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0e466be25ef552/Desktop/"/>
    </mc:Choice>
  </mc:AlternateContent>
  <xr:revisionPtr revIDLastSave="0" documentId="13_ncr:1_{327CBC14-EA1D-4E38-995A-F4C2C5DC7FC1}" xr6:coauthVersionLast="47" xr6:coauthVersionMax="47" xr10:uidLastSave="{00000000-0000-0000-0000-000000000000}"/>
  <bookViews>
    <workbookView xWindow="-108" yWindow="-108" windowWidth="23256" windowHeight="12456" xr2:uid="{0FA2888A-2601-46B1-BE02-E3399D8AB73B}"/>
  </bookViews>
  <sheets>
    <sheet name="NIFTY 50-24-08-2024-to-24-08-20" sheetId="1" r:id="rId1"/>
  </sheets>
  <calcPr calcId="19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3" i="1"/>
  <c r="G16" i="1" l="1"/>
  <c r="G14" i="1"/>
  <c r="H15" i="1"/>
  <c r="G15" i="1"/>
  <c r="H14" i="1"/>
  <c r="G17" i="1"/>
  <c r="J3" i="1" l="1"/>
  <c r="K3" i="1" s="1"/>
  <c r="J11" i="1"/>
  <c r="J4" i="1"/>
  <c r="K4" i="1" s="1"/>
  <c r="J12" i="1"/>
  <c r="K12" i="1" s="1"/>
  <c r="J5" i="1"/>
  <c r="K5" i="1" s="1"/>
  <c r="J2" i="1"/>
  <c r="K2" i="1" s="1"/>
  <c r="J6" i="1"/>
  <c r="K6" i="1" s="1"/>
  <c r="J7" i="1"/>
  <c r="J8" i="1"/>
  <c r="J9" i="1"/>
  <c r="J10" i="1"/>
  <c r="K10" i="1" s="1"/>
  <c r="I8" i="1"/>
  <c r="I9" i="1"/>
  <c r="I10" i="1"/>
  <c r="I3" i="1"/>
  <c r="I11" i="1"/>
  <c r="I4" i="1"/>
  <c r="I12" i="1"/>
  <c r="I5" i="1"/>
  <c r="I2" i="1"/>
  <c r="I6" i="1"/>
  <c r="I7" i="1"/>
  <c r="K7" i="1"/>
  <c r="K11" i="1"/>
  <c r="K8" i="1"/>
  <c r="K9" i="1"/>
</calcChain>
</file>

<file path=xl/sharedStrings.xml><?xml version="1.0" encoding="utf-8"?>
<sst xmlns="http://schemas.openxmlformats.org/spreadsheetml/2006/main" count="14" uniqueCount="14">
  <si>
    <t xml:space="preserve">Date </t>
  </si>
  <si>
    <t>Close (NIFTY FMCG)</t>
  </si>
  <si>
    <t>Close (SUNPHARMA)</t>
  </si>
  <si>
    <t>RETURNS (NIFTY FMCG)</t>
  </si>
  <si>
    <t>RETURNS(SUNPHARMA)</t>
  </si>
  <si>
    <t>EXPECTED RETURN</t>
  </si>
  <si>
    <t>VAR (EACH ASSET)</t>
  </si>
  <si>
    <t>COVARIANCE</t>
  </si>
  <si>
    <t>PORTFOLIO VARIANCE</t>
  </si>
  <si>
    <t>PORTFOLIO SD</t>
  </si>
  <si>
    <t>CORRELATION</t>
  </si>
  <si>
    <t>WEIGHT(SUNPHARMA)</t>
  </si>
  <si>
    <t>WEIGHT (FMCG)</t>
  </si>
  <si>
    <t>PORTFOLIO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</si>
</sst>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Markowitz Efficient Frontier</a:t>
            </a:r>
          </a:p>
        </c:rich>
      </c:tx>
      <c:layout>
        <c:manualLayout>
          <c:xMode val="edge"/>
          <c:yMode val="edge"/>
          <c:x val="0.2450395573385992"/>
          <c:y val="2.7992312032726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'NIFTY 50-24-08-2024-to-24-08-20'!$K$2:$K$11</c:f>
              <c:numCache>
                <c:formatCode>General</c:formatCode>
                <c:ptCount val="10"/>
                <c:pt idx="0">
                  <c:v>8.9183780737771088E-3</c:v>
                </c:pt>
                <c:pt idx="1">
                  <c:v>8.3453200211872254E-3</c:v>
                </c:pt>
                <c:pt idx="2">
                  <c:v>7.9927444363320013E-3</c:v>
                </c:pt>
                <c:pt idx="3">
                  <c:v>7.8902635933339842E-3</c:v>
                </c:pt>
                <c:pt idx="4">
                  <c:v>8.0474377350405798E-3</c:v>
                </c:pt>
                <c:pt idx="5">
                  <c:v>8.4497897728704561E-3</c:v>
                </c:pt>
                <c:pt idx="6">
                  <c:v>9.0647304919310775E-3</c:v>
                </c:pt>
                <c:pt idx="7">
                  <c:v>9.8525341489523223E-3</c:v>
                </c:pt>
                <c:pt idx="8">
                  <c:v>1.0775352337649386E-2</c:v>
                </c:pt>
                <c:pt idx="9">
                  <c:v>1.1801555212089136E-2</c:v>
                </c:pt>
              </c:numCache>
            </c:numRef>
          </c:xVal>
          <c:yVal>
            <c:numRef>
              <c:f>'NIFTY 50-24-08-2024-to-24-08-20'!$I$2:$I$11</c:f>
              <c:numCache>
                <c:formatCode>General</c:formatCode>
                <c:ptCount val="10"/>
                <c:pt idx="0">
                  <c:v>-4.9603287097519267E-4</c:v>
                </c:pt>
                <c:pt idx="1">
                  <c:v>-4.6898154980447158E-4</c:v>
                </c:pt>
                <c:pt idx="2">
                  <c:v>-4.4193022863375049E-4</c:v>
                </c:pt>
                <c:pt idx="3">
                  <c:v>-4.1487890746302934E-4</c:v>
                </c:pt>
                <c:pt idx="4">
                  <c:v>-3.8782758629230825E-4</c:v>
                </c:pt>
                <c:pt idx="5">
                  <c:v>-3.6077626512158716E-4</c:v>
                </c:pt>
                <c:pt idx="6">
                  <c:v>-3.3372494395086602E-4</c:v>
                </c:pt>
                <c:pt idx="7">
                  <c:v>-3.0667362278014498E-4</c:v>
                </c:pt>
                <c:pt idx="8">
                  <c:v>-2.7962230160942384E-4</c:v>
                </c:pt>
                <c:pt idx="9">
                  <c:v>-2.525709804387028E-4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E-40F9-92DF-D5DD1016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67439"/>
        <c:axId val="20883847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('NIFTY 50-24-08-2024-to-24-08-20'!$I$1,'NIFTY 50-24-08-2024-to-24-08-20'!$K$1)</c15:sqref>
                        </c15:formulaRef>
                      </c:ext>
                    </c:extLst>
                    <c:strCache>
                      <c:ptCount val="2"/>
                      <c:pt idx="0">
                        <c:v>PORTFOLIO RETURN</c:v>
                      </c:pt>
                      <c:pt idx="1">
                        <c:v>PORTFOLIO SD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('NIFTY 50-24-08-2024-to-24-08-20'!$I$3,'NIFTY 50-24-08-2024-to-24-08-20'!$K$3)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-4.6898154980447158E-4</c:v>
                      </c:pt>
                      <c:pt idx="1">
                        <c:v>8.3453200211872254E-3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D47E-40F9-92DF-D5DD10163115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50-24-08-2024-to-24-08-20'!$I$1,'NIFTY 50-24-08-2024-to-24-08-20'!$K$1)</c15:sqref>
                        </c15:formulaRef>
                      </c:ext>
                    </c:extLst>
                    <c:strCache>
                      <c:ptCount val="2"/>
                      <c:pt idx="0">
                        <c:v>PORTFOLIO RETURN</c:v>
                      </c:pt>
                      <c:pt idx="1">
                        <c:v>PORTFOLIO SD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50-24-08-2024-to-24-08-20'!$I$4,'NIFTY 50-24-08-2024-to-24-08-20'!$K$4)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-4.4193022863375049E-4</c:v>
                      </c:pt>
                      <c:pt idx="1">
                        <c:v>7.9927444363320013E-3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7E-40F9-92DF-D5DD10163115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50-24-08-2024-to-24-08-20'!$I$1,'NIFTY 50-24-08-2024-to-24-08-20'!$K$1)</c15:sqref>
                        </c15:formulaRef>
                      </c:ext>
                    </c:extLst>
                    <c:strCache>
                      <c:ptCount val="2"/>
                      <c:pt idx="0">
                        <c:v>PORTFOLIO RETURN</c:v>
                      </c:pt>
                      <c:pt idx="1">
                        <c:v>PORTFOLIO SD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50-24-08-2024-to-24-08-20'!$I$5,'NIFTY 50-24-08-2024-to-24-08-20'!$K$5)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-4.1487890746302934E-4</c:v>
                      </c:pt>
                      <c:pt idx="1">
                        <c:v>7.8902635933339842E-3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47E-40F9-92DF-D5DD10163115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50-24-08-2024-to-24-08-20'!$I$1,'NIFTY 50-24-08-2024-to-24-08-20'!$K$1)</c15:sqref>
                        </c15:formulaRef>
                      </c:ext>
                    </c:extLst>
                    <c:strCache>
                      <c:ptCount val="2"/>
                      <c:pt idx="0">
                        <c:v>PORTFOLIO RETURN</c:v>
                      </c:pt>
                      <c:pt idx="1">
                        <c:v>PORTFOLIO SD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50-24-08-2024-to-24-08-20'!$I$6,'NIFTY 50-24-08-2024-to-24-08-20'!$K$6)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-3.8782758629230825E-4</c:v>
                      </c:pt>
                      <c:pt idx="1">
                        <c:v>8.0474377350405798E-3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47E-40F9-92DF-D5DD10163115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'NIFTY 50-24-08-2024-to-24-08-20'!$K$2:$K$11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8.9183780737771088E-3</c:v>
                      </c:pt>
                      <c:pt idx="1">
                        <c:v>8.3453200211872254E-3</c:v>
                      </c:pt>
                      <c:pt idx="2">
                        <c:v>7.9927444363320013E-3</c:v>
                      </c:pt>
                      <c:pt idx="3">
                        <c:v>7.8902635933339842E-3</c:v>
                      </c:pt>
                      <c:pt idx="4">
                        <c:v>8.0474377350405798E-3</c:v>
                      </c:pt>
                      <c:pt idx="5">
                        <c:v>8.4497897728704561E-3</c:v>
                      </c:pt>
                      <c:pt idx="6">
                        <c:v>9.0647304919310775E-3</c:v>
                      </c:pt>
                      <c:pt idx="7">
                        <c:v>9.8525341489523223E-3</c:v>
                      </c:pt>
                      <c:pt idx="8">
                        <c:v>1.0775352337649386E-2</c:v>
                      </c:pt>
                      <c:pt idx="9">
                        <c:v>1.1801555212089136E-2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'NIFTY 50-24-08-2024-to-24-08-20'!$I$2:$I$11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-4.9603287097519267E-4</c:v>
                      </c:pt>
                      <c:pt idx="1">
                        <c:v>-4.6898154980447158E-4</c:v>
                      </c:pt>
                      <c:pt idx="2">
                        <c:v>-4.4193022863375049E-4</c:v>
                      </c:pt>
                      <c:pt idx="3">
                        <c:v>-4.1487890746302934E-4</c:v>
                      </c:pt>
                      <c:pt idx="4">
                        <c:v>-3.8782758629230825E-4</c:v>
                      </c:pt>
                      <c:pt idx="5">
                        <c:v>-3.6077626512158716E-4</c:v>
                      </c:pt>
                      <c:pt idx="6">
                        <c:v>-3.3372494395086602E-4</c:v>
                      </c:pt>
                      <c:pt idx="7">
                        <c:v>-3.0667362278014498E-4</c:v>
                      </c:pt>
                      <c:pt idx="8">
                        <c:v>-2.7962230160942384E-4</c:v>
                      </c:pt>
                      <c:pt idx="9">
                        <c:v>-2.525709804387028E-4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47E-40F9-92DF-D5DD10163115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50-24-08-2024-to-24-08-20'!$I$1,'NIFTY 50-24-08-2024-to-24-08-20'!$K$1)</c15:sqref>
                        </c15:formulaRef>
                      </c:ext>
                    </c:extLst>
                    <c:strCache>
                      <c:ptCount val="2"/>
                      <c:pt idx="0">
                        <c:v>PORTFOLIO RETURN</c:v>
                      </c:pt>
                      <c:pt idx="1">
                        <c:v>PORTFOLIO SD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50-24-08-2024-to-24-08-20'!$I$8,'NIFTY 50-24-08-2024-to-24-08-20'!$K$8)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-3.3372494395086602E-4</c:v>
                      </c:pt>
                      <c:pt idx="1">
                        <c:v>9.0647304919310775E-3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47E-40F9-92DF-D5DD10163115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50-24-08-2024-to-24-08-20'!$I$1,'NIFTY 50-24-08-2024-to-24-08-20'!$K$1)</c15:sqref>
                        </c15:formulaRef>
                      </c:ext>
                    </c:extLst>
                    <c:strCache>
                      <c:ptCount val="2"/>
                      <c:pt idx="0">
                        <c:v>PORTFOLIO RETURN</c:v>
                      </c:pt>
                      <c:pt idx="1">
                        <c:v>PORTFOLIO SD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50-24-08-2024-to-24-08-20'!$I$9,'NIFTY 50-24-08-2024-to-24-08-20'!$K$9)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-3.0667362278014498E-4</c:v>
                      </c:pt>
                      <c:pt idx="1">
                        <c:v>9.8525341489523223E-3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47E-40F9-92DF-D5DD10163115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50-24-08-2024-to-24-08-20'!$I$1,'NIFTY 50-24-08-2024-to-24-08-20'!$K$1)</c15:sqref>
                        </c15:formulaRef>
                      </c:ext>
                    </c:extLst>
                    <c:strCache>
                      <c:ptCount val="2"/>
                      <c:pt idx="0">
                        <c:v>PORTFOLIO RETURN</c:v>
                      </c:pt>
                      <c:pt idx="1">
                        <c:v>PORTFOLIO SD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50-24-08-2024-to-24-08-20'!$I$10,'NIFTY 50-24-08-2024-to-24-08-20'!$K$10)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-2.7962230160942384E-4</c:v>
                      </c:pt>
                      <c:pt idx="1">
                        <c:v>1.0775352337649386E-2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47E-40F9-92DF-D5DD10163115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50-24-08-2024-to-24-08-20'!$I$1,'NIFTY 50-24-08-2024-to-24-08-20'!$K$1)</c15:sqref>
                        </c15:formulaRef>
                      </c:ext>
                    </c:extLst>
                    <c:strCache>
                      <c:ptCount val="2"/>
                      <c:pt idx="0">
                        <c:v>PORTFOLIO RETURN</c:v>
                      </c:pt>
                      <c:pt idx="1">
                        <c:v>PORTFOLIO SD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50-24-08-2024-to-24-08-20'!$I$11,'NIFTY 50-24-08-2024-to-24-08-20'!$K$11)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-2.525709804387028E-4</c:v>
                      </c:pt>
                      <c:pt idx="1">
                        <c:v>1.1801555212089136E-2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47E-40F9-92DF-D5DD1016311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50-24-08-2024-to-24-08-20'!$I$1,'NIFTY 50-24-08-2024-to-24-08-20'!$K$1)</c15:sqref>
                        </c15:formulaRef>
                      </c:ext>
                    </c:extLst>
                    <c:strCache>
                      <c:ptCount val="2"/>
                      <c:pt idx="0">
                        <c:v>PORTFOLIO RETURN</c:v>
                      </c:pt>
                      <c:pt idx="1">
                        <c:v>PORTFOLIO SD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('NIFTY 50-24-08-2024-to-24-08-20'!$I$12,'NIFTY 50-24-08-2024-to-24-08-20'!$K$12)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-2.2551965926798166E-4</c:v>
                      </c:pt>
                      <c:pt idx="1">
                        <c:v>1.2906505779132405E-2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47E-40F9-92DF-D5DD10163115}"/>
                  </c:ext>
                </c:extLst>
              </c15:ser>
            </c15:filteredScatterSeries>
          </c:ext>
        </c:extLst>
      </c:scatterChart>
      <c:valAx>
        <c:axId val="20883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Portfolio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84719"/>
        <c:crosses val="autoZero"/>
        <c:crossBetween val="midCat"/>
      </c:valAx>
      <c:valAx>
        <c:axId val="208838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Portfolio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67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434105</xdr:colOff>
      <xdr:row>13</xdr:row>
      <xdr:rowOff>77049</xdr:rowOff>
    </xdr:from>
    <xdr:to>
      <xdr:col>13</xdr:col>
      <xdr:colOff>126729</xdr:colOff>
      <xdr:row>28</xdr:row>
      <xdr:rowOff>40259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3F9D21-9D7F-7DA1-A7B0-646A76825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8FF0-B54A-46C9-BE90-9F818D084172}">
  <dimension ref="A1:K250"/>
  <sheetViews>
    <sheetView tabSelected="1" zoomScale="82" zoomScaleNormal="125" workbookViewId="0">
      <selection activeCell="H24" sqref="H24"/>
    </sheetView>
  </sheetViews>
  <sheetFormatPr defaultRowHeight="14.4" x14ac:dyDescent="0.3"/>
  <cols>
    <col min="1" max="1" width="9.88671875" bestFit="1" customWidth="1"/>
    <col min="2" max="2" width="20.109375" bestFit="1" customWidth="1"/>
    <col min="3" max="3" width="20.77734375" bestFit="1" customWidth="1"/>
    <col min="4" max="4" width="18.33203125" bestFit="1" customWidth="1"/>
    <col min="5" max="5" width="21.109375" bestFit="1" customWidth="1"/>
    <col min="6" max="6" width="19.6640625" customWidth="1"/>
    <col min="7" max="7" width="20.88671875" bestFit="1" customWidth="1"/>
    <col min="8" max="8" width="20.6640625" bestFit="1" customWidth="1"/>
    <col min="9" max="9" width="19.88671875" bestFit="1" customWidth="1"/>
    <col min="10" max="10" width="20.21875" bestFit="1" customWidth="1"/>
    <col min="11" max="11" width="13.33203125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G1" s="3" t="s">
        <v>11</v>
      </c>
      <c r="H1" s="3" t="s">
        <v>12</v>
      </c>
      <c r="I1" s="3" t="s">
        <v>13</v>
      </c>
      <c r="J1" s="3" t="s">
        <v>8</v>
      </c>
      <c r="K1" s="3" t="s">
        <v>9</v>
      </c>
    </row>
    <row r="2" spans="1:11" x14ac:dyDescent="0.3">
      <c r="A2" s="1">
        <v>45530</v>
      </c>
      <c r="B2">
        <v>63657.95</v>
      </c>
      <c r="D2" s="2">
        <v>1772.45</v>
      </c>
      <c r="G2">
        <v>0</v>
      </c>
      <c r="H2">
        <v>1</v>
      </c>
      <c r="I2">
        <f>G2*$G$14 + H2*$H$14</f>
        <v>-4.9603287097519267E-4</v>
      </c>
      <c r="J2">
        <f>G2^2*$G$15 + H2^2*$H$15 + 2*G2*H2*$G$16</f>
        <v>7.9537467466828302E-5</v>
      </c>
      <c r="K2">
        <f>SQRT(J2)</f>
        <v>8.9183780737771088E-3</v>
      </c>
    </row>
    <row r="3" spans="1:11" x14ac:dyDescent="0.3">
      <c r="A3" s="1">
        <v>45531</v>
      </c>
      <c r="B3">
        <v>62981.15</v>
      </c>
      <c r="C3">
        <f>(B3-B2)/B2</f>
        <v>-1.0631822105487149E-2</v>
      </c>
      <c r="D3" s="2">
        <v>1789.4</v>
      </c>
      <c r="E3">
        <f>(D3-D2)/D2</f>
        <v>9.5630342181726117E-3</v>
      </c>
      <c r="G3">
        <v>0.1</v>
      </c>
      <c r="H3">
        <v>0.9</v>
      </c>
      <c r="I3">
        <f t="shared" ref="I3:I12" si="0">G3*$G$14 + H3*$H$14</f>
        <v>-4.6898154980447158E-4</v>
      </c>
      <c r="J3">
        <f t="shared" ref="J3:J12" si="1">G3^2*$G$15 + H3^2*$H$15 + 2*G3*H3*$G$16</f>
        <v>6.9644366256028353E-5</v>
      </c>
      <c r="K3">
        <f t="shared" ref="K3:K12" si="2">SQRT(J3)</f>
        <v>8.3453200211872254E-3</v>
      </c>
    </row>
    <row r="4" spans="1:11" x14ac:dyDescent="0.3">
      <c r="A4" s="1">
        <v>45532</v>
      </c>
      <c r="B4">
        <v>62713.599999999999</v>
      </c>
      <c r="C4">
        <f t="shared" ref="C4:C67" si="3">(B4-B3)/B3</f>
        <v>-4.2480964542565974E-3</v>
      </c>
      <c r="D4" s="2">
        <v>1811.85</v>
      </c>
      <c r="E4">
        <f t="shared" ref="E4:E67" si="4">(D4-D3)/D3</f>
        <v>1.254610483961094E-2</v>
      </c>
      <c r="G4">
        <v>0.2</v>
      </c>
      <c r="H4">
        <v>0.8</v>
      </c>
      <c r="I4">
        <f t="shared" si="0"/>
        <v>-4.4193022863375049E-4</v>
      </c>
      <c r="J4">
        <f t="shared" si="1"/>
        <v>6.3883963624516158E-5</v>
      </c>
      <c r="K4">
        <f t="shared" si="2"/>
        <v>7.9927444363320013E-3</v>
      </c>
    </row>
    <row r="5" spans="1:11" x14ac:dyDescent="0.3">
      <c r="A5" s="1">
        <v>45533</v>
      </c>
      <c r="B5">
        <v>63162.95</v>
      </c>
      <c r="C5">
        <f t="shared" si="3"/>
        <v>7.1651125114807401E-3</v>
      </c>
      <c r="D5" s="2">
        <v>1799.2</v>
      </c>
      <c r="E5">
        <f t="shared" si="4"/>
        <v>-6.9818141678394258E-3</v>
      </c>
      <c r="G5">
        <v>0.3</v>
      </c>
      <c r="H5">
        <v>0.7</v>
      </c>
      <c r="I5">
        <f t="shared" si="0"/>
        <v>-4.1487890746302934E-4</v>
      </c>
      <c r="J5">
        <f t="shared" si="1"/>
        <v>6.2256259572291716E-5</v>
      </c>
      <c r="K5">
        <f t="shared" si="2"/>
        <v>7.8902635933339842E-3</v>
      </c>
    </row>
    <row r="6" spans="1:11" x14ac:dyDescent="0.3">
      <c r="A6" s="1">
        <v>45534</v>
      </c>
      <c r="B6">
        <v>63059.75</v>
      </c>
      <c r="C6">
        <f t="shared" si="3"/>
        <v>-1.633869222384279E-3</v>
      </c>
      <c r="D6" s="2">
        <v>1821.65</v>
      </c>
      <c r="E6">
        <f t="shared" si="4"/>
        <v>1.2477767896843066E-2</v>
      </c>
      <c r="G6">
        <v>0.4</v>
      </c>
      <c r="H6">
        <v>0.6</v>
      </c>
      <c r="I6">
        <f t="shared" si="0"/>
        <v>-3.8782758629230825E-4</v>
      </c>
      <c r="J6">
        <f t="shared" si="1"/>
        <v>6.4761254099355054E-5</v>
      </c>
      <c r="K6">
        <f t="shared" si="2"/>
        <v>8.0474377350405798E-3</v>
      </c>
    </row>
    <row r="7" spans="1:11" x14ac:dyDescent="0.3">
      <c r="A7" s="1">
        <v>45537</v>
      </c>
      <c r="B7">
        <v>63578.6</v>
      </c>
      <c r="C7">
        <f t="shared" si="3"/>
        <v>8.2279108306011137E-3</v>
      </c>
      <c r="D7" s="2">
        <v>1815.95</v>
      </c>
      <c r="E7">
        <f t="shared" si="4"/>
        <v>-3.1290313726566824E-3</v>
      </c>
      <c r="G7">
        <v>0.5</v>
      </c>
      <c r="H7">
        <v>0.5</v>
      </c>
      <c r="I7">
        <f t="shared" si="0"/>
        <v>-3.6077626512158716E-4</v>
      </c>
      <c r="J7">
        <f t="shared" si="1"/>
        <v>7.139894720570616E-5</v>
      </c>
      <c r="K7">
        <f t="shared" si="2"/>
        <v>8.4497897728704561E-3</v>
      </c>
    </row>
    <row r="8" spans="1:11" x14ac:dyDescent="0.3">
      <c r="A8" s="1">
        <v>45538</v>
      </c>
      <c r="B8">
        <v>63485.75</v>
      </c>
      <c r="C8">
        <f t="shared" si="3"/>
        <v>-1.4603970518381744E-3</v>
      </c>
      <c r="D8" s="2">
        <v>1811.5</v>
      </c>
      <c r="E8">
        <f t="shared" si="4"/>
        <v>-2.4505079985682673E-3</v>
      </c>
      <c r="G8">
        <v>0.6</v>
      </c>
      <c r="H8">
        <v>0.4</v>
      </c>
      <c r="I8">
        <f t="shared" si="0"/>
        <v>-3.3372494395086602E-4</v>
      </c>
      <c r="J8">
        <f t="shared" si="1"/>
        <v>8.2169338891345032E-5</v>
      </c>
      <c r="K8">
        <f t="shared" si="2"/>
        <v>9.0647304919310775E-3</v>
      </c>
    </row>
    <row r="9" spans="1:11" x14ac:dyDescent="0.3">
      <c r="A9" s="1">
        <v>45539</v>
      </c>
      <c r="B9">
        <v>63742.9</v>
      </c>
      <c r="C9">
        <f t="shared" si="3"/>
        <v>4.0505152731124929E-3</v>
      </c>
      <c r="D9" s="2">
        <v>1832.85</v>
      </c>
      <c r="E9">
        <f t="shared" si="4"/>
        <v>1.1785812862268787E-2</v>
      </c>
      <c r="G9">
        <v>0.7</v>
      </c>
      <c r="H9">
        <v>0.3</v>
      </c>
      <c r="I9">
        <f t="shared" si="0"/>
        <v>-3.0667362278014498E-4</v>
      </c>
      <c r="J9">
        <f t="shared" si="1"/>
        <v>9.7072429156271658E-5</v>
      </c>
      <c r="K9">
        <f t="shared" si="2"/>
        <v>9.8525341489523223E-3</v>
      </c>
    </row>
    <row r="10" spans="1:11" x14ac:dyDescent="0.3">
      <c r="A10" s="1">
        <v>45540</v>
      </c>
      <c r="B10">
        <v>63700.4</v>
      </c>
      <c r="C10">
        <f t="shared" si="3"/>
        <v>-6.6674092330283054E-4</v>
      </c>
      <c r="D10" s="2">
        <v>1826.5</v>
      </c>
      <c r="E10">
        <f t="shared" si="4"/>
        <v>-3.4645497449327057E-3</v>
      </c>
      <c r="G10">
        <v>0.8</v>
      </c>
      <c r="H10">
        <v>0.2</v>
      </c>
      <c r="I10">
        <f t="shared" si="0"/>
        <v>-2.7962230160942384E-4</v>
      </c>
      <c r="J10">
        <f t="shared" si="1"/>
        <v>1.1610821800048609E-4</v>
      </c>
      <c r="K10">
        <f t="shared" si="2"/>
        <v>1.0775352337649386E-2</v>
      </c>
    </row>
    <row r="11" spans="1:11" x14ac:dyDescent="0.3">
      <c r="A11" s="1">
        <v>45541</v>
      </c>
      <c r="B11">
        <v>63175.7</v>
      </c>
      <c r="C11">
        <f t="shared" si="3"/>
        <v>-8.2369969419344991E-3</v>
      </c>
      <c r="D11" s="2">
        <v>1824.55</v>
      </c>
      <c r="E11">
        <f t="shared" si="4"/>
        <v>-1.0676156583630141E-3</v>
      </c>
      <c r="G11">
        <v>0.9</v>
      </c>
      <c r="H11">
        <v>0.1</v>
      </c>
      <c r="I11">
        <f t="shared" si="0"/>
        <v>-2.525709804387028E-4</v>
      </c>
      <c r="J11">
        <f t="shared" si="1"/>
        <v>1.3927670542398827E-4</v>
      </c>
      <c r="K11">
        <f t="shared" si="2"/>
        <v>1.1801555212089136E-2</v>
      </c>
    </row>
    <row r="12" spans="1:11" x14ac:dyDescent="0.3">
      <c r="A12" s="1">
        <v>45544</v>
      </c>
      <c r="B12">
        <v>64465.85</v>
      </c>
      <c r="C12">
        <f t="shared" si="3"/>
        <v>2.0421617805580335E-2</v>
      </c>
      <c r="D12" s="2">
        <v>1821.85</v>
      </c>
      <c r="E12">
        <f t="shared" si="4"/>
        <v>-1.4798169411635996E-3</v>
      </c>
      <c r="G12">
        <v>1</v>
      </c>
      <c r="H12">
        <v>0</v>
      </c>
      <c r="I12">
        <f t="shared" si="0"/>
        <v>-2.2551965926798166E-4</v>
      </c>
      <c r="J12">
        <f t="shared" si="1"/>
        <v>1.6657789142677818E-4</v>
      </c>
      <c r="K12">
        <f t="shared" si="2"/>
        <v>1.2906505779132405E-2</v>
      </c>
    </row>
    <row r="13" spans="1:11" x14ac:dyDescent="0.3">
      <c r="A13" s="1">
        <v>45545</v>
      </c>
      <c r="B13">
        <v>64584.95</v>
      </c>
      <c r="C13">
        <f t="shared" si="3"/>
        <v>1.8474897949844538E-3</v>
      </c>
      <c r="D13" s="2">
        <v>1836.35</v>
      </c>
      <c r="E13">
        <f t="shared" si="4"/>
        <v>7.9589428328347561E-3</v>
      </c>
    </row>
    <row r="14" spans="1:11" x14ac:dyDescent="0.3">
      <c r="A14" s="1">
        <v>45546</v>
      </c>
      <c r="B14">
        <v>64768.15</v>
      </c>
      <c r="C14">
        <f t="shared" si="3"/>
        <v>2.8365741554341123E-3</v>
      </c>
      <c r="D14" s="2">
        <v>1845.7</v>
      </c>
      <c r="E14">
        <f t="shared" si="4"/>
        <v>5.0916219674899321E-3</v>
      </c>
      <c r="F14" s="4" t="s">
        <v>5</v>
      </c>
      <c r="G14">
        <f>AVERAGE(E3:E250)</f>
        <v>-2.2551965926798166E-4</v>
      </c>
      <c r="H14">
        <f>AVERAGE(C3:C250)</f>
        <v>-4.9603287097519267E-4</v>
      </c>
    </row>
    <row r="15" spans="1:11" x14ac:dyDescent="0.3">
      <c r="A15" s="1">
        <v>45547</v>
      </c>
      <c r="B15">
        <v>65513.2</v>
      </c>
      <c r="C15">
        <f t="shared" si="3"/>
        <v>1.1503339218427508E-2</v>
      </c>
      <c r="D15" s="2">
        <v>1865.4</v>
      </c>
      <c r="E15">
        <f t="shared" si="4"/>
        <v>1.0673457224901145E-2</v>
      </c>
      <c r="F15" s="4" t="s">
        <v>6</v>
      </c>
      <c r="G15">
        <f>_xlfn.VAR.S(E3:E250)</f>
        <v>1.6657789142677818E-4</v>
      </c>
      <c r="H15">
        <f>_xlfn.VAR.S(C3:C250)</f>
        <v>7.9537467466828302E-5</v>
      </c>
    </row>
    <row r="16" spans="1:11" x14ac:dyDescent="0.3">
      <c r="A16" s="1">
        <v>45548</v>
      </c>
      <c r="B16">
        <v>65062.8</v>
      </c>
      <c r="C16">
        <f t="shared" si="3"/>
        <v>-6.8749503916767036E-3</v>
      </c>
      <c r="D16" s="2">
        <v>1853.75</v>
      </c>
      <c r="E16">
        <f t="shared" si="4"/>
        <v>-6.2453093170366089E-3</v>
      </c>
      <c r="F16" s="4" t="s">
        <v>7</v>
      </c>
      <c r="G16">
        <f>_xlfn.COVARIANCE.S(C2:C250,E2:E250)</f>
        <v>1.9740214964609082E-5</v>
      </c>
    </row>
    <row r="17" spans="1:7" x14ac:dyDescent="0.3">
      <c r="A17" s="1">
        <v>45551</v>
      </c>
      <c r="B17">
        <v>64597</v>
      </c>
      <c r="C17">
        <f t="shared" si="3"/>
        <v>-7.1592369218663032E-3</v>
      </c>
      <c r="D17" s="2">
        <v>1862.95</v>
      </c>
      <c r="E17">
        <f t="shared" si="4"/>
        <v>4.9629130141605098E-3</v>
      </c>
      <c r="F17" s="4" t="s">
        <v>10</v>
      </c>
      <c r="G17">
        <f>CORREL(C3:C250, E3:E250)</f>
        <v>0.17149731229921128</v>
      </c>
    </row>
    <row r="18" spans="1:7" x14ac:dyDescent="0.3">
      <c r="A18" s="1">
        <v>45552</v>
      </c>
      <c r="B18">
        <v>64686.45</v>
      </c>
      <c r="C18">
        <f t="shared" si="3"/>
        <v>1.3847392293759322E-3</v>
      </c>
      <c r="D18" s="2">
        <v>1866.1</v>
      </c>
      <c r="E18">
        <f t="shared" si="4"/>
        <v>1.6908666362488868E-3</v>
      </c>
    </row>
    <row r="19" spans="1:7" x14ac:dyDescent="0.3">
      <c r="A19" s="1">
        <v>45553</v>
      </c>
      <c r="B19">
        <v>64615.05</v>
      </c>
      <c r="C19">
        <f t="shared" si="3"/>
        <v>-1.103786032468843E-3</v>
      </c>
      <c r="D19" s="2">
        <v>1836</v>
      </c>
      <c r="E19">
        <f t="shared" si="4"/>
        <v>-1.612989657574616E-2</v>
      </c>
    </row>
    <row r="20" spans="1:7" x14ac:dyDescent="0.3">
      <c r="A20" s="1">
        <v>45554</v>
      </c>
      <c r="B20">
        <v>64975.8</v>
      </c>
      <c r="C20">
        <f t="shared" si="3"/>
        <v>5.5830646265846735E-3</v>
      </c>
      <c r="D20" s="2">
        <v>1846.05</v>
      </c>
      <c r="E20">
        <f t="shared" si="4"/>
        <v>5.4738562091503021E-3</v>
      </c>
    </row>
    <row r="21" spans="1:7" x14ac:dyDescent="0.3">
      <c r="A21" s="1">
        <v>45555</v>
      </c>
      <c r="B21">
        <v>65870.8</v>
      </c>
      <c r="C21">
        <f t="shared" si="3"/>
        <v>1.3774359069068791E-2</v>
      </c>
      <c r="D21" s="2">
        <v>1865.75</v>
      </c>
      <c r="E21">
        <f t="shared" si="4"/>
        <v>1.0671433601473441E-2</v>
      </c>
    </row>
    <row r="22" spans="1:7" x14ac:dyDescent="0.3">
      <c r="A22" s="1">
        <v>45558</v>
      </c>
      <c r="B22">
        <v>66305.2</v>
      </c>
      <c r="C22">
        <f t="shared" si="3"/>
        <v>6.5947278612070014E-3</v>
      </c>
      <c r="D22" s="2">
        <v>1862.7</v>
      </c>
      <c r="E22">
        <f t="shared" si="4"/>
        <v>-1.6347313412836417E-3</v>
      </c>
    </row>
    <row r="23" spans="1:7" x14ac:dyDescent="0.3">
      <c r="A23" s="1">
        <v>45559</v>
      </c>
      <c r="B23">
        <v>65796.649999999994</v>
      </c>
      <c r="C23">
        <f t="shared" si="3"/>
        <v>-7.6698358499786281E-3</v>
      </c>
      <c r="D23" s="2">
        <v>1868.1</v>
      </c>
      <c r="E23">
        <f t="shared" si="4"/>
        <v>2.8990175551617883E-3</v>
      </c>
    </row>
    <row r="24" spans="1:7" x14ac:dyDescent="0.3">
      <c r="A24" s="1">
        <v>45560</v>
      </c>
      <c r="B24">
        <v>65521.7</v>
      </c>
      <c r="C24">
        <f t="shared" si="3"/>
        <v>-4.1787841782217955E-3</v>
      </c>
      <c r="D24" s="2">
        <v>1870.55</v>
      </c>
      <c r="E24">
        <f t="shared" si="4"/>
        <v>1.3114929607622961E-3</v>
      </c>
    </row>
    <row r="25" spans="1:7" x14ac:dyDescent="0.3">
      <c r="A25" s="1">
        <v>45561</v>
      </c>
      <c r="B25">
        <v>66156.899999999994</v>
      </c>
      <c r="C25">
        <f t="shared" si="3"/>
        <v>9.6944981586252667E-3</v>
      </c>
      <c r="D25" s="2">
        <v>1898.4</v>
      </c>
      <c r="E25">
        <f t="shared" si="4"/>
        <v>1.4888669108016433E-2</v>
      </c>
    </row>
    <row r="26" spans="1:7" x14ac:dyDescent="0.3">
      <c r="A26" s="1">
        <v>45562</v>
      </c>
      <c r="B26">
        <v>65845.45</v>
      </c>
      <c r="C26">
        <f t="shared" si="3"/>
        <v>-4.7077477935029768E-3</v>
      </c>
      <c r="D26" s="2">
        <v>1948.7</v>
      </c>
      <c r="E26">
        <f t="shared" si="4"/>
        <v>2.6495996628739967E-2</v>
      </c>
    </row>
    <row r="27" spans="1:7" x14ac:dyDescent="0.3">
      <c r="A27" s="1">
        <v>45565</v>
      </c>
      <c r="B27">
        <v>65540.350000000006</v>
      </c>
      <c r="C27">
        <f t="shared" si="3"/>
        <v>-4.6335775668628777E-3</v>
      </c>
      <c r="D27" s="2">
        <v>1926.7</v>
      </c>
      <c r="E27">
        <f t="shared" si="4"/>
        <v>-1.1289577667162723E-2</v>
      </c>
    </row>
    <row r="28" spans="1:7" x14ac:dyDescent="0.3">
      <c r="A28" s="1">
        <v>45566</v>
      </c>
      <c r="B28">
        <v>65470.95</v>
      </c>
      <c r="C28">
        <f t="shared" si="3"/>
        <v>-1.0588896763598107E-3</v>
      </c>
      <c r="D28" s="2">
        <v>1919.95</v>
      </c>
      <c r="E28">
        <f t="shared" si="4"/>
        <v>-3.5033995951627133E-3</v>
      </c>
    </row>
    <row r="29" spans="1:7" x14ac:dyDescent="0.3">
      <c r="A29" s="1">
        <v>45568</v>
      </c>
      <c r="B29">
        <v>64502.05</v>
      </c>
      <c r="C29">
        <f t="shared" si="3"/>
        <v>-1.4798929907080838E-2</v>
      </c>
      <c r="D29" s="2">
        <v>1910.85</v>
      </c>
      <c r="E29">
        <f t="shared" si="4"/>
        <v>-4.7397067631970288E-3</v>
      </c>
    </row>
    <row r="30" spans="1:7" x14ac:dyDescent="0.3">
      <c r="A30" s="1">
        <v>45569</v>
      </c>
      <c r="B30">
        <v>63380.05</v>
      </c>
      <c r="C30">
        <f t="shared" si="3"/>
        <v>-1.7394795979352593E-2</v>
      </c>
      <c r="D30" s="2">
        <v>1910.05</v>
      </c>
      <c r="E30">
        <f t="shared" si="4"/>
        <v>-4.1866185205534427E-4</v>
      </c>
    </row>
    <row r="31" spans="1:7" x14ac:dyDescent="0.3">
      <c r="A31" s="1">
        <v>45572</v>
      </c>
      <c r="B31">
        <v>63028.35</v>
      </c>
      <c r="C31">
        <f t="shared" si="3"/>
        <v>-5.5490647293589129E-3</v>
      </c>
      <c r="D31" s="2">
        <v>1905.25</v>
      </c>
      <c r="E31">
        <f t="shared" si="4"/>
        <v>-2.5130232192874294E-3</v>
      </c>
    </row>
    <row r="32" spans="1:7" x14ac:dyDescent="0.3">
      <c r="A32" s="1">
        <v>45573</v>
      </c>
      <c r="B32">
        <v>63326.55</v>
      </c>
      <c r="C32">
        <f t="shared" si="3"/>
        <v>4.7312042914022714E-3</v>
      </c>
      <c r="D32" s="2">
        <v>1917.15</v>
      </c>
      <c r="E32">
        <f t="shared" si="4"/>
        <v>6.2458994882561821E-3</v>
      </c>
    </row>
    <row r="33" spans="1:5" x14ac:dyDescent="0.3">
      <c r="A33" s="1">
        <v>45574</v>
      </c>
      <c r="B33">
        <v>62334.35</v>
      </c>
      <c r="C33">
        <f t="shared" si="3"/>
        <v>-1.5667993914085077E-2</v>
      </c>
      <c r="D33" s="2">
        <v>1930.85</v>
      </c>
      <c r="E33">
        <f t="shared" si="4"/>
        <v>7.1460240461100159E-3</v>
      </c>
    </row>
    <row r="34" spans="1:5" x14ac:dyDescent="0.3">
      <c r="A34" s="1">
        <v>45575</v>
      </c>
      <c r="B34">
        <v>62056.3</v>
      </c>
      <c r="C34">
        <f t="shared" si="3"/>
        <v>-4.4606224336982041E-3</v>
      </c>
      <c r="D34" s="2">
        <v>1887.75</v>
      </c>
      <c r="E34">
        <f t="shared" si="4"/>
        <v>-2.2321775383898238E-2</v>
      </c>
    </row>
    <row r="35" spans="1:5" x14ac:dyDescent="0.3">
      <c r="A35" s="1">
        <v>45576</v>
      </c>
      <c r="B35">
        <v>62080.2</v>
      </c>
      <c r="C35">
        <f t="shared" si="3"/>
        <v>3.8513414431724384E-4</v>
      </c>
      <c r="D35" s="2">
        <v>1901.95</v>
      </c>
      <c r="E35">
        <f t="shared" si="4"/>
        <v>7.5221824923851384E-3</v>
      </c>
    </row>
    <row r="36" spans="1:5" x14ac:dyDescent="0.3">
      <c r="A36" s="1">
        <v>45579</v>
      </c>
      <c r="B36">
        <v>62372.3</v>
      </c>
      <c r="C36">
        <f t="shared" si="3"/>
        <v>4.7052039136472792E-3</v>
      </c>
      <c r="D36" s="2">
        <v>1909.75</v>
      </c>
      <c r="E36">
        <f t="shared" si="4"/>
        <v>4.1010541812350242E-3</v>
      </c>
    </row>
    <row r="37" spans="1:5" x14ac:dyDescent="0.3">
      <c r="A37" s="1">
        <v>45580</v>
      </c>
      <c r="B37">
        <v>62607.7</v>
      </c>
      <c r="C37">
        <f t="shared" si="3"/>
        <v>3.7741112641347871E-3</v>
      </c>
      <c r="D37" s="2">
        <v>1898.45</v>
      </c>
      <c r="E37">
        <f t="shared" si="4"/>
        <v>-5.9170048435658882E-3</v>
      </c>
    </row>
    <row r="38" spans="1:5" x14ac:dyDescent="0.3">
      <c r="A38" s="1">
        <v>45581</v>
      </c>
      <c r="B38">
        <v>62373.25</v>
      </c>
      <c r="C38">
        <f t="shared" si="3"/>
        <v>-3.7447470518801539E-3</v>
      </c>
      <c r="D38" s="2">
        <v>1898.5</v>
      </c>
      <c r="E38">
        <f t="shared" si="4"/>
        <v>2.633727514548949E-5</v>
      </c>
    </row>
    <row r="39" spans="1:5" x14ac:dyDescent="0.3">
      <c r="A39" s="1">
        <v>45582</v>
      </c>
      <c r="B39">
        <v>61352.75</v>
      </c>
      <c r="C39">
        <f t="shared" si="3"/>
        <v>-1.6361180474001275E-2</v>
      </c>
      <c r="D39" s="2">
        <v>1889.55</v>
      </c>
      <c r="E39">
        <f t="shared" si="4"/>
        <v>-4.7142480905978642E-3</v>
      </c>
    </row>
    <row r="40" spans="1:5" x14ac:dyDescent="0.3">
      <c r="A40" s="1">
        <v>45583</v>
      </c>
      <c r="B40">
        <v>61042.1</v>
      </c>
      <c r="C40">
        <f t="shared" si="3"/>
        <v>-5.0633427189490524E-3</v>
      </c>
      <c r="D40" s="2">
        <v>1910.35</v>
      </c>
      <c r="E40">
        <f t="shared" si="4"/>
        <v>1.1007911936704482E-2</v>
      </c>
    </row>
    <row r="41" spans="1:5" x14ac:dyDescent="0.3">
      <c r="A41" s="1">
        <v>45586</v>
      </c>
      <c r="B41">
        <v>60280.25</v>
      </c>
      <c r="C41">
        <f t="shared" si="3"/>
        <v>-1.248073051222023E-2</v>
      </c>
      <c r="D41" s="2">
        <v>1897</v>
      </c>
      <c r="E41">
        <f t="shared" si="4"/>
        <v>-6.9882482267646815E-3</v>
      </c>
    </row>
    <row r="42" spans="1:5" x14ac:dyDescent="0.3">
      <c r="A42" s="1">
        <v>45587</v>
      </c>
      <c r="B42">
        <v>60000.95</v>
      </c>
      <c r="C42">
        <f t="shared" si="3"/>
        <v>-4.6333583553486079E-3</v>
      </c>
      <c r="D42" s="2">
        <v>1887.55</v>
      </c>
      <c r="E42">
        <f t="shared" si="4"/>
        <v>-4.9815498154981786E-3</v>
      </c>
    </row>
    <row r="43" spans="1:5" x14ac:dyDescent="0.3">
      <c r="A43" s="1">
        <v>45588</v>
      </c>
      <c r="B43">
        <v>60097.65</v>
      </c>
      <c r="C43">
        <f t="shared" si="3"/>
        <v>1.6116411490152134E-3</v>
      </c>
      <c r="D43" s="2">
        <v>1839.35</v>
      </c>
      <c r="E43">
        <f t="shared" si="4"/>
        <v>-2.5535747397419959E-2</v>
      </c>
    </row>
    <row r="44" spans="1:5" x14ac:dyDescent="0.3">
      <c r="A44" s="1">
        <v>45589</v>
      </c>
      <c r="B44">
        <v>58396.9</v>
      </c>
      <c r="C44">
        <f t="shared" si="3"/>
        <v>-2.8299775448790428E-2</v>
      </c>
      <c r="D44" s="2">
        <v>1848.9</v>
      </c>
      <c r="E44">
        <f t="shared" si="4"/>
        <v>5.1920515399462757E-3</v>
      </c>
    </row>
    <row r="45" spans="1:5" x14ac:dyDescent="0.3">
      <c r="A45" s="1">
        <v>45590</v>
      </c>
      <c r="B45">
        <v>58908.5</v>
      </c>
      <c r="C45">
        <f t="shared" si="3"/>
        <v>8.760739011831083E-3</v>
      </c>
      <c r="D45" s="2">
        <v>1860.4</v>
      </c>
      <c r="E45">
        <f t="shared" si="4"/>
        <v>6.2199145437827896E-3</v>
      </c>
    </row>
    <row r="46" spans="1:5" x14ac:dyDescent="0.3">
      <c r="A46" s="1">
        <v>45593</v>
      </c>
      <c r="B46">
        <v>59252.65</v>
      </c>
      <c r="C46">
        <f t="shared" si="3"/>
        <v>5.8421110705586029E-3</v>
      </c>
      <c r="D46" s="2">
        <v>1902.9</v>
      </c>
      <c r="E46">
        <f t="shared" si="4"/>
        <v>2.2844549559234571E-2</v>
      </c>
    </row>
    <row r="47" spans="1:5" x14ac:dyDescent="0.3">
      <c r="A47" s="1">
        <v>45594</v>
      </c>
      <c r="B47">
        <v>59203.85</v>
      </c>
      <c r="C47">
        <f t="shared" si="3"/>
        <v>-8.2359185622926418E-4</v>
      </c>
      <c r="D47" s="2">
        <v>1871.6</v>
      </c>
      <c r="E47">
        <f t="shared" si="4"/>
        <v>-1.6448578485469642E-2</v>
      </c>
    </row>
    <row r="48" spans="1:5" x14ac:dyDescent="0.3">
      <c r="A48" s="1">
        <v>45595</v>
      </c>
      <c r="B48">
        <v>59748.9</v>
      </c>
      <c r="C48">
        <f t="shared" si="3"/>
        <v>9.2063269533991954E-3</v>
      </c>
      <c r="D48" s="2">
        <v>1852.1</v>
      </c>
      <c r="E48">
        <f t="shared" si="4"/>
        <v>-1.0418892925838854E-2</v>
      </c>
    </row>
    <row r="49" spans="1:5" x14ac:dyDescent="0.3">
      <c r="A49" s="1">
        <v>45596</v>
      </c>
      <c r="B49">
        <v>59203</v>
      </c>
      <c r="C49">
        <f t="shared" si="3"/>
        <v>-9.1365698782739334E-3</v>
      </c>
      <c r="D49" s="2">
        <v>1848.9</v>
      </c>
      <c r="E49">
        <f t="shared" si="4"/>
        <v>-1.7277684790237126E-3</v>
      </c>
    </row>
    <row r="50" spans="1:5" x14ac:dyDescent="0.3">
      <c r="A50" s="1">
        <v>45597</v>
      </c>
      <c r="B50">
        <v>59433.2</v>
      </c>
      <c r="C50">
        <f t="shared" si="3"/>
        <v>3.8883164704490835E-3</v>
      </c>
      <c r="D50" s="2">
        <v>1858.4</v>
      </c>
      <c r="E50">
        <f t="shared" si="4"/>
        <v>5.1381902752988262E-3</v>
      </c>
    </row>
    <row r="51" spans="1:5" x14ac:dyDescent="0.3">
      <c r="A51" s="1">
        <v>45600</v>
      </c>
      <c r="B51">
        <v>58743.7</v>
      </c>
      <c r="C51">
        <f t="shared" si="3"/>
        <v>-1.1601259901873029E-2</v>
      </c>
      <c r="D51" s="2">
        <v>1808.9</v>
      </c>
      <c r="E51">
        <f t="shared" si="4"/>
        <v>-2.6635815755488592E-2</v>
      </c>
    </row>
    <row r="52" spans="1:5" x14ac:dyDescent="0.3">
      <c r="A52" s="1">
        <v>45601</v>
      </c>
      <c r="B52">
        <v>58542.2</v>
      </c>
      <c r="C52">
        <f t="shared" si="3"/>
        <v>-3.43015506343659E-3</v>
      </c>
      <c r="D52" s="2">
        <v>1803.6</v>
      </c>
      <c r="E52">
        <f t="shared" si="4"/>
        <v>-2.929957432694003E-3</v>
      </c>
    </row>
    <row r="53" spans="1:5" x14ac:dyDescent="0.3">
      <c r="A53" s="1">
        <v>45602</v>
      </c>
      <c r="B53">
        <v>58754.8</v>
      </c>
      <c r="C53">
        <f t="shared" si="3"/>
        <v>3.6315683387369425E-3</v>
      </c>
      <c r="D53" s="2">
        <v>1827.45</v>
      </c>
      <c r="E53">
        <f t="shared" si="4"/>
        <v>1.3223552894211654E-2</v>
      </c>
    </row>
    <row r="54" spans="1:5" x14ac:dyDescent="0.3">
      <c r="A54" s="1">
        <v>45603</v>
      </c>
      <c r="B54">
        <v>58180.25</v>
      </c>
      <c r="C54">
        <f t="shared" si="3"/>
        <v>-9.7787755213191579E-3</v>
      </c>
      <c r="D54" s="2">
        <v>1790.95</v>
      </c>
      <c r="E54">
        <f t="shared" si="4"/>
        <v>-1.997318668089414E-2</v>
      </c>
    </row>
    <row r="55" spans="1:5" x14ac:dyDescent="0.3">
      <c r="A55" s="1">
        <v>45604</v>
      </c>
      <c r="B55">
        <v>58359.4</v>
      </c>
      <c r="C55">
        <f t="shared" si="3"/>
        <v>3.0792236196991499E-3</v>
      </c>
      <c r="D55" s="2">
        <v>1809.6</v>
      </c>
      <c r="E55">
        <f t="shared" si="4"/>
        <v>1.0413467712666385E-2</v>
      </c>
    </row>
    <row r="56" spans="1:5" x14ac:dyDescent="0.3">
      <c r="A56" s="1">
        <v>45607</v>
      </c>
      <c r="B56">
        <v>57843.95</v>
      </c>
      <c r="C56">
        <f t="shared" si="3"/>
        <v>-8.8323389205510056E-3</v>
      </c>
      <c r="D56" s="2">
        <v>1794.6</v>
      </c>
      <c r="E56">
        <f t="shared" si="4"/>
        <v>-8.2891246684350141E-3</v>
      </c>
    </row>
    <row r="57" spans="1:5" x14ac:dyDescent="0.3">
      <c r="A57" s="1">
        <v>45608</v>
      </c>
      <c r="B57">
        <v>56902.55</v>
      </c>
      <c r="C57">
        <f t="shared" si="3"/>
        <v>-1.6274822172413782E-2</v>
      </c>
      <c r="D57" s="2">
        <v>1800.85</v>
      </c>
      <c r="E57">
        <f t="shared" si="4"/>
        <v>3.4826702329209852E-3</v>
      </c>
    </row>
    <row r="58" spans="1:5" x14ac:dyDescent="0.3">
      <c r="A58" s="1">
        <v>45609</v>
      </c>
      <c r="B58">
        <v>56647.85</v>
      </c>
      <c r="C58">
        <f t="shared" si="3"/>
        <v>-4.4760735678806025E-3</v>
      </c>
      <c r="D58" s="2">
        <v>1779</v>
      </c>
      <c r="E58">
        <f t="shared" si="4"/>
        <v>-1.2133159341422057E-2</v>
      </c>
    </row>
    <row r="59" spans="1:5" x14ac:dyDescent="0.3">
      <c r="A59" s="1">
        <v>45610</v>
      </c>
      <c r="B59">
        <v>55782.7</v>
      </c>
      <c r="C59">
        <f t="shared" si="3"/>
        <v>-1.5272424284416821E-2</v>
      </c>
      <c r="D59" s="2">
        <v>1768.2</v>
      </c>
      <c r="E59">
        <f t="shared" si="4"/>
        <v>-6.0708263069139713E-3</v>
      </c>
    </row>
    <row r="60" spans="1:5" x14ac:dyDescent="0.3">
      <c r="A60" s="1">
        <v>45614</v>
      </c>
      <c r="B60">
        <v>56314.35</v>
      </c>
      <c r="C60">
        <f t="shared" si="3"/>
        <v>9.5307326465015399E-3</v>
      </c>
      <c r="D60" s="2">
        <v>1747.75</v>
      </c>
      <c r="E60">
        <f t="shared" si="4"/>
        <v>-1.1565433774459928E-2</v>
      </c>
    </row>
    <row r="61" spans="1:5" x14ac:dyDescent="0.3">
      <c r="A61" s="1">
        <v>45615</v>
      </c>
      <c r="B61">
        <v>56378.55</v>
      </c>
      <c r="C61">
        <f t="shared" si="3"/>
        <v>1.1400291399972541E-3</v>
      </c>
      <c r="D61" s="2">
        <v>1777.25</v>
      </c>
      <c r="E61">
        <f t="shared" si="4"/>
        <v>1.687884422829352E-2</v>
      </c>
    </row>
    <row r="62" spans="1:5" x14ac:dyDescent="0.3">
      <c r="A62" s="1">
        <v>45617</v>
      </c>
      <c r="B62">
        <v>55693.7</v>
      </c>
      <c r="C62">
        <f t="shared" si="3"/>
        <v>-1.2147350366407185E-2</v>
      </c>
      <c r="D62" s="2">
        <v>1780</v>
      </c>
      <c r="E62">
        <f t="shared" si="4"/>
        <v>1.5473343648895765E-3</v>
      </c>
    </row>
    <row r="63" spans="1:5" x14ac:dyDescent="0.3">
      <c r="A63" s="1">
        <v>45618</v>
      </c>
      <c r="B63">
        <v>56956.45</v>
      </c>
      <c r="C63">
        <f t="shared" si="3"/>
        <v>2.2673121017278437E-2</v>
      </c>
      <c r="D63" s="2">
        <v>1795.3</v>
      </c>
      <c r="E63">
        <f t="shared" si="4"/>
        <v>8.5955056179775023E-3</v>
      </c>
    </row>
    <row r="64" spans="1:5" x14ac:dyDescent="0.3">
      <c r="A64" s="1">
        <v>45621</v>
      </c>
      <c r="B64">
        <v>57358.2</v>
      </c>
      <c r="C64">
        <f t="shared" si="3"/>
        <v>7.0536348385476979E-3</v>
      </c>
      <c r="D64" s="2">
        <v>1798.9</v>
      </c>
      <c r="E64">
        <f t="shared" si="4"/>
        <v>2.0052358937225736E-3</v>
      </c>
    </row>
    <row r="65" spans="1:5" x14ac:dyDescent="0.3">
      <c r="A65" s="1">
        <v>45622</v>
      </c>
      <c r="B65">
        <v>57838.25</v>
      </c>
      <c r="C65">
        <f t="shared" si="3"/>
        <v>8.3693351604479035E-3</v>
      </c>
      <c r="D65" s="2">
        <v>1761.6</v>
      </c>
      <c r="E65">
        <f t="shared" si="4"/>
        <v>-2.0734893546056024E-2</v>
      </c>
    </row>
    <row r="66" spans="1:5" x14ac:dyDescent="0.3">
      <c r="A66" s="1">
        <v>45623</v>
      </c>
      <c r="B66">
        <v>58028.6</v>
      </c>
      <c r="C66">
        <f t="shared" si="3"/>
        <v>3.2910746780893015E-3</v>
      </c>
      <c r="D66" s="2">
        <v>1749.45</v>
      </c>
      <c r="E66">
        <f t="shared" si="4"/>
        <v>-6.8971389645775798E-3</v>
      </c>
    </row>
    <row r="67" spans="1:5" x14ac:dyDescent="0.3">
      <c r="A67" s="1">
        <v>45624</v>
      </c>
      <c r="B67">
        <v>57706.05</v>
      </c>
      <c r="C67">
        <f t="shared" si="3"/>
        <v>-5.5584659978010096E-3</v>
      </c>
      <c r="D67" s="2">
        <v>1734.25</v>
      </c>
      <c r="E67">
        <f t="shared" si="4"/>
        <v>-8.6884449398382611E-3</v>
      </c>
    </row>
    <row r="68" spans="1:5" x14ac:dyDescent="0.3">
      <c r="A68" s="1">
        <v>45625</v>
      </c>
      <c r="B68">
        <v>57943.7</v>
      </c>
      <c r="C68">
        <f t="shared" ref="C68:C131" si="5">(B68-B67)/B67</f>
        <v>4.1182856910149659E-3</v>
      </c>
      <c r="D68" s="2">
        <v>1780.9</v>
      </c>
      <c r="E68">
        <f t="shared" ref="E68:E131" si="6">(D68-D67)/D67</f>
        <v>2.6899235980971655E-2</v>
      </c>
    </row>
    <row r="69" spans="1:5" x14ac:dyDescent="0.3">
      <c r="A69" s="1">
        <v>45628</v>
      </c>
      <c r="B69">
        <v>57917</v>
      </c>
      <c r="C69">
        <f t="shared" si="5"/>
        <v>-4.607921137241338E-4</v>
      </c>
      <c r="D69" s="2">
        <v>1808.55</v>
      </c>
      <c r="E69">
        <f t="shared" si="6"/>
        <v>1.5525857712392533E-2</v>
      </c>
    </row>
    <row r="70" spans="1:5" x14ac:dyDescent="0.3">
      <c r="A70" s="1">
        <v>45629</v>
      </c>
      <c r="B70">
        <v>57689.2</v>
      </c>
      <c r="C70">
        <f t="shared" si="5"/>
        <v>-3.9332147728646672E-3</v>
      </c>
      <c r="D70" s="2">
        <v>1800.05</v>
      </c>
      <c r="E70">
        <f t="shared" si="6"/>
        <v>-4.699897708108706E-3</v>
      </c>
    </row>
    <row r="71" spans="1:5" x14ac:dyDescent="0.3">
      <c r="A71" s="1">
        <v>45630</v>
      </c>
      <c r="B71">
        <v>57270.35</v>
      </c>
      <c r="C71">
        <f t="shared" si="5"/>
        <v>-7.2604577633248266E-3</v>
      </c>
      <c r="D71" s="2">
        <v>1800.2</v>
      </c>
      <c r="E71">
        <f t="shared" si="6"/>
        <v>8.3331018582867672E-5</v>
      </c>
    </row>
    <row r="72" spans="1:5" x14ac:dyDescent="0.3">
      <c r="A72" s="1">
        <v>45631</v>
      </c>
      <c r="B72">
        <v>57605.2</v>
      </c>
      <c r="C72">
        <f t="shared" si="5"/>
        <v>5.8468299914353336E-3</v>
      </c>
      <c r="D72" s="2">
        <v>1813.45</v>
      </c>
      <c r="E72">
        <f t="shared" si="6"/>
        <v>7.3602933007443612E-3</v>
      </c>
    </row>
    <row r="73" spans="1:5" x14ac:dyDescent="0.3">
      <c r="A73" s="1">
        <v>45632</v>
      </c>
      <c r="B73">
        <v>57744.3</v>
      </c>
      <c r="C73">
        <f t="shared" si="5"/>
        <v>2.4147125606717073E-3</v>
      </c>
      <c r="D73" s="2">
        <v>1804.85</v>
      </c>
      <c r="E73">
        <f t="shared" si="6"/>
        <v>-4.7423419449117077E-3</v>
      </c>
    </row>
    <row r="74" spans="1:5" x14ac:dyDescent="0.3">
      <c r="A74" s="1">
        <v>45635</v>
      </c>
      <c r="B74">
        <v>56460.6</v>
      </c>
      <c r="C74">
        <f t="shared" si="5"/>
        <v>-2.2230765634010705E-2</v>
      </c>
      <c r="D74" s="2">
        <v>1806.65</v>
      </c>
      <c r="E74">
        <f t="shared" si="6"/>
        <v>9.9731279607733706E-4</v>
      </c>
    </row>
    <row r="75" spans="1:5" x14ac:dyDescent="0.3">
      <c r="A75" s="1">
        <v>45636</v>
      </c>
      <c r="B75">
        <v>56530.25</v>
      </c>
      <c r="C75">
        <f t="shared" si="5"/>
        <v>1.2336036103052653E-3</v>
      </c>
      <c r="D75" s="2">
        <v>1809.95</v>
      </c>
      <c r="E75">
        <f t="shared" si="6"/>
        <v>1.8265851160988316E-3</v>
      </c>
    </row>
    <row r="76" spans="1:5" x14ac:dyDescent="0.3">
      <c r="A76" s="1">
        <v>45637</v>
      </c>
      <c r="B76">
        <v>56766.8</v>
      </c>
      <c r="C76">
        <f t="shared" si="5"/>
        <v>4.1844852976946484E-3</v>
      </c>
      <c r="D76" s="2">
        <v>1814</v>
      </c>
      <c r="E76">
        <f t="shared" si="6"/>
        <v>2.2376308737810185E-3</v>
      </c>
    </row>
    <row r="77" spans="1:5" x14ac:dyDescent="0.3">
      <c r="A77" s="1">
        <v>45638</v>
      </c>
      <c r="B77">
        <v>56146.7</v>
      </c>
      <c r="C77">
        <f t="shared" si="5"/>
        <v>-1.0923638464736532E-2</v>
      </c>
      <c r="D77" s="2">
        <v>1805.45</v>
      </c>
      <c r="E77">
        <f t="shared" si="6"/>
        <v>-4.7133406835721909E-3</v>
      </c>
    </row>
    <row r="78" spans="1:5" x14ac:dyDescent="0.3">
      <c r="A78" s="1">
        <v>45639</v>
      </c>
      <c r="B78">
        <v>56869.4</v>
      </c>
      <c r="C78">
        <f t="shared" si="5"/>
        <v>1.2871638048184567E-2</v>
      </c>
      <c r="D78" s="2">
        <v>1813.45</v>
      </c>
      <c r="E78">
        <f t="shared" si="6"/>
        <v>4.4310282754991825E-3</v>
      </c>
    </row>
    <row r="79" spans="1:5" x14ac:dyDescent="0.3">
      <c r="A79" s="1">
        <v>45642</v>
      </c>
      <c r="B79">
        <v>56697.2</v>
      </c>
      <c r="C79">
        <f t="shared" si="5"/>
        <v>-3.02799044829037E-3</v>
      </c>
      <c r="D79" s="2">
        <v>1809.8</v>
      </c>
      <c r="E79">
        <f t="shared" si="6"/>
        <v>-2.0127381510381269E-3</v>
      </c>
    </row>
    <row r="80" spans="1:5" x14ac:dyDescent="0.3">
      <c r="A80" s="1">
        <v>45643</v>
      </c>
      <c r="B80">
        <v>56467.45</v>
      </c>
      <c r="C80">
        <f t="shared" si="5"/>
        <v>-4.0522283287358109E-3</v>
      </c>
      <c r="D80" s="2">
        <v>1789.05</v>
      </c>
      <c r="E80">
        <f t="shared" si="6"/>
        <v>-1.1465355287877114E-2</v>
      </c>
    </row>
    <row r="81" spans="1:5" x14ac:dyDescent="0.3">
      <c r="A81" s="1">
        <v>45644</v>
      </c>
      <c r="B81">
        <v>56467.8</v>
      </c>
      <c r="C81">
        <f t="shared" si="5"/>
        <v>6.1982611222185665E-6</v>
      </c>
      <c r="D81" s="2">
        <v>1801.05</v>
      </c>
      <c r="E81">
        <f t="shared" si="6"/>
        <v>6.7074704452083512E-3</v>
      </c>
    </row>
    <row r="82" spans="1:5" x14ac:dyDescent="0.3">
      <c r="A82" s="1">
        <v>45645</v>
      </c>
      <c r="B82">
        <v>56157.9</v>
      </c>
      <c r="C82">
        <f t="shared" si="5"/>
        <v>-5.4880834741215601E-3</v>
      </c>
      <c r="D82" s="2">
        <v>1823.3</v>
      </c>
      <c r="E82">
        <f t="shared" si="6"/>
        <v>1.235390466672219E-2</v>
      </c>
    </row>
    <row r="83" spans="1:5" x14ac:dyDescent="0.3">
      <c r="A83" s="1">
        <v>45646</v>
      </c>
      <c r="B83">
        <v>55600.800000000003</v>
      </c>
      <c r="C83">
        <f t="shared" si="5"/>
        <v>-9.9202427441196783E-3</v>
      </c>
      <c r="D83" s="2">
        <v>1808.85</v>
      </c>
      <c r="E83">
        <f t="shared" si="6"/>
        <v>-7.9251905884934158E-3</v>
      </c>
    </row>
    <row r="84" spans="1:5" x14ac:dyDescent="0.3">
      <c r="A84" s="1">
        <v>45649</v>
      </c>
      <c r="B84">
        <v>56135.05</v>
      </c>
      <c r="C84">
        <f t="shared" si="5"/>
        <v>9.6086746953281243E-3</v>
      </c>
      <c r="D84" s="2">
        <v>1814.6</v>
      </c>
      <c r="E84">
        <f t="shared" si="6"/>
        <v>3.1788152693700421E-3</v>
      </c>
    </row>
    <row r="85" spans="1:5" x14ac:dyDescent="0.3">
      <c r="A85" s="1">
        <v>45650</v>
      </c>
      <c r="B85">
        <v>56439.3</v>
      </c>
      <c r="C85">
        <f t="shared" si="5"/>
        <v>5.4199648882471826E-3</v>
      </c>
      <c r="D85" s="2">
        <v>1819</v>
      </c>
      <c r="E85">
        <f t="shared" si="6"/>
        <v>2.4247768103163735E-3</v>
      </c>
    </row>
    <row r="86" spans="1:5" x14ac:dyDescent="0.3">
      <c r="A86" s="1">
        <v>45652</v>
      </c>
      <c r="B86">
        <v>56258</v>
      </c>
      <c r="C86">
        <f t="shared" si="5"/>
        <v>-3.2123006486615337E-3</v>
      </c>
      <c r="D86" s="2">
        <v>1841.35</v>
      </c>
      <c r="E86">
        <f t="shared" si="6"/>
        <v>1.228697086311155E-2</v>
      </c>
    </row>
    <row r="87" spans="1:5" x14ac:dyDescent="0.3">
      <c r="A87" s="1">
        <v>45653</v>
      </c>
      <c r="B87">
        <v>56444.25</v>
      </c>
      <c r="C87">
        <f t="shared" si="5"/>
        <v>3.3106402644957162E-3</v>
      </c>
      <c r="D87" s="2">
        <v>1861.25</v>
      </c>
      <c r="E87">
        <f t="shared" si="6"/>
        <v>1.0807288130990899E-2</v>
      </c>
    </row>
    <row r="88" spans="1:5" x14ac:dyDescent="0.3">
      <c r="A88" s="1">
        <v>45656</v>
      </c>
      <c r="B88">
        <v>56618.400000000001</v>
      </c>
      <c r="C88">
        <f t="shared" si="5"/>
        <v>3.0853452743193764E-3</v>
      </c>
      <c r="D88" s="2">
        <v>1883.9</v>
      </c>
      <c r="E88">
        <f t="shared" si="6"/>
        <v>1.2169241101410391E-2</v>
      </c>
    </row>
    <row r="89" spans="1:5" x14ac:dyDescent="0.3">
      <c r="A89" s="1">
        <v>45657</v>
      </c>
      <c r="B89">
        <v>56799.65</v>
      </c>
      <c r="C89">
        <f t="shared" si="5"/>
        <v>3.2012561287496641E-3</v>
      </c>
      <c r="D89" s="2">
        <v>1886.35</v>
      </c>
      <c r="E89">
        <f t="shared" si="6"/>
        <v>1.3004936567757408E-3</v>
      </c>
    </row>
    <row r="90" spans="1:5" x14ac:dyDescent="0.3">
      <c r="A90" s="1">
        <v>45658</v>
      </c>
      <c r="B90">
        <v>57017.65</v>
      </c>
      <c r="C90">
        <f t="shared" si="5"/>
        <v>3.8380518189812789E-3</v>
      </c>
      <c r="D90" s="2">
        <v>1889.95</v>
      </c>
      <c r="E90">
        <f t="shared" si="6"/>
        <v>1.9084475309460792E-3</v>
      </c>
    </row>
    <row r="91" spans="1:5" x14ac:dyDescent="0.3">
      <c r="A91" s="1">
        <v>45659</v>
      </c>
      <c r="B91">
        <v>57671.35</v>
      </c>
      <c r="C91">
        <f t="shared" si="5"/>
        <v>1.1464870965393998E-2</v>
      </c>
      <c r="D91" s="2">
        <v>1878</v>
      </c>
      <c r="E91">
        <f t="shared" si="6"/>
        <v>-6.3229185957300697E-3</v>
      </c>
    </row>
    <row r="92" spans="1:5" x14ac:dyDescent="0.3">
      <c r="A92" s="1">
        <v>45660</v>
      </c>
      <c r="B92">
        <v>57817</v>
      </c>
      <c r="C92">
        <f t="shared" si="5"/>
        <v>2.5255174363007188E-3</v>
      </c>
      <c r="D92" s="2">
        <v>1849.65</v>
      </c>
      <c r="E92">
        <f t="shared" si="6"/>
        <v>-1.5095846645367363E-2</v>
      </c>
    </row>
    <row r="93" spans="1:5" x14ac:dyDescent="0.3">
      <c r="A93" s="1">
        <v>45663</v>
      </c>
      <c r="B93">
        <v>56714.400000000001</v>
      </c>
      <c r="C93">
        <f t="shared" si="5"/>
        <v>-1.9070515592299817E-2</v>
      </c>
      <c r="D93" s="2">
        <v>1847.4</v>
      </c>
      <c r="E93">
        <f t="shared" si="6"/>
        <v>-1.2164463547157569E-3</v>
      </c>
    </row>
    <row r="94" spans="1:5" x14ac:dyDescent="0.3">
      <c r="A94" s="1">
        <v>45664</v>
      </c>
      <c r="B94">
        <v>56719.55</v>
      </c>
      <c r="C94">
        <f t="shared" si="5"/>
        <v>9.0805862355970536E-5</v>
      </c>
      <c r="D94" s="2">
        <v>1853.4</v>
      </c>
      <c r="E94">
        <f t="shared" si="6"/>
        <v>3.2478077297823965E-3</v>
      </c>
    </row>
    <row r="95" spans="1:5" x14ac:dyDescent="0.3">
      <c r="A95" s="1">
        <v>45665</v>
      </c>
      <c r="B95">
        <v>56967.6</v>
      </c>
      <c r="C95">
        <f t="shared" si="5"/>
        <v>4.3732716497221083E-3</v>
      </c>
      <c r="D95" s="2">
        <v>1837.75</v>
      </c>
      <c r="E95">
        <f t="shared" si="6"/>
        <v>-8.4439408654365441E-3</v>
      </c>
    </row>
    <row r="96" spans="1:5" x14ac:dyDescent="0.3">
      <c r="A96" s="1">
        <v>45666</v>
      </c>
      <c r="B96">
        <v>57495.6</v>
      </c>
      <c r="C96">
        <f t="shared" si="5"/>
        <v>9.2684262633496942E-3</v>
      </c>
      <c r="D96" s="2">
        <v>1826.35</v>
      </c>
      <c r="E96">
        <f t="shared" si="6"/>
        <v>-6.2032376547409007E-3</v>
      </c>
    </row>
    <row r="97" spans="1:5" x14ac:dyDescent="0.3">
      <c r="A97" s="1">
        <v>45667</v>
      </c>
      <c r="B97">
        <v>57117.7</v>
      </c>
      <c r="C97">
        <f t="shared" si="5"/>
        <v>-6.57267686570801E-3</v>
      </c>
      <c r="D97" s="2">
        <v>1784.8</v>
      </c>
      <c r="E97">
        <f t="shared" si="6"/>
        <v>-2.2750294302844448E-2</v>
      </c>
    </row>
    <row r="98" spans="1:5" x14ac:dyDescent="0.3">
      <c r="A98" s="1">
        <v>45670</v>
      </c>
      <c r="B98">
        <v>56420.15</v>
      </c>
      <c r="C98">
        <f t="shared" si="5"/>
        <v>-1.2212501553808989E-2</v>
      </c>
      <c r="D98" s="2">
        <v>1746.9</v>
      </c>
      <c r="E98">
        <f t="shared" si="6"/>
        <v>-2.1234872254594278E-2</v>
      </c>
    </row>
    <row r="99" spans="1:5" x14ac:dyDescent="0.3">
      <c r="A99" s="1">
        <v>45671</v>
      </c>
      <c r="B99">
        <v>55627.199999999997</v>
      </c>
      <c r="C99">
        <f t="shared" si="5"/>
        <v>-1.4054375963197623E-2</v>
      </c>
      <c r="D99" s="2">
        <v>1770.85</v>
      </c>
      <c r="E99">
        <f t="shared" si="6"/>
        <v>1.3710000572442508E-2</v>
      </c>
    </row>
    <row r="100" spans="1:5" x14ac:dyDescent="0.3">
      <c r="A100" s="1">
        <v>45672</v>
      </c>
      <c r="B100">
        <v>55549.85</v>
      </c>
      <c r="C100">
        <f t="shared" si="5"/>
        <v>-1.3905068024275633E-3</v>
      </c>
      <c r="D100" s="2">
        <v>1756.85</v>
      </c>
      <c r="E100">
        <f t="shared" si="6"/>
        <v>-7.9058079453369848E-3</v>
      </c>
    </row>
    <row r="101" spans="1:5" x14ac:dyDescent="0.3">
      <c r="A101" s="1">
        <v>45673</v>
      </c>
      <c r="B101">
        <v>55240</v>
      </c>
      <c r="C101">
        <f t="shared" si="5"/>
        <v>-5.5778728475414166E-3</v>
      </c>
      <c r="D101" s="2">
        <v>1763.3</v>
      </c>
      <c r="E101">
        <f t="shared" si="6"/>
        <v>3.6713435979167522E-3</v>
      </c>
    </row>
    <row r="102" spans="1:5" x14ac:dyDescent="0.3">
      <c r="A102" s="1">
        <v>45674</v>
      </c>
      <c r="B102">
        <v>55800.85</v>
      </c>
      <c r="C102">
        <f t="shared" si="5"/>
        <v>1.0152968863142623E-2</v>
      </c>
      <c r="D102" s="2">
        <v>1786.55</v>
      </c>
      <c r="E102">
        <f t="shared" si="6"/>
        <v>1.3185504451879998E-2</v>
      </c>
    </row>
    <row r="103" spans="1:5" x14ac:dyDescent="0.3">
      <c r="A103" s="1">
        <v>45677</v>
      </c>
      <c r="B103">
        <v>55738.05</v>
      </c>
      <c r="C103">
        <f t="shared" si="5"/>
        <v>-1.1254308850133221E-3</v>
      </c>
      <c r="D103" s="2">
        <v>1778.25</v>
      </c>
      <c r="E103">
        <f t="shared" si="6"/>
        <v>-4.6458257535473141E-3</v>
      </c>
    </row>
    <row r="104" spans="1:5" x14ac:dyDescent="0.3">
      <c r="A104" s="1">
        <v>45678</v>
      </c>
      <c r="B104">
        <v>55622.65</v>
      </c>
      <c r="C104">
        <f t="shared" si="5"/>
        <v>-2.0703989465006662E-3</v>
      </c>
      <c r="D104" s="2">
        <v>1762.7</v>
      </c>
      <c r="E104">
        <f t="shared" si="6"/>
        <v>-8.7445522283143284E-3</v>
      </c>
    </row>
    <row r="105" spans="1:5" x14ac:dyDescent="0.3">
      <c r="A105" s="1">
        <v>45679</v>
      </c>
      <c r="B105">
        <v>55596.05</v>
      </c>
      <c r="C105">
        <f t="shared" si="5"/>
        <v>-4.782224507462076E-4</v>
      </c>
      <c r="D105" s="2">
        <v>1798.95</v>
      </c>
      <c r="E105">
        <f t="shared" si="6"/>
        <v>2.056504226470755E-2</v>
      </c>
    </row>
    <row r="106" spans="1:5" x14ac:dyDescent="0.3">
      <c r="A106" s="1">
        <v>45680</v>
      </c>
      <c r="B106">
        <v>55781.8</v>
      </c>
      <c r="C106">
        <f t="shared" si="5"/>
        <v>3.3410646979416701E-3</v>
      </c>
      <c r="D106" s="2">
        <v>1833.6</v>
      </c>
      <c r="E106">
        <f t="shared" si="6"/>
        <v>1.9261235720837079E-2</v>
      </c>
    </row>
    <row r="107" spans="1:5" x14ac:dyDescent="0.3">
      <c r="A107" s="1">
        <v>45681</v>
      </c>
      <c r="B107">
        <v>56069.35</v>
      </c>
      <c r="C107">
        <f t="shared" si="5"/>
        <v>5.1549071560974304E-3</v>
      </c>
      <c r="D107" s="2">
        <v>1822.2</v>
      </c>
      <c r="E107">
        <f t="shared" si="6"/>
        <v>-6.2172774869109207E-3</v>
      </c>
    </row>
    <row r="108" spans="1:5" x14ac:dyDescent="0.3">
      <c r="A108" s="1">
        <v>45684</v>
      </c>
      <c r="B108">
        <v>55654.5</v>
      </c>
      <c r="C108">
        <f t="shared" si="5"/>
        <v>-7.3988730028081038E-3</v>
      </c>
      <c r="D108" s="2">
        <v>1786.85</v>
      </c>
      <c r="E108">
        <f t="shared" si="6"/>
        <v>-1.939962682471745E-2</v>
      </c>
    </row>
    <row r="109" spans="1:5" x14ac:dyDescent="0.3">
      <c r="A109" s="1">
        <v>45685</v>
      </c>
      <c r="B109">
        <v>55441.95</v>
      </c>
      <c r="C109">
        <f t="shared" si="5"/>
        <v>-3.819098186130554E-3</v>
      </c>
      <c r="D109" s="2">
        <v>1705.5</v>
      </c>
      <c r="E109">
        <f t="shared" si="6"/>
        <v>-4.5527044799507463E-2</v>
      </c>
    </row>
    <row r="110" spans="1:5" x14ac:dyDescent="0.3">
      <c r="A110" s="1">
        <v>45686</v>
      </c>
      <c r="B110">
        <v>55163.05</v>
      </c>
      <c r="C110">
        <f t="shared" si="5"/>
        <v>-5.0304868425442139E-3</v>
      </c>
      <c r="D110" s="2">
        <v>1735.35</v>
      </c>
      <c r="E110">
        <f t="shared" si="6"/>
        <v>1.750219876868948E-2</v>
      </c>
    </row>
    <row r="111" spans="1:5" x14ac:dyDescent="0.3">
      <c r="A111" s="1">
        <v>45687</v>
      </c>
      <c r="B111">
        <v>55558.95</v>
      </c>
      <c r="C111">
        <f t="shared" si="5"/>
        <v>7.1769055554396317E-3</v>
      </c>
      <c r="D111" s="2">
        <v>1739.1</v>
      </c>
      <c r="E111">
        <f t="shared" si="6"/>
        <v>2.160947359322327E-3</v>
      </c>
    </row>
    <row r="112" spans="1:5" x14ac:dyDescent="0.3">
      <c r="A112" s="1">
        <v>45688</v>
      </c>
      <c r="B112">
        <v>56691.95</v>
      </c>
      <c r="C112">
        <f t="shared" si="5"/>
        <v>2.0392754002730433E-2</v>
      </c>
      <c r="D112" s="2">
        <v>1743.95</v>
      </c>
      <c r="E112">
        <f t="shared" si="6"/>
        <v>2.7887988039791483E-3</v>
      </c>
    </row>
    <row r="113" spans="1:5" x14ac:dyDescent="0.3">
      <c r="A113" s="1">
        <v>45689</v>
      </c>
      <c r="B113">
        <v>58396.05</v>
      </c>
      <c r="C113">
        <f t="shared" si="5"/>
        <v>3.005894134881594E-2</v>
      </c>
      <c r="D113" s="2">
        <v>1742.2</v>
      </c>
      <c r="E113">
        <f t="shared" si="6"/>
        <v>-1.0034691361564265E-3</v>
      </c>
    </row>
    <row r="114" spans="1:5" x14ac:dyDescent="0.3">
      <c r="A114" s="1">
        <v>45691</v>
      </c>
      <c r="B114">
        <v>57419.55</v>
      </c>
      <c r="C114">
        <f t="shared" si="5"/>
        <v>-1.6722021438093843E-2</v>
      </c>
      <c r="D114" s="2">
        <v>1740.6</v>
      </c>
      <c r="E114">
        <f t="shared" si="6"/>
        <v>-9.183790609574885E-4</v>
      </c>
    </row>
    <row r="115" spans="1:5" x14ac:dyDescent="0.3">
      <c r="A115" s="1">
        <v>45692</v>
      </c>
      <c r="B115">
        <v>57274.7</v>
      </c>
      <c r="C115">
        <f t="shared" si="5"/>
        <v>-2.5226599651165119E-3</v>
      </c>
      <c r="D115" s="2">
        <v>1765.25</v>
      </c>
      <c r="E115">
        <f t="shared" si="6"/>
        <v>1.416178329311737E-2</v>
      </c>
    </row>
    <row r="116" spans="1:5" x14ac:dyDescent="0.3">
      <c r="A116" s="1">
        <v>45693</v>
      </c>
      <c r="B116">
        <v>56383.75</v>
      </c>
      <c r="C116">
        <f t="shared" si="5"/>
        <v>-1.5555734032653111E-2</v>
      </c>
      <c r="D116" s="2">
        <v>1752.75</v>
      </c>
      <c r="E116">
        <f t="shared" si="6"/>
        <v>-7.0811499787565499E-3</v>
      </c>
    </row>
    <row r="117" spans="1:5" x14ac:dyDescent="0.3">
      <c r="A117" s="1">
        <v>45694</v>
      </c>
      <c r="B117">
        <v>55841.8</v>
      </c>
      <c r="C117">
        <f t="shared" si="5"/>
        <v>-9.6118119138935785E-3</v>
      </c>
      <c r="D117" s="2">
        <v>1742</v>
      </c>
      <c r="E117">
        <f t="shared" si="6"/>
        <v>-6.1332192269291114E-3</v>
      </c>
    </row>
    <row r="118" spans="1:5" x14ac:dyDescent="0.3">
      <c r="A118" s="1">
        <v>45695</v>
      </c>
      <c r="B118">
        <v>55113.3</v>
      </c>
      <c r="C118">
        <f t="shared" si="5"/>
        <v>-1.3045782908144078E-2</v>
      </c>
      <c r="D118" s="2">
        <v>1749.8</v>
      </c>
      <c r="E118">
        <f t="shared" si="6"/>
        <v>4.4776119402984817E-3</v>
      </c>
    </row>
    <row r="119" spans="1:5" x14ac:dyDescent="0.3">
      <c r="A119" s="1">
        <v>45698</v>
      </c>
      <c r="B119">
        <v>54856.65</v>
      </c>
      <c r="C119">
        <f t="shared" si="5"/>
        <v>-4.6567706887448478E-3</v>
      </c>
      <c r="D119" s="2">
        <v>1732.1</v>
      </c>
      <c r="E119">
        <f t="shared" si="6"/>
        <v>-1.0115441764773143E-2</v>
      </c>
    </row>
    <row r="120" spans="1:5" x14ac:dyDescent="0.3">
      <c r="A120" s="1">
        <v>45699</v>
      </c>
      <c r="B120">
        <v>53794.25</v>
      </c>
      <c r="C120">
        <f t="shared" si="5"/>
        <v>-1.9366840665625797E-2</v>
      </c>
      <c r="D120" s="2">
        <v>1699.75</v>
      </c>
      <c r="E120">
        <f t="shared" si="6"/>
        <v>-1.8676750764967328E-2</v>
      </c>
    </row>
    <row r="121" spans="1:5" x14ac:dyDescent="0.3">
      <c r="A121" s="1">
        <v>45700</v>
      </c>
      <c r="B121">
        <v>53739</v>
      </c>
      <c r="C121">
        <f t="shared" si="5"/>
        <v>-1.0270614424404095E-3</v>
      </c>
      <c r="D121" s="2">
        <v>1693.85</v>
      </c>
      <c r="E121">
        <f t="shared" si="6"/>
        <v>-3.4710986909840219E-3</v>
      </c>
    </row>
    <row r="122" spans="1:5" x14ac:dyDescent="0.3">
      <c r="A122" s="1">
        <v>45701</v>
      </c>
      <c r="B122">
        <v>53314.75</v>
      </c>
      <c r="C122">
        <f t="shared" si="5"/>
        <v>-7.8946389028452333E-3</v>
      </c>
      <c r="D122" s="2">
        <v>1746.35</v>
      </c>
      <c r="E122">
        <f t="shared" si="6"/>
        <v>3.0994480030699295E-2</v>
      </c>
    </row>
    <row r="123" spans="1:5" x14ac:dyDescent="0.3">
      <c r="A123" s="1">
        <v>45702</v>
      </c>
      <c r="B123">
        <v>53138.55</v>
      </c>
      <c r="C123">
        <f t="shared" si="5"/>
        <v>-3.3049015516343431E-3</v>
      </c>
      <c r="D123" s="2">
        <v>1700.5</v>
      </c>
      <c r="E123">
        <f t="shared" si="6"/>
        <v>-2.6254759927849463E-2</v>
      </c>
    </row>
    <row r="124" spans="1:5" x14ac:dyDescent="0.3">
      <c r="A124" s="1">
        <v>45705</v>
      </c>
      <c r="B124">
        <v>52945</v>
      </c>
      <c r="C124">
        <f t="shared" si="5"/>
        <v>-3.6423651002897689E-3</v>
      </c>
      <c r="D124" s="2">
        <v>1714.2</v>
      </c>
      <c r="E124">
        <f t="shared" si="6"/>
        <v>8.0564539841223443E-3</v>
      </c>
    </row>
    <row r="125" spans="1:5" x14ac:dyDescent="0.3">
      <c r="A125" s="1">
        <v>45706</v>
      </c>
      <c r="B125">
        <v>52480.5</v>
      </c>
      <c r="C125">
        <f t="shared" si="5"/>
        <v>-8.7732552648975351E-3</v>
      </c>
      <c r="D125" s="2">
        <v>1701.6</v>
      </c>
      <c r="E125">
        <f t="shared" si="6"/>
        <v>-7.3503675183759984E-3</v>
      </c>
    </row>
    <row r="126" spans="1:5" x14ac:dyDescent="0.3">
      <c r="A126" s="1">
        <v>45707</v>
      </c>
      <c r="B126">
        <v>52360.45</v>
      </c>
      <c r="C126">
        <f t="shared" si="5"/>
        <v>-2.287516315583939E-3</v>
      </c>
      <c r="D126" s="2">
        <v>1676.6</v>
      </c>
      <c r="E126">
        <f t="shared" si="6"/>
        <v>-1.4692054536906442E-2</v>
      </c>
    </row>
    <row r="127" spans="1:5" x14ac:dyDescent="0.3">
      <c r="A127" s="1">
        <v>45708</v>
      </c>
      <c r="B127">
        <v>52337.3</v>
      </c>
      <c r="C127">
        <f t="shared" si="5"/>
        <v>-4.421275982157178E-4</v>
      </c>
      <c r="D127" s="2">
        <v>1669.3</v>
      </c>
      <c r="E127">
        <f t="shared" si="6"/>
        <v>-4.35404986281758E-3</v>
      </c>
    </row>
    <row r="128" spans="1:5" x14ac:dyDescent="0.3">
      <c r="A128" s="1">
        <v>45709</v>
      </c>
      <c r="B128">
        <v>52098.15</v>
      </c>
      <c r="C128">
        <f t="shared" si="5"/>
        <v>-4.5693988799575336E-3</v>
      </c>
      <c r="D128" s="2">
        <v>1643.75</v>
      </c>
      <c r="E128">
        <f t="shared" si="6"/>
        <v>-1.5305816809441056E-2</v>
      </c>
    </row>
    <row r="129" spans="1:5" x14ac:dyDescent="0.3">
      <c r="A129" s="1">
        <v>45712</v>
      </c>
      <c r="B129">
        <v>52285.8</v>
      </c>
      <c r="C129">
        <f t="shared" si="5"/>
        <v>3.6018553441917122E-3</v>
      </c>
      <c r="D129" s="2">
        <v>1639.5</v>
      </c>
      <c r="E129">
        <f t="shared" si="6"/>
        <v>-2.5855513307984791E-3</v>
      </c>
    </row>
    <row r="130" spans="1:5" x14ac:dyDescent="0.3">
      <c r="A130" s="1">
        <v>45713</v>
      </c>
      <c r="B130">
        <v>52453.35</v>
      </c>
      <c r="C130">
        <f t="shared" si="5"/>
        <v>3.2045029434377139E-3</v>
      </c>
      <c r="D130" s="2">
        <v>1613.6</v>
      </c>
      <c r="E130">
        <f t="shared" si="6"/>
        <v>-1.5797499237572486E-2</v>
      </c>
    </row>
    <row r="131" spans="1:5" x14ac:dyDescent="0.3">
      <c r="A131" s="1">
        <v>45715</v>
      </c>
      <c r="B131">
        <v>52055.15</v>
      </c>
      <c r="C131">
        <f t="shared" si="5"/>
        <v>-7.5915075014274039E-3</v>
      </c>
      <c r="D131" s="2">
        <v>1647.5</v>
      </c>
      <c r="E131">
        <f t="shared" si="6"/>
        <v>2.1008924144769518E-2</v>
      </c>
    </row>
    <row r="132" spans="1:5" x14ac:dyDescent="0.3">
      <c r="A132" s="1">
        <v>45716</v>
      </c>
      <c r="B132">
        <v>50689</v>
      </c>
      <c r="C132">
        <f t="shared" ref="C132:C195" si="7">(B132-B131)/B131</f>
        <v>-2.6244281305500061E-2</v>
      </c>
      <c r="D132" s="2">
        <v>1593.25</v>
      </c>
      <c r="E132">
        <f t="shared" ref="E132:E195" si="8">(D132-D131)/D131</f>
        <v>-3.2928679817905919E-2</v>
      </c>
    </row>
    <row r="133" spans="1:5" x14ac:dyDescent="0.3">
      <c r="A133" s="1">
        <v>45719</v>
      </c>
      <c r="B133">
        <v>50786.65</v>
      </c>
      <c r="C133">
        <f t="shared" si="7"/>
        <v>1.9264534711673431E-3</v>
      </c>
      <c r="D133" s="2">
        <v>1585.1</v>
      </c>
      <c r="E133">
        <f t="shared" si="8"/>
        <v>-5.1153302997019243E-3</v>
      </c>
    </row>
    <row r="134" spans="1:5" x14ac:dyDescent="0.3">
      <c r="A134" s="1">
        <v>45720</v>
      </c>
      <c r="B134">
        <v>50524.25</v>
      </c>
      <c r="C134">
        <f t="shared" si="7"/>
        <v>-5.1667121182437008E-3</v>
      </c>
      <c r="D134" s="2">
        <v>1566.5</v>
      </c>
      <c r="E134">
        <f t="shared" si="8"/>
        <v>-1.1734275440035273E-2</v>
      </c>
    </row>
    <row r="135" spans="1:5" x14ac:dyDescent="0.3">
      <c r="A135" s="1">
        <v>45721</v>
      </c>
      <c r="B135">
        <v>51279.1</v>
      </c>
      <c r="C135">
        <f t="shared" si="7"/>
        <v>1.4940350425785608E-2</v>
      </c>
      <c r="D135" s="2">
        <v>1582.45</v>
      </c>
      <c r="E135">
        <f t="shared" si="8"/>
        <v>1.018193424832432E-2</v>
      </c>
    </row>
    <row r="136" spans="1:5" x14ac:dyDescent="0.3">
      <c r="A136" s="1">
        <v>45722</v>
      </c>
      <c r="B136">
        <v>51890.3</v>
      </c>
      <c r="C136">
        <f t="shared" si="7"/>
        <v>1.1919085943396128E-2</v>
      </c>
      <c r="D136" s="2">
        <v>1614</v>
      </c>
      <c r="E136">
        <f t="shared" si="8"/>
        <v>1.9937438781636042E-2</v>
      </c>
    </row>
    <row r="137" spans="1:5" x14ac:dyDescent="0.3">
      <c r="A137" s="1">
        <v>45723</v>
      </c>
      <c r="B137">
        <v>51891.8</v>
      </c>
      <c r="C137">
        <f t="shared" si="7"/>
        <v>2.8907136786644131E-5</v>
      </c>
      <c r="D137" s="2">
        <v>1609.3</v>
      </c>
      <c r="E137">
        <f t="shared" si="8"/>
        <v>-2.912019826517996E-3</v>
      </c>
    </row>
    <row r="138" spans="1:5" x14ac:dyDescent="0.3">
      <c r="A138" s="1">
        <v>45726</v>
      </c>
      <c r="B138">
        <v>52006.400000000001</v>
      </c>
      <c r="C138">
        <f t="shared" si="7"/>
        <v>2.2084414107816368E-3</v>
      </c>
      <c r="D138" s="2">
        <v>1611.5</v>
      </c>
      <c r="E138">
        <f t="shared" si="8"/>
        <v>1.3670539986329743E-3</v>
      </c>
    </row>
    <row r="139" spans="1:5" x14ac:dyDescent="0.3">
      <c r="A139" s="1">
        <v>45727</v>
      </c>
      <c r="B139">
        <v>51951.45</v>
      </c>
      <c r="C139">
        <f t="shared" si="7"/>
        <v>-1.0566007260645683E-3</v>
      </c>
      <c r="D139" s="2">
        <v>1655.3</v>
      </c>
      <c r="E139">
        <f t="shared" si="8"/>
        <v>2.7179646292274252E-2</v>
      </c>
    </row>
    <row r="140" spans="1:5" x14ac:dyDescent="0.3">
      <c r="A140" s="1">
        <v>45728</v>
      </c>
      <c r="B140">
        <v>51957.25</v>
      </c>
      <c r="C140">
        <f t="shared" si="7"/>
        <v>1.1164269717212727E-4</v>
      </c>
      <c r="D140" s="2">
        <v>1676.85</v>
      </c>
      <c r="E140">
        <f t="shared" si="8"/>
        <v>1.3018788135081227E-2</v>
      </c>
    </row>
    <row r="141" spans="1:5" x14ac:dyDescent="0.3">
      <c r="A141" s="1">
        <v>45729</v>
      </c>
      <c r="B141">
        <v>51879.25</v>
      </c>
      <c r="C141">
        <f t="shared" si="7"/>
        <v>-1.5012341877216366E-3</v>
      </c>
      <c r="D141" s="2">
        <v>1683.45</v>
      </c>
      <c r="E141">
        <f t="shared" si="8"/>
        <v>3.9359513373290016E-3</v>
      </c>
    </row>
    <row r="142" spans="1:5" x14ac:dyDescent="0.3">
      <c r="A142" s="1">
        <v>45733</v>
      </c>
      <c r="B142">
        <v>51773.15</v>
      </c>
      <c r="C142">
        <f t="shared" si="7"/>
        <v>-2.0451336517007964E-3</v>
      </c>
      <c r="D142" s="2">
        <v>1704.3</v>
      </c>
      <c r="E142">
        <f t="shared" si="8"/>
        <v>1.2385280228102948E-2</v>
      </c>
    </row>
    <row r="143" spans="1:5" x14ac:dyDescent="0.3">
      <c r="A143" s="1">
        <v>45734</v>
      </c>
      <c r="B143">
        <v>52475</v>
      </c>
      <c r="C143">
        <f t="shared" si="7"/>
        <v>1.3556254545068216E-2</v>
      </c>
      <c r="D143" s="2">
        <v>1747.8</v>
      </c>
      <c r="E143">
        <f t="shared" si="8"/>
        <v>2.5523675409258935E-2</v>
      </c>
    </row>
    <row r="144" spans="1:5" x14ac:dyDescent="0.3">
      <c r="A144" s="1">
        <v>45735</v>
      </c>
      <c r="B144">
        <v>52184.1</v>
      </c>
      <c r="C144">
        <f t="shared" si="7"/>
        <v>-5.5435921867556257E-3</v>
      </c>
      <c r="D144" s="2">
        <v>1732.35</v>
      </c>
      <c r="E144">
        <f t="shared" si="8"/>
        <v>-8.8396841743906881E-3</v>
      </c>
    </row>
    <row r="145" spans="1:5" x14ac:dyDescent="0.3">
      <c r="A145" s="1">
        <v>45736</v>
      </c>
      <c r="B145">
        <v>52857.9</v>
      </c>
      <c r="C145">
        <f t="shared" si="7"/>
        <v>1.291197893611278E-2</v>
      </c>
      <c r="D145" s="2">
        <v>1750.25</v>
      </c>
      <c r="E145">
        <f t="shared" si="8"/>
        <v>1.0332784945305562E-2</v>
      </c>
    </row>
    <row r="146" spans="1:5" x14ac:dyDescent="0.3">
      <c r="A146" s="1">
        <v>45737</v>
      </c>
      <c r="B146">
        <v>52986.05</v>
      </c>
      <c r="C146">
        <f t="shared" si="7"/>
        <v>2.424424731213337E-3</v>
      </c>
      <c r="D146" s="2">
        <v>1784.5</v>
      </c>
      <c r="E146">
        <f t="shared" si="8"/>
        <v>1.9568633052421083E-2</v>
      </c>
    </row>
    <row r="147" spans="1:5" x14ac:dyDescent="0.3">
      <c r="A147" s="1">
        <v>45740</v>
      </c>
      <c r="B147">
        <v>53232.75</v>
      </c>
      <c r="C147">
        <f t="shared" si="7"/>
        <v>4.6559424603267669E-3</v>
      </c>
      <c r="D147" s="2">
        <v>1784.8</v>
      </c>
      <c r="E147">
        <f t="shared" si="8"/>
        <v>1.6811431773603504E-4</v>
      </c>
    </row>
    <row r="148" spans="1:5" x14ac:dyDescent="0.3">
      <c r="A148" s="1">
        <v>45741</v>
      </c>
      <c r="B148">
        <v>53131.3</v>
      </c>
      <c r="C148">
        <f t="shared" si="7"/>
        <v>-1.9057816851467768E-3</v>
      </c>
      <c r="D148" s="2">
        <v>1764.75</v>
      </c>
      <c r="E148">
        <f t="shared" si="8"/>
        <v>-1.1233751680860575E-2</v>
      </c>
    </row>
    <row r="149" spans="1:5" x14ac:dyDescent="0.3">
      <c r="A149" s="1">
        <v>45742</v>
      </c>
      <c r="B149">
        <v>52988.5</v>
      </c>
      <c r="C149">
        <f t="shared" si="7"/>
        <v>-2.6876812726209015E-3</v>
      </c>
      <c r="D149" s="2">
        <v>1758.95</v>
      </c>
      <c r="E149">
        <f t="shared" si="8"/>
        <v>-3.2865845020540897E-3</v>
      </c>
    </row>
    <row r="150" spans="1:5" x14ac:dyDescent="0.3">
      <c r="A150" s="1">
        <v>45743</v>
      </c>
      <c r="B150">
        <v>53276.6</v>
      </c>
      <c r="C150">
        <f t="shared" si="7"/>
        <v>5.4370287892655678E-3</v>
      </c>
      <c r="D150" s="2">
        <v>1731.45</v>
      </c>
      <c r="E150">
        <f t="shared" si="8"/>
        <v>-1.5634327297535461E-2</v>
      </c>
    </row>
    <row r="151" spans="1:5" x14ac:dyDescent="0.3">
      <c r="A151" s="1">
        <v>45744</v>
      </c>
      <c r="B151">
        <v>53589.8</v>
      </c>
      <c r="C151">
        <f t="shared" si="7"/>
        <v>5.8787535240613026E-3</v>
      </c>
      <c r="D151" s="2">
        <v>1734.7</v>
      </c>
      <c r="E151">
        <f t="shared" si="8"/>
        <v>1.8770394755840481E-3</v>
      </c>
    </row>
    <row r="152" spans="1:5" x14ac:dyDescent="0.3">
      <c r="A152" s="1">
        <v>45748</v>
      </c>
      <c r="B152">
        <v>53101.75</v>
      </c>
      <c r="C152">
        <f t="shared" si="7"/>
        <v>-9.1071435235810343E-3</v>
      </c>
      <c r="D152" s="2">
        <v>1698.35</v>
      </c>
      <c r="E152">
        <f t="shared" si="8"/>
        <v>-2.095463192482858E-2</v>
      </c>
    </row>
    <row r="153" spans="1:5" x14ac:dyDescent="0.3">
      <c r="A153" s="1">
        <v>45749</v>
      </c>
      <c r="B153">
        <v>53702.6</v>
      </c>
      <c r="C153">
        <f t="shared" si="7"/>
        <v>1.1315069654013259E-2</v>
      </c>
      <c r="D153" s="2">
        <v>1713.65</v>
      </c>
      <c r="E153">
        <f t="shared" si="8"/>
        <v>9.0087437807284624E-3</v>
      </c>
    </row>
    <row r="154" spans="1:5" x14ac:dyDescent="0.3">
      <c r="A154" s="1">
        <v>45750</v>
      </c>
      <c r="B154">
        <v>53806.75</v>
      </c>
      <c r="C154">
        <f t="shared" si="7"/>
        <v>1.9393846852852833E-3</v>
      </c>
      <c r="D154" s="2">
        <v>1770</v>
      </c>
      <c r="E154">
        <f t="shared" si="8"/>
        <v>3.2883027456014881E-2</v>
      </c>
    </row>
    <row r="155" spans="1:5" x14ac:dyDescent="0.3">
      <c r="A155" s="1">
        <v>45751</v>
      </c>
      <c r="B155">
        <v>53830.7</v>
      </c>
      <c r="C155">
        <f t="shared" si="7"/>
        <v>4.4511144047906798E-4</v>
      </c>
      <c r="D155" s="2">
        <v>1709.35</v>
      </c>
      <c r="E155">
        <f t="shared" si="8"/>
        <v>-3.4265536723163896E-2</v>
      </c>
    </row>
    <row r="156" spans="1:5" x14ac:dyDescent="0.3">
      <c r="A156" s="1">
        <v>45754</v>
      </c>
      <c r="B156">
        <v>53241.15</v>
      </c>
      <c r="C156">
        <f t="shared" si="7"/>
        <v>-1.0951928917885066E-2</v>
      </c>
      <c r="D156" s="2">
        <v>1666.35</v>
      </c>
      <c r="E156">
        <f t="shared" si="8"/>
        <v>-2.5155760961769094E-2</v>
      </c>
    </row>
    <row r="157" spans="1:5" x14ac:dyDescent="0.3">
      <c r="A157" s="1">
        <v>45755</v>
      </c>
      <c r="B157">
        <v>54300.25</v>
      </c>
      <c r="C157">
        <f t="shared" si="7"/>
        <v>1.9892507956721418E-2</v>
      </c>
      <c r="D157" s="2">
        <v>1688.35</v>
      </c>
      <c r="E157">
        <f t="shared" si="8"/>
        <v>1.3202508476610557E-2</v>
      </c>
    </row>
    <row r="158" spans="1:5" x14ac:dyDescent="0.3">
      <c r="A158" s="1">
        <v>45756</v>
      </c>
      <c r="B158">
        <v>55264.75</v>
      </c>
      <c r="C158">
        <f t="shared" si="7"/>
        <v>1.7762349160455063E-2</v>
      </c>
      <c r="D158" s="2">
        <v>1652.2</v>
      </c>
      <c r="E158">
        <f t="shared" si="8"/>
        <v>-2.1411437202001875E-2</v>
      </c>
    </row>
    <row r="159" spans="1:5" x14ac:dyDescent="0.3">
      <c r="A159" s="1">
        <v>45758</v>
      </c>
      <c r="B159">
        <v>55741.1</v>
      </c>
      <c r="C159">
        <f t="shared" si="7"/>
        <v>8.6194183453285958E-3</v>
      </c>
      <c r="D159" s="2">
        <v>1687.55</v>
      </c>
      <c r="E159">
        <f t="shared" si="8"/>
        <v>2.139571480450303E-2</v>
      </c>
    </row>
    <row r="160" spans="1:5" x14ac:dyDescent="0.3">
      <c r="A160" s="1">
        <v>45762</v>
      </c>
      <c r="B160">
        <v>55896.95</v>
      </c>
      <c r="C160">
        <f t="shared" si="7"/>
        <v>2.7959620459588803E-3</v>
      </c>
      <c r="D160" s="2">
        <v>1705</v>
      </c>
      <c r="E160">
        <f t="shared" si="8"/>
        <v>1.0340434357500546E-2</v>
      </c>
    </row>
    <row r="161" spans="1:5" x14ac:dyDescent="0.3">
      <c r="A161" s="1">
        <v>45763</v>
      </c>
      <c r="B161">
        <v>56345.599999999999</v>
      </c>
      <c r="C161">
        <f t="shared" si="7"/>
        <v>8.0263771100212346E-3</v>
      </c>
      <c r="D161" s="2">
        <v>1693.1</v>
      </c>
      <c r="E161">
        <f t="shared" si="8"/>
        <v>-6.9794721407625167E-3</v>
      </c>
    </row>
    <row r="162" spans="1:5" x14ac:dyDescent="0.3">
      <c r="A162" s="1">
        <v>45764</v>
      </c>
      <c r="B162">
        <v>56674.2</v>
      </c>
      <c r="C162">
        <f t="shared" si="7"/>
        <v>5.8318661971830726E-3</v>
      </c>
      <c r="D162" s="2">
        <v>1751.5</v>
      </c>
      <c r="E162">
        <f t="shared" si="8"/>
        <v>3.4492941940818672E-2</v>
      </c>
    </row>
    <row r="163" spans="1:5" x14ac:dyDescent="0.3">
      <c r="A163" s="1">
        <v>45768</v>
      </c>
      <c r="B163">
        <v>56130.2</v>
      </c>
      <c r="C163">
        <f t="shared" si="7"/>
        <v>-9.5987239343475524E-3</v>
      </c>
      <c r="D163" s="2">
        <v>1744.9</v>
      </c>
      <c r="E163">
        <f t="shared" si="8"/>
        <v>-3.7681986868397998E-3</v>
      </c>
    </row>
    <row r="164" spans="1:5" x14ac:dyDescent="0.3">
      <c r="A164" s="1">
        <v>45769</v>
      </c>
      <c r="B164">
        <v>57193.8</v>
      </c>
      <c r="C164">
        <f t="shared" si="7"/>
        <v>1.8948801180113484E-2</v>
      </c>
      <c r="D164" s="2">
        <v>1747.4</v>
      </c>
      <c r="E164">
        <f t="shared" si="8"/>
        <v>1.4327468622843714E-3</v>
      </c>
    </row>
    <row r="165" spans="1:5" x14ac:dyDescent="0.3">
      <c r="A165" s="1">
        <v>45770</v>
      </c>
      <c r="B165">
        <v>57497.9</v>
      </c>
      <c r="C165">
        <f t="shared" si="7"/>
        <v>5.3170098856868842E-3</v>
      </c>
      <c r="D165" s="2">
        <v>1788.8</v>
      </c>
      <c r="E165">
        <f t="shared" si="8"/>
        <v>2.3692342909465411E-2</v>
      </c>
    </row>
    <row r="166" spans="1:5" x14ac:dyDescent="0.3">
      <c r="A166" s="1">
        <v>45771</v>
      </c>
      <c r="B166">
        <v>56887.55</v>
      </c>
      <c r="C166">
        <f t="shared" si="7"/>
        <v>-1.0615170293175899E-2</v>
      </c>
      <c r="D166" s="2">
        <v>1803.9</v>
      </c>
      <c r="E166">
        <f t="shared" si="8"/>
        <v>8.4414132379249419E-3</v>
      </c>
    </row>
    <row r="167" spans="1:5" x14ac:dyDescent="0.3">
      <c r="A167" s="1">
        <v>45772</v>
      </c>
      <c r="B167">
        <v>56532.35</v>
      </c>
      <c r="C167">
        <f t="shared" si="7"/>
        <v>-6.2438969510904292E-3</v>
      </c>
      <c r="D167" s="2">
        <v>1787.4</v>
      </c>
      <c r="E167">
        <f t="shared" si="8"/>
        <v>-9.146848494927657E-3</v>
      </c>
    </row>
    <row r="168" spans="1:5" x14ac:dyDescent="0.3">
      <c r="A168" s="1">
        <v>45775</v>
      </c>
      <c r="B168">
        <v>56620.3</v>
      </c>
      <c r="C168">
        <f t="shared" si="7"/>
        <v>1.5557464000701257E-3</v>
      </c>
      <c r="D168" s="2">
        <v>1841.6</v>
      </c>
      <c r="E168">
        <f t="shared" si="8"/>
        <v>3.0323374734250765E-2</v>
      </c>
    </row>
    <row r="169" spans="1:5" x14ac:dyDescent="0.3">
      <c r="A169" s="1">
        <v>45776</v>
      </c>
      <c r="B169">
        <v>56474.5</v>
      </c>
      <c r="C169">
        <f t="shared" si="7"/>
        <v>-2.5750481717688339E-3</v>
      </c>
      <c r="D169" s="2">
        <v>1805.5</v>
      </c>
      <c r="E169">
        <f t="shared" si="8"/>
        <v>-1.9602519548218893E-2</v>
      </c>
    </row>
    <row r="170" spans="1:5" x14ac:dyDescent="0.3">
      <c r="A170" s="1">
        <v>45777</v>
      </c>
      <c r="B170">
        <v>56445.35</v>
      </c>
      <c r="C170">
        <f t="shared" si="7"/>
        <v>-5.1616216168361747E-4</v>
      </c>
      <c r="D170" s="2">
        <v>1832.3</v>
      </c>
      <c r="E170">
        <f t="shared" si="8"/>
        <v>1.4843533647189119E-2</v>
      </c>
    </row>
    <row r="171" spans="1:5" x14ac:dyDescent="0.3">
      <c r="A171" s="1">
        <v>45779</v>
      </c>
      <c r="B171">
        <v>56252.25</v>
      </c>
      <c r="C171">
        <f t="shared" si="7"/>
        <v>-3.4210081078423385E-3</v>
      </c>
      <c r="D171" s="2">
        <v>1829.4</v>
      </c>
      <c r="E171">
        <f t="shared" si="8"/>
        <v>-1.5827102548708529E-3</v>
      </c>
    </row>
    <row r="172" spans="1:5" x14ac:dyDescent="0.3">
      <c r="A172" s="1">
        <v>45782</v>
      </c>
      <c r="B172">
        <v>56936.2</v>
      </c>
      <c r="C172">
        <f t="shared" si="7"/>
        <v>1.2158624766120415E-2</v>
      </c>
      <c r="D172" s="2">
        <v>1836.6</v>
      </c>
      <c r="E172">
        <f t="shared" si="8"/>
        <v>3.9357166284026551E-3</v>
      </c>
    </row>
    <row r="173" spans="1:5" x14ac:dyDescent="0.3">
      <c r="A173" s="1">
        <v>45783</v>
      </c>
      <c r="B173">
        <v>56883.4</v>
      </c>
      <c r="C173">
        <f t="shared" si="7"/>
        <v>-9.2735377492694695E-4</v>
      </c>
      <c r="D173" s="2">
        <v>1819.1</v>
      </c>
      <c r="E173">
        <f t="shared" si="8"/>
        <v>-9.5284765327235121E-3</v>
      </c>
    </row>
    <row r="174" spans="1:5" x14ac:dyDescent="0.3">
      <c r="A174" s="1">
        <v>45784</v>
      </c>
      <c r="B174">
        <v>56590.25</v>
      </c>
      <c r="C174">
        <f t="shared" si="7"/>
        <v>-5.1535245783480149E-3</v>
      </c>
      <c r="D174" s="2">
        <v>1781.3</v>
      </c>
      <c r="E174">
        <f t="shared" si="8"/>
        <v>-2.0779506349293583E-2</v>
      </c>
    </row>
    <row r="175" spans="1:5" x14ac:dyDescent="0.3">
      <c r="A175" s="1">
        <v>45785</v>
      </c>
      <c r="B175">
        <v>56020.7</v>
      </c>
      <c r="C175">
        <f t="shared" si="7"/>
        <v>-1.0064454565936763E-2</v>
      </c>
      <c r="D175" s="2">
        <v>1767.2</v>
      </c>
      <c r="E175">
        <f t="shared" si="8"/>
        <v>-7.9155672823218483E-3</v>
      </c>
    </row>
    <row r="176" spans="1:5" x14ac:dyDescent="0.3">
      <c r="A176" s="1">
        <v>45786</v>
      </c>
      <c r="B176">
        <v>55633</v>
      </c>
      <c r="C176">
        <f t="shared" si="7"/>
        <v>-6.9206561146147247E-3</v>
      </c>
      <c r="D176" s="2">
        <v>1744.8</v>
      </c>
      <c r="E176">
        <f t="shared" si="8"/>
        <v>-1.2675418741512047E-2</v>
      </c>
    </row>
    <row r="177" spans="1:5" x14ac:dyDescent="0.3">
      <c r="A177" s="1">
        <v>45789</v>
      </c>
      <c r="B177">
        <v>57101.4</v>
      </c>
      <c r="C177">
        <f t="shared" si="7"/>
        <v>2.6394406197760348E-2</v>
      </c>
      <c r="D177" s="2">
        <v>1686.2</v>
      </c>
      <c r="E177">
        <f t="shared" si="8"/>
        <v>-3.3585511233379134E-2</v>
      </c>
    </row>
    <row r="178" spans="1:5" x14ac:dyDescent="0.3">
      <c r="A178" s="1">
        <v>45790</v>
      </c>
      <c r="B178">
        <v>56334.15</v>
      </c>
      <c r="C178">
        <f t="shared" si="7"/>
        <v>-1.3436623270182517E-2</v>
      </c>
      <c r="D178" s="2">
        <v>1700</v>
      </c>
      <c r="E178">
        <f t="shared" si="8"/>
        <v>8.18408255248485E-3</v>
      </c>
    </row>
    <row r="179" spans="1:5" x14ac:dyDescent="0.3">
      <c r="A179" s="1">
        <v>45791</v>
      </c>
      <c r="B179">
        <v>56351.7</v>
      </c>
      <c r="C179">
        <f t="shared" si="7"/>
        <v>3.1153394521787642E-4</v>
      </c>
      <c r="D179" s="2">
        <v>1708.2</v>
      </c>
      <c r="E179">
        <f t="shared" si="8"/>
        <v>4.8235294117647326E-3</v>
      </c>
    </row>
    <row r="180" spans="1:5" x14ac:dyDescent="0.3">
      <c r="A180" s="1">
        <v>45792</v>
      </c>
      <c r="B180">
        <v>56685.95</v>
      </c>
      <c r="C180">
        <f t="shared" si="7"/>
        <v>5.9314980737049643E-3</v>
      </c>
      <c r="D180" s="2">
        <v>1740.1</v>
      </c>
      <c r="E180">
        <f t="shared" si="8"/>
        <v>1.867462826366928E-2</v>
      </c>
    </row>
    <row r="181" spans="1:5" x14ac:dyDescent="0.3">
      <c r="A181" s="1">
        <v>45793</v>
      </c>
      <c r="B181">
        <v>57061.8</v>
      </c>
      <c r="C181">
        <f t="shared" si="7"/>
        <v>6.6303907758449108E-3</v>
      </c>
      <c r="D181" s="2">
        <v>1734.9</v>
      </c>
      <c r="E181">
        <f t="shared" si="8"/>
        <v>-2.9883340037927812E-3</v>
      </c>
    </row>
    <row r="182" spans="1:5" x14ac:dyDescent="0.3">
      <c r="A182" s="1">
        <v>45796</v>
      </c>
      <c r="B182">
        <v>56955.7</v>
      </c>
      <c r="C182">
        <f t="shared" si="7"/>
        <v>-1.8593875412273328E-3</v>
      </c>
      <c r="D182" s="2">
        <v>1730.2</v>
      </c>
      <c r="E182">
        <f t="shared" si="8"/>
        <v>-2.7090898610871205E-3</v>
      </c>
    </row>
    <row r="183" spans="1:5" x14ac:dyDescent="0.3">
      <c r="A183" s="1">
        <v>45797</v>
      </c>
      <c r="B183">
        <v>56206.25</v>
      </c>
      <c r="C183">
        <f t="shared" si="7"/>
        <v>-1.3158472286355838E-2</v>
      </c>
      <c r="D183" s="2">
        <v>1707.8</v>
      </c>
      <c r="E183">
        <f t="shared" si="8"/>
        <v>-1.2946480175702282E-2</v>
      </c>
    </row>
    <row r="184" spans="1:5" x14ac:dyDescent="0.3">
      <c r="A184" s="1">
        <v>45798</v>
      </c>
      <c r="B184">
        <v>56413.15</v>
      </c>
      <c r="C184">
        <f t="shared" si="7"/>
        <v>3.6810852885577929E-3</v>
      </c>
      <c r="D184" s="2">
        <v>1731.8</v>
      </c>
      <c r="E184">
        <f t="shared" si="8"/>
        <v>1.4053167818245697E-2</v>
      </c>
    </row>
    <row r="185" spans="1:5" x14ac:dyDescent="0.3">
      <c r="A185" s="1">
        <v>45799</v>
      </c>
      <c r="B185">
        <v>55598.05</v>
      </c>
      <c r="C185">
        <f t="shared" si="7"/>
        <v>-1.4448758844347435E-2</v>
      </c>
      <c r="D185" s="2">
        <v>1718.7</v>
      </c>
      <c r="E185">
        <f t="shared" si="8"/>
        <v>-7.5643838780459112E-3</v>
      </c>
    </row>
    <row r="186" spans="1:5" x14ac:dyDescent="0.3">
      <c r="A186" s="1">
        <v>45800</v>
      </c>
      <c r="B186">
        <v>56502.05</v>
      </c>
      <c r="C186">
        <f t="shared" si="7"/>
        <v>1.625956306021524E-2</v>
      </c>
      <c r="D186" s="2">
        <v>1683.6</v>
      </c>
      <c r="E186">
        <f t="shared" si="8"/>
        <v>-2.0422412288357557E-2</v>
      </c>
    </row>
    <row r="187" spans="1:5" x14ac:dyDescent="0.3">
      <c r="A187" s="1">
        <v>45803</v>
      </c>
      <c r="B187">
        <v>57049.7</v>
      </c>
      <c r="C187">
        <f t="shared" si="7"/>
        <v>9.6925686767116263E-3</v>
      </c>
      <c r="D187" s="2">
        <v>1676.1</v>
      </c>
      <c r="E187">
        <f t="shared" si="8"/>
        <v>-4.4547398431931578E-3</v>
      </c>
    </row>
    <row r="188" spans="1:5" x14ac:dyDescent="0.3">
      <c r="A188" s="1">
        <v>45804</v>
      </c>
      <c r="B188">
        <v>56547.6</v>
      </c>
      <c r="C188">
        <f t="shared" si="7"/>
        <v>-8.8010979899981693E-3</v>
      </c>
      <c r="D188" s="2">
        <v>1683.4</v>
      </c>
      <c r="E188">
        <f t="shared" si="8"/>
        <v>4.3553487262097618E-3</v>
      </c>
    </row>
    <row r="189" spans="1:5" x14ac:dyDescent="0.3">
      <c r="A189" s="1">
        <v>45805</v>
      </c>
      <c r="B189">
        <v>55703.85</v>
      </c>
      <c r="C189">
        <f t="shared" si="7"/>
        <v>-1.4921057657619422E-2</v>
      </c>
      <c r="D189" s="2">
        <v>1666.4</v>
      </c>
      <c r="E189">
        <f t="shared" si="8"/>
        <v>-1.0098609956041345E-2</v>
      </c>
    </row>
    <row r="190" spans="1:5" x14ac:dyDescent="0.3">
      <c r="A190" s="1">
        <v>45806</v>
      </c>
      <c r="B190">
        <v>55630.45</v>
      </c>
      <c r="C190">
        <f t="shared" si="7"/>
        <v>-1.3176827095434419E-3</v>
      </c>
      <c r="D190" s="2">
        <v>1699.8</v>
      </c>
      <c r="E190">
        <f t="shared" si="8"/>
        <v>2.0043206913106015E-2</v>
      </c>
    </row>
    <row r="191" spans="1:5" x14ac:dyDescent="0.3">
      <c r="A191" s="1">
        <v>45807</v>
      </c>
      <c r="B191">
        <v>55283</v>
      </c>
      <c r="C191">
        <f t="shared" si="7"/>
        <v>-6.2456801985243176E-3</v>
      </c>
      <c r="D191" s="2">
        <v>1677.6</v>
      </c>
      <c r="E191">
        <f t="shared" si="8"/>
        <v>-1.3060360042357952E-2</v>
      </c>
    </row>
    <row r="192" spans="1:5" x14ac:dyDescent="0.3">
      <c r="A192" s="1">
        <v>45810</v>
      </c>
      <c r="B192">
        <v>55732.55</v>
      </c>
      <c r="C192">
        <f t="shared" si="7"/>
        <v>8.1317945842302869E-3</v>
      </c>
      <c r="D192" s="2">
        <v>1674.6</v>
      </c>
      <c r="E192">
        <f t="shared" si="8"/>
        <v>-1.7882689556509299E-3</v>
      </c>
    </row>
    <row r="193" spans="1:5" x14ac:dyDescent="0.3">
      <c r="A193" s="1">
        <v>45811</v>
      </c>
      <c r="B193">
        <v>55460.800000000003</v>
      </c>
      <c r="C193">
        <f t="shared" si="7"/>
        <v>-4.8759656610006183E-3</v>
      </c>
      <c r="D193" s="2">
        <v>1667.5</v>
      </c>
      <c r="E193">
        <f t="shared" si="8"/>
        <v>-4.2398184641107787E-3</v>
      </c>
    </row>
    <row r="194" spans="1:5" x14ac:dyDescent="0.3">
      <c r="A194" s="1">
        <v>45812</v>
      </c>
      <c r="B194">
        <v>55530.55</v>
      </c>
      <c r="C194">
        <f t="shared" si="7"/>
        <v>1.257645039379165E-3</v>
      </c>
      <c r="D194" s="2">
        <v>1664.9</v>
      </c>
      <c r="E194">
        <f t="shared" si="8"/>
        <v>-1.5592203898050429E-3</v>
      </c>
    </row>
    <row r="195" spans="1:5" x14ac:dyDescent="0.3">
      <c r="A195" s="1">
        <v>45813</v>
      </c>
      <c r="B195">
        <v>55632.45</v>
      </c>
      <c r="C195">
        <f t="shared" si="7"/>
        <v>1.8350259451778196E-3</v>
      </c>
      <c r="D195" s="2">
        <v>1683.1</v>
      </c>
      <c r="E195">
        <f t="shared" si="8"/>
        <v>1.0931587482731585E-2</v>
      </c>
    </row>
    <row r="196" spans="1:5" x14ac:dyDescent="0.3">
      <c r="A196" s="1">
        <v>45814</v>
      </c>
      <c r="B196">
        <v>55802.7</v>
      </c>
      <c r="C196">
        <f t="shared" ref="C196:C250" si="9">(B196-B195)/B195</f>
        <v>3.0602642881987045E-3</v>
      </c>
      <c r="D196" s="2">
        <v>1679.2</v>
      </c>
      <c r="E196">
        <f t="shared" ref="E196:E250" si="10">(D196-D195)/D195</f>
        <v>-2.3171528726753394E-3</v>
      </c>
    </row>
    <row r="197" spans="1:5" x14ac:dyDescent="0.3">
      <c r="A197" s="1">
        <v>45817</v>
      </c>
      <c r="B197">
        <v>56026.1</v>
      </c>
      <c r="C197">
        <f t="shared" si="9"/>
        <v>4.0033905169463389E-3</v>
      </c>
      <c r="D197" s="2">
        <v>1694.4</v>
      </c>
      <c r="E197">
        <f t="shared" si="10"/>
        <v>9.0519294902334721E-3</v>
      </c>
    </row>
    <row r="198" spans="1:5" x14ac:dyDescent="0.3">
      <c r="A198" s="1">
        <v>45818</v>
      </c>
      <c r="B198">
        <v>56198.8</v>
      </c>
      <c r="C198">
        <f t="shared" si="9"/>
        <v>3.0824919100205864E-3</v>
      </c>
      <c r="D198" s="2">
        <v>1688.8</v>
      </c>
      <c r="E198">
        <f t="shared" si="10"/>
        <v>-3.3050047214353965E-3</v>
      </c>
    </row>
    <row r="199" spans="1:5" x14ac:dyDescent="0.3">
      <c r="A199" s="1">
        <v>45819</v>
      </c>
      <c r="B199">
        <v>55820.6</v>
      </c>
      <c r="C199">
        <f t="shared" si="9"/>
        <v>-6.7296810608056465E-3</v>
      </c>
      <c r="D199" s="2">
        <v>1690.6</v>
      </c>
      <c r="E199">
        <f t="shared" si="10"/>
        <v>1.0658455708194899E-3</v>
      </c>
    </row>
    <row r="200" spans="1:5" x14ac:dyDescent="0.3">
      <c r="A200" s="1">
        <v>45820</v>
      </c>
      <c r="B200">
        <v>55104.1</v>
      </c>
      <c r="C200">
        <f t="shared" si="9"/>
        <v>-1.2835763141205936E-2</v>
      </c>
      <c r="D200" s="2">
        <v>1687.4</v>
      </c>
      <c r="E200">
        <f t="shared" si="10"/>
        <v>-1.8928191174729791E-3</v>
      </c>
    </row>
    <row r="201" spans="1:5" x14ac:dyDescent="0.3">
      <c r="A201" s="1">
        <v>45821</v>
      </c>
      <c r="B201">
        <v>54527.15</v>
      </c>
      <c r="C201">
        <f t="shared" si="9"/>
        <v>-1.0470182799464959E-2</v>
      </c>
      <c r="D201" s="2">
        <v>1687.8</v>
      </c>
      <c r="E201">
        <f t="shared" si="10"/>
        <v>2.3705108450863076E-4</v>
      </c>
    </row>
    <row r="202" spans="1:5" x14ac:dyDescent="0.3">
      <c r="A202" s="1">
        <v>45824</v>
      </c>
      <c r="B202">
        <v>54873.3</v>
      </c>
      <c r="C202">
        <f t="shared" si="9"/>
        <v>6.348213688043506E-3</v>
      </c>
      <c r="D202" s="2">
        <v>1685.3</v>
      </c>
      <c r="E202">
        <f t="shared" si="10"/>
        <v>-1.4812181538096931E-3</v>
      </c>
    </row>
    <row r="203" spans="1:5" x14ac:dyDescent="0.3">
      <c r="A203" s="1">
        <v>45825</v>
      </c>
      <c r="B203">
        <v>54708.75</v>
      </c>
      <c r="C203">
        <f t="shared" si="9"/>
        <v>-2.9987261564367899E-3</v>
      </c>
      <c r="D203" s="2">
        <v>1650.2</v>
      </c>
      <c r="E203">
        <f t="shared" si="10"/>
        <v>-2.0827152435768059E-2</v>
      </c>
    </row>
    <row r="204" spans="1:5" x14ac:dyDescent="0.3">
      <c r="A204" s="1">
        <v>45826</v>
      </c>
      <c r="B204">
        <v>54452.4</v>
      </c>
      <c r="C204">
        <f t="shared" si="9"/>
        <v>-4.6857221194050048E-3</v>
      </c>
      <c r="D204" s="2">
        <v>1648</v>
      </c>
      <c r="E204">
        <f t="shared" si="10"/>
        <v>-1.3331717367592083E-3</v>
      </c>
    </row>
    <row r="205" spans="1:5" x14ac:dyDescent="0.3">
      <c r="A205" s="1">
        <v>45827</v>
      </c>
      <c r="B205">
        <v>54283.5</v>
      </c>
      <c r="C205">
        <f t="shared" si="9"/>
        <v>-3.1017916565661283E-3</v>
      </c>
      <c r="D205" s="2">
        <v>1647.6</v>
      </c>
      <c r="E205">
        <f t="shared" si="10"/>
        <v>-2.4271844660199692E-4</v>
      </c>
    </row>
    <row r="206" spans="1:5" x14ac:dyDescent="0.3">
      <c r="A206" s="1">
        <v>45828</v>
      </c>
      <c r="B206">
        <v>54630.95</v>
      </c>
      <c r="C206">
        <f t="shared" si="9"/>
        <v>6.4006558162240292E-3</v>
      </c>
      <c r="D206" s="2">
        <v>1665.1</v>
      </c>
      <c r="E206">
        <f t="shared" si="10"/>
        <v>1.0621510075260986E-2</v>
      </c>
    </row>
    <row r="207" spans="1:5" x14ac:dyDescent="0.3">
      <c r="A207" s="1">
        <v>45831</v>
      </c>
      <c r="B207">
        <v>54226.85</v>
      </c>
      <c r="C207">
        <f t="shared" si="9"/>
        <v>-7.3969059663066185E-3</v>
      </c>
      <c r="D207" s="2">
        <v>1662.5</v>
      </c>
      <c r="E207">
        <f t="shared" si="10"/>
        <v>-1.5614677797128756E-3</v>
      </c>
    </row>
    <row r="208" spans="1:5" x14ac:dyDescent="0.3">
      <c r="A208" s="1">
        <v>45832</v>
      </c>
      <c r="B208">
        <v>54346.3</v>
      </c>
      <c r="C208">
        <f t="shared" si="9"/>
        <v>2.2027833075313127E-3</v>
      </c>
      <c r="D208" s="2">
        <v>1661.7</v>
      </c>
      <c r="E208">
        <f t="shared" si="10"/>
        <v>-4.8120300751876966E-4</v>
      </c>
    </row>
    <row r="209" spans="1:5" x14ac:dyDescent="0.3">
      <c r="A209" s="1">
        <v>45833</v>
      </c>
      <c r="B209">
        <v>54747.25</v>
      </c>
      <c r="C209">
        <f t="shared" si="9"/>
        <v>7.377687165455552E-3</v>
      </c>
      <c r="D209" s="2">
        <v>1669.6</v>
      </c>
      <c r="E209">
        <f t="shared" si="10"/>
        <v>4.754167418908265E-3</v>
      </c>
    </row>
    <row r="210" spans="1:5" x14ac:dyDescent="0.3">
      <c r="A210" s="1">
        <v>45834</v>
      </c>
      <c r="B210">
        <v>55118.8</v>
      </c>
      <c r="C210">
        <f t="shared" si="9"/>
        <v>6.7866422514373395E-3</v>
      </c>
      <c r="D210" s="2">
        <v>1669.8</v>
      </c>
      <c r="E210">
        <f t="shared" si="10"/>
        <v>1.1978917105896352E-4</v>
      </c>
    </row>
    <row r="211" spans="1:5" x14ac:dyDescent="0.3">
      <c r="A211" s="1">
        <v>45835</v>
      </c>
      <c r="B211">
        <v>55109</v>
      </c>
      <c r="C211">
        <f t="shared" si="9"/>
        <v>-1.7779777498789723E-4</v>
      </c>
      <c r="D211" s="2">
        <v>1687.6</v>
      </c>
      <c r="E211">
        <f t="shared" si="10"/>
        <v>1.0659959276560041E-2</v>
      </c>
    </row>
    <row r="212" spans="1:5" x14ac:dyDescent="0.3">
      <c r="A212" s="1">
        <v>45838</v>
      </c>
      <c r="B212">
        <v>54883.9</v>
      </c>
      <c r="C212">
        <f t="shared" si="9"/>
        <v>-4.0846322742201556E-3</v>
      </c>
      <c r="D212" s="2">
        <v>1675.7</v>
      </c>
      <c r="E212">
        <f t="shared" si="10"/>
        <v>-7.0514339890968619E-3</v>
      </c>
    </row>
    <row r="213" spans="1:5" x14ac:dyDescent="0.3">
      <c r="A213" s="1">
        <v>45839</v>
      </c>
      <c r="B213">
        <v>54502.95</v>
      </c>
      <c r="C213">
        <f t="shared" si="9"/>
        <v>-6.9410154890597129E-3</v>
      </c>
      <c r="D213" s="2">
        <v>1667.2</v>
      </c>
      <c r="E213">
        <f t="shared" si="10"/>
        <v>-5.072507011994987E-3</v>
      </c>
    </row>
    <row r="214" spans="1:5" x14ac:dyDescent="0.3">
      <c r="A214" s="1">
        <v>45840</v>
      </c>
      <c r="B214">
        <v>54439.7</v>
      </c>
      <c r="C214">
        <f t="shared" si="9"/>
        <v>-1.1604876433293978E-3</v>
      </c>
      <c r="D214" s="2">
        <v>1677.5</v>
      </c>
      <c r="E214">
        <f t="shared" si="10"/>
        <v>6.1780230326295314E-3</v>
      </c>
    </row>
    <row r="215" spans="1:5" x14ac:dyDescent="0.3">
      <c r="A215" s="1">
        <v>45841</v>
      </c>
      <c r="B215">
        <v>54515.75</v>
      </c>
      <c r="C215">
        <f t="shared" si="9"/>
        <v>1.3969584696462861E-3</v>
      </c>
      <c r="D215" s="2">
        <v>1679.7</v>
      </c>
      <c r="E215">
        <f t="shared" si="10"/>
        <v>1.3114754098360927E-3</v>
      </c>
    </row>
    <row r="216" spans="1:5" x14ac:dyDescent="0.3">
      <c r="A216" s="1">
        <v>45842</v>
      </c>
      <c r="B216">
        <v>54735.6</v>
      </c>
      <c r="C216">
        <f t="shared" si="9"/>
        <v>4.0327795178457335E-3</v>
      </c>
      <c r="D216" s="2">
        <v>1676.3</v>
      </c>
      <c r="E216">
        <f t="shared" si="10"/>
        <v>-2.0241709829136698E-3</v>
      </c>
    </row>
    <row r="217" spans="1:5" x14ac:dyDescent="0.3">
      <c r="A217" s="1">
        <v>45845</v>
      </c>
      <c r="B217">
        <v>55652.85</v>
      </c>
      <c r="C217">
        <f t="shared" si="9"/>
        <v>1.6757832196961392E-2</v>
      </c>
      <c r="D217" s="2">
        <v>1679.9</v>
      </c>
      <c r="E217">
        <f t="shared" si="10"/>
        <v>2.1475869474438564E-3</v>
      </c>
    </row>
    <row r="218" spans="1:5" x14ac:dyDescent="0.3">
      <c r="A218" s="1">
        <v>45846</v>
      </c>
      <c r="B218">
        <v>55504</v>
      </c>
      <c r="C218">
        <f t="shared" si="9"/>
        <v>-2.6746159450953284E-3</v>
      </c>
      <c r="D218" s="2">
        <v>1672.5</v>
      </c>
      <c r="E218">
        <f t="shared" si="10"/>
        <v>-4.4050241085779457E-3</v>
      </c>
    </row>
    <row r="219" spans="1:5" x14ac:dyDescent="0.3">
      <c r="A219" s="1">
        <v>45847</v>
      </c>
      <c r="B219">
        <v>55946.2</v>
      </c>
      <c r="C219">
        <f t="shared" si="9"/>
        <v>7.9669933698471654E-3</v>
      </c>
      <c r="D219" s="2">
        <v>1669.4</v>
      </c>
      <c r="E219">
        <f t="shared" si="10"/>
        <v>-1.8535127055305885E-3</v>
      </c>
    </row>
    <row r="220" spans="1:5" x14ac:dyDescent="0.3">
      <c r="A220" s="1">
        <v>45848</v>
      </c>
      <c r="B220">
        <v>55628.2</v>
      </c>
      <c r="C220">
        <f t="shared" si="9"/>
        <v>-5.684032159467489E-3</v>
      </c>
      <c r="D220" s="2">
        <v>1662.5</v>
      </c>
      <c r="E220">
        <f t="shared" si="10"/>
        <v>-4.1332215167126452E-3</v>
      </c>
    </row>
    <row r="221" spans="1:5" x14ac:dyDescent="0.3">
      <c r="A221" s="1">
        <v>45849</v>
      </c>
      <c r="B221">
        <v>55910.25</v>
      </c>
      <c r="C221">
        <f t="shared" si="9"/>
        <v>5.0702701147979428E-3</v>
      </c>
      <c r="D221" s="2">
        <v>1672</v>
      </c>
      <c r="E221">
        <f t="shared" si="10"/>
        <v>5.7142857142857143E-3</v>
      </c>
    </row>
    <row r="222" spans="1:5" x14ac:dyDescent="0.3">
      <c r="A222" s="1">
        <v>45852</v>
      </c>
      <c r="B222">
        <v>56025.599999999999</v>
      </c>
      <c r="C222">
        <f t="shared" si="9"/>
        <v>2.063127959542276E-3</v>
      </c>
      <c r="D222" s="2">
        <v>1682.6</v>
      </c>
      <c r="E222">
        <f t="shared" si="10"/>
        <v>6.3397129186602329E-3</v>
      </c>
    </row>
    <row r="223" spans="1:5" x14ac:dyDescent="0.3">
      <c r="A223" s="1">
        <v>45853</v>
      </c>
      <c r="B223">
        <v>56429.05</v>
      </c>
      <c r="C223">
        <f t="shared" si="9"/>
        <v>7.2011723212246611E-3</v>
      </c>
      <c r="D223" s="2">
        <v>1727.5</v>
      </c>
      <c r="E223">
        <f t="shared" si="10"/>
        <v>2.6684892428384697E-2</v>
      </c>
    </row>
    <row r="224" spans="1:5" x14ac:dyDescent="0.3">
      <c r="A224" s="1">
        <v>45854</v>
      </c>
      <c r="B224">
        <v>56685.55</v>
      </c>
      <c r="C224">
        <f t="shared" si="9"/>
        <v>4.5455310695466248E-3</v>
      </c>
      <c r="D224" s="2">
        <v>1701</v>
      </c>
      <c r="E224">
        <f t="shared" si="10"/>
        <v>-1.5340086830680173E-2</v>
      </c>
    </row>
    <row r="225" spans="1:5" x14ac:dyDescent="0.3">
      <c r="A225" s="1">
        <v>45855</v>
      </c>
      <c r="B225">
        <v>56843.05</v>
      </c>
      <c r="C225">
        <f t="shared" si="9"/>
        <v>2.7784858751480753E-3</v>
      </c>
      <c r="D225" s="2">
        <v>1703.4</v>
      </c>
      <c r="E225">
        <f t="shared" si="10"/>
        <v>1.410934744268131E-3</v>
      </c>
    </row>
    <row r="226" spans="1:5" x14ac:dyDescent="0.3">
      <c r="A226" s="1">
        <v>45856</v>
      </c>
      <c r="B226">
        <v>56506.9</v>
      </c>
      <c r="C226">
        <f t="shared" si="9"/>
        <v>-5.9136517129183153E-3</v>
      </c>
      <c r="D226" s="2">
        <v>1693.6</v>
      </c>
      <c r="E226">
        <f t="shared" si="10"/>
        <v>-5.7531994833862751E-3</v>
      </c>
    </row>
    <row r="227" spans="1:5" x14ac:dyDescent="0.3">
      <c r="A227" s="1">
        <v>45859</v>
      </c>
      <c r="B227">
        <v>56222.7</v>
      </c>
      <c r="C227">
        <f t="shared" si="9"/>
        <v>-5.0294742765928475E-3</v>
      </c>
      <c r="D227" s="2">
        <v>1692.3</v>
      </c>
      <c r="E227">
        <f t="shared" si="10"/>
        <v>-7.6759565422765386E-4</v>
      </c>
    </row>
    <row r="228" spans="1:5" x14ac:dyDescent="0.3">
      <c r="A228" s="1">
        <v>45860</v>
      </c>
      <c r="B228">
        <v>56003.95</v>
      </c>
      <c r="C228">
        <f t="shared" si="9"/>
        <v>-3.8907772127628167E-3</v>
      </c>
      <c r="D228" s="2">
        <v>1678</v>
      </c>
      <c r="E228">
        <f t="shared" si="10"/>
        <v>-8.4500384092654705E-3</v>
      </c>
    </row>
    <row r="229" spans="1:5" x14ac:dyDescent="0.3">
      <c r="A229" s="1">
        <v>45861</v>
      </c>
      <c r="B229">
        <v>55710.35</v>
      </c>
      <c r="C229">
        <f t="shared" si="9"/>
        <v>-5.2424873602665272E-3</v>
      </c>
      <c r="D229" s="2">
        <v>1682.5</v>
      </c>
      <c r="E229">
        <f t="shared" si="10"/>
        <v>2.6817640047675805E-3</v>
      </c>
    </row>
    <row r="230" spans="1:5" x14ac:dyDescent="0.3">
      <c r="A230" s="1">
        <v>45862</v>
      </c>
      <c r="B230">
        <v>55085.85</v>
      </c>
      <c r="C230">
        <f t="shared" si="9"/>
        <v>-1.1209766228357926E-2</v>
      </c>
      <c r="D230" s="2">
        <v>1692</v>
      </c>
      <c r="E230">
        <f t="shared" si="10"/>
        <v>5.6463595839524516E-3</v>
      </c>
    </row>
    <row r="231" spans="1:5" x14ac:dyDescent="0.3">
      <c r="A231" s="1">
        <v>45863</v>
      </c>
      <c r="B231">
        <v>54579.95</v>
      </c>
      <c r="C231">
        <f t="shared" si="9"/>
        <v>-9.1838466684275814E-3</v>
      </c>
      <c r="D231" s="2">
        <v>1699</v>
      </c>
      <c r="E231">
        <f t="shared" si="10"/>
        <v>4.1371158392434987E-3</v>
      </c>
    </row>
    <row r="232" spans="1:5" x14ac:dyDescent="0.3">
      <c r="A232" s="1">
        <v>45866</v>
      </c>
      <c r="B232">
        <v>54732.95</v>
      </c>
      <c r="C232">
        <f t="shared" si="9"/>
        <v>2.8032271924030711E-3</v>
      </c>
      <c r="D232" s="2">
        <v>1702.2</v>
      </c>
      <c r="E232">
        <f t="shared" si="10"/>
        <v>1.8834608593290439E-3</v>
      </c>
    </row>
    <row r="233" spans="1:5" x14ac:dyDescent="0.3">
      <c r="A233" s="1">
        <v>45867</v>
      </c>
      <c r="B233">
        <v>54891.15</v>
      </c>
      <c r="C233">
        <f t="shared" si="9"/>
        <v>2.8903978316535905E-3</v>
      </c>
      <c r="D233" s="2">
        <v>1710.5</v>
      </c>
      <c r="E233">
        <f t="shared" si="10"/>
        <v>4.8760427681823256E-3</v>
      </c>
    </row>
    <row r="234" spans="1:5" x14ac:dyDescent="0.3">
      <c r="A234" s="1">
        <v>45868</v>
      </c>
      <c r="B234">
        <v>55020.4</v>
      </c>
      <c r="C234">
        <f t="shared" si="9"/>
        <v>2.3546600863709358E-3</v>
      </c>
      <c r="D234" s="2">
        <v>1733.8</v>
      </c>
      <c r="E234">
        <f t="shared" si="10"/>
        <v>1.3621748026892694E-2</v>
      </c>
    </row>
    <row r="235" spans="1:5" x14ac:dyDescent="0.3">
      <c r="A235" s="1">
        <v>45869</v>
      </c>
      <c r="B235">
        <v>55812.15</v>
      </c>
      <c r="C235">
        <f t="shared" si="9"/>
        <v>1.4390117120195419E-2</v>
      </c>
      <c r="D235" s="2">
        <v>1706.7</v>
      </c>
      <c r="E235">
        <f t="shared" si="10"/>
        <v>-1.5630407198062007E-2</v>
      </c>
    </row>
    <row r="236" spans="1:5" x14ac:dyDescent="0.3">
      <c r="A236" s="1">
        <v>45870</v>
      </c>
      <c r="B236">
        <v>56197.05</v>
      </c>
      <c r="C236">
        <f t="shared" si="9"/>
        <v>6.8963478382395487E-3</v>
      </c>
      <c r="D236" s="2">
        <v>1629.7</v>
      </c>
      <c r="E236">
        <f t="shared" si="10"/>
        <v>-4.5116306322142141E-2</v>
      </c>
    </row>
    <row r="237" spans="1:5" x14ac:dyDescent="0.3">
      <c r="A237" s="1">
        <v>45873</v>
      </c>
      <c r="B237">
        <v>56139.65</v>
      </c>
      <c r="C237">
        <f t="shared" si="9"/>
        <v>-1.0214059278912586E-3</v>
      </c>
      <c r="D237" s="2">
        <v>1641.6</v>
      </c>
      <c r="E237">
        <f t="shared" si="10"/>
        <v>7.3019574154751573E-3</v>
      </c>
    </row>
    <row r="238" spans="1:5" x14ac:dyDescent="0.3">
      <c r="A238" s="1">
        <v>45874</v>
      </c>
      <c r="B238">
        <v>55733.7</v>
      </c>
      <c r="C238">
        <f t="shared" si="9"/>
        <v>-7.2310746504476667E-3</v>
      </c>
      <c r="D238" s="2">
        <v>1632.1</v>
      </c>
      <c r="E238">
        <f t="shared" si="10"/>
        <v>-5.7870370370370376E-3</v>
      </c>
    </row>
    <row r="239" spans="1:5" x14ac:dyDescent="0.3">
      <c r="A239" s="1">
        <v>45875</v>
      </c>
      <c r="B239">
        <v>55230.8</v>
      </c>
      <c r="C239">
        <f t="shared" si="9"/>
        <v>-9.0232659952594971E-3</v>
      </c>
      <c r="D239" s="2">
        <v>1595.2</v>
      </c>
      <c r="E239">
        <f t="shared" si="10"/>
        <v>-2.2608908767845024E-2</v>
      </c>
    </row>
    <row r="240" spans="1:5" x14ac:dyDescent="0.3">
      <c r="A240" s="1">
        <v>45876</v>
      </c>
      <c r="B240">
        <v>55298.5</v>
      </c>
      <c r="C240">
        <f t="shared" si="9"/>
        <v>1.2257653338354159E-3</v>
      </c>
      <c r="D240" s="2">
        <v>1598.4</v>
      </c>
      <c r="E240">
        <f t="shared" si="10"/>
        <v>2.0060180541625161E-3</v>
      </c>
    </row>
    <row r="241" spans="1:5" x14ac:dyDescent="0.3">
      <c r="A241" s="1">
        <v>45877</v>
      </c>
      <c r="B241">
        <v>54900.95</v>
      </c>
      <c r="C241">
        <f t="shared" si="9"/>
        <v>-7.1891642630451625E-3</v>
      </c>
      <c r="D241" s="2">
        <v>1586.9</v>
      </c>
      <c r="E241">
        <f t="shared" si="10"/>
        <v>-7.1946946946946939E-3</v>
      </c>
    </row>
    <row r="242" spans="1:5" x14ac:dyDescent="0.3">
      <c r="A242" s="1">
        <v>45880</v>
      </c>
      <c r="B242">
        <v>55309.9</v>
      </c>
      <c r="C242">
        <f t="shared" si="9"/>
        <v>7.4488692818613228E-3</v>
      </c>
      <c r="D242" s="2">
        <v>1608.4</v>
      </c>
      <c r="E242">
        <f t="shared" si="10"/>
        <v>1.3548427752221311E-2</v>
      </c>
    </row>
    <row r="243" spans="1:5" x14ac:dyDescent="0.3">
      <c r="A243" s="1">
        <v>45881</v>
      </c>
      <c r="B243">
        <v>55034.45</v>
      </c>
      <c r="C243">
        <f t="shared" si="9"/>
        <v>-4.9801210994777495E-3</v>
      </c>
      <c r="D243" s="2">
        <v>1622.2</v>
      </c>
      <c r="E243">
        <f t="shared" si="10"/>
        <v>8.579955235016137E-3</v>
      </c>
    </row>
    <row r="244" spans="1:5" x14ac:dyDescent="0.3">
      <c r="A244" s="1">
        <v>45882</v>
      </c>
      <c r="B244">
        <v>55010.15</v>
      </c>
      <c r="C244">
        <f t="shared" si="9"/>
        <v>-4.4154161620576994E-4</v>
      </c>
      <c r="D244" s="2">
        <v>1639.8</v>
      </c>
      <c r="E244">
        <f t="shared" si="10"/>
        <v>1.0849463691283387E-2</v>
      </c>
    </row>
    <row r="245" spans="1:5" x14ac:dyDescent="0.3">
      <c r="A245" s="1">
        <v>45883</v>
      </c>
      <c r="B245">
        <v>54656.3</v>
      </c>
      <c r="C245">
        <f t="shared" si="9"/>
        <v>-6.4324492843593145E-3</v>
      </c>
      <c r="D245" s="2">
        <v>1641.4</v>
      </c>
      <c r="E245">
        <f t="shared" si="10"/>
        <v>9.7572874740830368E-4</v>
      </c>
    </row>
    <row r="246" spans="1:5" x14ac:dyDescent="0.3">
      <c r="A246" s="1">
        <v>45887</v>
      </c>
      <c r="B246">
        <v>55304.25</v>
      </c>
      <c r="C246">
        <f t="shared" si="9"/>
        <v>1.1854992013729379E-2</v>
      </c>
      <c r="D246" s="2">
        <v>1632.7</v>
      </c>
      <c r="E246">
        <f t="shared" si="10"/>
        <v>-5.3003533568904866E-3</v>
      </c>
    </row>
    <row r="247" spans="1:5" x14ac:dyDescent="0.3">
      <c r="A247" s="1">
        <v>45888</v>
      </c>
      <c r="B247">
        <v>55886.65</v>
      </c>
      <c r="C247">
        <f t="shared" si="9"/>
        <v>1.0530836237721358E-2</v>
      </c>
      <c r="D247" s="2">
        <v>1626.6</v>
      </c>
      <c r="E247">
        <f t="shared" si="10"/>
        <v>-3.736142585900739E-3</v>
      </c>
    </row>
    <row r="248" spans="1:5" x14ac:dyDescent="0.3">
      <c r="A248" s="1">
        <v>45889</v>
      </c>
      <c r="B248">
        <v>56664.05</v>
      </c>
      <c r="C248">
        <f t="shared" si="9"/>
        <v>1.3910298792287629E-2</v>
      </c>
      <c r="D248" s="2">
        <v>1633.1</v>
      </c>
      <c r="E248">
        <f t="shared" si="10"/>
        <v>3.996065412516907E-3</v>
      </c>
    </row>
    <row r="249" spans="1:5" x14ac:dyDescent="0.3">
      <c r="A249" s="1">
        <v>45890</v>
      </c>
      <c r="B249">
        <v>56303.05</v>
      </c>
      <c r="C249">
        <f t="shared" si="9"/>
        <v>-6.3708824201588127E-3</v>
      </c>
      <c r="D249" s="2">
        <v>1640.2</v>
      </c>
      <c r="E249">
        <f t="shared" si="10"/>
        <v>4.3475598554896435E-3</v>
      </c>
    </row>
    <row r="250" spans="1:5" x14ac:dyDescent="0.3">
      <c r="A250" s="1">
        <v>45891</v>
      </c>
      <c r="B250">
        <v>55737.45</v>
      </c>
      <c r="C250">
        <f t="shared" si="9"/>
        <v>-1.0045636959276731E-2</v>
      </c>
      <c r="D250" s="2">
        <v>1641.8</v>
      </c>
      <c r="E250">
        <f t="shared" si="10"/>
        <v>9.7549079380557799E-4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 50-24-08-2024-to-24-08-20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Hansika Khurana</dc:creator>
  <cp:lastModifiedBy>Hansika Khurana</cp:lastModifiedBy>
  <dcterms:created xsi:type="dcterms:W3CDTF">2025-08-24T06:58:25Z</dcterms:created>
  <dcterms:modified xsi:type="dcterms:W3CDTF">2025-09-21T02:43:40Z</dcterms:modified>
</cp:coreProperties>
</file>