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campus.fu-berlin.de\user\home_h\hvrijmoed\Thermolab-main\v_2023_02_06\Minerals\"/>
    </mc:Choice>
  </mc:AlternateContent>
  <xr:revisionPtr revIDLastSave="0" documentId="13_ncr:1_{07B3645E-AE85-41BB-B31E-63F0FC49A3D6}" xr6:coauthVersionLast="47" xr6:coauthVersionMax="47" xr10:uidLastSave="{00000000-0000-0000-0000-000000000000}"/>
  <bookViews>
    <workbookView xWindow="-120" yWindow="-120" windowWidth="38640" windowHeight="21240" tabRatio="865" firstSheet="7" activeTab="23" xr2:uid="{5AA2B440-0145-4F56-AB97-83AB8C8EBBCD}"/>
  </bookViews>
  <sheets>
    <sheet name="Melt" sheetId="3" r:id="rId1"/>
    <sheet name="Melt(H18)" sheetId="4" r:id="rId2"/>
    <sheet name="Si-Fluid(DEW)" sheetId="33" r:id="rId3"/>
    <sheet name="Fluid(DEW)" sheetId="37" r:id="rId4"/>
    <sheet name="Antigorite" sheetId="8" r:id="rId5"/>
    <sheet name="Talc" sheetId="10" r:id="rId6"/>
    <sheet name="Feldspar(I1)" sheetId="12" r:id="rId7"/>
    <sheet name="Feldspar(C1)" sheetId="11" r:id="rId8"/>
    <sheet name="Brucite" sheetId="9" r:id="rId9"/>
    <sheet name="Olivine(example)" sheetId="38" r:id="rId10"/>
    <sheet name="Olivine" sheetId="2" r:id="rId11"/>
    <sheet name="Ilmenite" sheetId="13" r:id="rId12"/>
    <sheet name="Fluid-H2O" sheetId="48" r:id="rId13"/>
    <sheet name="Fluid-CO2-H2O" sheetId="1" r:id="rId14"/>
    <sheet name="Fluid-NaCl-H2O" sheetId="34" r:id="rId15"/>
    <sheet name="Fluid-NaCl-CO2-H2O" sheetId="35" r:id="rId16"/>
    <sheet name="Orthopyroxene" sheetId="5" r:id="rId17"/>
    <sheet name="Garnet" sheetId="6" r:id="rId18"/>
    <sheet name="Clinopyroxene" sheetId="7" r:id="rId19"/>
    <sheet name="Spinel" sheetId="14" r:id="rId20"/>
    <sheet name="Fluid(H18)" sheetId="15" r:id="rId21"/>
    <sheet name="Fluid(H18)-NaCl-CO2" sheetId="36" r:id="rId22"/>
    <sheet name="Amphibole" sheetId="16" r:id="rId23"/>
    <sheet name="Biotite" sheetId="17" r:id="rId24"/>
    <sheet name="Muscovite" sheetId="18" r:id="rId25"/>
    <sheet name="Epidote" sheetId="19" r:id="rId26"/>
    <sheet name="Cordierite" sheetId="20" r:id="rId27"/>
    <sheet name="Chlorite" sheetId="21" r:id="rId28"/>
    <sheet name="Staurolite" sheetId="22" r:id="rId29"/>
    <sheet name="Chloritoid" sheetId="23" r:id="rId30"/>
    <sheet name="Magnesite" sheetId="31" r:id="rId31"/>
    <sheet name="Dolomite" sheetId="32" r:id="rId32"/>
    <sheet name="Akimotoite" sheetId="24" r:id="rId33"/>
    <sheet name="Corundum" sheetId="25" r:id="rId34"/>
    <sheet name="Perovskite" sheetId="26" r:id="rId35"/>
    <sheet name="Ringwoodite" sheetId="27" r:id="rId36"/>
    <sheet name="Wadsleyite" sheetId="28" r:id="rId37"/>
    <sheet name="Majorite" sheetId="29" r:id="rId38"/>
    <sheet name="Periclase" sheetId="30" r:id="rId39"/>
    <sheet name="Quartz" sheetId="40" r:id="rId40"/>
    <sheet name="Rutile" sheetId="41" r:id="rId41"/>
    <sheet name="Andalusite" sheetId="42" r:id="rId42"/>
    <sheet name="Kyanite" sheetId="43" r:id="rId43"/>
    <sheet name="Sillimanite" sheetId="44" r:id="rId44"/>
    <sheet name="Lime" sheetId="45" r:id="rId45"/>
    <sheet name="Lawsonite" sheetId="46" r:id="rId46"/>
    <sheet name="Zoisite" sheetId="47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M20" i="5"/>
  <c r="L20" i="5"/>
  <c r="K20" i="5"/>
  <c r="J20" i="5"/>
  <c r="I20" i="5"/>
  <c r="H20" i="5"/>
  <c r="G20" i="5"/>
  <c r="F20" i="5"/>
  <c r="E20" i="5"/>
  <c r="D20" i="5"/>
  <c r="C20" i="5"/>
  <c r="B20" i="5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K16" i="17"/>
  <c r="J16" i="17"/>
  <c r="I16" i="17"/>
  <c r="H16" i="17"/>
  <c r="G16" i="17"/>
  <c r="F16" i="17"/>
  <c r="E16" i="17"/>
  <c r="D16" i="17"/>
  <c r="C16" i="17"/>
  <c r="B16" i="17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M22" i="15"/>
  <c r="L22" i="15"/>
  <c r="K22" i="15"/>
  <c r="J22" i="15"/>
  <c r="I22" i="15"/>
  <c r="H22" i="15"/>
  <c r="G22" i="15"/>
  <c r="F22" i="15"/>
  <c r="E22" i="15"/>
  <c r="D22" i="15"/>
  <c r="C22" i="15"/>
  <c r="B22" i="15"/>
  <c r="K19" i="14"/>
  <c r="J19" i="14"/>
  <c r="I19" i="14"/>
  <c r="H19" i="14"/>
  <c r="G19" i="14"/>
  <c r="F19" i="14"/>
  <c r="E19" i="14"/>
  <c r="D19" i="14"/>
  <c r="C19" i="14"/>
  <c r="B19" i="14"/>
  <c r="J17" i="7"/>
  <c r="I17" i="7"/>
  <c r="H17" i="7"/>
  <c r="G17" i="7"/>
  <c r="F17" i="7"/>
  <c r="E17" i="7"/>
  <c r="D17" i="7"/>
  <c r="C17" i="7"/>
  <c r="B17" i="7"/>
  <c r="I17" i="6"/>
  <c r="H17" i="6"/>
  <c r="G17" i="6"/>
  <c r="F17" i="6"/>
  <c r="E17" i="6"/>
  <c r="D17" i="6"/>
  <c r="C17" i="6"/>
  <c r="B17" i="6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E18" i="33" l="1"/>
  <c r="G18" i="33"/>
  <c r="F18" i="33"/>
  <c r="D18" i="33"/>
  <c r="D15" i="37"/>
  <c r="E15" i="37"/>
  <c r="C15" i="37"/>
  <c r="B15" i="37"/>
  <c r="B18" i="33"/>
  <c r="C18" i="33"/>
  <c r="B14" i="35" l="1"/>
  <c r="C14" i="35"/>
  <c r="D14" i="35" l="1"/>
  <c r="C13" i="34" l="1"/>
  <c r="B13" i="34"/>
  <c r="H18" i="33" l="1"/>
  <c r="C11" i="23" l="1"/>
  <c r="B11" i="23"/>
  <c r="C9" i="23"/>
  <c r="B8" i="23"/>
  <c r="B7" i="23"/>
  <c r="B6" i="23"/>
  <c r="H10" i="22"/>
  <c r="G10" i="22"/>
  <c r="E29" i="18" l="1"/>
  <c r="B32" i="18"/>
</calcChain>
</file>

<file path=xl/sharedStrings.xml><?xml version="1.0" encoding="utf-8"?>
<sst xmlns="http://schemas.openxmlformats.org/spreadsheetml/2006/main" count="1836" uniqueCount="365">
  <si>
    <t>M0</t>
  </si>
  <si>
    <t>Occupancy</t>
  </si>
  <si>
    <t>C</t>
  </si>
  <si>
    <t>H2O</t>
  </si>
  <si>
    <t>CO2</t>
  </si>
  <si>
    <t>w0</t>
  </si>
  <si>
    <t>wT</t>
  </si>
  <si>
    <t>wP</t>
  </si>
  <si>
    <t>alp</t>
  </si>
  <si>
    <t>alp0</t>
  </si>
  <si>
    <t>alpT</t>
  </si>
  <si>
    <t>alpP</t>
  </si>
  <si>
    <t>M1</t>
  </si>
  <si>
    <t>Mg</t>
  </si>
  <si>
    <t>Fe</t>
  </si>
  <si>
    <t>fa</t>
  </si>
  <si>
    <t>fo</t>
  </si>
  <si>
    <t>M2</t>
  </si>
  <si>
    <t>Ca</t>
  </si>
  <si>
    <t>mont</t>
  </si>
  <si>
    <t>cfm</t>
  </si>
  <si>
    <t>pq</t>
  </si>
  <si>
    <t>psl</t>
  </si>
  <si>
    <t>pwo</t>
  </si>
  <si>
    <t>pjd</t>
  </si>
  <si>
    <t>phm</t>
  </si>
  <si>
    <t>pek</t>
  </si>
  <si>
    <t>pti</t>
  </si>
  <si>
    <t>pkj</t>
  </si>
  <si>
    <t>pct</t>
  </si>
  <si>
    <t>pol</t>
  </si>
  <si>
    <t>sumT</t>
  </si>
  <si>
    <t>mgM</t>
  </si>
  <si>
    <t>feM</t>
  </si>
  <si>
    <t>CaM</t>
  </si>
  <si>
    <t>AlM</t>
  </si>
  <si>
    <t>sumM</t>
  </si>
  <si>
    <t>xh</t>
  </si>
  <si>
    <t>xv</t>
  </si>
  <si>
    <t>q4L</t>
  </si>
  <si>
    <t>sl1L</t>
  </si>
  <si>
    <t>wo1L</t>
  </si>
  <si>
    <t>fo2L</t>
  </si>
  <si>
    <t>fa2L</t>
  </si>
  <si>
    <t>jdL</t>
  </si>
  <si>
    <t>hmL</t>
  </si>
  <si>
    <t>ekL</t>
  </si>
  <si>
    <t>tiL</t>
  </si>
  <si>
    <t>kjL</t>
  </si>
  <si>
    <t>ctL</t>
  </si>
  <si>
    <t>h2o1L</t>
  </si>
  <si>
    <t>T</t>
  </si>
  <si>
    <t>M</t>
  </si>
  <si>
    <t>V</t>
  </si>
  <si>
    <t>T2</t>
  </si>
  <si>
    <t>Al</t>
  </si>
  <si>
    <t>Cr</t>
  </si>
  <si>
    <t>Ti</t>
  </si>
  <si>
    <t>Na</t>
  </si>
  <si>
    <t>Si</t>
  </si>
  <si>
    <t>en</t>
  </si>
  <si>
    <t>fs</t>
  </si>
  <si>
    <t>fm</t>
  </si>
  <si>
    <t>odi</t>
  </si>
  <si>
    <t>mgts</t>
  </si>
  <si>
    <t>cren</t>
  </si>
  <si>
    <t>obuf</t>
  </si>
  <si>
    <t>mess</t>
  </si>
  <si>
    <t>ojd</t>
  </si>
  <si>
    <t>py</t>
  </si>
  <si>
    <t>alm</t>
  </si>
  <si>
    <t>gr</t>
  </si>
  <si>
    <t>andr</t>
  </si>
  <si>
    <t>tig</t>
  </si>
  <si>
    <t>knom</t>
  </si>
  <si>
    <t>Fe3</t>
  </si>
  <si>
    <t>di</t>
  </si>
  <si>
    <t>jd</t>
  </si>
  <si>
    <t>T1</t>
  </si>
  <si>
    <t>fs2</t>
  </si>
  <si>
    <t>cats2</t>
  </si>
  <si>
    <t>cfm2</t>
  </si>
  <si>
    <t>cen2</t>
  </si>
  <si>
    <t>M3</t>
  </si>
  <si>
    <t>A</t>
  </si>
  <si>
    <t>K</t>
  </si>
  <si>
    <t>abh</t>
  </si>
  <si>
    <t>san</t>
  </si>
  <si>
    <t>anC</t>
  </si>
  <si>
    <t>abhI</t>
  </si>
  <si>
    <t>an</t>
  </si>
  <si>
    <t>B</t>
  </si>
  <si>
    <t>oilm</t>
  </si>
  <si>
    <t>dilm</t>
  </si>
  <si>
    <t>dhem</t>
  </si>
  <si>
    <t>nsp</t>
  </si>
  <si>
    <t>isp</t>
  </si>
  <si>
    <t>nhc</t>
  </si>
  <si>
    <t>ihc</t>
  </si>
  <si>
    <t>nmt</t>
  </si>
  <si>
    <t>imt</t>
  </si>
  <si>
    <t>pcr</t>
  </si>
  <si>
    <t>qndm</t>
  </si>
  <si>
    <t>pfo</t>
  </si>
  <si>
    <t>pfa</t>
  </si>
  <si>
    <t>fac</t>
  </si>
  <si>
    <t>ph2o</t>
  </si>
  <si>
    <t>qfL</t>
  </si>
  <si>
    <t>slfL</t>
  </si>
  <si>
    <t>wofL</t>
  </si>
  <si>
    <t>fofL</t>
  </si>
  <si>
    <t>fafL</t>
  </si>
  <si>
    <t>jdfL</t>
  </si>
  <si>
    <t>hmfL</t>
  </si>
  <si>
    <t>ekfL</t>
  </si>
  <si>
    <t>tifL</t>
  </si>
  <si>
    <t>kjfL</t>
  </si>
  <si>
    <t>v</t>
  </si>
  <si>
    <t>OH</t>
  </si>
  <si>
    <t>M13</t>
  </si>
  <si>
    <t>M4</t>
  </si>
  <si>
    <t>tr</t>
  </si>
  <si>
    <t>cumm</t>
  </si>
  <si>
    <t>a</t>
  </si>
  <si>
    <t>b</t>
  </si>
  <si>
    <t>ts2</t>
  </si>
  <si>
    <t>parg2</t>
  </si>
  <si>
    <t>gl2</t>
  </si>
  <si>
    <t>grun2</t>
  </si>
  <si>
    <t>phl</t>
  </si>
  <si>
    <t>obi</t>
  </si>
  <si>
    <t>east</t>
  </si>
  <si>
    <t>tbi</t>
  </si>
  <si>
    <t>M12</t>
  </si>
  <si>
    <t>H</t>
  </si>
  <si>
    <t>annm</t>
  </si>
  <si>
    <t>mu</t>
  </si>
  <si>
    <t>cel</t>
  </si>
  <si>
    <t>fcel</t>
  </si>
  <si>
    <t>pa</t>
  </si>
  <si>
    <t>mam</t>
  </si>
  <si>
    <t>fmu</t>
  </si>
  <si>
    <t>M2A</t>
  </si>
  <si>
    <t>M2B</t>
  </si>
  <si>
    <t>cz</t>
  </si>
  <si>
    <t>ep</t>
  </si>
  <si>
    <t>fep</t>
  </si>
  <si>
    <t>X</t>
  </si>
  <si>
    <t>crd</t>
  </si>
  <si>
    <t>fcrd</t>
  </si>
  <si>
    <t>hcrd</t>
  </si>
  <si>
    <t>clin</t>
  </si>
  <si>
    <t>afchl</t>
  </si>
  <si>
    <t>ames</t>
  </si>
  <si>
    <t>daph</t>
  </si>
  <si>
    <t>ochl1</t>
  </si>
  <si>
    <t>ochl4</t>
  </si>
  <si>
    <t>f3clin</t>
  </si>
  <si>
    <t>M23</t>
  </si>
  <si>
    <t>Mn</t>
  </si>
  <si>
    <t>mnchl2</t>
  </si>
  <si>
    <t>fst</t>
  </si>
  <si>
    <t>Y</t>
  </si>
  <si>
    <t>msto</t>
  </si>
  <si>
    <t>mstt</t>
  </si>
  <si>
    <t>mnst2</t>
  </si>
  <si>
    <t>mst2</t>
  </si>
  <si>
    <t>mctd</t>
  </si>
  <si>
    <t>fctd</t>
  </si>
  <si>
    <t>ctdo</t>
  </si>
  <si>
    <t>M1A</t>
  </si>
  <si>
    <t>M1B</t>
  </si>
  <si>
    <t>mnctd2</t>
  </si>
  <si>
    <t>fak</t>
  </si>
  <si>
    <t>mak</t>
  </si>
  <si>
    <t>aak</t>
  </si>
  <si>
    <t>cor</t>
  </si>
  <si>
    <t>mcor</t>
  </si>
  <si>
    <t>fcor</t>
  </si>
  <si>
    <t>mpv</t>
  </si>
  <si>
    <t>fpv</t>
  </si>
  <si>
    <t>apv</t>
  </si>
  <si>
    <t>mrw</t>
  </si>
  <si>
    <t>frw</t>
  </si>
  <si>
    <t>mwd</t>
  </si>
  <si>
    <t>fwd</t>
  </si>
  <si>
    <t>maj</t>
  </si>
  <si>
    <t>gfm</t>
  </si>
  <si>
    <t>per</t>
  </si>
  <si>
    <t>fper</t>
  </si>
  <si>
    <t>mag</t>
  </si>
  <si>
    <t>sid</t>
  </si>
  <si>
    <t>dol</t>
  </si>
  <si>
    <t>ank</t>
  </si>
  <si>
    <t>Modeltype</t>
  </si>
  <si>
    <t>Sitenames</t>
  </si>
  <si>
    <t>z_min</t>
  </si>
  <si>
    <t>z_max</t>
  </si>
  <si>
    <t>dz</t>
  </si>
  <si>
    <t>subdivision</t>
  </si>
  <si>
    <t>Multiplicity</t>
  </si>
  <si>
    <t>faL,tc-ds633</t>
  </si>
  <si>
    <t>foL,tc-ds633</t>
  </si>
  <si>
    <t>en,tc-ds633</t>
  </si>
  <si>
    <t>fs,tc-ds633</t>
  </si>
  <si>
    <t>fm,tc-ds633</t>
  </si>
  <si>
    <t>odi,tc-ds633</t>
  </si>
  <si>
    <t>mgts,tc-ds633</t>
  </si>
  <si>
    <t>cren,tc-ds633</t>
  </si>
  <si>
    <t>obuf,tc-ds633</t>
  </si>
  <si>
    <t>mess,tc-ds633</t>
  </si>
  <si>
    <t>ojd,tc-ds633</t>
  </si>
  <si>
    <t>q4L,tc-ds633</t>
  </si>
  <si>
    <t>sl1L,tc-ds633</t>
  </si>
  <si>
    <t>wo1L,tc-ds633</t>
  </si>
  <si>
    <t>fo2L,tc-ds633</t>
  </si>
  <si>
    <t>fa2L,tc-ds633</t>
  </si>
  <si>
    <t>jdL,tc-ds633</t>
  </si>
  <si>
    <t>hmL,tc-ds633</t>
  </si>
  <si>
    <t>ekL,tc-ds633</t>
  </si>
  <si>
    <t>tiL,tc-ds633</t>
  </si>
  <si>
    <t>kjL,tc-ds633</t>
  </si>
  <si>
    <t>ctL,tc-ds633</t>
  </si>
  <si>
    <t>h2o1L,tc-ds633</t>
  </si>
  <si>
    <t>atg,tc-ds633</t>
  </si>
  <si>
    <t>fatg,tc-ds633</t>
  </si>
  <si>
    <t>atgts,tc-ds633</t>
  </si>
  <si>
    <t>ta,tc-ds633</t>
  </si>
  <si>
    <t>fta,tc-ds633</t>
  </si>
  <si>
    <t>tats,tc-ds633</t>
  </si>
  <si>
    <t>abhI,tc-ds633</t>
  </si>
  <si>
    <t>an,tc-ds633</t>
  </si>
  <si>
    <t>san,tc-ds633</t>
  </si>
  <si>
    <t>abh,tc-ds633</t>
  </si>
  <si>
    <t>anC,tc-ds633</t>
  </si>
  <si>
    <t>br,tc-ds633</t>
  </si>
  <si>
    <t>fbr,tc-ds633</t>
  </si>
  <si>
    <t>mont,tc-ds633</t>
  </si>
  <si>
    <t>fa,tc-ds633</t>
  </si>
  <si>
    <t>fo,tc-ds633</t>
  </si>
  <si>
    <t>cfm,tc-ds633</t>
  </si>
  <si>
    <t>oilm,tc-ds633</t>
  </si>
  <si>
    <t>dilm,tc-ds633</t>
  </si>
  <si>
    <t>dhem,tc-ds633</t>
  </si>
  <si>
    <t xml:space="preserve">Modeltype </t>
  </si>
  <si>
    <t>CO2,tc-ds633</t>
  </si>
  <si>
    <t>H2O,tc-ds633</t>
  </si>
  <si>
    <t>py,tc-ds633</t>
  </si>
  <si>
    <t>alm,tc-ds633</t>
  </si>
  <si>
    <t>gr,tc-ds633</t>
  </si>
  <si>
    <t>andr,tc-ds633</t>
  </si>
  <si>
    <t>knom,tc-ds633</t>
  </si>
  <si>
    <t>tig,tc-ds633</t>
  </si>
  <si>
    <t>di,tc-ds633</t>
  </si>
  <si>
    <t>fs2,tc-ds633</t>
  </si>
  <si>
    <t>cats2,tc-ds633</t>
  </si>
  <si>
    <t>jd,tc-ds633</t>
  </si>
  <si>
    <t>cen2,tc-ds633</t>
  </si>
  <si>
    <t>cfm2,tc-ds633</t>
  </si>
  <si>
    <t>nsp,tc-ds633</t>
  </si>
  <si>
    <t>isp,tc-ds633</t>
  </si>
  <si>
    <t>nhc,tc-ds633</t>
  </si>
  <si>
    <t>ihc,tc-ds633</t>
  </si>
  <si>
    <t>nmt,tc-ds633</t>
  </si>
  <si>
    <t>imt,tc-ds633</t>
  </si>
  <si>
    <t>pcr,tc-ds633</t>
  </si>
  <si>
    <t>qndm,tc-ds633</t>
  </si>
  <si>
    <t>qfL,tc-ds633</t>
  </si>
  <si>
    <t>slfL,tc-ds633</t>
  </si>
  <si>
    <t>wofL,tc-ds633</t>
  </si>
  <si>
    <t>fofL,tc-ds633</t>
  </si>
  <si>
    <t>fafL,tc-ds633</t>
  </si>
  <si>
    <t>jdfL,tc-ds633</t>
  </si>
  <si>
    <t>hmfL,tc-ds633</t>
  </si>
  <si>
    <t>ekfL,tc-ds633</t>
  </si>
  <si>
    <t>tifL,tc-ds633</t>
  </si>
  <si>
    <t>kjfL,tc-ds633</t>
  </si>
  <si>
    <t>tr,tc-ds633</t>
  </si>
  <si>
    <t>ts2,tc-ds633</t>
  </si>
  <si>
    <t>parg2,tc-ds633</t>
  </si>
  <si>
    <t>gl2,tc-ds633</t>
  </si>
  <si>
    <t>cumm,tc-ds633</t>
  </si>
  <si>
    <t>grun2,tc-ds633</t>
  </si>
  <si>
    <t>a,tc-ds633</t>
  </si>
  <si>
    <t>b,tc-ds633</t>
  </si>
  <si>
    <t>phl,tc-ds633</t>
  </si>
  <si>
    <t>annm,tc-ds633</t>
  </si>
  <si>
    <t>obi,tc-ds633</t>
  </si>
  <si>
    <t>east,tc-ds633</t>
  </si>
  <si>
    <t>tbi,tc-ds633</t>
  </si>
  <si>
    <t>mu,tc-ds633</t>
  </si>
  <si>
    <t>cel,tc-ds633</t>
  </si>
  <si>
    <t>fcel,tc-ds633</t>
  </si>
  <si>
    <t>pa,tc-ds633</t>
  </si>
  <si>
    <t>mam,tc-ds633</t>
  </si>
  <si>
    <t>fmu,tc-ds633</t>
  </si>
  <si>
    <t>cz,tc-ds633</t>
  </si>
  <si>
    <t>ep,tc-ds633</t>
  </si>
  <si>
    <t>fep,tc-ds633</t>
  </si>
  <si>
    <t>crd,tc-ds633</t>
  </si>
  <si>
    <t>fcrd,tc-ds633</t>
  </si>
  <si>
    <t>hcrd,tc-ds633</t>
  </si>
  <si>
    <t>clin,tc-ds633</t>
  </si>
  <si>
    <t>afchl,tc-ds633</t>
  </si>
  <si>
    <t>ames,tc-ds633</t>
  </si>
  <si>
    <t>daph,tc-ds633</t>
  </si>
  <si>
    <t>ochl1,tc-ds633</t>
  </si>
  <si>
    <t>ochl4,tc-ds633</t>
  </si>
  <si>
    <t>f3clin,tc-ds633</t>
  </si>
  <si>
    <t>mnchl2,tc-ds633</t>
  </si>
  <si>
    <t>mst2,tc-ds633</t>
  </si>
  <si>
    <t>fst,tc-ds633</t>
  </si>
  <si>
    <t>mnst2,tc-ds633</t>
  </si>
  <si>
    <t>msto,tc-ds633</t>
  </si>
  <si>
    <t>mstt,tc-ds633</t>
  </si>
  <si>
    <t>mctd,tc-ds633</t>
  </si>
  <si>
    <t>fctd,tc-ds633</t>
  </si>
  <si>
    <t>mnctd2,tc-ds633</t>
  </si>
  <si>
    <t>ctdo,tc-ds633</t>
  </si>
  <si>
    <t>mag,tc-ds633</t>
  </si>
  <si>
    <t>sid,tc-ds633</t>
  </si>
  <si>
    <t>dol,tc-ds633</t>
  </si>
  <si>
    <t>ank,tc-ds633</t>
  </si>
  <si>
    <t>aak,tc-ds633</t>
  </si>
  <si>
    <t>mak,tc-ds633</t>
  </si>
  <si>
    <t>fak,tc-ds633</t>
  </si>
  <si>
    <t>cor,tc-ds633</t>
  </si>
  <si>
    <t>mcor,tc-ds633</t>
  </si>
  <si>
    <t>fcor,tc-ds633</t>
  </si>
  <si>
    <t>mpv,tc-ds633</t>
  </si>
  <si>
    <t>fpv,tc-ds633</t>
  </si>
  <si>
    <t>apv,tc-ds633</t>
  </si>
  <si>
    <t>mrw,tc-ds633</t>
  </si>
  <si>
    <t>frw,tc-ds633</t>
  </si>
  <si>
    <t>mwd,tc-ds633</t>
  </si>
  <si>
    <t>fwd,tc-ds633</t>
  </si>
  <si>
    <t>maj,tc-ds633</t>
  </si>
  <si>
    <t>gfm,tc-ds633</t>
  </si>
  <si>
    <t>per,tc-ds633</t>
  </si>
  <si>
    <t>fper,tc-ds633</t>
  </si>
  <si>
    <t>SiO2,aq</t>
  </si>
  <si>
    <t>Si2O4,aq</t>
  </si>
  <si>
    <t>SiO2,aq,DEW</t>
  </si>
  <si>
    <t>Si2O4,aq,DEW</t>
  </si>
  <si>
    <t>NaCl</t>
  </si>
  <si>
    <t>hltL,tc-ds633</t>
  </si>
  <si>
    <t>hltL</t>
  </si>
  <si>
    <t>CO2,aq</t>
  </si>
  <si>
    <t>CO2,aq,DEW</t>
  </si>
  <si>
    <t>Si3O6,aq</t>
  </si>
  <si>
    <t>Si3O6,aq,DEW</t>
  </si>
  <si>
    <t>OH-,DEW</t>
  </si>
  <si>
    <t>H+,DEW</t>
  </si>
  <si>
    <t>OH-</t>
  </si>
  <si>
    <t>H+</t>
  </si>
  <si>
    <t>HSiO3-,DEW</t>
  </si>
  <si>
    <t>HSiO3-</t>
  </si>
  <si>
    <t>q,tc-ds633</t>
  </si>
  <si>
    <t>ru,tc-ds633</t>
  </si>
  <si>
    <t>lime,tc-ds633</t>
  </si>
  <si>
    <t>sill,tc-ds633</t>
  </si>
  <si>
    <t>ky,tc-ds633</t>
  </si>
  <si>
    <t>and,tc-ds633</t>
  </si>
  <si>
    <t>law,tc-ds633</t>
  </si>
  <si>
    <t>zo,tc-ds633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</si>
</sst>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3C0-5AD9-42E3-BF9F-F736F3EC2C67}">
  <dimension ref="A1:D18"/>
  <sheetViews>
    <sheetView workbookViewId="0">
      <selection activeCell="C14" sqref="C14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194</v>
      </c>
      <c r="B1">
        <v>1</v>
      </c>
    </row>
    <row r="3" spans="1:4" x14ac:dyDescent="0.25">
      <c r="A3" t="s">
        <v>195</v>
      </c>
      <c r="B3" t="s">
        <v>12</v>
      </c>
      <c r="C3" t="s">
        <v>12</v>
      </c>
    </row>
    <row r="4" spans="1:4" x14ac:dyDescent="0.25">
      <c r="A4" t="s">
        <v>1</v>
      </c>
      <c r="B4" t="s">
        <v>13</v>
      </c>
      <c r="C4" t="s">
        <v>14</v>
      </c>
    </row>
    <row r="5" spans="1:4" x14ac:dyDescent="0.25">
      <c r="D5" s="1"/>
    </row>
    <row r="6" spans="1:4" x14ac:dyDescent="0.25">
      <c r="A6" t="s">
        <v>201</v>
      </c>
      <c r="B6" s="1">
        <v>0</v>
      </c>
      <c r="C6" s="1">
        <v>2</v>
      </c>
      <c r="D6" s="1"/>
    </row>
    <row r="7" spans="1:4" x14ac:dyDescent="0.25">
      <c r="A7" t="s">
        <v>202</v>
      </c>
      <c r="B7" s="1">
        <v>2</v>
      </c>
      <c r="C7" s="1">
        <v>0</v>
      </c>
      <c r="D7" s="1"/>
    </row>
    <row r="9" spans="1:4" x14ac:dyDescent="0.25">
      <c r="A9" t="s">
        <v>200</v>
      </c>
      <c r="B9">
        <v>1</v>
      </c>
      <c r="C9">
        <v>1</v>
      </c>
    </row>
    <row r="11" spans="1:4" x14ac:dyDescent="0.25">
      <c r="A11" t="s">
        <v>196</v>
      </c>
      <c r="B11">
        <v>0</v>
      </c>
      <c r="C11">
        <v>0</v>
      </c>
    </row>
    <row r="12" spans="1:4" x14ac:dyDescent="0.25">
      <c r="A12" t="s">
        <v>197</v>
      </c>
      <c r="B12">
        <v>1</v>
      </c>
      <c r="C12">
        <v>1</v>
      </c>
    </row>
    <row r="13" spans="1:4" x14ac:dyDescent="0.25">
      <c r="A13" t="s">
        <v>198</v>
      </c>
      <c r="B13">
        <v>0.01</v>
      </c>
      <c r="C13">
        <v>0.01</v>
      </c>
    </row>
    <row r="14" spans="1:4" x14ac:dyDescent="0.25">
      <c r="A14" t="s">
        <v>199</v>
      </c>
      <c r="B14">
        <v>0</v>
      </c>
      <c r="C14">
        <v>0</v>
      </c>
    </row>
    <row r="16" spans="1:4" x14ac:dyDescent="0.25">
      <c r="A16" t="s">
        <v>5</v>
      </c>
      <c r="B16" t="s">
        <v>15</v>
      </c>
      <c r="C16" t="s">
        <v>16</v>
      </c>
    </row>
    <row r="17" spans="1:3" x14ac:dyDescent="0.25">
      <c r="A17" t="s">
        <v>15</v>
      </c>
      <c r="B17" s="1">
        <v>0</v>
      </c>
      <c r="C17" s="1">
        <v>-18400</v>
      </c>
    </row>
    <row r="18" spans="1:3" x14ac:dyDescent="0.25">
      <c r="A18" t="s">
        <v>16</v>
      </c>
      <c r="B18" s="1">
        <v>-18400</v>
      </c>
      <c r="C1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5825-A6D1-4C0D-8BA7-1778913C2E99}">
  <dimension ref="A1:E23"/>
  <sheetViews>
    <sheetView workbookViewId="0">
      <selection activeCell="B21" sqref="B21:D23"/>
    </sheetView>
  </sheetViews>
  <sheetFormatPr defaultRowHeight="15" x14ac:dyDescent="0.25"/>
  <sheetData>
    <row r="1" spans="1:5" x14ac:dyDescent="0.25">
      <c r="A1" t="s">
        <v>194</v>
      </c>
      <c r="B1">
        <v>1</v>
      </c>
    </row>
    <row r="3" spans="1:5" x14ac:dyDescent="0.25">
      <c r="A3" t="s">
        <v>195</v>
      </c>
      <c r="B3" t="s">
        <v>12</v>
      </c>
      <c r="C3" t="s">
        <v>12</v>
      </c>
      <c r="D3" t="s">
        <v>17</v>
      </c>
      <c r="E3" t="s">
        <v>17</v>
      </c>
    </row>
    <row r="4" spans="1:5" x14ac:dyDescent="0.25">
      <c r="A4" t="s">
        <v>1</v>
      </c>
      <c r="B4" t="s">
        <v>13</v>
      </c>
      <c r="C4" t="s">
        <v>14</v>
      </c>
      <c r="D4" t="s">
        <v>13</v>
      </c>
      <c r="E4" t="s">
        <v>14</v>
      </c>
    </row>
    <row r="6" spans="1:5" x14ac:dyDescent="0.25">
      <c r="A6" t="s">
        <v>239</v>
      </c>
      <c r="B6" s="1">
        <v>1</v>
      </c>
      <c r="C6" s="1">
        <v>0</v>
      </c>
      <c r="D6" s="1">
        <v>1</v>
      </c>
      <c r="E6" s="1">
        <v>0</v>
      </c>
    </row>
    <row r="7" spans="1:5" x14ac:dyDescent="0.25">
      <c r="A7" t="s">
        <v>238</v>
      </c>
      <c r="B7" s="1">
        <v>0</v>
      </c>
      <c r="C7" s="1">
        <v>1</v>
      </c>
      <c r="D7" s="1">
        <v>0</v>
      </c>
      <c r="E7" s="1">
        <v>1</v>
      </c>
    </row>
    <row r="8" spans="1:5" x14ac:dyDescent="0.25">
      <c r="A8" t="s">
        <v>240</v>
      </c>
      <c r="B8" s="1">
        <v>1</v>
      </c>
      <c r="C8" s="1">
        <v>0</v>
      </c>
      <c r="D8" s="1">
        <v>0</v>
      </c>
      <c r="E8" s="1">
        <v>1</v>
      </c>
    </row>
    <row r="10" spans="1:5" x14ac:dyDescent="0.25">
      <c r="A10" t="s">
        <v>200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196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197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198</v>
      </c>
      <c r="B14">
        <v>0.01</v>
      </c>
      <c r="C14">
        <v>0.01</v>
      </c>
      <c r="D14">
        <v>0.01</v>
      </c>
      <c r="E14">
        <v>0.01</v>
      </c>
    </row>
    <row r="15" spans="1:5" x14ac:dyDescent="0.25">
      <c r="A15" t="s">
        <v>199</v>
      </c>
      <c r="B15">
        <v>0</v>
      </c>
      <c r="C15">
        <v>0</v>
      </c>
      <c r="D15">
        <v>0</v>
      </c>
      <c r="E15">
        <v>0</v>
      </c>
    </row>
    <row r="17" spans="1:4" x14ac:dyDescent="0.25">
      <c r="A17" t="s">
        <v>5</v>
      </c>
      <c r="B17" t="s">
        <v>15</v>
      </c>
      <c r="C17" t="s">
        <v>16</v>
      </c>
      <c r="D17" t="s">
        <v>20</v>
      </c>
    </row>
    <row r="21" spans="1:4" x14ac:dyDescent="0.25">
      <c r="A21" t="s">
        <v>16</v>
      </c>
      <c r="B21">
        <v>0</v>
      </c>
      <c r="C21" s="2">
        <v>9000</v>
      </c>
      <c r="D21" s="2">
        <v>4500</v>
      </c>
    </row>
    <row r="22" spans="1:4" x14ac:dyDescent="0.25">
      <c r="A22" t="s">
        <v>15</v>
      </c>
      <c r="B22" s="2">
        <v>9000</v>
      </c>
      <c r="C22" s="1">
        <v>0</v>
      </c>
      <c r="D22" s="2">
        <v>4500</v>
      </c>
    </row>
    <row r="23" spans="1:4" x14ac:dyDescent="0.25">
      <c r="A23" t="s">
        <v>20</v>
      </c>
      <c r="B23" s="2">
        <v>4500</v>
      </c>
      <c r="C23" s="2">
        <v>4500</v>
      </c>
      <c r="D23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08C5-857B-4921-B88E-7848905E6592}">
  <dimension ref="A1:F22"/>
  <sheetViews>
    <sheetView workbookViewId="0">
      <selection activeCell="B16" sqref="B16"/>
    </sheetView>
  </sheetViews>
  <sheetFormatPr defaultRowHeight="15" x14ac:dyDescent="0.25"/>
  <sheetData>
    <row r="1" spans="1:6" x14ac:dyDescent="0.25">
      <c r="A1" t="s">
        <v>194</v>
      </c>
      <c r="B1">
        <v>1</v>
      </c>
    </row>
    <row r="3" spans="1:6" x14ac:dyDescent="0.25">
      <c r="A3" t="s">
        <v>195</v>
      </c>
      <c r="B3" t="s">
        <v>12</v>
      </c>
      <c r="C3" t="s">
        <v>12</v>
      </c>
      <c r="D3" t="s">
        <v>17</v>
      </c>
      <c r="E3" t="s">
        <v>17</v>
      </c>
      <c r="F3" t="s">
        <v>17</v>
      </c>
    </row>
    <row r="4" spans="1:6" x14ac:dyDescent="0.25">
      <c r="A4" t="s">
        <v>1</v>
      </c>
      <c r="B4" t="s">
        <v>13</v>
      </c>
      <c r="C4" t="s">
        <v>14</v>
      </c>
      <c r="D4" t="s">
        <v>14</v>
      </c>
      <c r="E4" t="s">
        <v>18</v>
      </c>
      <c r="F4" t="s">
        <v>13</v>
      </c>
    </row>
    <row r="6" spans="1:6" x14ac:dyDescent="0.25">
      <c r="A6" t="s">
        <v>237</v>
      </c>
      <c r="B6" s="1">
        <v>1</v>
      </c>
      <c r="C6" s="1">
        <v>0</v>
      </c>
      <c r="D6" s="1">
        <v>0</v>
      </c>
      <c r="E6" s="1">
        <v>1</v>
      </c>
      <c r="F6" s="1">
        <v>0</v>
      </c>
    </row>
    <row r="7" spans="1:6" x14ac:dyDescent="0.25">
      <c r="A7" t="s">
        <v>238</v>
      </c>
      <c r="B7" s="1">
        <v>0</v>
      </c>
      <c r="C7" s="1">
        <v>1</v>
      </c>
      <c r="D7" s="1">
        <v>1</v>
      </c>
      <c r="E7" s="1">
        <v>0</v>
      </c>
      <c r="F7" s="1">
        <v>0</v>
      </c>
    </row>
    <row r="8" spans="1:6" x14ac:dyDescent="0.25">
      <c r="A8" t="s">
        <v>239</v>
      </c>
      <c r="B8" s="1">
        <v>1</v>
      </c>
      <c r="C8" s="1">
        <v>0</v>
      </c>
      <c r="D8" s="1">
        <v>0</v>
      </c>
      <c r="E8" s="1">
        <v>0</v>
      </c>
      <c r="F8" s="1">
        <v>1</v>
      </c>
    </row>
    <row r="9" spans="1:6" x14ac:dyDescent="0.25">
      <c r="A9" t="s">
        <v>240</v>
      </c>
      <c r="B9" s="1">
        <v>1</v>
      </c>
      <c r="C9" s="1">
        <v>0</v>
      </c>
      <c r="D9" s="1">
        <v>1</v>
      </c>
      <c r="E9" s="1">
        <v>0</v>
      </c>
      <c r="F9" s="1">
        <v>0</v>
      </c>
    </row>
    <row r="11" spans="1:6" x14ac:dyDescent="0.25">
      <c r="A11" t="s">
        <v>200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25">
      <c r="A13" t="s">
        <v>196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197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198</v>
      </c>
      <c r="B15">
        <f>1/15</f>
        <v>6.6666666666666666E-2</v>
      </c>
      <c r="C15">
        <f t="shared" ref="C15:F15" si="0">1/15</f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</row>
    <row r="16" spans="1:6" x14ac:dyDescent="0.25">
      <c r="A16" t="s">
        <v>199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19</v>
      </c>
      <c r="C18" t="s">
        <v>15</v>
      </c>
      <c r="D18" t="s">
        <v>16</v>
      </c>
      <c r="E18" t="s">
        <v>20</v>
      </c>
    </row>
    <row r="19" spans="1:5" x14ac:dyDescent="0.25">
      <c r="A19" t="s">
        <v>19</v>
      </c>
      <c r="B19" s="1">
        <v>0</v>
      </c>
      <c r="C19" s="1">
        <v>24000</v>
      </c>
      <c r="D19" s="2">
        <v>38000</v>
      </c>
      <c r="E19" s="2">
        <v>24000</v>
      </c>
    </row>
    <row r="20" spans="1:5" x14ac:dyDescent="0.25">
      <c r="A20" t="s">
        <v>15</v>
      </c>
      <c r="B20" s="1">
        <v>24000</v>
      </c>
      <c r="C20" s="1">
        <v>0</v>
      </c>
      <c r="D20" s="2">
        <v>9000</v>
      </c>
      <c r="E20" s="2">
        <v>4500</v>
      </c>
    </row>
    <row r="21" spans="1:5" x14ac:dyDescent="0.25">
      <c r="A21" t="s">
        <v>16</v>
      </c>
      <c r="B21" s="2">
        <v>38000</v>
      </c>
      <c r="C21" s="2">
        <v>9000</v>
      </c>
      <c r="D21">
        <v>0</v>
      </c>
      <c r="E21" s="2">
        <v>4500</v>
      </c>
    </row>
    <row r="22" spans="1:5" x14ac:dyDescent="0.25">
      <c r="A22" t="s">
        <v>20</v>
      </c>
      <c r="B22" s="2">
        <v>24000</v>
      </c>
      <c r="C22" s="2">
        <v>4500</v>
      </c>
      <c r="D22" s="2">
        <v>4500</v>
      </c>
      <c r="E22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132-BA46-451F-AE41-94B928E23AD4}">
  <dimension ref="A1:G24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194</v>
      </c>
      <c r="B1">
        <v>1</v>
      </c>
    </row>
    <row r="3" spans="1:7" x14ac:dyDescent="0.25">
      <c r="A3" t="s">
        <v>195</v>
      </c>
      <c r="B3" t="s">
        <v>84</v>
      </c>
      <c r="C3" t="s">
        <v>84</v>
      </c>
      <c r="D3" t="s">
        <v>84</v>
      </c>
      <c r="E3" t="s">
        <v>91</v>
      </c>
      <c r="F3" t="s">
        <v>91</v>
      </c>
      <c r="G3" t="s">
        <v>91</v>
      </c>
    </row>
    <row r="4" spans="1:7" x14ac:dyDescent="0.25">
      <c r="A4" t="s">
        <v>1</v>
      </c>
      <c r="B4" t="s">
        <v>57</v>
      </c>
      <c r="C4" t="s">
        <v>14</v>
      </c>
      <c r="D4" t="s">
        <v>14</v>
      </c>
      <c r="E4" t="s">
        <v>57</v>
      </c>
      <c r="F4" t="s">
        <v>14</v>
      </c>
      <c r="G4" t="s">
        <v>14</v>
      </c>
    </row>
    <row r="6" spans="1:7" x14ac:dyDescent="0.25">
      <c r="A6" t="s">
        <v>241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</row>
    <row r="7" spans="1:7" x14ac:dyDescent="0.25">
      <c r="A7" t="s">
        <v>242</v>
      </c>
      <c r="B7" s="1">
        <v>0.5</v>
      </c>
      <c r="C7">
        <v>0</v>
      </c>
      <c r="D7" s="1">
        <v>0.5</v>
      </c>
      <c r="E7" s="1">
        <v>0.5</v>
      </c>
      <c r="F7">
        <v>0</v>
      </c>
      <c r="G7" s="1">
        <v>0.5</v>
      </c>
    </row>
    <row r="8" spans="1:7" x14ac:dyDescent="0.25">
      <c r="A8" t="s">
        <v>243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</row>
    <row r="10" spans="1:7" x14ac:dyDescent="0.25">
      <c r="A10" t="s">
        <v>200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196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197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199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5</v>
      </c>
      <c r="B17" t="s">
        <v>92</v>
      </c>
      <c r="C17" t="s">
        <v>93</v>
      </c>
      <c r="D17" t="s">
        <v>94</v>
      </c>
    </row>
    <row r="18" spans="1:4" x14ac:dyDescent="0.25">
      <c r="A18" t="s">
        <v>92</v>
      </c>
      <c r="B18">
        <v>0</v>
      </c>
      <c r="C18" s="2">
        <v>15600</v>
      </c>
      <c r="D18" s="2">
        <v>26600</v>
      </c>
    </row>
    <row r="19" spans="1:4" x14ac:dyDescent="0.25">
      <c r="A19" t="s">
        <v>93</v>
      </c>
      <c r="B19" s="2">
        <v>15600</v>
      </c>
      <c r="C19">
        <v>0</v>
      </c>
      <c r="D19" s="2">
        <v>11000</v>
      </c>
    </row>
    <row r="20" spans="1:4" x14ac:dyDescent="0.25">
      <c r="A20" t="s">
        <v>94</v>
      </c>
      <c r="B20" s="2">
        <v>26600</v>
      </c>
      <c r="C20" s="2">
        <v>11000</v>
      </c>
      <c r="D20">
        <v>0</v>
      </c>
    </row>
    <row r="22" spans="1:4" x14ac:dyDescent="0.25">
      <c r="D22" s="2"/>
    </row>
    <row r="24" spans="1:4" x14ac:dyDescent="0.25">
      <c r="B2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E341-EE36-4FAC-B18C-398EE0AB5C1E}">
  <dimension ref="A1:B13"/>
  <sheetViews>
    <sheetView workbookViewId="0">
      <selection activeCell="A7" sqref="A7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244</v>
      </c>
      <c r="B1">
        <v>1</v>
      </c>
    </row>
    <row r="3" spans="1:2" x14ac:dyDescent="0.25">
      <c r="A3" t="s">
        <v>195</v>
      </c>
      <c r="B3" t="s">
        <v>0</v>
      </c>
    </row>
    <row r="4" spans="1:2" x14ac:dyDescent="0.25">
      <c r="A4" t="s">
        <v>1</v>
      </c>
      <c r="B4" t="s">
        <v>3</v>
      </c>
    </row>
    <row r="6" spans="1:2" x14ac:dyDescent="0.25">
      <c r="A6" t="s">
        <v>246</v>
      </c>
      <c r="B6">
        <v>0</v>
      </c>
    </row>
    <row r="8" spans="1:2" x14ac:dyDescent="0.25">
      <c r="A8" t="s">
        <v>200</v>
      </c>
      <c r="B8">
        <v>1</v>
      </c>
    </row>
    <row r="10" spans="1:2" x14ac:dyDescent="0.25">
      <c r="A10" t="s">
        <v>196</v>
      </c>
      <c r="B10">
        <v>0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6.7000000000000004E-2</v>
      </c>
    </row>
    <row r="13" spans="1:2" x14ac:dyDescent="0.25">
      <c r="A13" t="s">
        <v>199</v>
      </c>
      <c r="B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8264-40FC-4B50-8522-4B84D7F1C1DD}">
  <dimension ref="A1:C31"/>
  <sheetViews>
    <sheetView workbookViewId="0">
      <selection activeCell="B1" sqref="B1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244</v>
      </c>
      <c r="B1">
        <v>3</v>
      </c>
    </row>
    <row r="3" spans="1:3" x14ac:dyDescent="0.25">
      <c r="A3" t="s">
        <v>195</v>
      </c>
      <c r="B3" t="s">
        <v>0</v>
      </c>
      <c r="C3" t="s">
        <v>0</v>
      </c>
    </row>
    <row r="4" spans="1:3" x14ac:dyDescent="0.25">
      <c r="A4" t="s">
        <v>1</v>
      </c>
      <c r="B4" t="s">
        <v>2</v>
      </c>
      <c r="C4" t="s">
        <v>3</v>
      </c>
    </row>
    <row r="6" spans="1:3" x14ac:dyDescent="0.25">
      <c r="A6" t="s">
        <v>245</v>
      </c>
      <c r="B6">
        <v>1</v>
      </c>
      <c r="C6">
        <v>0</v>
      </c>
    </row>
    <row r="7" spans="1:3" x14ac:dyDescent="0.25">
      <c r="A7" t="s">
        <v>246</v>
      </c>
      <c r="B7">
        <v>0</v>
      </c>
      <c r="C7">
        <v>1</v>
      </c>
    </row>
    <row r="9" spans="1:3" x14ac:dyDescent="0.25">
      <c r="A9" t="s">
        <v>200</v>
      </c>
      <c r="B9">
        <v>1</v>
      </c>
      <c r="C9">
        <v>1</v>
      </c>
    </row>
    <row r="11" spans="1:3" x14ac:dyDescent="0.25">
      <c r="A11" t="s">
        <v>196</v>
      </c>
      <c r="B11">
        <v>0</v>
      </c>
      <c r="C11">
        <v>0</v>
      </c>
    </row>
    <row r="12" spans="1:3" x14ac:dyDescent="0.25">
      <c r="A12" t="s">
        <v>197</v>
      </c>
      <c r="B12">
        <v>1</v>
      </c>
      <c r="C12">
        <v>1</v>
      </c>
    </row>
    <row r="13" spans="1:3" x14ac:dyDescent="0.25">
      <c r="A13" t="s">
        <v>198</v>
      </c>
      <c r="B13">
        <v>6.7000000000000004E-2</v>
      </c>
      <c r="C13">
        <v>6.7000000000000004E-2</v>
      </c>
    </row>
    <row r="14" spans="1:3" x14ac:dyDescent="0.25">
      <c r="A14" t="s">
        <v>199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046F-B358-4A85-B4E6-C1DD911090D9}">
  <dimension ref="A1:C31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244</v>
      </c>
      <c r="B1">
        <v>1</v>
      </c>
    </row>
    <row r="3" spans="1:3" x14ac:dyDescent="0.25">
      <c r="A3" t="s">
        <v>195</v>
      </c>
      <c r="B3" t="s">
        <v>0</v>
      </c>
      <c r="C3" t="s">
        <v>0</v>
      </c>
    </row>
    <row r="4" spans="1:3" x14ac:dyDescent="0.25">
      <c r="A4" t="s">
        <v>1</v>
      </c>
      <c r="B4" t="s">
        <v>344</v>
      </c>
      <c r="C4" t="s">
        <v>3</v>
      </c>
    </row>
    <row r="6" spans="1:3" x14ac:dyDescent="0.25">
      <c r="A6" t="s">
        <v>345</v>
      </c>
      <c r="B6">
        <v>1</v>
      </c>
      <c r="C6">
        <v>0</v>
      </c>
    </row>
    <row r="7" spans="1:3" x14ac:dyDescent="0.25">
      <c r="A7" t="s">
        <v>246</v>
      </c>
      <c r="B7">
        <v>0</v>
      </c>
      <c r="C7">
        <v>1</v>
      </c>
    </row>
    <row r="9" spans="1:3" x14ac:dyDescent="0.25">
      <c r="A9" t="s">
        <v>200</v>
      </c>
      <c r="B9">
        <v>1</v>
      </c>
      <c r="C9">
        <v>1</v>
      </c>
    </row>
    <row r="11" spans="1:3" x14ac:dyDescent="0.25">
      <c r="A11" t="s">
        <v>196</v>
      </c>
      <c r="B11">
        <v>0</v>
      </c>
      <c r="C11">
        <v>0</v>
      </c>
    </row>
    <row r="12" spans="1:3" x14ac:dyDescent="0.25">
      <c r="A12" t="s">
        <v>197</v>
      </c>
      <c r="B12">
        <v>1</v>
      </c>
      <c r="C12">
        <v>1</v>
      </c>
    </row>
    <row r="13" spans="1:3" x14ac:dyDescent="0.25">
      <c r="A13" t="s">
        <v>198</v>
      </c>
      <c r="B13">
        <f>1/15</f>
        <v>6.6666666666666666E-2</v>
      </c>
      <c r="C13">
        <f>1/15</f>
        <v>6.6666666666666666E-2</v>
      </c>
    </row>
    <row r="14" spans="1:3" x14ac:dyDescent="0.25">
      <c r="A14" t="s">
        <v>199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816-4519-460B-9E4F-95C035B5C8B5}">
  <dimension ref="A1:D15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244</v>
      </c>
      <c r="B1">
        <v>1</v>
      </c>
    </row>
    <row r="3" spans="1:4" x14ac:dyDescent="0.25">
      <c r="A3" t="s">
        <v>195</v>
      </c>
      <c r="B3" t="s">
        <v>0</v>
      </c>
      <c r="C3" t="s">
        <v>0</v>
      </c>
      <c r="D3" t="s">
        <v>0</v>
      </c>
    </row>
    <row r="4" spans="1:4" x14ac:dyDescent="0.25">
      <c r="A4" t="s">
        <v>1</v>
      </c>
      <c r="B4" t="s">
        <v>344</v>
      </c>
      <c r="C4" t="s">
        <v>4</v>
      </c>
      <c r="D4" t="s">
        <v>3</v>
      </c>
    </row>
    <row r="6" spans="1:4" x14ac:dyDescent="0.25">
      <c r="A6" t="s">
        <v>345</v>
      </c>
      <c r="B6">
        <v>1</v>
      </c>
      <c r="C6">
        <v>0</v>
      </c>
      <c r="D6">
        <v>0</v>
      </c>
    </row>
    <row r="7" spans="1:4" x14ac:dyDescent="0.25">
      <c r="A7" t="s">
        <v>245</v>
      </c>
      <c r="B7">
        <v>0</v>
      </c>
      <c r="C7">
        <v>1</v>
      </c>
      <c r="D7">
        <v>0</v>
      </c>
    </row>
    <row r="8" spans="1:4" x14ac:dyDescent="0.25">
      <c r="A8" t="s">
        <v>246</v>
      </c>
      <c r="B8">
        <v>0</v>
      </c>
      <c r="C8">
        <v>0</v>
      </c>
      <c r="D8">
        <v>1</v>
      </c>
    </row>
    <row r="10" spans="1:4" x14ac:dyDescent="0.25">
      <c r="A10" t="s">
        <v>200</v>
      </c>
      <c r="B10">
        <v>1</v>
      </c>
      <c r="C10">
        <v>1</v>
      </c>
      <c r="D10">
        <v>1</v>
      </c>
    </row>
    <row r="12" spans="1:4" x14ac:dyDescent="0.25">
      <c r="A12" t="s">
        <v>196</v>
      </c>
      <c r="B12">
        <v>0</v>
      </c>
      <c r="C12">
        <v>0</v>
      </c>
      <c r="D12">
        <v>0</v>
      </c>
    </row>
    <row r="13" spans="1:4" x14ac:dyDescent="0.25">
      <c r="A13" t="s">
        <v>197</v>
      </c>
      <c r="B13">
        <v>1</v>
      </c>
      <c r="C13">
        <v>1</v>
      </c>
      <c r="D13">
        <v>1</v>
      </c>
    </row>
    <row r="14" spans="1:4" x14ac:dyDescent="0.25">
      <c r="A14" t="s">
        <v>198</v>
      </c>
      <c r="B14">
        <f>1/15</f>
        <v>6.6666666666666666E-2</v>
      </c>
      <c r="C14">
        <f>1/15</f>
        <v>6.6666666666666666E-2</v>
      </c>
      <c r="D14">
        <f>1/15</f>
        <v>6.6666666666666666E-2</v>
      </c>
    </row>
    <row r="15" spans="1:4" x14ac:dyDescent="0.25">
      <c r="A15" t="s">
        <v>199</v>
      </c>
      <c r="B15">
        <v>0</v>
      </c>
      <c r="C15">
        <v>0</v>
      </c>
      <c r="D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2AA7-14DE-4A41-B16E-9624765AFF4E}">
  <dimension ref="A1:M48"/>
  <sheetViews>
    <sheetView workbookViewId="0">
      <selection activeCell="E28" sqref="E28"/>
    </sheetView>
  </sheetViews>
  <sheetFormatPr defaultRowHeight="15" x14ac:dyDescent="0.25"/>
  <sheetData>
    <row r="1" spans="1:13" x14ac:dyDescent="0.25">
      <c r="A1" t="s">
        <v>194</v>
      </c>
      <c r="B1">
        <v>1</v>
      </c>
    </row>
    <row r="3" spans="1:13" x14ac:dyDescent="0.25">
      <c r="A3" t="s">
        <v>195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54</v>
      </c>
      <c r="M3" t="s">
        <v>54</v>
      </c>
    </row>
    <row r="4" spans="1:13" x14ac:dyDescent="0.25">
      <c r="A4" t="s">
        <v>1</v>
      </c>
      <c r="B4" t="s">
        <v>13</v>
      </c>
      <c r="C4" t="s">
        <v>14</v>
      </c>
      <c r="D4" t="s">
        <v>55</v>
      </c>
      <c r="E4" t="s">
        <v>75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59</v>
      </c>
      <c r="M4" t="s">
        <v>55</v>
      </c>
    </row>
    <row r="6" spans="1:13" x14ac:dyDescent="0.2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0</v>
      </c>
    </row>
    <row r="7" spans="1:13" x14ac:dyDescent="0.2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</row>
    <row r="8" spans="1:13" x14ac:dyDescent="0.25">
      <c r="A8" t="s">
        <v>205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</row>
    <row r="9" spans="1:13" x14ac:dyDescent="0.25">
      <c r="A9" t="s">
        <v>206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0</v>
      </c>
    </row>
    <row r="10" spans="1:13" x14ac:dyDescent="0.25">
      <c r="A10" t="s">
        <v>207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</row>
    <row r="11" spans="1:13" x14ac:dyDescent="0.25">
      <c r="A11" t="s">
        <v>208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</row>
    <row r="12" spans="1:13" x14ac:dyDescent="0.25">
      <c r="A12" t="s">
        <v>209</v>
      </c>
      <c r="B12">
        <v>0.5</v>
      </c>
      <c r="C12">
        <v>0</v>
      </c>
      <c r="D12">
        <v>0</v>
      </c>
      <c r="E12">
        <v>0</v>
      </c>
      <c r="F12">
        <v>0</v>
      </c>
      <c r="G12">
        <v>0.5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25">
      <c r="A13" t="s">
        <v>210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 x14ac:dyDescent="0.25">
      <c r="A14" t="s">
        <v>211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0</v>
      </c>
    </row>
    <row r="16" spans="1:13" x14ac:dyDescent="0.25">
      <c r="A16" t="s">
        <v>200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1">
        <v>0.5</v>
      </c>
      <c r="M16" s="1">
        <v>0.5</v>
      </c>
    </row>
    <row r="18" spans="1:13" x14ac:dyDescent="0.25">
      <c r="A18" t="s">
        <v>196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197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25">
      <c r="A20" t="s">
        <v>198</v>
      </c>
      <c r="B20">
        <f>1/3</f>
        <v>0.33333333333333331</v>
      </c>
      <c r="C20">
        <f t="shared" ref="C20:M20" si="0">1/3</f>
        <v>0.33333333333333331</v>
      </c>
      <c r="D20">
        <f t="shared" si="0"/>
        <v>0.33333333333333331</v>
      </c>
      <c r="E20">
        <f t="shared" si="0"/>
        <v>0.33333333333333331</v>
      </c>
      <c r="F20">
        <f t="shared" si="0"/>
        <v>0.33333333333333331</v>
      </c>
      <c r="G20">
        <f t="shared" si="0"/>
        <v>0.33333333333333331</v>
      </c>
      <c r="H20">
        <f t="shared" si="0"/>
        <v>0.33333333333333331</v>
      </c>
      <c r="I20">
        <f t="shared" si="0"/>
        <v>0.33333333333333331</v>
      </c>
      <c r="J20">
        <f t="shared" si="0"/>
        <v>0.33333333333333331</v>
      </c>
      <c r="K20">
        <f t="shared" si="0"/>
        <v>0.33333333333333331</v>
      </c>
      <c r="L20">
        <f t="shared" si="0"/>
        <v>0.33333333333333331</v>
      </c>
      <c r="M20">
        <f t="shared" si="0"/>
        <v>0.33333333333333331</v>
      </c>
    </row>
    <row r="21" spans="1:13" x14ac:dyDescent="0.25">
      <c r="A21" t="s">
        <v>199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3" spans="1:13" x14ac:dyDescent="0.25">
      <c r="A23" t="s">
        <v>5</v>
      </c>
      <c r="B23" t="s">
        <v>60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 t="s">
        <v>66</v>
      </c>
      <c r="I23" t="s">
        <v>67</v>
      </c>
      <c r="J23" t="s">
        <v>68</v>
      </c>
    </row>
    <row r="24" spans="1:13" x14ac:dyDescent="0.25">
      <c r="A24" t="s">
        <v>60</v>
      </c>
      <c r="B24">
        <v>0</v>
      </c>
      <c r="C24">
        <v>7000</v>
      </c>
      <c r="D24">
        <v>4000</v>
      </c>
      <c r="E24">
        <v>32200.000000000004</v>
      </c>
      <c r="F24">
        <v>12500</v>
      </c>
      <c r="G24">
        <v>8000</v>
      </c>
      <c r="H24">
        <v>0</v>
      </c>
      <c r="I24">
        <v>8000</v>
      </c>
      <c r="J24">
        <v>35000</v>
      </c>
    </row>
    <row r="25" spans="1:13" x14ac:dyDescent="0.25">
      <c r="A25" t="s">
        <v>61</v>
      </c>
      <c r="B25">
        <v>7000</v>
      </c>
      <c r="C25">
        <v>0</v>
      </c>
      <c r="D25">
        <v>4000</v>
      </c>
      <c r="E25">
        <v>25540</v>
      </c>
      <c r="F25">
        <v>11000</v>
      </c>
      <c r="G25">
        <v>10000</v>
      </c>
      <c r="H25">
        <v>0</v>
      </c>
      <c r="I25">
        <v>10000</v>
      </c>
      <c r="J25">
        <v>35000</v>
      </c>
    </row>
    <row r="26" spans="1:13" x14ac:dyDescent="0.25">
      <c r="A26" t="s">
        <v>62</v>
      </c>
      <c r="B26">
        <v>4000</v>
      </c>
      <c r="C26">
        <v>4000</v>
      </c>
      <c r="D26">
        <v>0</v>
      </c>
      <c r="E26">
        <v>22540</v>
      </c>
      <c r="F26">
        <v>15000</v>
      </c>
      <c r="G26">
        <v>12000</v>
      </c>
      <c r="H26">
        <v>0</v>
      </c>
      <c r="I26">
        <v>12000</v>
      </c>
      <c r="J26">
        <v>35000</v>
      </c>
    </row>
    <row r="27" spans="1:13" x14ac:dyDescent="0.25">
      <c r="A27" t="s">
        <v>63</v>
      </c>
      <c r="B27">
        <v>32200.000000000004</v>
      </c>
      <c r="C27">
        <v>25540</v>
      </c>
      <c r="D27">
        <v>22540</v>
      </c>
      <c r="E27">
        <v>0</v>
      </c>
      <c r="F27">
        <v>75500</v>
      </c>
      <c r="G27">
        <v>20000</v>
      </c>
      <c r="H27">
        <v>0</v>
      </c>
      <c r="I27">
        <v>20000</v>
      </c>
      <c r="J27">
        <v>35000</v>
      </c>
    </row>
    <row r="28" spans="1:13" x14ac:dyDescent="0.25">
      <c r="A28" t="s">
        <v>64</v>
      </c>
      <c r="B28">
        <v>12500</v>
      </c>
      <c r="C28">
        <v>11000</v>
      </c>
      <c r="D28">
        <v>15000</v>
      </c>
      <c r="E28">
        <v>75500</v>
      </c>
      <c r="F28">
        <v>0</v>
      </c>
      <c r="G28">
        <v>2000</v>
      </c>
      <c r="H28">
        <v>0</v>
      </c>
      <c r="I28">
        <v>2000</v>
      </c>
      <c r="J28">
        <v>7000</v>
      </c>
    </row>
    <row r="29" spans="1:13" x14ac:dyDescent="0.25">
      <c r="A29" t="s">
        <v>65</v>
      </c>
      <c r="B29">
        <v>8000</v>
      </c>
      <c r="C29">
        <v>10000</v>
      </c>
      <c r="D29">
        <v>12000</v>
      </c>
      <c r="E29">
        <v>20000</v>
      </c>
      <c r="F29">
        <v>2000</v>
      </c>
      <c r="G29">
        <v>0</v>
      </c>
      <c r="H29">
        <v>0</v>
      </c>
      <c r="I29">
        <v>2000</v>
      </c>
      <c r="J29">
        <v>-11000</v>
      </c>
    </row>
    <row r="30" spans="1:13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4000</v>
      </c>
    </row>
    <row r="31" spans="1:13" x14ac:dyDescent="0.25">
      <c r="A31" t="s">
        <v>67</v>
      </c>
      <c r="B31">
        <v>8000</v>
      </c>
      <c r="C31">
        <v>10000</v>
      </c>
      <c r="D31">
        <v>12000</v>
      </c>
      <c r="E31">
        <v>20000</v>
      </c>
      <c r="F31">
        <v>2000</v>
      </c>
      <c r="G31">
        <v>2000</v>
      </c>
      <c r="H31">
        <v>0</v>
      </c>
      <c r="I31">
        <v>0</v>
      </c>
      <c r="J31">
        <v>-11000</v>
      </c>
    </row>
    <row r="32" spans="1:13" x14ac:dyDescent="0.25">
      <c r="A32" t="s">
        <v>68</v>
      </c>
      <c r="B32">
        <v>35000</v>
      </c>
      <c r="C32">
        <v>35000</v>
      </c>
      <c r="D32">
        <v>35000</v>
      </c>
      <c r="E32">
        <v>35000</v>
      </c>
      <c r="F32">
        <v>7000</v>
      </c>
      <c r="G32">
        <v>-11000</v>
      </c>
      <c r="H32">
        <v>4000</v>
      </c>
      <c r="I32">
        <v>-11000</v>
      </c>
      <c r="J32">
        <v>0</v>
      </c>
    </row>
    <row r="34" spans="1:10" x14ac:dyDescent="0.25">
      <c r="A34" t="s">
        <v>7</v>
      </c>
      <c r="B34" t="s">
        <v>60</v>
      </c>
      <c r="C34" t="s">
        <v>61</v>
      </c>
      <c r="D34" t="s">
        <v>62</v>
      </c>
      <c r="E34" t="s">
        <v>63</v>
      </c>
      <c r="F34" t="s">
        <v>64</v>
      </c>
      <c r="G34" t="s">
        <v>65</v>
      </c>
      <c r="H34" t="s">
        <v>66</v>
      </c>
      <c r="I34" t="s">
        <v>67</v>
      </c>
      <c r="J34" t="s">
        <v>68</v>
      </c>
    </row>
    <row r="35" spans="1:10" x14ac:dyDescent="0.25">
      <c r="A35" t="s">
        <v>60</v>
      </c>
      <c r="B35">
        <v>0</v>
      </c>
      <c r="C35">
        <v>0</v>
      </c>
      <c r="D35">
        <v>0</v>
      </c>
      <c r="E35">
        <v>120</v>
      </c>
      <c r="F35">
        <v>-40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61</v>
      </c>
      <c r="B36">
        <v>0</v>
      </c>
      <c r="C36">
        <v>0</v>
      </c>
      <c r="D36">
        <v>0</v>
      </c>
      <c r="E36">
        <v>84</v>
      </c>
      <c r="F36">
        <v>-150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62</v>
      </c>
      <c r="B37">
        <v>0</v>
      </c>
      <c r="C37">
        <v>0</v>
      </c>
      <c r="D37">
        <v>0</v>
      </c>
      <c r="E37">
        <v>84</v>
      </c>
      <c r="F37">
        <v>-150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63</v>
      </c>
      <c r="B38">
        <v>120</v>
      </c>
      <c r="C38">
        <v>84</v>
      </c>
      <c r="D38">
        <v>84</v>
      </c>
      <c r="E38">
        <v>0</v>
      </c>
      <c r="F38">
        <v>-840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64</v>
      </c>
      <c r="B39">
        <v>-40</v>
      </c>
      <c r="C39">
        <v>-150</v>
      </c>
      <c r="D39">
        <v>-150</v>
      </c>
      <c r="E39">
        <v>-840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25">
      <c r="A45" t="s">
        <v>8</v>
      </c>
      <c r="B45" t="s">
        <v>60</v>
      </c>
      <c r="C45" t="s">
        <v>61</v>
      </c>
      <c r="D45" t="s">
        <v>62</v>
      </c>
      <c r="E45" t="s">
        <v>63</v>
      </c>
      <c r="F45" t="s">
        <v>64</v>
      </c>
      <c r="G45" t="s">
        <v>65</v>
      </c>
      <c r="H45" t="s">
        <v>66</v>
      </c>
      <c r="I45" t="s">
        <v>67</v>
      </c>
      <c r="J45" t="s">
        <v>68</v>
      </c>
    </row>
    <row r="46" spans="1:10" x14ac:dyDescent="0.25">
      <c r="A46" t="s">
        <v>9</v>
      </c>
      <c r="B46">
        <v>1</v>
      </c>
      <c r="C46">
        <v>1</v>
      </c>
      <c r="D46">
        <v>1</v>
      </c>
      <c r="E46">
        <v>1.2</v>
      </c>
      <c r="F46">
        <v>1</v>
      </c>
      <c r="G46">
        <v>1</v>
      </c>
      <c r="H46">
        <v>1</v>
      </c>
      <c r="I46">
        <v>1</v>
      </c>
      <c r="J46">
        <v>1.2</v>
      </c>
    </row>
    <row r="47" spans="1:10" x14ac:dyDescent="0.25">
      <c r="A47" t="s">
        <v>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45E6-FC06-4297-9961-A04532301994}">
  <dimension ref="A1:I47"/>
  <sheetViews>
    <sheetView workbookViewId="0">
      <selection activeCell="B17" sqref="B17:I17"/>
    </sheetView>
  </sheetViews>
  <sheetFormatPr defaultRowHeight="15" x14ac:dyDescent="0.25"/>
  <cols>
    <col min="1" max="1" width="12" bestFit="1" customWidth="1"/>
  </cols>
  <sheetData>
    <row r="1" spans="1:9" x14ac:dyDescent="0.25">
      <c r="A1" t="s">
        <v>194</v>
      </c>
      <c r="B1">
        <v>1</v>
      </c>
    </row>
    <row r="3" spans="1:9" x14ac:dyDescent="0.25">
      <c r="A3" t="s">
        <v>195</v>
      </c>
      <c r="B3" t="s">
        <v>12</v>
      </c>
      <c r="C3" t="s">
        <v>12</v>
      </c>
      <c r="D3" t="s">
        <v>12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9" x14ac:dyDescent="0.25">
      <c r="A4" t="s">
        <v>1</v>
      </c>
      <c r="B4" t="s">
        <v>18</v>
      </c>
      <c r="C4" t="s">
        <v>14</v>
      </c>
      <c r="D4" t="s">
        <v>13</v>
      </c>
      <c r="E4" t="s">
        <v>56</v>
      </c>
      <c r="F4" t="s">
        <v>75</v>
      </c>
      <c r="G4" t="s">
        <v>55</v>
      </c>
      <c r="H4" t="s">
        <v>57</v>
      </c>
      <c r="I4" t="s">
        <v>13</v>
      </c>
    </row>
    <row r="6" spans="1:9" x14ac:dyDescent="0.25">
      <c r="A6" s="3" t="s">
        <v>247</v>
      </c>
      <c r="B6">
        <v>0</v>
      </c>
      <c r="C6">
        <v>0</v>
      </c>
      <c r="D6">
        <v>3</v>
      </c>
      <c r="E6">
        <v>0</v>
      </c>
      <c r="F6">
        <v>0</v>
      </c>
      <c r="G6">
        <v>2</v>
      </c>
      <c r="H6">
        <v>0</v>
      </c>
      <c r="I6">
        <v>0</v>
      </c>
    </row>
    <row r="7" spans="1:9" x14ac:dyDescent="0.25">
      <c r="A7" t="s">
        <v>248</v>
      </c>
      <c r="B7">
        <v>0</v>
      </c>
      <c r="C7">
        <v>3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</row>
    <row r="8" spans="1:9" x14ac:dyDescent="0.25">
      <c r="A8" t="s">
        <v>249</v>
      </c>
      <c r="B8">
        <v>3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25">
      <c r="A9" t="s">
        <v>250</v>
      </c>
      <c r="B9">
        <v>3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</row>
    <row r="10" spans="1:9" x14ac:dyDescent="0.25">
      <c r="A10" t="s">
        <v>251</v>
      </c>
      <c r="B10">
        <v>0</v>
      </c>
      <c r="C10">
        <v>0</v>
      </c>
      <c r="D10">
        <v>3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252</v>
      </c>
      <c r="B11">
        <v>0</v>
      </c>
      <c r="C11">
        <v>0</v>
      </c>
      <c r="D11">
        <v>3</v>
      </c>
      <c r="E11">
        <v>0</v>
      </c>
      <c r="F11">
        <v>0</v>
      </c>
      <c r="G11">
        <v>1</v>
      </c>
      <c r="H11">
        <v>0.5</v>
      </c>
      <c r="I11">
        <v>0.5</v>
      </c>
    </row>
    <row r="13" spans="1:9" x14ac:dyDescent="0.25">
      <c r="A13" t="s">
        <v>200</v>
      </c>
      <c r="B13">
        <v>3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</row>
    <row r="15" spans="1:9" x14ac:dyDescent="0.25">
      <c r="A15" t="s">
        <v>196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197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198</v>
      </c>
      <c r="B17">
        <f>1/6</f>
        <v>0.16666666666666666</v>
      </c>
      <c r="C17">
        <f t="shared" ref="C17:I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</row>
    <row r="18" spans="1:9" x14ac:dyDescent="0.25">
      <c r="A18" t="s">
        <v>199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20" spans="1:9" x14ac:dyDescent="0.25">
      <c r="A20" t="s">
        <v>5</v>
      </c>
      <c r="B20" s="3" t="s">
        <v>69</v>
      </c>
      <c r="C20" t="s">
        <v>70</v>
      </c>
      <c r="D20" t="s">
        <v>71</v>
      </c>
      <c r="E20" t="s">
        <v>72</v>
      </c>
      <c r="F20" t="s">
        <v>74</v>
      </c>
      <c r="G20" t="s">
        <v>73</v>
      </c>
    </row>
    <row r="21" spans="1:9" x14ac:dyDescent="0.25">
      <c r="A21" s="3" t="s">
        <v>69</v>
      </c>
      <c r="B21">
        <v>0</v>
      </c>
      <c r="C21">
        <v>4000</v>
      </c>
      <c r="D21">
        <v>45400</v>
      </c>
      <c r="E21">
        <v>107000</v>
      </c>
      <c r="F21">
        <v>2000</v>
      </c>
      <c r="G21">
        <v>0</v>
      </c>
    </row>
    <row r="22" spans="1:9" x14ac:dyDescent="0.25">
      <c r="A22" t="s">
        <v>70</v>
      </c>
      <c r="B22">
        <v>4000</v>
      </c>
      <c r="C22">
        <v>0</v>
      </c>
      <c r="D22">
        <v>17000</v>
      </c>
      <c r="E22">
        <v>65000</v>
      </c>
      <c r="F22">
        <v>6000</v>
      </c>
      <c r="G22">
        <v>0</v>
      </c>
    </row>
    <row r="23" spans="1:9" x14ac:dyDescent="0.25">
      <c r="A23" t="s">
        <v>71</v>
      </c>
      <c r="B23">
        <v>45400</v>
      </c>
      <c r="C23">
        <v>17000</v>
      </c>
      <c r="D23">
        <v>0</v>
      </c>
      <c r="E23">
        <v>2000</v>
      </c>
      <c r="F23">
        <v>1000</v>
      </c>
      <c r="G23">
        <v>0</v>
      </c>
    </row>
    <row r="24" spans="1:9" x14ac:dyDescent="0.25">
      <c r="A24" t="s">
        <v>72</v>
      </c>
      <c r="B24">
        <v>107000</v>
      </c>
      <c r="C24">
        <v>65000</v>
      </c>
      <c r="D24">
        <v>2000</v>
      </c>
      <c r="E24">
        <v>0</v>
      </c>
      <c r="F24">
        <v>63000</v>
      </c>
      <c r="G24">
        <v>0</v>
      </c>
    </row>
    <row r="25" spans="1:9" x14ac:dyDescent="0.25">
      <c r="A25" t="s">
        <v>74</v>
      </c>
      <c r="B25">
        <v>2000</v>
      </c>
      <c r="C25">
        <v>6000</v>
      </c>
      <c r="D25">
        <v>1000</v>
      </c>
      <c r="E25">
        <v>63000</v>
      </c>
      <c r="F25">
        <v>0</v>
      </c>
      <c r="G25">
        <v>0</v>
      </c>
    </row>
    <row r="26" spans="1:9" x14ac:dyDescent="0.2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8" spans="1:9" x14ac:dyDescent="0.25">
      <c r="A28" t="s">
        <v>6</v>
      </c>
      <c r="B28" s="3" t="s">
        <v>69</v>
      </c>
      <c r="C28" t="s">
        <v>70</v>
      </c>
      <c r="D28" t="s">
        <v>71</v>
      </c>
      <c r="E28" t="s">
        <v>72</v>
      </c>
      <c r="F28" t="s">
        <v>74</v>
      </c>
      <c r="G28" t="s">
        <v>73</v>
      </c>
    </row>
    <row r="29" spans="1:9" x14ac:dyDescent="0.25">
      <c r="A29" s="3" t="s">
        <v>69</v>
      </c>
      <c r="B29">
        <v>0</v>
      </c>
      <c r="C29">
        <v>0</v>
      </c>
      <c r="D29">
        <v>-10</v>
      </c>
      <c r="E29">
        <v>-10</v>
      </c>
      <c r="F29">
        <v>0</v>
      </c>
      <c r="G29">
        <v>0</v>
      </c>
    </row>
    <row r="30" spans="1:9" x14ac:dyDescent="0.25">
      <c r="A30" t="s">
        <v>70</v>
      </c>
      <c r="B30">
        <v>0</v>
      </c>
      <c r="C30">
        <v>0</v>
      </c>
      <c r="D30">
        <v>-10</v>
      </c>
      <c r="E30">
        <v>-10</v>
      </c>
      <c r="F30">
        <v>0</v>
      </c>
      <c r="G30">
        <v>0</v>
      </c>
    </row>
    <row r="31" spans="1:9" x14ac:dyDescent="0.25">
      <c r="A31" t="s">
        <v>71</v>
      </c>
      <c r="B31">
        <v>-10</v>
      </c>
      <c r="C31">
        <v>-10</v>
      </c>
      <c r="D31">
        <v>0</v>
      </c>
      <c r="E31">
        <v>0</v>
      </c>
      <c r="F31">
        <v>-10</v>
      </c>
      <c r="G31">
        <v>0</v>
      </c>
    </row>
    <row r="32" spans="1:9" x14ac:dyDescent="0.25">
      <c r="A32" t="s">
        <v>72</v>
      </c>
      <c r="B32">
        <v>-10</v>
      </c>
      <c r="C32">
        <v>-10</v>
      </c>
      <c r="D32">
        <v>0</v>
      </c>
      <c r="E32">
        <v>0</v>
      </c>
      <c r="F32">
        <v>-10</v>
      </c>
      <c r="G32">
        <v>0</v>
      </c>
    </row>
    <row r="33" spans="1:7" x14ac:dyDescent="0.25">
      <c r="A33" t="s">
        <v>74</v>
      </c>
      <c r="B33">
        <v>0</v>
      </c>
      <c r="C33">
        <v>0</v>
      </c>
      <c r="D33">
        <v>-10</v>
      </c>
      <c r="E33">
        <v>-10</v>
      </c>
      <c r="F33">
        <v>0</v>
      </c>
      <c r="G33">
        <v>0</v>
      </c>
    </row>
    <row r="34" spans="1:7" x14ac:dyDescent="0.2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s="3" t="s">
        <v>69</v>
      </c>
      <c r="C36" t="s">
        <v>70</v>
      </c>
      <c r="D36" t="s">
        <v>71</v>
      </c>
      <c r="E36" t="s">
        <v>72</v>
      </c>
      <c r="F36" t="s">
        <v>74</v>
      </c>
      <c r="G36" t="s">
        <v>73</v>
      </c>
    </row>
    <row r="37" spans="1:7" x14ac:dyDescent="0.25">
      <c r="A37" s="3" t="s">
        <v>69</v>
      </c>
      <c r="B37">
        <v>0</v>
      </c>
      <c r="C37">
        <v>100</v>
      </c>
      <c r="D37">
        <v>40</v>
      </c>
      <c r="E37">
        <v>-36</v>
      </c>
      <c r="F37">
        <v>0</v>
      </c>
      <c r="G37">
        <v>0</v>
      </c>
    </row>
    <row r="38" spans="1:7" x14ac:dyDescent="0.25">
      <c r="A38" t="s">
        <v>70</v>
      </c>
      <c r="B38">
        <v>100</v>
      </c>
      <c r="C38">
        <v>0</v>
      </c>
      <c r="D38">
        <v>100</v>
      </c>
      <c r="E38">
        <v>39</v>
      </c>
      <c r="F38">
        <v>10</v>
      </c>
      <c r="G38">
        <v>0</v>
      </c>
    </row>
    <row r="39" spans="1:7" x14ac:dyDescent="0.25">
      <c r="A39" t="s">
        <v>71</v>
      </c>
      <c r="B39">
        <v>40</v>
      </c>
      <c r="C39">
        <v>100</v>
      </c>
      <c r="D39">
        <v>0</v>
      </c>
      <c r="E39">
        <v>0</v>
      </c>
      <c r="F39">
        <v>180</v>
      </c>
      <c r="G39">
        <v>0</v>
      </c>
    </row>
    <row r="40" spans="1:7" x14ac:dyDescent="0.25">
      <c r="A40" t="s">
        <v>72</v>
      </c>
      <c r="B40">
        <v>-36</v>
      </c>
      <c r="C40">
        <v>39</v>
      </c>
      <c r="D40">
        <v>0</v>
      </c>
      <c r="E40">
        <v>0</v>
      </c>
      <c r="F40">
        <v>100</v>
      </c>
      <c r="G40">
        <v>0</v>
      </c>
    </row>
    <row r="41" spans="1:7" x14ac:dyDescent="0.25">
      <c r="A41" t="s">
        <v>74</v>
      </c>
      <c r="B41">
        <v>0</v>
      </c>
      <c r="C41">
        <v>10</v>
      </c>
      <c r="D41">
        <v>180</v>
      </c>
      <c r="E41">
        <v>100</v>
      </c>
      <c r="F41">
        <v>0</v>
      </c>
      <c r="G41">
        <v>0</v>
      </c>
    </row>
    <row r="42" spans="1:7" x14ac:dyDescent="0.25">
      <c r="A42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s="3" t="s">
        <v>69</v>
      </c>
      <c r="C44" t="s">
        <v>70</v>
      </c>
      <c r="D44" t="s">
        <v>71</v>
      </c>
      <c r="E44" t="s">
        <v>72</v>
      </c>
      <c r="F44" t="s">
        <v>74</v>
      </c>
      <c r="G44" t="s">
        <v>73</v>
      </c>
    </row>
    <row r="45" spans="1:7" x14ac:dyDescent="0.25">
      <c r="A45" t="s">
        <v>9</v>
      </c>
      <c r="B45">
        <v>1</v>
      </c>
      <c r="C45">
        <v>1</v>
      </c>
      <c r="D45">
        <v>2.5</v>
      </c>
      <c r="E45">
        <v>2.5</v>
      </c>
      <c r="F45">
        <v>1</v>
      </c>
      <c r="G45">
        <v>1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7016-9392-4505-861D-62BF353CCFF7}">
  <dimension ref="A1:P95"/>
  <sheetViews>
    <sheetView topLeftCell="A4" workbookViewId="0">
      <selection activeCell="I49" sqref="I49"/>
    </sheetView>
  </sheetViews>
  <sheetFormatPr defaultRowHeight="15" x14ac:dyDescent="0.25"/>
  <cols>
    <col min="2" max="14" width="8.5703125" customWidth="1"/>
  </cols>
  <sheetData>
    <row r="1" spans="1:10" x14ac:dyDescent="0.25">
      <c r="A1" t="s">
        <v>194</v>
      </c>
      <c r="B1">
        <v>1</v>
      </c>
    </row>
    <row r="3" spans="1:10" x14ac:dyDescent="0.25">
      <c r="A3" t="s">
        <v>195</v>
      </c>
      <c r="B3" t="s">
        <v>12</v>
      </c>
      <c r="C3" t="s">
        <v>12</v>
      </c>
      <c r="D3" t="s">
        <v>12</v>
      </c>
      <c r="E3" t="s">
        <v>17</v>
      </c>
      <c r="F3" t="s">
        <v>17</v>
      </c>
      <c r="G3" t="s">
        <v>17</v>
      </c>
      <c r="H3" t="s">
        <v>17</v>
      </c>
      <c r="I3" t="s">
        <v>78</v>
      </c>
      <c r="J3" t="s">
        <v>78</v>
      </c>
    </row>
    <row r="4" spans="1:10" x14ac:dyDescent="0.25">
      <c r="A4" t="s">
        <v>1</v>
      </c>
      <c r="B4" t="s">
        <v>13</v>
      </c>
      <c r="C4" t="s">
        <v>14</v>
      </c>
      <c r="D4" t="s">
        <v>55</v>
      </c>
      <c r="E4" t="s">
        <v>13</v>
      </c>
      <c r="F4" t="s">
        <v>14</v>
      </c>
      <c r="G4" t="s">
        <v>18</v>
      </c>
      <c r="H4" t="s">
        <v>58</v>
      </c>
      <c r="I4" t="s">
        <v>59</v>
      </c>
      <c r="J4" t="s">
        <v>55</v>
      </c>
    </row>
    <row r="6" spans="1:10" x14ac:dyDescent="0.25">
      <c r="A6" t="s">
        <v>253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</row>
    <row r="7" spans="1:10" x14ac:dyDescent="0.25">
      <c r="A7" t="s">
        <v>254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2</v>
      </c>
      <c r="J7" s="1">
        <v>0</v>
      </c>
    </row>
    <row r="8" spans="1:10" x14ac:dyDescent="0.25">
      <c r="A8" t="s">
        <v>255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1</v>
      </c>
    </row>
    <row r="9" spans="1:10" x14ac:dyDescent="0.25">
      <c r="A9" t="s">
        <v>256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</row>
    <row r="10" spans="1:10" x14ac:dyDescent="0.25">
      <c r="A10" t="s">
        <v>257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</row>
    <row r="11" spans="1:10" x14ac:dyDescent="0.25">
      <c r="A11" t="s">
        <v>258</v>
      </c>
      <c r="B11" s="1">
        <v>1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t="s">
        <v>200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1">
        <v>0.5</v>
      </c>
      <c r="J13" s="1">
        <v>0.5</v>
      </c>
    </row>
    <row r="15" spans="1:10" x14ac:dyDescent="0.25">
      <c r="A15" t="s">
        <v>196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197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6" x14ac:dyDescent="0.25">
      <c r="A17" t="s">
        <v>198</v>
      </c>
      <c r="B17">
        <f>1/3</f>
        <v>0.33333333333333331</v>
      </c>
      <c r="C17">
        <f t="shared" ref="C17:J17" si="0">1/3</f>
        <v>0.33333333333333331</v>
      </c>
      <c r="D17">
        <f t="shared" si="0"/>
        <v>0.33333333333333331</v>
      </c>
      <c r="E17">
        <f t="shared" si="0"/>
        <v>0.33333333333333331</v>
      </c>
      <c r="F17">
        <f t="shared" si="0"/>
        <v>0.33333333333333331</v>
      </c>
      <c r="G17">
        <f t="shared" si="0"/>
        <v>0.33333333333333331</v>
      </c>
      <c r="H17">
        <f t="shared" si="0"/>
        <v>0.33333333333333331</v>
      </c>
      <c r="I17">
        <f t="shared" si="0"/>
        <v>0.33333333333333331</v>
      </c>
      <c r="J17">
        <f t="shared" si="0"/>
        <v>0.33333333333333331</v>
      </c>
    </row>
    <row r="18" spans="1:16" x14ac:dyDescent="0.25">
      <c r="A18" t="s">
        <v>199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20" spans="1:16" x14ac:dyDescent="0.25">
      <c r="A20" t="s">
        <v>5</v>
      </c>
      <c r="B20" t="s">
        <v>76</v>
      </c>
      <c r="C20" t="s">
        <v>79</v>
      </c>
      <c r="D20" t="s">
        <v>80</v>
      </c>
      <c r="E20" t="s">
        <v>77</v>
      </c>
      <c r="F20" t="s">
        <v>82</v>
      </c>
      <c r="G20" t="s">
        <v>81</v>
      </c>
    </row>
    <row r="21" spans="1:16" x14ac:dyDescent="0.25">
      <c r="A21" t="s">
        <v>76</v>
      </c>
      <c r="B21">
        <v>0</v>
      </c>
      <c r="C21">
        <v>25800</v>
      </c>
      <c r="D21">
        <v>13000</v>
      </c>
      <c r="E21">
        <v>26000</v>
      </c>
      <c r="F21">
        <v>29800</v>
      </c>
      <c r="G21">
        <v>20600</v>
      </c>
    </row>
    <row r="22" spans="1:16" x14ac:dyDescent="0.25">
      <c r="A22" t="s">
        <v>79</v>
      </c>
      <c r="B22">
        <v>25800</v>
      </c>
      <c r="C22">
        <v>0</v>
      </c>
      <c r="D22" s="1">
        <v>25000</v>
      </c>
      <c r="E22" s="1">
        <v>24000</v>
      </c>
      <c r="F22" s="1">
        <v>2300</v>
      </c>
      <c r="G22" s="1">
        <v>3500</v>
      </c>
      <c r="H22" s="1"/>
    </row>
    <row r="23" spans="1:16" x14ac:dyDescent="0.25">
      <c r="A23" t="s">
        <v>80</v>
      </c>
      <c r="B23">
        <v>13000</v>
      </c>
      <c r="C23">
        <v>25000</v>
      </c>
      <c r="D23" s="1">
        <v>0</v>
      </c>
      <c r="E23" s="1">
        <v>6000</v>
      </c>
      <c r="F23" s="1">
        <v>45200</v>
      </c>
      <c r="G23" s="1">
        <v>27000</v>
      </c>
      <c r="H23" s="1"/>
    </row>
    <row r="24" spans="1:16" x14ac:dyDescent="0.25">
      <c r="A24" t="s">
        <v>77</v>
      </c>
      <c r="B24">
        <v>26000</v>
      </c>
      <c r="C24">
        <v>24000</v>
      </c>
      <c r="D24" s="1">
        <v>6000</v>
      </c>
      <c r="E24" s="1">
        <v>0</v>
      </c>
      <c r="F24" s="1">
        <v>40000</v>
      </c>
      <c r="G24" s="1">
        <v>40000</v>
      </c>
      <c r="H24" s="1"/>
      <c r="L24" s="1"/>
      <c r="M24" s="1"/>
    </row>
    <row r="25" spans="1:16" x14ac:dyDescent="0.25">
      <c r="A25" t="s">
        <v>82</v>
      </c>
      <c r="B25">
        <v>29800</v>
      </c>
      <c r="C25">
        <v>2300</v>
      </c>
      <c r="D25" s="1">
        <v>45200</v>
      </c>
      <c r="E25" s="1">
        <v>40000</v>
      </c>
      <c r="F25" s="1">
        <v>0</v>
      </c>
      <c r="G25" s="1">
        <v>4000</v>
      </c>
      <c r="H25" s="1"/>
      <c r="I25" s="1"/>
      <c r="J25" s="1"/>
      <c r="K25" s="1"/>
      <c r="L25" s="1"/>
      <c r="M25" s="1"/>
    </row>
    <row r="26" spans="1:16" x14ac:dyDescent="0.25">
      <c r="A26" t="s">
        <v>81</v>
      </c>
      <c r="B26">
        <v>20600</v>
      </c>
      <c r="C26">
        <v>3500</v>
      </c>
      <c r="D26" s="1">
        <v>27000</v>
      </c>
      <c r="E26" s="1">
        <v>40000</v>
      </c>
      <c r="F26" s="1">
        <v>4000</v>
      </c>
      <c r="G26" s="1">
        <v>0</v>
      </c>
      <c r="H26" s="1"/>
      <c r="I26" s="1"/>
      <c r="J26" s="1"/>
      <c r="K26" s="1"/>
      <c r="L26" s="1"/>
      <c r="M26" s="1"/>
    </row>
    <row r="27" spans="1:16" x14ac:dyDescent="0.25">
      <c r="L27" s="1"/>
      <c r="M27" s="1"/>
      <c r="N27" s="1"/>
      <c r="O27" s="1"/>
      <c r="P27" s="1"/>
    </row>
    <row r="28" spans="1:16" x14ac:dyDescent="0.25">
      <c r="A28" t="s">
        <v>6</v>
      </c>
      <c r="B28" t="s">
        <v>76</v>
      </c>
      <c r="C28" t="s">
        <v>79</v>
      </c>
      <c r="D28" t="s">
        <v>80</v>
      </c>
      <c r="E28" t="s">
        <v>77</v>
      </c>
      <c r="F28" t="s">
        <v>82</v>
      </c>
      <c r="G28" t="s">
        <v>81</v>
      </c>
      <c r="I28" s="1"/>
      <c r="J28" s="1"/>
      <c r="K28" s="1"/>
      <c r="L28" s="1"/>
      <c r="M28" s="1"/>
    </row>
    <row r="29" spans="1:16" x14ac:dyDescent="0.25">
      <c r="A29" t="s">
        <v>76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 s="1"/>
      <c r="J29" s="1"/>
      <c r="K29" s="1"/>
      <c r="L29" s="1"/>
      <c r="M29" s="1"/>
    </row>
    <row r="30" spans="1:16" x14ac:dyDescent="0.25">
      <c r="A30" t="s">
        <v>79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/>
      <c r="I30" s="1"/>
      <c r="J30" s="1"/>
      <c r="K30" s="1"/>
      <c r="L30" s="1"/>
      <c r="M30" s="1"/>
    </row>
    <row r="31" spans="1:16" x14ac:dyDescent="0.25">
      <c r="A31" t="s">
        <v>80</v>
      </c>
      <c r="B31">
        <v>0</v>
      </c>
      <c r="C31">
        <v>0</v>
      </c>
      <c r="D31" s="1">
        <v>0</v>
      </c>
      <c r="E31" s="1">
        <v>0</v>
      </c>
      <c r="F31" s="1">
        <v>0</v>
      </c>
      <c r="G31" s="1">
        <v>0</v>
      </c>
      <c r="H31" s="1"/>
      <c r="I31" s="1"/>
      <c r="J31" s="1"/>
      <c r="K31" s="1"/>
      <c r="L31" s="1"/>
      <c r="M31" s="1"/>
    </row>
    <row r="32" spans="1:16" x14ac:dyDescent="0.25">
      <c r="A32" t="s">
        <v>77</v>
      </c>
      <c r="B32">
        <v>0</v>
      </c>
      <c r="C32">
        <v>0</v>
      </c>
      <c r="D32" s="1">
        <v>0</v>
      </c>
      <c r="E32" s="1">
        <v>0</v>
      </c>
      <c r="F32" s="1">
        <v>0</v>
      </c>
      <c r="G32" s="1">
        <v>0</v>
      </c>
      <c r="H32" s="1"/>
    </row>
    <row r="33" spans="1:8" x14ac:dyDescent="0.25">
      <c r="A33" t="s">
        <v>82</v>
      </c>
      <c r="B33">
        <v>0</v>
      </c>
      <c r="C33">
        <v>0</v>
      </c>
      <c r="D33" s="1">
        <v>0</v>
      </c>
      <c r="E33" s="1">
        <v>0</v>
      </c>
      <c r="F33" s="1">
        <v>0</v>
      </c>
      <c r="G33" s="1">
        <v>0</v>
      </c>
      <c r="H33" s="1"/>
    </row>
    <row r="34" spans="1:8" x14ac:dyDescent="0.25">
      <c r="A34" t="s">
        <v>81</v>
      </c>
      <c r="B34">
        <v>0</v>
      </c>
      <c r="C34">
        <v>0</v>
      </c>
      <c r="D34" s="1">
        <v>0</v>
      </c>
      <c r="E34" s="1">
        <v>0</v>
      </c>
      <c r="F34" s="1">
        <v>0</v>
      </c>
      <c r="G34" s="1">
        <v>0</v>
      </c>
      <c r="H34" s="1"/>
    </row>
    <row r="35" spans="1:8" x14ac:dyDescent="0.25">
      <c r="D35" s="1"/>
      <c r="E35" s="1"/>
      <c r="F35" s="1"/>
      <c r="G35" s="1"/>
      <c r="H35" s="1"/>
    </row>
    <row r="36" spans="1:8" x14ac:dyDescent="0.25">
      <c r="A36" t="s">
        <v>7</v>
      </c>
      <c r="B36" t="s">
        <v>76</v>
      </c>
      <c r="C36" t="s">
        <v>79</v>
      </c>
      <c r="D36" t="s">
        <v>80</v>
      </c>
      <c r="E36" t="s">
        <v>77</v>
      </c>
      <c r="F36" t="s">
        <v>82</v>
      </c>
      <c r="G36" t="s">
        <v>81</v>
      </c>
    </row>
    <row r="37" spans="1:8" x14ac:dyDescent="0.25">
      <c r="A37" t="s">
        <v>76</v>
      </c>
      <c r="B37">
        <v>0</v>
      </c>
      <c r="C37">
        <v>-30</v>
      </c>
      <c r="D37">
        <v>-60</v>
      </c>
      <c r="E37">
        <v>0</v>
      </c>
      <c r="F37">
        <v>-30</v>
      </c>
      <c r="G37">
        <v>-30</v>
      </c>
    </row>
    <row r="38" spans="1:8" x14ac:dyDescent="0.25">
      <c r="A38" t="s">
        <v>79</v>
      </c>
      <c r="B38">
        <v>-30</v>
      </c>
      <c r="C38">
        <v>0</v>
      </c>
      <c r="D38" s="1">
        <v>-100</v>
      </c>
      <c r="E38" s="1">
        <v>0</v>
      </c>
      <c r="F38" s="1">
        <v>0</v>
      </c>
      <c r="G38" s="1">
        <v>0</v>
      </c>
      <c r="H38" s="1"/>
    </row>
    <row r="39" spans="1:8" x14ac:dyDescent="0.25">
      <c r="A39" t="s">
        <v>80</v>
      </c>
      <c r="B39">
        <v>-60</v>
      </c>
      <c r="C39">
        <v>-100</v>
      </c>
      <c r="D39" s="1">
        <v>0</v>
      </c>
      <c r="E39" s="1">
        <v>0</v>
      </c>
      <c r="F39" s="1">
        <v>-350</v>
      </c>
      <c r="G39" s="1">
        <v>-100</v>
      </c>
      <c r="H39" s="1"/>
    </row>
    <row r="40" spans="1:8" x14ac:dyDescent="0.25">
      <c r="A40" t="s">
        <v>77</v>
      </c>
      <c r="B40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/>
    </row>
    <row r="41" spans="1:8" x14ac:dyDescent="0.25">
      <c r="A41" t="s">
        <v>82</v>
      </c>
      <c r="B41">
        <v>-30</v>
      </c>
      <c r="C41">
        <v>0</v>
      </c>
      <c r="D41" s="1">
        <v>-350</v>
      </c>
      <c r="E41" s="1">
        <v>0</v>
      </c>
      <c r="F41" s="1">
        <v>0</v>
      </c>
      <c r="G41" s="1">
        <v>0</v>
      </c>
      <c r="H41" s="1"/>
    </row>
    <row r="42" spans="1:8" x14ac:dyDescent="0.25">
      <c r="A42" t="s">
        <v>81</v>
      </c>
      <c r="B42">
        <v>-30</v>
      </c>
      <c r="C42">
        <v>0</v>
      </c>
      <c r="D42" s="1">
        <v>-100</v>
      </c>
      <c r="E42" s="1">
        <v>0</v>
      </c>
      <c r="F42" s="1">
        <v>0</v>
      </c>
      <c r="G42" s="1">
        <v>0</v>
      </c>
      <c r="H42" s="1"/>
    </row>
    <row r="44" spans="1:8" x14ac:dyDescent="0.25">
      <c r="A44" t="s">
        <v>8</v>
      </c>
      <c r="B44" t="s">
        <v>76</v>
      </c>
      <c r="C44" t="s">
        <v>79</v>
      </c>
      <c r="D44" t="s">
        <v>80</v>
      </c>
      <c r="E44" t="s">
        <v>77</v>
      </c>
      <c r="F44" t="s">
        <v>82</v>
      </c>
      <c r="G44" t="s">
        <v>81</v>
      </c>
    </row>
    <row r="45" spans="1:8" x14ac:dyDescent="0.25">
      <c r="A45" t="s">
        <v>9</v>
      </c>
      <c r="B45" s="1">
        <v>1.2</v>
      </c>
      <c r="C45" s="1">
        <v>1</v>
      </c>
      <c r="D45" s="1">
        <v>1.9</v>
      </c>
      <c r="E45" s="1">
        <v>1.2</v>
      </c>
      <c r="F45" s="1">
        <v>1</v>
      </c>
      <c r="G45" s="1">
        <v>1</v>
      </c>
      <c r="H45" s="1"/>
    </row>
    <row r="46" spans="1:8" x14ac:dyDescent="0.25">
      <c r="A46" t="s">
        <v>10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/>
    </row>
    <row r="47" spans="1:8" x14ac:dyDescent="0.25">
      <c r="A47" t="s">
        <v>11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D75F-FEF6-4D60-971A-E4E781288CB0}">
  <dimension ref="A1:S71"/>
  <sheetViews>
    <sheetView workbookViewId="0">
      <selection activeCell="A23" sqref="A23"/>
    </sheetView>
  </sheetViews>
  <sheetFormatPr defaultRowHeight="15" x14ac:dyDescent="0.25"/>
  <cols>
    <col min="1" max="1" width="13.42578125" bestFit="1" customWidth="1"/>
  </cols>
  <sheetData>
    <row r="1" spans="1:19" x14ac:dyDescent="0.25">
      <c r="A1" t="s">
        <v>194</v>
      </c>
      <c r="B1">
        <v>4</v>
      </c>
    </row>
    <row r="3" spans="1:19" x14ac:dyDescent="0.25">
      <c r="A3" t="s">
        <v>195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31</v>
      </c>
      <c r="M3" t="s">
        <v>52</v>
      </c>
      <c r="N3" t="s">
        <v>52</v>
      </c>
      <c r="O3" t="s">
        <v>52</v>
      </c>
      <c r="P3" t="s">
        <v>52</v>
      </c>
      <c r="Q3" t="s">
        <v>36</v>
      </c>
      <c r="R3" t="s">
        <v>53</v>
      </c>
      <c r="S3" t="s">
        <v>53</v>
      </c>
    </row>
    <row r="4" spans="1:19" x14ac:dyDescent="0.25">
      <c r="A4" t="s">
        <v>1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</row>
    <row r="6" spans="1:19" x14ac:dyDescent="0.25">
      <c r="A6" t="s">
        <v>212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1:19" x14ac:dyDescent="0.25">
      <c r="A7" t="s">
        <v>213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</row>
    <row r="8" spans="1:19" x14ac:dyDescent="0.25">
      <c r="A8" t="s">
        <v>214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</row>
    <row r="9" spans="1:19" x14ac:dyDescent="0.25">
      <c r="A9" t="s">
        <v>215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4</v>
      </c>
      <c r="R9">
        <v>0</v>
      </c>
      <c r="S9">
        <v>1</v>
      </c>
    </row>
    <row r="10" spans="1:19" x14ac:dyDescent="0.25">
      <c r="A10" t="s">
        <v>216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4</v>
      </c>
      <c r="O10">
        <v>0</v>
      </c>
      <c r="P10">
        <v>0</v>
      </c>
      <c r="Q10">
        <v>4</v>
      </c>
      <c r="R10">
        <v>0</v>
      </c>
      <c r="S10">
        <v>1</v>
      </c>
    </row>
    <row r="11" spans="1:19" x14ac:dyDescent="0.25">
      <c r="A11" t="s">
        <v>217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 x14ac:dyDescent="0.25">
      <c r="A12" t="s">
        <v>218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 x14ac:dyDescent="0.25">
      <c r="A13" t="s">
        <v>219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</row>
    <row r="14" spans="1:19" x14ac:dyDescent="0.25">
      <c r="A14" t="s">
        <v>220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1:19" x14ac:dyDescent="0.25">
      <c r="A15" t="s">
        <v>221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1:19" x14ac:dyDescent="0.25">
      <c r="A16" t="s">
        <v>222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1.75</v>
      </c>
    </row>
    <row r="17" spans="1:19" x14ac:dyDescent="0.25">
      <c r="A17" t="s">
        <v>223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9" spans="1:19" x14ac:dyDescent="0.25">
      <c r="A19" t="s">
        <v>200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1" spans="1:19" x14ac:dyDescent="0.25">
      <c r="A21" t="s">
        <v>196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197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1.75</v>
      </c>
      <c r="S22">
        <v>1.75</v>
      </c>
    </row>
    <row r="23" spans="1:19" x14ac:dyDescent="0.25">
      <c r="A23" t="s">
        <v>198</v>
      </c>
      <c r="B23">
        <f>1/3</f>
        <v>0.33333333333333331</v>
      </c>
      <c r="C23">
        <f t="shared" ref="C23:S23" si="0">1/3</f>
        <v>0.33333333333333331</v>
      </c>
      <c r="D23">
        <f t="shared" si="0"/>
        <v>0.33333333333333331</v>
      </c>
      <c r="E23">
        <f t="shared" si="0"/>
        <v>0.33333333333333331</v>
      </c>
      <c r="F23">
        <f t="shared" si="0"/>
        <v>0.33333333333333331</v>
      </c>
      <c r="G23">
        <f t="shared" si="0"/>
        <v>0.33333333333333331</v>
      </c>
      <c r="H23">
        <f t="shared" si="0"/>
        <v>0.33333333333333331</v>
      </c>
      <c r="I23">
        <f t="shared" si="0"/>
        <v>0.33333333333333331</v>
      </c>
      <c r="J23">
        <f t="shared" si="0"/>
        <v>0.33333333333333331</v>
      </c>
      <c r="K23">
        <f t="shared" si="0"/>
        <v>0.33333333333333331</v>
      </c>
      <c r="L23">
        <f t="shared" si="0"/>
        <v>0.33333333333333331</v>
      </c>
      <c r="M23">
        <f t="shared" si="0"/>
        <v>0.33333333333333331</v>
      </c>
      <c r="N23">
        <f t="shared" si="0"/>
        <v>0.33333333333333331</v>
      </c>
      <c r="O23">
        <f t="shared" si="0"/>
        <v>0.33333333333333331</v>
      </c>
      <c r="P23">
        <f t="shared" si="0"/>
        <v>0.33333333333333331</v>
      </c>
      <c r="Q23">
        <f t="shared" si="0"/>
        <v>0.33333333333333331</v>
      </c>
      <c r="R23">
        <f t="shared" si="0"/>
        <v>0.33333333333333331</v>
      </c>
      <c r="S23">
        <f t="shared" si="0"/>
        <v>0.33333333333333331</v>
      </c>
    </row>
    <row r="24" spans="1:19" x14ac:dyDescent="0.25">
      <c r="A24" t="s">
        <v>199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6" spans="1:19" x14ac:dyDescent="0.25">
      <c r="A26" t="s">
        <v>5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</row>
    <row r="27" spans="1:19" x14ac:dyDescent="0.25">
      <c r="A27" t="s">
        <v>39</v>
      </c>
      <c r="B27">
        <v>0</v>
      </c>
      <c r="C27">
        <v>9500</v>
      </c>
      <c r="D27">
        <v>-10300</v>
      </c>
      <c r="E27">
        <v>-26500</v>
      </c>
      <c r="F27">
        <v>-12000</v>
      </c>
      <c r="G27">
        <v>-15100</v>
      </c>
      <c r="H27">
        <v>20000</v>
      </c>
      <c r="I27">
        <v>0</v>
      </c>
      <c r="J27">
        <v>24600</v>
      </c>
      <c r="K27">
        <v>-17800</v>
      </c>
      <c r="L27">
        <v>-14600</v>
      </c>
      <c r="M27">
        <v>17800</v>
      </c>
    </row>
    <row r="28" spans="1:19" x14ac:dyDescent="0.25">
      <c r="A28" t="s">
        <v>40</v>
      </c>
      <c r="B28">
        <v>9500</v>
      </c>
      <c r="C28">
        <v>0</v>
      </c>
      <c r="D28">
        <v>-26500</v>
      </c>
      <c r="E28">
        <v>2200</v>
      </c>
      <c r="F28">
        <v>2500</v>
      </c>
      <c r="G28">
        <v>16800</v>
      </c>
      <c r="H28">
        <v>-5000</v>
      </c>
      <c r="I28">
        <v>0</v>
      </c>
      <c r="J28">
        <v>15200</v>
      </c>
      <c r="K28">
        <v>7000</v>
      </c>
      <c r="L28">
        <v>4000</v>
      </c>
      <c r="M28">
        <v>23700</v>
      </c>
    </row>
    <row r="29" spans="1:19" x14ac:dyDescent="0.25">
      <c r="A29" t="s">
        <v>41</v>
      </c>
      <c r="B29">
        <v>-10300</v>
      </c>
      <c r="C29">
        <v>-26500</v>
      </c>
      <c r="D29">
        <v>0</v>
      </c>
      <c r="E29">
        <v>25500</v>
      </c>
      <c r="F29">
        <v>14000</v>
      </c>
      <c r="G29">
        <v>-1200</v>
      </c>
      <c r="H29">
        <v>0</v>
      </c>
      <c r="I29">
        <v>0</v>
      </c>
      <c r="J29">
        <v>18000</v>
      </c>
      <c r="K29">
        <v>-1100</v>
      </c>
      <c r="L29">
        <v>9500</v>
      </c>
      <c r="M29">
        <v>40300</v>
      </c>
    </row>
    <row r="30" spans="1:19" x14ac:dyDescent="0.25">
      <c r="A30" t="s">
        <v>42</v>
      </c>
      <c r="B30">
        <v>-26500</v>
      </c>
      <c r="C30">
        <v>2200</v>
      </c>
      <c r="D30">
        <v>25500</v>
      </c>
      <c r="E30">
        <v>0</v>
      </c>
      <c r="F30">
        <v>18000</v>
      </c>
      <c r="G30">
        <v>1500</v>
      </c>
      <c r="H30">
        <v>0</v>
      </c>
      <c r="I30">
        <v>0</v>
      </c>
      <c r="J30">
        <v>7500</v>
      </c>
      <c r="K30">
        <v>3000</v>
      </c>
      <c r="L30">
        <v>-5600</v>
      </c>
      <c r="M30">
        <v>9400</v>
      </c>
    </row>
    <row r="31" spans="1:19" x14ac:dyDescent="0.25">
      <c r="A31" t="s">
        <v>43</v>
      </c>
      <c r="B31">
        <v>-12000</v>
      </c>
      <c r="C31">
        <v>2500</v>
      </c>
      <c r="D31">
        <v>14000</v>
      </c>
      <c r="E31">
        <v>18000</v>
      </c>
      <c r="F31">
        <v>0</v>
      </c>
      <c r="G31">
        <v>7500</v>
      </c>
      <c r="H31">
        <v>-30000</v>
      </c>
      <c r="I31">
        <v>0</v>
      </c>
      <c r="J31">
        <v>6700</v>
      </c>
      <c r="K31">
        <v>10000</v>
      </c>
      <c r="L31">
        <v>-6500</v>
      </c>
      <c r="M31">
        <v>9200</v>
      </c>
    </row>
    <row r="32" spans="1:19" x14ac:dyDescent="0.25">
      <c r="A32" t="s">
        <v>44</v>
      </c>
      <c r="B32">
        <v>-15100</v>
      </c>
      <c r="C32">
        <v>16800</v>
      </c>
      <c r="D32">
        <v>-1200</v>
      </c>
      <c r="E32">
        <v>1500</v>
      </c>
      <c r="F32">
        <v>7500</v>
      </c>
      <c r="G32">
        <v>0</v>
      </c>
      <c r="H32">
        <v>10000</v>
      </c>
      <c r="I32">
        <v>0</v>
      </c>
      <c r="J32">
        <v>16500</v>
      </c>
      <c r="K32">
        <v>-5900</v>
      </c>
      <c r="L32">
        <v>7600</v>
      </c>
      <c r="M32">
        <v>-8300</v>
      </c>
    </row>
    <row r="33" spans="1:13" x14ac:dyDescent="0.25">
      <c r="A33" t="s">
        <v>45</v>
      </c>
      <c r="B33">
        <v>20000</v>
      </c>
      <c r="C33">
        <v>-5000</v>
      </c>
      <c r="D33">
        <v>0</v>
      </c>
      <c r="E33">
        <v>0</v>
      </c>
      <c r="F33">
        <v>-30000</v>
      </c>
      <c r="G33">
        <v>10000</v>
      </c>
      <c r="H33">
        <v>0</v>
      </c>
      <c r="I33">
        <v>0</v>
      </c>
      <c r="J33">
        <v>0</v>
      </c>
      <c r="K33">
        <v>10000</v>
      </c>
      <c r="L33">
        <v>0</v>
      </c>
      <c r="M33">
        <v>60000</v>
      </c>
    </row>
    <row r="34" spans="1:13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30000</v>
      </c>
    </row>
    <row r="35" spans="1:13" x14ac:dyDescent="0.25">
      <c r="A35" t="s">
        <v>47</v>
      </c>
      <c r="B35">
        <v>24600</v>
      </c>
      <c r="C35">
        <v>15200</v>
      </c>
      <c r="D35">
        <v>18000</v>
      </c>
      <c r="E35">
        <v>7500</v>
      </c>
      <c r="F35">
        <v>6700</v>
      </c>
      <c r="G35">
        <v>16500</v>
      </c>
      <c r="H35">
        <v>0</v>
      </c>
      <c r="I35">
        <v>0</v>
      </c>
      <c r="J35">
        <v>0</v>
      </c>
      <c r="K35">
        <v>9000</v>
      </c>
      <c r="L35">
        <v>0</v>
      </c>
      <c r="M35">
        <v>30000</v>
      </c>
    </row>
    <row r="36" spans="1:13" x14ac:dyDescent="0.25">
      <c r="A36" t="s">
        <v>48</v>
      </c>
      <c r="B36">
        <v>-17800</v>
      </c>
      <c r="C36">
        <v>7000</v>
      </c>
      <c r="D36">
        <v>-1100</v>
      </c>
      <c r="E36">
        <v>3000</v>
      </c>
      <c r="F36">
        <v>10000</v>
      </c>
      <c r="G36">
        <v>-5900</v>
      </c>
      <c r="H36">
        <v>10000</v>
      </c>
      <c r="I36">
        <v>0</v>
      </c>
      <c r="J36">
        <v>9000</v>
      </c>
      <c r="K36">
        <v>0</v>
      </c>
      <c r="L36">
        <v>-5600</v>
      </c>
      <c r="M36">
        <v>-100</v>
      </c>
    </row>
    <row r="37" spans="1:13" x14ac:dyDescent="0.25">
      <c r="A37" t="s">
        <v>49</v>
      </c>
      <c r="B37">
        <v>-14600</v>
      </c>
      <c r="C37">
        <v>4000</v>
      </c>
      <c r="D37">
        <v>9500</v>
      </c>
      <c r="E37">
        <v>-5600</v>
      </c>
      <c r="F37">
        <v>-6500</v>
      </c>
      <c r="G37">
        <v>7600</v>
      </c>
      <c r="H37">
        <v>0</v>
      </c>
      <c r="I37">
        <v>0</v>
      </c>
      <c r="J37">
        <v>0</v>
      </c>
      <c r="K37">
        <v>-5600</v>
      </c>
      <c r="L37">
        <v>0</v>
      </c>
      <c r="M37">
        <v>17300</v>
      </c>
    </row>
    <row r="38" spans="1:13" x14ac:dyDescent="0.25">
      <c r="A38" t="s">
        <v>50</v>
      </c>
      <c r="B38">
        <v>17800</v>
      </c>
      <c r="C38">
        <v>23700</v>
      </c>
      <c r="D38">
        <v>40300</v>
      </c>
      <c r="E38">
        <v>9400</v>
      </c>
      <c r="F38">
        <v>9200</v>
      </c>
      <c r="G38">
        <v>-8300</v>
      </c>
      <c r="H38">
        <v>60000</v>
      </c>
      <c r="I38">
        <v>30000</v>
      </c>
      <c r="J38">
        <v>30000</v>
      </c>
      <c r="K38">
        <v>-100</v>
      </c>
      <c r="L38">
        <v>17300</v>
      </c>
      <c r="M38">
        <v>0</v>
      </c>
    </row>
    <row r="40" spans="1:13" x14ac:dyDescent="0.25">
      <c r="A40" t="s">
        <v>6</v>
      </c>
      <c r="B40" t="s">
        <v>39</v>
      </c>
      <c r="C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  <c r="L40" t="s">
        <v>49</v>
      </c>
      <c r="M40" t="s">
        <v>50</v>
      </c>
    </row>
    <row r="41" spans="1:13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4" spans="1:13" x14ac:dyDescent="0.25">
      <c r="A54" t="s">
        <v>7</v>
      </c>
      <c r="B54" t="s">
        <v>39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50</v>
      </c>
    </row>
    <row r="55" spans="1:13" x14ac:dyDescent="0.25">
      <c r="A55" t="s">
        <v>39</v>
      </c>
      <c r="B55">
        <v>0</v>
      </c>
      <c r="C55">
        <v>-100</v>
      </c>
      <c r="D55">
        <v>0</v>
      </c>
      <c r="E55">
        <v>-3120</v>
      </c>
      <c r="F55">
        <v>-550</v>
      </c>
      <c r="G55">
        <v>-130</v>
      </c>
      <c r="H55">
        <v>0</v>
      </c>
      <c r="I55">
        <v>0</v>
      </c>
      <c r="J55">
        <v>0</v>
      </c>
      <c r="K55">
        <v>-50</v>
      </c>
      <c r="L55">
        <v>0</v>
      </c>
      <c r="M55">
        <v>-610</v>
      </c>
    </row>
    <row r="56" spans="1:13" x14ac:dyDescent="0.25">
      <c r="A56" t="s">
        <v>40</v>
      </c>
      <c r="B56">
        <v>-100</v>
      </c>
      <c r="C56">
        <v>0</v>
      </c>
      <c r="D56">
        <v>850</v>
      </c>
      <c r="E56">
        <v>0</v>
      </c>
      <c r="F56">
        <v>0</v>
      </c>
      <c r="G56">
        <v>0</v>
      </c>
      <c r="H56">
        <v>0</v>
      </c>
      <c r="I56">
        <v>0</v>
      </c>
      <c r="J56">
        <v>-40</v>
      </c>
      <c r="K56">
        <v>0</v>
      </c>
      <c r="L56">
        <v>0</v>
      </c>
      <c r="M56">
        <v>-940</v>
      </c>
    </row>
    <row r="57" spans="1:13" x14ac:dyDescent="0.25">
      <c r="A57" t="s">
        <v>41</v>
      </c>
      <c r="B57">
        <v>0</v>
      </c>
      <c r="C57">
        <v>850</v>
      </c>
      <c r="D57">
        <v>0</v>
      </c>
      <c r="E57">
        <v>110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-860</v>
      </c>
    </row>
    <row r="58" spans="1:13" x14ac:dyDescent="0.25">
      <c r="A58" t="s">
        <v>42</v>
      </c>
      <c r="B58">
        <v>-3120</v>
      </c>
      <c r="C58">
        <v>0</v>
      </c>
      <c r="D58">
        <v>110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-1580</v>
      </c>
    </row>
    <row r="59" spans="1:13" x14ac:dyDescent="0.25">
      <c r="A59" t="s">
        <v>43</v>
      </c>
      <c r="B59">
        <v>-550</v>
      </c>
      <c r="C59">
        <v>0</v>
      </c>
      <c r="D59">
        <v>0</v>
      </c>
      <c r="E59">
        <v>0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-1580</v>
      </c>
    </row>
    <row r="60" spans="1:13" x14ac:dyDescent="0.25">
      <c r="A60" t="s">
        <v>44</v>
      </c>
      <c r="B60">
        <v>-130</v>
      </c>
      <c r="C60">
        <v>0</v>
      </c>
      <c r="D60">
        <v>0</v>
      </c>
      <c r="E60">
        <v>0</v>
      </c>
      <c r="F60">
        <v>-50</v>
      </c>
      <c r="G60">
        <v>0</v>
      </c>
      <c r="H60">
        <v>0</v>
      </c>
      <c r="I60">
        <v>0</v>
      </c>
      <c r="J60">
        <v>140</v>
      </c>
      <c r="K60">
        <v>0</v>
      </c>
      <c r="L60">
        <v>0</v>
      </c>
      <c r="M60">
        <v>-60</v>
      </c>
    </row>
    <row r="61" spans="1:13" x14ac:dyDescent="0.25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-660</v>
      </c>
    </row>
    <row r="62" spans="1:13" x14ac:dyDescent="0.25">
      <c r="A62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-660</v>
      </c>
    </row>
    <row r="63" spans="1:13" x14ac:dyDescent="0.25">
      <c r="A63" t="s">
        <v>47</v>
      </c>
      <c r="B63">
        <v>0</v>
      </c>
      <c r="C63">
        <v>-40</v>
      </c>
      <c r="D63">
        <v>0</v>
      </c>
      <c r="E63">
        <v>0</v>
      </c>
      <c r="F63">
        <v>0</v>
      </c>
      <c r="G63">
        <v>140</v>
      </c>
      <c r="H63">
        <v>0</v>
      </c>
      <c r="I63">
        <v>0</v>
      </c>
      <c r="J63">
        <v>0</v>
      </c>
      <c r="K63">
        <v>0</v>
      </c>
      <c r="L63">
        <v>0</v>
      </c>
      <c r="M63">
        <v>-600</v>
      </c>
    </row>
    <row r="64" spans="1:13" x14ac:dyDescent="0.25">
      <c r="A64" t="s">
        <v>48</v>
      </c>
      <c r="B64">
        <v>-50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220</v>
      </c>
    </row>
    <row r="65" spans="1:13" x14ac:dyDescent="0.25">
      <c r="A65" t="s">
        <v>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50</v>
      </c>
    </row>
    <row r="66" spans="1:13" x14ac:dyDescent="0.25">
      <c r="A66" t="s">
        <v>50</v>
      </c>
      <c r="B66">
        <v>-610</v>
      </c>
      <c r="C66">
        <v>-940</v>
      </c>
      <c r="D66">
        <v>-860</v>
      </c>
      <c r="E66">
        <v>-1580</v>
      </c>
      <c r="F66">
        <v>-1580</v>
      </c>
      <c r="G66">
        <v>-60</v>
      </c>
      <c r="H66">
        <v>-660</v>
      </c>
      <c r="I66">
        <v>-660</v>
      </c>
      <c r="J66">
        <v>-600</v>
      </c>
      <c r="K66">
        <v>220</v>
      </c>
      <c r="L66">
        <v>50</v>
      </c>
      <c r="M66">
        <v>0</v>
      </c>
    </row>
    <row r="68" spans="1:13" x14ac:dyDescent="0.25">
      <c r="A68" t="s">
        <v>8</v>
      </c>
      <c r="B68" t="s">
        <v>39</v>
      </c>
      <c r="C68" t="s">
        <v>40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47</v>
      </c>
      <c r="K68" t="s">
        <v>48</v>
      </c>
      <c r="L68" t="s">
        <v>49</v>
      </c>
      <c r="M68" t="s">
        <v>50</v>
      </c>
    </row>
    <row r="69" spans="1:13" x14ac:dyDescent="0.25">
      <c r="A69" t="s">
        <v>9</v>
      </c>
      <c r="B69">
        <v>100</v>
      </c>
      <c r="C69">
        <v>120</v>
      </c>
      <c r="D69">
        <v>140</v>
      </c>
      <c r="E69">
        <v>240</v>
      </c>
      <c r="F69">
        <v>100</v>
      </c>
      <c r="G69">
        <v>120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</row>
    <row r="70" spans="1:13" x14ac:dyDescent="0.25">
      <c r="A70" t="s">
        <v>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BBFA-0045-4035-B334-91ED979C5005}">
  <dimension ref="A1:K30"/>
  <sheetViews>
    <sheetView workbookViewId="0">
      <selection activeCell="B22" sqref="B22"/>
    </sheetView>
  </sheetViews>
  <sheetFormatPr defaultRowHeight="15" x14ac:dyDescent="0.25"/>
  <cols>
    <col min="2" max="5" width="9" bestFit="1" customWidth="1"/>
    <col min="6" max="7" width="8.85546875" bestFit="1" customWidth="1"/>
    <col min="8" max="8" width="9" bestFit="1" customWidth="1"/>
    <col min="9" max="9" width="8.85546875" bestFit="1" customWidth="1"/>
  </cols>
  <sheetData>
    <row r="1" spans="1:11" x14ac:dyDescent="0.25">
      <c r="A1" t="s">
        <v>194</v>
      </c>
      <c r="B1">
        <v>1</v>
      </c>
    </row>
    <row r="3" spans="1:11" x14ac:dyDescent="0.25">
      <c r="A3" t="s">
        <v>195</v>
      </c>
      <c r="B3" t="s">
        <v>51</v>
      </c>
      <c r="C3" t="s">
        <v>51</v>
      </c>
      <c r="D3" t="s">
        <v>51</v>
      </c>
      <c r="E3" t="s">
        <v>51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14</v>
      </c>
      <c r="H4" t="s">
        <v>55</v>
      </c>
      <c r="I4" t="s">
        <v>14</v>
      </c>
      <c r="J4" t="s">
        <v>56</v>
      </c>
      <c r="K4" t="s">
        <v>57</v>
      </c>
    </row>
    <row r="6" spans="1:11" x14ac:dyDescent="0.25">
      <c r="A6" t="s">
        <v>259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</row>
    <row r="7" spans="1:11" x14ac:dyDescent="0.25">
      <c r="A7" t="s">
        <v>260</v>
      </c>
      <c r="B7" s="4">
        <v>0</v>
      </c>
      <c r="C7" s="4">
        <v>0</v>
      </c>
      <c r="D7">
        <v>1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0</v>
      </c>
      <c r="K7" s="4">
        <v>0</v>
      </c>
    </row>
    <row r="8" spans="1:11" x14ac:dyDescent="0.25">
      <c r="A8" t="s">
        <v>261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</row>
    <row r="9" spans="1:11" x14ac:dyDescent="0.25">
      <c r="A9" t="s">
        <v>262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</row>
    <row r="10" spans="1:11" x14ac:dyDescent="0.25">
      <c r="A10" t="s">
        <v>263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</row>
    <row r="11" spans="1:11" x14ac:dyDescent="0.25">
      <c r="A11" t="s">
        <v>264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11" x14ac:dyDescent="0.25">
      <c r="A12" t="s">
        <v>265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266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</row>
    <row r="15" spans="1:11" x14ac:dyDescent="0.25">
      <c r="A15" t="s">
        <v>200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7" spans="1:11" x14ac:dyDescent="0.25">
      <c r="A17" t="s">
        <v>196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197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198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199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5</v>
      </c>
      <c r="B22" t="s">
        <v>95</v>
      </c>
      <c r="C22" t="s">
        <v>96</v>
      </c>
      <c r="D22" t="s">
        <v>97</v>
      </c>
      <c r="E22" t="s">
        <v>98</v>
      </c>
      <c r="F22" t="s">
        <v>99</v>
      </c>
      <c r="G22" t="s">
        <v>100</v>
      </c>
      <c r="H22" t="s">
        <v>101</v>
      </c>
      <c r="I22" t="s">
        <v>102</v>
      </c>
    </row>
    <row r="23" spans="1:11" x14ac:dyDescent="0.25">
      <c r="A23" t="s">
        <v>95</v>
      </c>
      <c r="B23">
        <v>0</v>
      </c>
      <c r="C23">
        <v>-8200</v>
      </c>
      <c r="D23">
        <v>3500</v>
      </c>
      <c r="E23">
        <v>-13000</v>
      </c>
      <c r="F23">
        <v>43200</v>
      </c>
      <c r="G23">
        <v>49100</v>
      </c>
      <c r="H23">
        <v>-5000</v>
      </c>
      <c r="I23">
        <v>22500</v>
      </c>
    </row>
    <row r="24" spans="1:11" x14ac:dyDescent="0.25">
      <c r="A24" t="s">
        <v>96</v>
      </c>
      <c r="B24">
        <v>-8200</v>
      </c>
      <c r="C24">
        <v>0</v>
      </c>
      <c r="D24">
        <v>4400</v>
      </c>
      <c r="E24">
        <v>-6000</v>
      </c>
      <c r="F24">
        <v>36800</v>
      </c>
      <c r="G24">
        <v>20000</v>
      </c>
      <c r="H24">
        <v>14000</v>
      </c>
      <c r="I24">
        <v>21500</v>
      </c>
    </row>
    <row r="25" spans="1:11" x14ac:dyDescent="0.25">
      <c r="A25" t="s">
        <v>97</v>
      </c>
      <c r="B25">
        <v>3500</v>
      </c>
      <c r="C25">
        <v>4400</v>
      </c>
      <c r="D25">
        <v>0</v>
      </c>
      <c r="E25">
        <v>-8200</v>
      </c>
      <c r="F25">
        <v>18100</v>
      </c>
      <c r="G25">
        <v>49000</v>
      </c>
      <c r="H25">
        <v>-19000</v>
      </c>
      <c r="I25">
        <v>35100</v>
      </c>
    </row>
    <row r="26" spans="1:11" x14ac:dyDescent="0.25">
      <c r="A26" t="s">
        <v>98</v>
      </c>
      <c r="B26">
        <v>-13000</v>
      </c>
      <c r="C26">
        <v>-6000</v>
      </c>
      <c r="D26">
        <v>-8200</v>
      </c>
      <c r="E26">
        <v>0</v>
      </c>
      <c r="F26">
        <v>-4000</v>
      </c>
      <c r="G26">
        <v>7600</v>
      </c>
      <c r="H26">
        <v>-11000</v>
      </c>
      <c r="I26">
        <v>9000</v>
      </c>
    </row>
    <row r="27" spans="1:11" x14ac:dyDescent="0.25">
      <c r="A27" t="s">
        <v>99</v>
      </c>
      <c r="B27">
        <v>43200</v>
      </c>
      <c r="C27">
        <v>36800</v>
      </c>
      <c r="D27">
        <v>18100</v>
      </c>
      <c r="E27">
        <v>-4000</v>
      </c>
      <c r="F27">
        <v>0</v>
      </c>
      <c r="G27">
        <v>18100</v>
      </c>
      <c r="H27">
        <v>11900</v>
      </c>
      <c r="I27">
        <v>62200</v>
      </c>
    </row>
    <row r="28" spans="1:11" x14ac:dyDescent="0.25">
      <c r="A28" t="s">
        <v>100</v>
      </c>
      <c r="B28">
        <v>49100</v>
      </c>
      <c r="C28">
        <v>20000</v>
      </c>
      <c r="D28">
        <v>49000</v>
      </c>
      <c r="E28">
        <v>7600</v>
      </c>
      <c r="F28">
        <v>18100</v>
      </c>
      <c r="G28">
        <v>0</v>
      </c>
      <c r="H28">
        <v>-6400</v>
      </c>
      <c r="I28">
        <v>24300</v>
      </c>
    </row>
    <row r="29" spans="1:11" x14ac:dyDescent="0.25">
      <c r="A29" t="s">
        <v>101</v>
      </c>
      <c r="B29">
        <v>-5000</v>
      </c>
      <c r="C29">
        <v>14000</v>
      </c>
      <c r="D29">
        <v>-19000</v>
      </c>
      <c r="E29">
        <v>-11000</v>
      </c>
      <c r="F29">
        <v>11900</v>
      </c>
      <c r="G29">
        <v>-6400</v>
      </c>
      <c r="H29">
        <v>0</v>
      </c>
      <c r="I29">
        <v>60000</v>
      </c>
    </row>
    <row r="30" spans="1:11" x14ac:dyDescent="0.25">
      <c r="A30" t="s">
        <v>102</v>
      </c>
      <c r="B30">
        <v>22500</v>
      </c>
      <c r="C30">
        <v>21500</v>
      </c>
      <c r="D30">
        <v>35100</v>
      </c>
      <c r="E30">
        <v>9000</v>
      </c>
      <c r="F30">
        <v>62200</v>
      </c>
      <c r="G30">
        <v>24300</v>
      </c>
      <c r="H30">
        <v>60000</v>
      </c>
      <c r="I3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C348-0239-421D-8B87-57D917DDB388}">
  <dimension ref="A1:M62"/>
  <sheetViews>
    <sheetView workbookViewId="0">
      <selection activeCell="B23" sqref="B23"/>
    </sheetView>
  </sheetViews>
  <sheetFormatPr defaultRowHeight="15" x14ac:dyDescent="0.25"/>
  <sheetData>
    <row r="1" spans="1:13" x14ac:dyDescent="0.25">
      <c r="A1" t="s">
        <v>194</v>
      </c>
      <c r="B1">
        <v>1</v>
      </c>
    </row>
    <row r="3" spans="1:13" x14ac:dyDescent="0.25">
      <c r="A3" t="s">
        <v>195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53</v>
      </c>
      <c r="M3" t="s">
        <v>53</v>
      </c>
    </row>
    <row r="4" spans="1:13" x14ac:dyDescent="0.25">
      <c r="A4" t="s">
        <v>1</v>
      </c>
      <c r="B4" t="s">
        <v>21</v>
      </c>
      <c r="C4" t="s">
        <v>22</v>
      </c>
      <c r="D4" t="s">
        <v>23</v>
      </c>
      <c r="E4" t="s">
        <v>103</v>
      </c>
      <c r="F4" t="s">
        <v>104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106</v>
      </c>
      <c r="M4" t="s">
        <v>105</v>
      </c>
    </row>
    <row r="6" spans="1:13" x14ac:dyDescent="0.25">
      <c r="A6" t="s">
        <v>267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25">
      <c r="A7" t="s">
        <v>268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25">
      <c r="A8" t="s">
        <v>269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270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271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25">
      <c r="A11" t="s">
        <v>272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25">
      <c r="A12" t="s">
        <v>273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25">
      <c r="A13" t="s">
        <v>274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</row>
    <row r="14" spans="1:13" x14ac:dyDescent="0.25">
      <c r="A14" t="s">
        <v>275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</row>
    <row r="15" spans="1:13" x14ac:dyDescent="0.25">
      <c r="A15" t="s">
        <v>276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5">
      <c r="A16" t="s">
        <v>246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8" spans="1:13" x14ac:dyDescent="0.25">
      <c r="A18" t="s">
        <v>200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1</v>
      </c>
    </row>
    <row r="20" spans="1:13" x14ac:dyDescent="0.25">
      <c r="A20" t="s">
        <v>196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197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5">
      <c r="A22" t="s">
        <v>198</v>
      </c>
      <c r="B22">
        <f>1/3</f>
        <v>0.33333333333333331</v>
      </c>
      <c r="C22">
        <f t="shared" ref="C22:M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</row>
    <row r="23" spans="1:13" x14ac:dyDescent="0.25">
      <c r="A23" t="s">
        <v>199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</row>
    <row r="25" spans="1:13" x14ac:dyDescent="0.25">
      <c r="A25" t="s">
        <v>5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3</v>
      </c>
    </row>
    <row r="26" spans="1:13" x14ac:dyDescent="0.25">
      <c r="A26" t="s">
        <v>107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59000</v>
      </c>
    </row>
    <row r="27" spans="1:13" x14ac:dyDescent="0.25">
      <c r="A27" t="s">
        <v>108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57600</v>
      </c>
    </row>
    <row r="28" spans="1:13" x14ac:dyDescent="0.25">
      <c r="A28" t="s">
        <v>109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72200</v>
      </c>
    </row>
    <row r="29" spans="1:13" x14ac:dyDescent="0.25">
      <c r="A29" t="s">
        <v>110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71700</v>
      </c>
    </row>
    <row r="30" spans="1:13" x14ac:dyDescent="0.25">
      <c r="A30" t="s">
        <v>111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71700</v>
      </c>
    </row>
    <row r="31" spans="1:13" x14ac:dyDescent="0.25">
      <c r="A31" t="s">
        <v>112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57000</v>
      </c>
    </row>
    <row r="32" spans="1:13" x14ac:dyDescent="0.25">
      <c r="A32" t="s">
        <v>113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73000</v>
      </c>
    </row>
    <row r="33" spans="1:12" x14ac:dyDescent="0.25">
      <c r="A33" t="s">
        <v>114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73000</v>
      </c>
    </row>
    <row r="34" spans="1:12" x14ac:dyDescent="0.25">
      <c r="A34" t="s">
        <v>115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75000</v>
      </c>
    </row>
    <row r="35" spans="1:12" x14ac:dyDescent="0.25">
      <c r="A35" t="s">
        <v>116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44900</v>
      </c>
    </row>
    <row r="36" spans="1:12" x14ac:dyDescent="0.25">
      <c r="A36" t="s">
        <v>3</v>
      </c>
      <c r="B36">
        <v>59000</v>
      </c>
      <c r="C36">
        <v>57600</v>
      </c>
      <c r="D36">
        <v>72200</v>
      </c>
      <c r="E36">
        <v>71700</v>
      </c>
      <c r="F36">
        <v>71700</v>
      </c>
      <c r="G36">
        <v>57000</v>
      </c>
      <c r="H36">
        <v>73000</v>
      </c>
      <c r="I36">
        <v>73000</v>
      </c>
      <c r="J36">
        <v>75000</v>
      </c>
      <c r="K36">
        <v>44900</v>
      </c>
      <c r="L36">
        <v>0</v>
      </c>
    </row>
    <row r="38" spans="1:12" x14ac:dyDescent="0.25">
      <c r="A38" t="s">
        <v>6</v>
      </c>
      <c r="B38" t="s">
        <v>107</v>
      </c>
      <c r="C38" t="s">
        <v>108</v>
      </c>
      <c r="D38" t="s">
        <v>109</v>
      </c>
      <c r="E38" t="s">
        <v>110</v>
      </c>
      <c r="F38" t="s">
        <v>111</v>
      </c>
      <c r="G38" t="s">
        <v>112</v>
      </c>
      <c r="H38" t="s">
        <v>113</v>
      </c>
      <c r="I38" t="s">
        <v>114</v>
      </c>
      <c r="J38" t="s">
        <v>115</v>
      </c>
      <c r="K38" t="s">
        <v>116</v>
      </c>
      <c r="L38" t="s">
        <v>3</v>
      </c>
    </row>
    <row r="39" spans="1:12" x14ac:dyDescent="0.25">
      <c r="A39" t="s">
        <v>107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25">
      <c r="A51" t="s">
        <v>7</v>
      </c>
      <c r="B51" t="s">
        <v>107</v>
      </c>
      <c r="C51" t="s">
        <v>108</v>
      </c>
      <c r="D51" t="s">
        <v>109</v>
      </c>
      <c r="E51" t="s">
        <v>110</v>
      </c>
      <c r="F51" t="s">
        <v>111</v>
      </c>
      <c r="G51" t="s">
        <v>112</v>
      </c>
      <c r="H51" t="s">
        <v>113</v>
      </c>
      <c r="I51" t="s">
        <v>114</v>
      </c>
      <c r="J51" t="s">
        <v>115</v>
      </c>
      <c r="K51" t="s">
        <v>116</v>
      </c>
      <c r="L51" t="s">
        <v>3</v>
      </c>
    </row>
    <row r="52" spans="1:12" x14ac:dyDescent="0.25">
      <c r="A52" t="s">
        <v>107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-820</v>
      </c>
    </row>
    <row r="53" spans="1:12" x14ac:dyDescent="0.25">
      <c r="A53" t="s">
        <v>108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-800</v>
      </c>
    </row>
    <row r="54" spans="1:12" x14ac:dyDescent="0.25">
      <c r="A54" t="s">
        <v>109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-670</v>
      </c>
    </row>
    <row r="55" spans="1:12" x14ac:dyDescent="0.25">
      <c r="A55" t="s">
        <v>110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-1100</v>
      </c>
    </row>
    <row r="56" spans="1:12" x14ac:dyDescent="0.25">
      <c r="A56" t="s">
        <v>111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-1100</v>
      </c>
    </row>
    <row r="57" spans="1:12" x14ac:dyDescent="0.25">
      <c r="A57" t="s">
        <v>112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-790</v>
      </c>
    </row>
    <row r="58" spans="1:12" x14ac:dyDescent="0.25">
      <c r="A58" t="s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-660</v>
      </c>
    </row>
    <row r="59" spans="1:12" x14ac:dyDescent="0.25">
      <c r="A59" t="s">
        <v>114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-660</v>
      </c>
    </row>
    <row r="60" spans="1:12" x14ac:dyDescent="0.25">
      <c r="A60" t="s">
        <v>115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-670</v>
      </c>
    </row>
    <row r="61" spans="1:12" x14ac:dyDescent="0.25">
      <c r="A61" t="s">
        <v>116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-1190</v>
      </c>
    </row>
    <row r="62" spans="1:12" x14ac:dyDescent="0.25">
      <c r="A62" t="s">
        <v>3</v>
      </c>
      <c r="B62">
        <v>-820</v>
      </c>
      <c r="C62">
        <v>-800</v>
      </c>
      <c r="D62">
        <v>-670</v>
      </c>
      <c r="E62">
        <v>-1100</v>
      </c>
      <c r="F62">
        <v>-1100</v>
      </c>
      <c r="G62">
        <v>-790</v>
      </c>
      <c r="H62">
        <v>-660</v>
      </c>
      <c r="I62">
        <v>-660</v>
      </c>
      <c r="J62">
        <v>-670</v>
      </c>
      <c r="K62">
        <v>-1190</v>
      </c>
      <c r="L6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059C-F874-4CEA-B39C-6A118674F487}">
  <dimension ref="A1:O70"/>
  <sheetViews>
    <sheetView workbookViewId="0">
      <selection activeCell="B24" sqref="B24:O24"/>
    </sheetView>
  </sheetViews>
  <sheetFormatPr defaultRowHeight="15" x14ac:dyDescent="0.25"/>
  <cols>
    <col min="1" max="1" width="13.42578125" bestFit="1" customWidth="1"/>
  </cols>
  <sheetData>
    <row r="1" spans="1:15" x14ac:dyDescent="0.25">
      <c r="A1" t="s">
        <v>194</v>
      </c>
      <c r="B1">
        <v>1</v>
      </c>
    </row>
    <row r="3" spans="1:15" x14ac:dyDescent="0.25">
      <c r="A3" t="s">
        <v>195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53</v>
      </c>
      <c r="O3" t="s">
        <v>53</v>
      </c>
    </row>
    <row r="4" spans="1:15" x14ac:dyDescent="0.25">
      <c r="A4" t="s">
        <v>1</v>
      </c>
      <c r="B4" t="s">
        <v>21</v>
      </c>
      <c r="C4" t="s">
        <v>22</v>
      </c>
      <c r="D4" t="s">
        <v>23</v>
      </c>
      <c r="E4" t="s">
        <v>103</v>
      </c>
      <c r="F4" t="s">
        <v>104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344</v>
      </c>
      <c r="M4" t="s">
        <v>4</v>
      </c>
      <c r="N4" t="s">
        <v>106</v>
      </c>
      <c r="O4" t="s">
        <v>105</v>
      </c>
    </row>
    <row r="6" spans="1:15" x14ac:dyDescent="0.25">
      <c r="A6" t="s">
        <v>267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5">
      <c r="A7" t="s">
        <v>268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25">
      <c r="A8" t="s">
        <v>269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25">
      <c r="A9" t="s">
        <v>270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25">
      <c r="A10" t="s">
        <v>271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 t="s">
        <v>272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 t="s">
        <v>273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 t="s">
        <v>274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25">
      <c r="A14" t="s">
        <v>275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 t="s">
        <v>276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</row>
    <row r="16" spans="1:15" x14ac:dyDescent="0.25">
      <c r="A16" t="s">
        <v>345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25">
      <c r="A17" t="s">
        <v>245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</row>
    <row r="18" spans="1:15" x14ac:dyDescent="0.25">
      <c r="A18" t="s">
        <v>246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20" spans="1:15" x14ac:dyDescent="0.25">
      <c r="A20" t="s">
        <v>200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1</v>
      </c>
    </row>
    <row r="22" spans="1:15" x14ac:dyDescent="0.25">
      <c r="A22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197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 t="s">
        <v>198</v>
      </c>
      <c r="B24">
        <f>1/3</f>
        <v>0.33333333333333331</v>
      </c>
      <c r="C24">
        <f t="shared" ref="C24:O24" si="0">1/3</f>
        <v>0.33333333333333331</v>
      </c>
      <c r="D24">
        <f t="shared" si="0"/>
        <v>0.33333333333333331</v>
      </c>
      <c r="E24">
        <f t="shared" si="0"/>
        <v>0.33333333333333331</v>
      </c>
      <c r="F24">
        <f t="shared" si="0"/>
        <v>0.33333333333333331</v>
      </c>
      <c r="G24">
        <f t="shared" si="0"/>
        <v>0.33333333333333331</v>
      </c>
      <c r="H24">
        <f t="shared" si="0"/>
        <v>0.33333333333333331</v>
      </c>
      <c r="I24">
        <f t="shared" si="0"/>
        <v>0.33333333333333331</v>
      </c>
      <c r="J24">
        <f t="shared" si="0"/>
        <v>0.33333333333333331</v>
      </c>
      <c r="K24">
        <f t="shared" si="0"/>
        <v>0.33333333333333331</v>
      </c>
      <c r="L24">
        <f t="shared" si="0"/>
        <v>0.33333333333333331</v>
      </c>
      <c r="M24">
        <f t="shared" si="0"/>
        <v>0.33333333333333331</v>
      </c>
      <c r="N24">
        <f t="shared" si="0"/>
        <v>0.33333333333333331</v>
      </c>
      <c r="O24">
        <f t="shared" si="0"/>
        <v>0.33333333333333331</v>
      </c>
    </row>
    <row r="25" spans="1:15" x14ac:dyDescent="0.25">
      <c r="A25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7" spans="1:15" x14ac:dyDescent="0.25">
      <c r="A27" t="s">
        <v>5</v>
      </c>
      <c r="B27" t="s">
        <v>107</v>
      </c>
      <c r="C27" t="s">
        <v>108</v>
      </c>
      <c r="D27" t="s">
        <v>109</v>
      </c>
      <c r="E27" t="s">
        <v>110</v>
      </c>
      <c r="F27" t="s">
        <v>111</v>
      </c>
      <c r="G27" t="s">
        <v>112</v>
      </c>
      <c r="H27" t="s">
        <v>113</v>
      </c>
      <c r="I27" t="s">
        <v>114</v>
      </c>
      <c r="J27" t="s">
        <v>115</v>
      </c>
      <c r="K27" t="s">
        <v>116</v>
      </c>
      <c r="L27" t="s">
        <v>344</v>
      </c>
      <c r="M27" t="s">
        <v>4</v>
      </c>
      <c r="N27" t="s">
        <v>3</v>
      </c>
    </row>
    <row r="28" spans="1:15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59000</v>
      </c>
    </row>
    <row r="29" spans="1:15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57600</v>
      </c>
    </row>
    <row r="30" spans="1:15" x14ac:dyDescent="0.25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72200</v>
      </c>
    </row>
    <row r="31" spans="1:15" x14ac:dyDescent="0.25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71700</v>
      </c>
    </row>
    <row r="32" spans="1:15" x14ac:dyDescent="0.25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71700</v>
      </c>
    </row>
    <row r="33" spans="1:14" x14ac:dyDescent="0.25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57000</v>
      </c>
    </row>
    <row r="34" spans="1:14" x14ac:dyDescent="0.25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73000</v>
      </c>
    </row>
    <row r="35" spans="1:14" x14ac:dyDescent="0.2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73000</v>
      </c>
    </row>
    <row r="36" spans="1:14" x14ac:dyDescent="0.2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75000</v>
      </c>
    </row>
    <row r="37" spans="1:14" x14ac:dyDescent="0.2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44900</v>
      </c>
    </row>
    <row r="38" spans="1:14" x14ac:dyDescent="0.25">
      <c r="A38" t="s">
        <v>346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3</v>
      </c>
      <c r="B40">
        <v>59000</v>
      </c>
      <c r="C40">
        <v>57600</v>
      </c>
      <c r="D40">
        <v>72200</v>
      </c>
      <c r="E40">
        <v>71700</v>
      </c>
      <c r="F40">
        <v>71700</v>
      </c>
      <c r="G40">
        <v>57000</v>
      </c>
      <c r="H40">
        <v>73000</v>
      </c>
      <c r="I40">
        <v>73000</v>
      </c>
      <c r="J40">
        <v>75000</v>
      </c>
      <c r="K40">
        <v>44900</v>
      </c>
      <c r="L40">
        <v>0</v>
      </c>
      <c r="M40">
        <v>0</v>
      </c>
      <c r="N40">
        <v>0</v>
      </c>
    </row>
    <row r="42" spans="1:14" x14ac:dyDescent="0.25">
      <c r="A42" t="s">
        <v>6</v>
      </c>
      <c r="B42" t="s">
        <v>107</v>
      </c>
      <c r="C42" t="s">
        <v>108</v>
      </c>
      <c r="D42" t="s">
        <v>109</v>
      </c>
      <c r="E42" t="s">
        <v>110</v>
      </c>
      <c r="F42" t="s">
        <v>111</v>
      </c>
      <c r="G42" t="s">
        <v>112</v>
      </c>
      <c r="H42" t="s">
        <v>113</v>
      </c>
      <c r="I42" t="s">
        <v>114</v>
      </c>
      <c r="J42" t="s">
        <v>115</v>
      </c>
      <c r="K42" t="s">
        <v>116</v>
      </c>
      <c r="L42" t="s">
        <v>346</v>
      </c>
      <c r="M42" t="s">
        <v>4</v>
      </c>
      <c r="N42" t="s">
        <v>3</v>
      </c>
    </row>
    <row r="43" spans="1:14" x14ac:dyDescent="0.25">
      <c r="A43" t="s">
        <v>107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108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110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112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113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114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115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116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346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7" spans="1:14" x14ac:dyDescent="0.25">
      <c r="A57" t="s">
        <v>7</v>
      </c>
      <c r="B57" t="s">
        <v>107</v>
      </c>
      <c r="C57" t="s">
        <v>108</v>
      </c>
      <c r="D57" t="s">
        <v>109</v>
      </c>
      <c r="E57" t="s">
        <v>110</v>
      </c>
      <c r="F57" t="s">
        <v>111</v>
      </c>
      <c r="G57" t="s">
        <v>112</v>
      </c>
      <c r="H57" t="s">
        <v>113</v>
      </c>
      <c r="I57" t="s">
        <v>114</v>
      </c>
      <c r="J57" t="s">
        <v>115</v>
      </c>
      <c r="K57" t="s">
        <v>116</v>
      </c>
      <c r="L57" t="s">
        <v>346</v>
      </c>
      <c r="M57" t="s">
        <v>4</v>
      </c>
      <c r="N57" t="s">
        <v>3</v>
      </c>
    </row>
    <row r="58" spans="1:14" x14ac:dyDescent="0.25">
      <c r="A58" t="s">
        <v>107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-820</v>
      </c>
    </row>
    <row r="59" spans="1:14" x14ac:dyDescent="0.25">
      <c r="A59" t="s">
        <v>108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-800</v>
      </c>
    </row>
    <row r="60" spans="1:14" x14ac:dyDescent="0.25">
      <c r="A60" t="s">
        <v>109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-670</v>
      </c>
    </row>
    <row r="61" spans="1:14" x14ac:dyDescent="0.25">
      <c r="A61" t="s">
        <v>110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-1100</v>
      </c>
    </row>
    <row r="62" spans="1:14" x14ac:dyDescent="0.25">
      <c r="A62" t="s">
        <v>111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-1100</v>
      </c>
    </row>
    <row r="63" spans="1:14" x14ac:dyDescent="0.25">
      <c r="A63" t="s">
        <v>112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-790</v>
      </c>
    </row>
    <row r="64" spans="1:14" x14ac:dyDescent="0.25">
      <c r="A64" t="s">
        <v>113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-660</v>
      </c>
    </row>
    <row r="65" spans="1:14" x14ac:dyDescent="0.25">
      <c r="A65" t="s">
        <v>114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-660</v>
      </c>
    </row>
    <row r="66" spans="1:14" x14ac:dyDescent="0.25">
      <c r="A66" t="s">
        <v>115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-670</v>
      </c>
    </row>
    <row r="67" spans="1:14" x14ac:dyDescent="0.25">
      <c r="A67" t="s">
        <v>116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-1190</v>
      </c>
    </row>
    <row r="68" spans="1:14" x14ac:dyDescent="0.25">
      <c r="A68" t="s">
        <v>346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t="s">
        <v>3</v>
      </c>
      <c r="B70">
        <v>-820</v>
      </c>
      <c r="C70">
        <v>-800</v>
      </c>
      <c r="D70">
        <v>-670</v>
      </c>
      <c r="E70">
        <v>-1100</v>
      </c>
      <c r="F70">
        <v>-1100</v>
      </c>
      <c r="G70">
        <v>-790</v>
      </c>
      <c r="H70">
        <v>-660</v>
      </c>
      <c r="I70">
        <v>-660</v>
      </c>
      <c r="J70">
        <v>-670</v>
      </c>
      <c r="K70">
        <v>-1190</v>
      </c>
      <c r="L70">
        <v>0</v>
      </c>
      <c r="M70">
        <v>0</v>
      </c>
      <c r="N7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4222-3A00-4FAC-A03C-B4190B949AC5}">
  <dimension ref="A1:O55"/>
  <sheetViews>
    <sheetView topLeftCell="A15" workbookViewId="0">
      <selection activeCell="B56" sqref="B56"/>
    </sheetView>
  </sheetViews>
  <sheetFormatPr defaultRowHeight="15" x14ac:dyDescent="0.25"/>
  <sheetData>
    <row r="1" spans="1:15" x14ac:dyDescent="0.25">
      <c r="A1" t="s">
        <v>194</v>
      </c>
      <c r="B1">
        <v>1</v>
      </c>
    </row>
    <row r="3" spans="1:15" x14ac:dyDescent="0.25">
      <c r="A3" t="s">
        <v>195</v>
      </c>
      <c r="B3" t="s">
        <v>84</v>
      </c>
      <c r="C3" t="s">
        <v>84</v>
      </c>
      <c r="D3" t="s">
        <v>119</v>
      </c>
      <c r="E3" t="s">
        <v>119</v>
      </c>
      <c r="F3" t="s">
        <v>17</v>
      </c>
      <c r="G3" t="s">
        <v>17</v>
      </c>
      <c r="H3" t="s">
        <v>17</v>
      </c>
      <c r="I3" t="s">
        <v>120</v>
      </c>
      <c r="J3" t="s">
        <v>120</v>
      </c>
      <c r="K3" t="s">
        <v>120</v>
      </c>
      <c r="L3" t="s">
        <v>120</v>
      </c>
      <c r="M3" t="s">
        <v>78</v>
      </c>
      <c r="N3" t="s">
        <v>78</v>
      </c>
      <c r="O3" t="s">
        <v>53</v>
      </c>
    </row>
    <row r="4" spans="1:15" x14ac:dyDescent="0.25">
      <c r="A4" t="s">
        <v>1</v>
      </c>
      <c r="B4" t="s">
        <v>117</v>
      </c>
      <c r="C4" t="s">
        <v>58</v>
      </c>
      <c r="D4" t="s">
        <v>13</v>
      </c>
      <c r="E4" t="s">
        <v>14</v>
      </c>
      <c r="F4" t="s">
        <v>13</v>
      </c>
      <c r="G4" t="s">
        <v>14</v>
      </c>
      <c r="H4" t="s">
        <v>55</v>
      </c>
      <c r="I4" t="s">
        <v>18</v>
      </c>
      <c r="J4" t="s">
        <v>13</v>
      </c>
      <c r="K4" t="s">
        <v>14</v>
      </c>
      <c r="L4" t="s">
        <v>58</v>
      </c>
      <c r="M4" t="s">
        <v>59</v>
      </c>
      <c r="N4" t="s">
        <v>55</v>
      </c>
      <c r="O4" t="s">
        <v>118</v>
      </c>
    </row>
    <row r="6" spans="1:15" x14ac:dyDescent="0.25">
      <c r="A6" t="s">
        <v>277</v>
      </c>
      <c r="B6">
        <v>1</v>
      </c>
      <c r="C6">
        <v>0</v>
      </c>
      <c r="D6">
        <v>3</v>
      </c>
      <c r="E6">
        <v>0</v>
      </c>
      <c r="F6">
        <v>2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4</v>
      </c>
      <c r="N6">
        <v>0</v>
      </c>
      <c r="O6">
        <v>2</v>
      </c>
    </row>
    <row r="7" spans="1:15" x14ac:dyDescent="0.25">
      <c r="A7" t="s">
        <v>278</v>
      </c>
      <c r="B7">
        <v>1</v>
      </c>
      <c r="C7">
        <v>0</v>
      </c>
      <c r="D7">
        <v>3</v>
      </c>
      <c r="E7">
        <v>0</v>
      </c>
      <c r="F7">
        <v>0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2</v>
      </c>
      <c r="N7">
        <v>2</v>
      </c>
      <c r="O7">
        <v>2</v>
      </c>
    </row>
    <row r="8" spans="1:15" x14ac:dyDescent="0.25">
      <c r="A8" t="s">
        <v>279</v>
      </c>
      <c r="B8">
        <v>0</v>
      </c>
      <c r="C8">
        <v>1</v>
      </c>
      <c r="D8">
        <v>3</v>
      </c>
      <c r="E8">
        <v>0</v>
      </c>
      <c r="F8">
        <v>1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2</v>
      </c>
      <c r="N8">
        <v>2</v>
      </c>
      <c r="O8">
        <v>2</v>
      </c>
    </row>
    <row r="9" spans="1:15" x14ac:dyDescent="0.25">
      <c r="A9" t="s">
        <v>280</v>
      </c>
      <c r="B9">
        <v>1</v>
      </c>
      <c r="C9">
        <v>0</v>
      </c>
      <c r="D9">
        <v>3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2</v>
      </c>
      <c r="M9">
        <v>4</v>
      </c>
      <c r="N9">
        <v>0</v>
      </c>
      <c r="O9">
        <v>2</v>
      </c>
    </row>
    <row r="10" spans="1:15" x14ac:dyDescent="0.25">
      <c r="A10" t="s">
        <v>281</v>
      </c>
      <c r="B10">
        <v>1</v>
      </c>
      <c r="C10">
        <v>0</v>
      </c>
      <c r="D10">
        <v>3</v>
      </c>
      <c r="E10">
        <v>0</v>
      </c>
      <c r="F10">
        <v>2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4</v>
      </c>
      <c r="N10">
        <v>0</v>
      </c>
      <c r="O10">
        <v>2</v>
      </c>
    </row>
    <row r="11" spans="1:15" x14ac:dyDescent="0.25">
      <c r="A11" t="s">
        <v>282</v>
      </c>
      <c r="B11">
        <v>1</v>
      </c>
      <c r="C11">
        <v>0</v>
      </c>
      <c r="D11">
        <v>0</v>
      </c>
      <c r="E11">
        <v>3</v>
      </c>
      <c r="F11">
        <v>0</v>
      </c>
      <c r="G11">
        <v>2</v>
      </c>
      <c r="H11">
        <v>0</v>
      </c>
      <c r="I11">
        <v>0</v>
      </c>
      <c r="J11">
        <v>0</v>
      </c>
      <c r="K11">
        <v>2</v>
      </c>
      <c r="L11">
        <v>0</v>
      </c>
      <c r="M11">
        <v>4</v>
      </c>
      <c r="N11">
        <v>0</v>
      </c>
      <c r="O11">
        <v>2</v>
      </c>
    </row>
    <row r="12" spans="1:15" x14ac:dyDescent="0.25">
      <c r="A12" t="s">
        <v>283</v>
      </c>
      <c r="B12">
        <v>1</v>
      </c>
      <c r="C12">
        <v>0</v>
      </c>
      <c r="D12">
        <v>3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  <c r="L12">
        <v>0</v>
      </c>
      <c r="M12">
        <v>4</v>
      </c>
      <c r="N12">
        <v>0</v>
      </c>
      <c r="O12">
        <v>2</v>
      </c>
    </row>
    <row r="13" spans="1:15" x14ac:dyDescent="0.25">
      <c r="A13" t="s">
        <v>284</v>
      </c>
      <c r="B13">
        <v>1</v>
      </c>
      <c r="C13">
        <v>0</v>
      </c>
      <c r="D13">
        <v>0</v>
      </c>
      <c r="E13">
        <v>3</v>
      </c>
      <c r="F13">
        <v>2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4</v>
      </c>
      <c r="N13">
        <v>0</v>
      </c>
      <c r="O13">
        <v>2</v>
      </c>
    </row>
    <row r="15" spans="1:15" x14ac:dyDescent="0.25">
      <c r="A15" t="s">
        <v>200</v>
      </c>
      <c r="B15">
        <v>1</v>
      </c>
      <c r="C15">
        <v>1</v>
      </c>
      <c r="D15">
        <v>3</v>
      </c>
      <c r="E15">
        <v>3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1</v>
      </c>
      <c r="N15">
        <v>1</v>
      </c>
      <c r="O15">
        <v>2</v>
      </c>
    </row>
    <row r="17" spans="1:15" x14ac:dyDescent="0.25">
      <c r="A17" t="s">
        <v>196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197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 t="s">
        <v>198</v>
      </c>
      <c r="B19">
        <f>1/3</f>
        <v>0.33333333333333331</v>
      </c>
      <c r="C19">
        <f t="shared" ref="C19:O19" si="0">1/3</f>
        <v>0.33333333333333331</v>
      </c>
      <c r="D19">
        <f t="shared" si="0"/>
        <v>0.33333333333333331</v>
      </c>
      <c r="E19">
        <f t="shared" si="0"/>
        <v>0.33333333333333331</v>
      </c>
      <c r="F19">
        <f t="shared" si="0"/>
        <v>0.33333333333333331</v>
      </c>
      <c r="G19">
        <f t="shared" si="0"/>
        <v>0.33333333333333331</v>
      </c>
      <c r="H19">
        <f t="shared" si="0"/>
        <v>0.33333333333333331</v>
      </c>
      <c r="I19">
        <f t="shared" si="0"/>
        <v>0.33333333333333331</v>
      </c>
      <c r="J19">
        <f t="shared" si="0"/>
        <v>0.33333333333333331</v>
      </c>
      <c r="K19">
        <f t="shared" si="0"/>
        <v>0.33333333333333331</v>
      </c>
      <c r="L19">
        <f t="shared" si="0"/>
        <v>0.33333333333333331</v>
      </c>
      <c r="M19">
        <f t="shared" si="0"/>
        <v>0.33333333333333331</v>
      </c>
      <c r="N19">
        <f t="shared" si="0"/>
        <v>0.33333333333333331</v>
      </c>
      <c r="O19">
        <f t="shared" si="0"/>
        <v>0.33333333333333331</v>
      </c>
    </row>
    <row r="20" spans="1:15" x14ac:dyDescent="0.25">
      <c r="A20" t="s">
        <v>199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2" spans="1:15" x14ac:dyDescent="0.25">
      <c r="A22" t="s">
        <v>5</v>
      </c>
      <c r="B22" t="s">
        <v>121</v>
      </c>
      <c r="C22" t="s">
        <v>125</v>
      </c>
      <c r="D22" t="s">
        <v>126</v>
      </c>
      <c r="E22" t="s">
        <v>127</v>
      </c>
      <c r="F22" t="s">
        <v>122</v>
      </c>
      <c r="G22" t="s">
        <v>128</v>
      </c>
      <c r="H22" t="s">
        <v>123</v>
      </c>
      <c r="I22" t="s">
        <v>124</v>
      </c>
    </row>
    <row r="23" spans="1:15" x14ac:dyDescent="0.25">
      <c r="A23" t="s">
        <v>121</v>
      </c>
      <c r="B23">
        <v>0</v>
      </c>
      <c r="C23">
        <v>20000</v>
      </c>
      <c r="D23">
        <v>25000</v>
      </c>
      <c r="E23">
        <v>65000</v>
      </c>
      <c r="F23">
        <v>45000</v>
      </c>
      <c r="G23">
        <v>75000</v>
      </c>
      <c r="H23">
        <v>57000</v>
      </c>
      <c r="I23">
        <v>63000</v>
      </c>
    </row>
    <row r="24" spans="1:15" x14ac:dyDescent="0.25">
      <c r="A24" t="s">
        <v>125</v>
      </c>
      <c r="B24">
        <v>20000</v>
      </c>
      <c r="C24">
        <v>0</v>
      </c>
      <c r="D24">
        <v>-40000</v>
      </c>
      <c r="E24">
        <v>25000</v>
      </c>
      <c r="F24">
        <v>70000</v>
      </c>
      <c r="G24">
        <v>80000</v>
      </c>
      <c r="H24">
        <v>70000</v>
      </c>
      <c r="I24">
        <v>72500</v>
      </c>
    </row>
    <row r="25" spans="1:15" x14ac:dyDescent="0.25">
      <c r="A25" t="s">
        <v>126</v>
      </c>
      <c r="B25">
        <v>25000</v>
      </c>
      <c r="C25">
        <v>-40000</v>
      </c>
      <c r="D25">
        <v>0</v>
      </c>
      <c r="E25">
        <v>50000</v>
      </c>
      <c r="F25">
        <v>90000</v>
      </c>
      <c r="G25">
        <v>106700</v>
      </c>
      <c r="H25">
        <v>94800</v>
      </c>
      <c r="I25">
        <v>94800</v>
      </c>
    </row>
    <row r="26" spans="1:15" x14ac:dyDescent="0.25">
      <c r="A26" t="s">
        <v>127</v>
      </c>
      <c r="B26">
        <v>65000</v>
      </c>
      <c r="C26">
        <v>25000</v>
      </c>
      <c r="D26">
        <v>50000</v>
      </c>
      <c r="E26">
        <v>0</v>
      </c>
      <c r="F26">
        <v>100000</v>
      </c>
      <c r="G26">
        <v>113500</v>
      </c>
      <c r="H26">
        <v>100000</v>
      </c>
      <c r="I26">
        <v>111200</v>
      </c>
    </row>
    <row r="27" spans="1:15" x14ac:dyDescent="0.25">
      <c r="A27" t="s">
        <v>122</v>
      </c>
      <c r="B27">
        <v>45000</v>
      </c>
      <c r="C27">
        <v>70000</v>
      </c>
      <c r="D27">
        <v>90000</v>
      </c>
      <c r="E27">
        <v>100000</v>
      </c>
      <c r="F27">
        <v>0</v>
      </c>
      <c r="G27">
        <v>33000</v>
      </c>
      <c r="H27">
        <v>18000</v>
      </c>
      <c r="I27">
        <v>23000</v>
      </c>
    </row>
    <row r="28" spans="1:15" x14ac:dyDescent="0.25">
      <c r="A28" t="s">
        <v>128</v>
      </c>
      <c r="B28">
        <v>75000</v>
      </c>
      <c r="C28">
        <v>80000</v>
      </c>
      <c r="D28">
        <v>106700</v>
      </c>
      <c r="E28">
        <v>113500</v>
      </c>
      <c r="F28">
        <v>33000</v>
      </c>
      <c r="G28">
        <v>0</v>
      </c>
      <c r="H28">
        <v>12000</v>
      </c>
      <c r="I28">
        <v>8000</v>
      </c>
    </row>
    <row r="29" spans="1:15" x14ac:dyDescent="0.25">
      <c r="A29" t="s">
        <v>123</v>
      </c>
      <c r="B29">
        <v>57000</v>
      </c>
      <c r="C29">
        <v>70000</v>
      </c>
      <c r="D29">
        <v>94800</v>
      </c>
      <c r="E29">
        <v>100000</v>
      </c>
      <c r="F29">
        <v>18000</v>
      </c>
      <c r="G29">
        <v>12000</v>
      </c>
      <c r="H29">
        <v>0</v>
      </c>
      <c r="I29">
        <v>20000</v>
      </c>
    </row>
    <row r="30" spans="1:15" x14ac:dyDescent="0.25">
      <c r="A30" t="s">
        <v>124</v>
      </c>
      <c r="B30">
        <v>63000</v>
      </c>
      <c r="C30">
        <v>72500</v>
      </c>
      <c r="D30">
        <v>94800</v>
      </c>
      <c r="E30">
        <v>111200</v>
      </c>
      <c r="F30">
        <v>23000</v>
      </c>
      <c r="G30">
        <v>8000</v>
      </c>
      <c r="H30">
        <v>20000</v>
      </c>
      <c r="I30">
        <v>0</v>
      </c>
    </row>
    <row r="32" spans="1:15" x14ac:dyDescent="0.25">
      <c r="A32" t="s">
        <v>6</v>
      </c>
      <c r="B32" t="s">
        <v>121</v>
      </c>
      <c r="C32" t="s">
        <v>125</v>
      </c>
      <c r="D32" t="s">
        <v>126</v>
      </c>
      <c r="E32" t="s">
        <v>127</v>
      </c>
      <c r="F32" t="s">
        <v>122</v>
      </c>
      <c r="G32" t="s">
        <v>128</v>
      </c>
      <c r="H32" t="s">
        <v>123</v>
      </c>
      <c r="I32" t="s">
        <v>124</v>
      </c>
    </row>
    <row r="33" spans="1:9" x14ac:dyDescent="0.25">
      <c r="A33" t="s">
        <v>121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128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123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124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2" spans="1:9" x14ac:dyDescent="0.25">
      <c r="A42" t="s">
        <v>7</v>
      </c>
      <c r="B42" t="s">
        <v>121</v>
      </c>
      <c r="C42" t="s">
        <v>125</v>
      </c>
      <c r="D42" t="s">
        <v>126</v>
      </c>
      <c r="E42" t="s">
        <v>127</v>
      </c>
      <c r="F42" t="s">
        <v>122</v>
      </c>
      <c r="G42" t="s">
        <v>128</v>
      </c>
      <c r="H42" t="s">
        <v>123</v>
      </c>
      <c r="I42" t="s">
        <v>124</v>
      </c>
    </row>
    <row r="43" spans="1:9" x14ac:dyDescent="0.25">
      <c r="A43" t="s">
        <v>121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125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126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127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122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123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124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2" spans="1:9" x14ac:dyDescent="0.25">
      <c r="A52" t="s">
        <v>8</v>
      </c>
      <c r="B52" t="s">
        <v>121</v>
      </c>
      <c r="C52" t="s">
        <v>125</v>
      </c>
      <c r="D52" t="s">
        <v>126</v>
      </c>
      <c r="E52" t="s">
        <v>127</v>
      </c>
      <c r="F52" t="s">
        <v>122</v>
      </c>
      <c r="G52" t="s">
        <v>128</v>
      </c>
      <c r="H52" t="s">
        <v>123</v>
      </c>
      <c r="I52" t="s">
        <v>124</v>
      </c>
    </row>
    <row r="53" spans="1:9" x14ac:dyDescent="0.25">
      <c r="A53" t="s">
        <v>9</v>
      </c>
      <c r="B53">
        <v>1</v>
      </c>
      <c r="C53">
        <v>1.5</v>
      </c>
      <c r="D53">
        <v>1.7</v>
      </c>
      <c r="E53">
        <v>0.8</v>
      </c>
      <c r="F53">
        <v>1</v>
      </c>
      <c r="G53">
        <v>1</v>
      </c>
      <c r="H53">
        <v>1</v>
      </c>
      <c r="I53">
        <v>1</v>
      </c>
    </row>
    <row r="54" spans="1:9" x14ac:dyDescent="0.25">
      <c r="A54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4A3-4D79-4402-83D3-64F73A88053B}">
  <dimension ref="A1:K24"/>
  <sheetViews>
    <sheetView tabSelected="1" workbookViewId="0">
      <selection activeCell="C32" sqref="C32"/>
    </sheetView>
  </sheetViews>
  <sheetFormatPr defaultRowHeight="15" x14ac:dyDescent="0.25"/>
  <sheetData>
    <row r="1" spans="1:11" x14ac:dyDescent="0.25">
      <c r="A1" t="s">
        <v>194</v>
      </c>
      <c r="B1">
        <v>1</v>
      </c>
    </row>
    <row r="3" spans="1:11" x14ac:dyDescent="0.25">
      <c r="A3" t="s">
        <v>195</v>
      </c>
      <c r="B3" t="s">
        <v>83</v>
      </c>
      <c r="C3" t="s">
        <v>83</v>
      </c>
      <c r="D3" t="s">
        <v>83</v>
      </c>
      <c r="E3" t="s">
        <v>83</v>
      </c>
      <c r="F3" t="s">
        <v>133</v>
      </c>
      <c r="G3" t="s">
        <v>133</v>
      </c>
      <c r="H3" t="s">
        <v>51</v>
      </c>
      <c r="I3" t="s">
        <v>51</v>
      </c>
      <c r="J3" t="s">
        <v>53</v>
      </c>
      <c r="K3" t="s">
        <v>53</v>
      </c>
    </row>
    <row r="4" spans="1:11" x14ac:dyDescent="0.25">
      <c r="A4" t="s">
        <v>1</v>
      </c>
      <c r="B4" t="s">
        <v>13</v>
      </c>
      <c r="C4" t="s">
        <v>14</v>
      </c>
      <c r="D4" t="s">
        <v>57</v>
      </c>
      <c r="E4" t="s">
        <v>55</v>
      </c>
      <c r="F4" t="s">
        <v>13</v>
      </c>
      <c r="G4" t="s">
        <v>14</v>
      </c>
      <c r="H4" t="s">
        <v>59</v>
      </c>
      <c r="I4" t="s">
        <v>55</v>
      </c>
      <c r="J4" t="s">
        <v>134</v>
      </c>
      <c r="K4" t="s">
        <v>117</v>
      </c>
    </row>
    <row r="6" spans="1:11" x14ac:dyDescent="0.25">
      <c r="A6" t="s">
        <v>285</v>
      </c>
      <c r="B6">
        <v>1</v>
      </c>
      <c r="C6">
        <v>0</v>
      </c>
      <c r="D6">
        <v>0</v>
      </c>
      <c r="E6">
        <v>0</v>
      </c>
      <c r="F6">
        <v>2</v>
      </c>
      <c r="G6">
        <v>0</v>
      </c>
      <c r="H6">
        <v>1</v>
      </c>
      <c r="I6">
        <v>1</v>
      </c>
      <c r="J6">
        <v>2</v>
      </c>
      <c r="K6">
        <v>0</v>
      </c>
    </row>
    <row r="7" spans="1:11" x14ac:dyDescent="0.25">
      <c r="A7" t="s">
        <v>286</v>
      </c>
      <c r="B7">
        <v>0</v>
      </c>
      <c r="C7">
        <v>1</v>
      </c>
      <c r="D7">
        <v>0</v>
      </c>
      <c r="E7">
        <v>0</v>
      </c>
      <c r="F7">
        <v>0</v>
      </c>
      <c r="G7">
        <v>2</v>
      </c>
      <c r="H7">
        <v>1</v>
      </c>
      <c r="I7">
        <v>1</v>
      </c>
      <c r="J7">
        <v>2</v>
      </c>
      <c r="K7">
        <v>0</v>
      </c>
    </row>
    <row r="8" spans="1:11" x14ac:dyDescent="0.25">
      <c r="A8" t="s">
        <v>287</v>
      </c>
      <c r="B8">
        <v>0</v>
      </c>
      <c r="C8">
        <v>1</v>
      </c>
      <c r="D8">
        <v>0</v>
      </c>
      <c r="E8">
        <v>0</v>
      </c>
      <c r="F8">
        <v>2</v>
      </c>
      <c r="G8">
        <v>0</v>
      </c>
      <c r="H8">
        <v>1</v>
      </c>
      <c r="I8">
        <v>1</v>
      </c>
      <c r="J8">
        <v>2</v>
      </c>
      <c r="K8">
        <v>0</v>
      </c>
    </row>
    <row r="9" spans="1:11" x14ac:dyDescent="0.25">
      <c r="A9" t="s">
        <v>288</v>
      </c>
      <c r="B9">
        <v>0</v>
      </c>
      <c r="C9">
        <v>0</v>
      </c>
      <c r="D9">
        <v>0</v>
      </c>
      <c r="E9">
        <v>1</v>
      </c>
      <c r="F9">
        <v>2</v>
      </c>
      <c r="G9">
        <v>0</v>
      </c>
      <c r="H9">
        <v>0</v>
      </c>
      <c r="I9">
        <v>2</v>
      </c>
      <c r="J9">
        <v>2</v>
      </c>
      <c r="K9">
        <v>0</v>
      </c>
    </row>
    <row r="10" spans="1:11" x14ac:dyDescent="0.25">
      <c r="A10" t="s">
        <v>289</v>
      </c>
      <c r="B10">
        <v>0</v>
      </c>
      <c r="C10">
        <v>0</v>
      </c>
      <c r="D10">
        <v>1</v>
      </c>
      <c r="E10">
        <v>0</v>
      </c>
      <c r="F10">
        <v>2</v>
      </c>
      <c r="G10">
        <v>0</v>
      </c>
      <c r="H10">
        <v>1</v>
      </c>
      <c r="I10">
        <v>1</v>
      </c>
      <c r="J10">
        <v>0</v>
      </c>
      <c r="K10">
        <v>2</v>
      </c>
    </row>
    <row r="12" spans="1:11" x14ac:dyDescent="0.25">
      <c r="A12" t="s">
        <v>200</v>
      </c>
      <c r="B12">
        <v>1</v>
      </c>
      <c r="C12">
        <v>1</v>
      </c>
      <c r="D12">
        <v>1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</row>
    <row r="14" spans="1:11" x14ac:dyDescent="0.25">
      <c r="A14" t="s">
        <v>196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197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25">
      <c r="A16" t="s">
        <v>198</v>
      </c>
      <c r="B16">
        <f>1/6</f>
        <v>0.16666666666666666</v>
      </c>
      <c r="C16">
        <f t="shared" ref="C16:K16" si="0">1/6</f>
        <v>0.16666666666666666</v>
      </c>
      <c r="D16">
        <f t="shared" si="0"/>
        <v>0.16666666666666666</v>
      </c>
      <c r="E16">
        <f t="shared" si="0"/>
        <v>0.16666666666666666</v>
      </c>
      <c r="F16">
        <f t="shared" si="0"/>
        <v>0.16666666666666666</v>
      </c>
      <c r="G16">
        <f t="shared" si="0"/>
        <v>0.16666666666666666</v>
      </c>
      <c r="H16">
        <f t="shared" si="0"/>
        <v>0.16666666666666666</v>
      </c>
      <c r="I16">
        <f t="shared" si="0"/>
        <v>0.16666666666666666</v>
      </c>
      <c r="J16">
        <f t="shared" si="0"/>
        <v>0.16666666666666666</v>
      </c>
      <c r="K16">
        <f t="shared" si="0"/>
        <v>0.16666666666666666</v>
      </c>
    </row>
    <row r="17" spans="1:11" x14ac:dyDescent="0.25">
      <c r="A17" t="s">
        <v>199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9" spans="1:11" x14ac:dyDescent="0.25">
      <c r="A19" t="s">
        <v>5</v>
      </c>
      <c r="B19" t="s">
        <v>129</v>
      </c>
      <c r="C19" t="s">
        <v>135</v>
      </c>
      <c r="D19" t="s">
        <v>130</v>
      </c>
      <c r="E19" t="s">
        <v>131</v>
      </c>
      <c r="F19" t="s">
        <v>132</v>
      </c>
    </row>
    <row r="20" spans="1:11" x14ac:dyDescent="0.25">
      <c r="A20" t="s">
        <v>129</v>
      </c>
      <c r="B20">
        <v>0</v>
      </c>
      <c r="C20">
        <v>12000</v>
      </c>
      <c r="D20">
        <v>4000</v>
      </c>
      <c r="E20">
        <v>10000</v>
      </c>
      <c r="F20">
        <v>30000</v>
      </c>
    </row>
    <row r="21" spans="1:11" x14ac:dyDescent="0.25">
      <c r="A21" t="s">
        <v>135</v>
      </c>
      <c r="B21">
        <v>12000</v>
      </c>
      <c r="C21">
        <v>0</v>
      </c>
      <c r="D21">
        <v>8000</v>
      </c>
      <c r="E21">
        <v>5000</v>
      </c>
      <c r="F21">
        <v>32000</v>
      </c>
    </row>
    <row r="22" spans="1:11" x14ac:dyDescent="0.25">
      <c r="A22" t="s">
        <v>130</v>
      </c>
      <c r="B22">
        <v>4000</v>
      </c>
      <c r="C22">
        <v>8000</v>
      </c>
      <c r="D22">
        <v>0</v>
      </c>
      <c r="E22">
        <v>7000</v>
      </c>
      <c r="F22">
        <v>24000</v>
      </c>
    </row>
    <row r="23" spans="1:11" x14ac:dyDescent="0.25">
      <c r="A23" t="s">
        <v>131</v>
      </c>
      <c r="B23">
        <v>10000</v>
      </c>
      <c r="C23">
        <v>5000</v>
      </c>
      <c r="D23">
        <v>7000</v>
      </c>
      <c r="E23">
        <v>0</v>
      </c>
      <c r="F23">
        <v>40000</v>
      </c>
    </row>
    <row r="24" spans="1:11" x14ac:dyDescent="0.25">
      <c r="A24" t="s">
        <v>132</v>
      </c>
      <c r="B24">
        <v>30000</v>
      </c>
      <c r="C24">
        <v>32000</v>
      </c>
      <c r="D24">
        <v>24000</v>
      </c>
      <c r="E24">
        <v>40000</v>
      </c>
      <c r="F2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D773-C514-4A73-9630-F36BE0FD5E2C}">
  <dimension ref="A1:K47"/>
  <sheetViews>
    <sheetView workbookViewId="0">
      <selection activeCell="M31" sqref="M31"/>
    </sheetView>
  </sheetViews>
  <sheetFormatPr defaultRowHeight="15" x14ac:dyDescent="0.25"/>
  <sheetData>
    <row r="1" spans="1:11" x14ac:dyDescent="0.25">
      <c r="A1" t="s">
        <v>194</v>
      </c>
      <c r="B1">
        <v>1</v>
      </c>
    </row>
    <row r="3" spans="1:11" x14ac:dyDescent="0.25">
      <c r="A3" t="s">
        <v>195</v>
      </c>
      <c r="B3" t="s">
        <v>84</v>
      </c>
      <c r="C3" t="s">
        <v>84</v>
      </c>
      <c r="D3" t="s">
        <v>84</v>
      </c>
      <c r="E3" t="s">
        <v>142</v>
      </c>
      <c r="F3" t="s">
        <v>142</v>
      </c>
      <c r="G3" t="s">
        <v>142</v>
      </c>
      <c r="H3" t="s">
        <v>143</v>
      </c>
      <c r="I3" t="s">
        <v>143</v>
      </c>
      <c r="J3" t="s">
        <v>78</v>
      </c>
      <c r="K3" t="s">
        <v>78</v>
      </c>
    </row>
    <row r="4" spans="1:11" x14ac:dyDescent="0.25">
      <c r="A4" t="s">
        <v>1</v>
      </c>
      <c r="B4" t="s">
        <v>85</v>
      </c>
      <c r="C4" t="s">
        <v>58</v>
      </c>
      <c r="D4" t="s">
        <v>18</v>
      </c>
      <c r="E4" t="s">
        <v>13</v>
      </c>
      <c r="F4" t="s">
        <v>14</v>
      </c>
      <c r="G4" t="s">
        <v>55</v>
      </c>
      <c r="H4" t="s">
        <v>55</v>
      </c>
      <c r="I4" t="s">
        <v>75</v>
      </c>
      <c r="J4" t="s">
        <v>59</v>
      </c>
      <c r="K4" t="s">
        <v>55</v>
      </c>
    </row>
    <row r="6" spans="1:11" x14ac:dyDescent="0.25">
      <c r="A6" t="s">
        <v>290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25">
      <c r="A7" t="s">
        <v>291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25">
      <c r="A8" t="s">
        <v>292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25">
      <c r="A9" t="s">
        <v>293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25">
      <c r="A10" t="s">
        <v>294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25">
      <c r="A11" t="s">
        <v>295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25">
      <c r="A13" t="s">
        <v>200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25">
      <c r="A15" t="s">
        <v>196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197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t="s">
        <v>198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</row>
    <row r="18" spans="1:11" x14ac:dyDescent="0.25">
      <c r="A18" t="s">
        <v>199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25">
      <c r="A20" t="s">
        <v>5</v>
      </c>
      <c r="B20" t="s">
        <v>136</v>
      </c>
      <c r="C20" t="s">
        <v>137</v>
      </c>
      <c r="D20" t="s">
        <v>138</v>
      </c>
      <c r="E20" t="s">
        <v>139</v>
      </c>
      <c r="F20" t="s">
        <v>140</v>
      </c>
      <c r="G20" t="s">
        <v>141</v>
      </c>
    </row>
    <row r="21" spans="1:11" x14ac:dyDescent="0.25">
      <c r="A21" t="s">
        <v>136</v>
      </c>
      <c r="B21">
        <v>0</v>
      </c>
      <c r="C21">
        <v>0</v>
      </c>
      <c r="D21">
        <v>0</v>
      </c>
      <c r="E21" s="2">
        <v>10120</v>
      </c>
      <c r="F21" s="2">
        <v>35000</v>
      </c>
      <c r="G21">
        <v>0</v>
      </c>
    </row>
    <row r="22" spans="1:11" x14ac:dyDescent="0.25">
      <c r="A22" t="s">
        <v>137</v>
      </c>
      <c r="B22">
        <v>0</v>
      </c>
      <c r="C22">
        <v>0</v>
      </c>
      <c r="D22">
        <v>0</v>
      </c>
      <c r="E22" s="2">
        <v>45000</v>
      </c>
      <c r="F22" s="2">
        <v>50000</v>
      </c>
      <c r="G22">
        <v>0</v>
      </c>
    </row>
    <row r="23" spans="1:11" x14ac:dyDescent="0.25">
      <c r="A23" t="s">
        <v>138</v>
      </c>
      <c r="B23">
        <v>0</v>
      </c>
      <c r="C23">
        <v>0</v>
      </c>
      <c r="D23">
        <v>0</v>
      </c>
      <c r="E23" s="2">
        <v>45000</v>
      </c>
      <c r="F23" s="2">
        <v>50000</v>
      </c>
      <c r="G23">
        <v>0</v>
      </c>
    </row>
    <row r="24" spans="1:11" x14ac:dyDescent="0.25">
      <c r="A24" t="s">
        <v>139</v>
      </c>
      <c r="B24" s="2">
        <v>10120</v>
      </c>
      <c r="C24" s="2">
        <v>45000</v>
      </c>
      <c r="D24" s="2">
        <v>45000</v>
      </c>
      <c r="E24">
        <v>0</v>
      </c>
      <c r="F24" s="2">
        <v>15000</v>
      </c>
      <c r="G24" s="2">
        <v>30000</v>
      </c>
    </row>
    <row r="25" spans="1:11" x14ac:dyDescent="0.25">
      <c r="A25" t="s">
        <v>140</v>
      </c>
      <c r="B25" s="2">
        <v>35000</v>
      </c>
      <c r="C25" s="2">
        <v>50000</v>
      </c>
      <c r="D25" s="2">
        <v>50000</v>
      </c>
      <c r="E25" s="2">
        <v>15000</v>
      </c>
      <c r="F25">
        <v>0</v>
      </c>
      <c r="G25" s="2">
        <v>35000</v>
      </c>
    </row>
    <row r="26" spans="1:11" x14ac:dyDescent="0.25">
      <c r="A26" t="s">
        <v>141</v>
      </c>
      <c r="B26">
        <v>0</v>
      </c>
      <c r="C26">
        <v>0</v>
      </c>
      <c r="D26">
        <v>0</v>
      </c>
      <c r="E26" s="2">
        <v>30000</v>
      </c>
      <c r="F26" s="2">
        <v>35000</v>
      </c>
      <c r="G26">
        <v>0</v>
      </c>
    </row>
    <row r="28" spans="1:11" x14ac:dyDescent="0.25">
      <c r="A28" t="s">
        <v>6</v>
      </c>
      <c r="B28" t="s">
        <v>136</v>
      </c>
      <c r="C28" t="s">
        <v>137</v>
      </c>
      <c r="D28" t="s">
        <v>138</v>
      </c>
      <c r="E28" t="s">
        <v>139</v>
      </c>
      <c r="F28" t="s">
        <v>140</v>
      </c>
      <c r="G28" t="s">
        <v>141</v>
      </c>
    </row>
    <row r="29" spans="1:11" x14ac:dyDescent="0.25">
      <c r="A29" t="s">
        <v>136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25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25">
      <c r="A31" t="s">
        <v>138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25">
      <c r="A32" t="s">
        <v>139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140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141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t="s">
        <v>136</v>
      </c>
      <c r="C36" t="s">
        <v>137</v>
      </c>
      <c r="D36" t="s">
        <v>138</v>
      </c>
      <c r="E36" t="s">
        <v>139</v>
      </c>
      <c r="F36" t="s">
        <v>140</v>
      </c>
      <c r="G36" t="s">
        <v>141</v>
      </c>
    </row>
    <row r="37" spans="1:7" x14ac:dyDescent="0.25">
      <c r="A37" t="s">
        <v>136</v>
      </c>
      <c r="B37">
        <v>0</v>
      </c>
      <c r="C37" s="2">
        <v>200</v>
      </c>
      <c r="D37" s="2">
        <v>200</v>
      </c>
      <c r="E37" s="2">
        <v>353</v>
      </c>
      <c r="F37">
        <v>0</v>
      </c>
      <c r="G37">
        <v>0</v>
      </c>
    </row>
    <row r="38" spans="1:7" x14ac:dyDescent="0.25">
      <c r="A38" t="s">
        <v>137</v>
      </c>
      <c r="B38" s="2">
        <v>200</v>
      </c>
      <c r="C38">
        <v>0</v>
      </c>
      <c r="D38">
        <v>0</v>
      </c>
      <c r="E38" s="2">
        <v>250</v>
      </c>
      <c r="F38">
        <v>0</v>
      </c>
      <c r="G38">
        <v>0</v>
      </c>
    </row>
    <row r="39" spans="1:7" x14ac:dyDescent="0.25">
      <c r="A39" t="s">
        <v>138</v>
      </c>
      <c r="B39" s="2">
        <v>200</v>
      </c>
      <c r="C39">
        <v>0</v>
      </c>
      <c r="D39">
        <v>0</v>
      </c>
      <c r="E39" s="2">
        <v>250</v>
      </c>
      <c r="F39">
        <v>0</v>
      </c>
      <c r="G39">
        <v>0</v>
      </c>
    </row>
    <row r="40" spans="1:7" x14ac:dyDescent="0.25">
      <c r="A40" t="s">
        <v>139</v>
      </c>
      <c r="B40" s="2">
        <v>353</v>
      </c>
      <c r="C40" s="2">
        <v>250</v>
      </c>
      <c r="D40" s="2">
        <v>250</v>
      </c>
      <c r="E40">
        <v>0</v>
      </c>
      <c r="F40">
        <v>0</v>
      </c>
      <c r="G40">
        <v>0</v>
      </c>
    </row>
    <row r="41" spans="1:7" x14ac:dyDescent="0.25">
      <c r="A41" t="s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t="s">
        <v>136</v>
      </c>
      <c r="C44" t="s">
        <v>137</v>
      </c>
      <c r="D44" t="s">
        <v>138</v>
      </c>
      <c r="E44" t="s">
        <v>139</v>
      </c>
      <c r="F44" t="s">
        <v>140</v>
      </c>
      <c r="G44" t="s">
        <v>141</v>
      </c>
    </row>
    <row r="45" spans="1:7" x14ac:dyDescent="0.25">
      <c r="A45" t="s">
        <v>9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B61B-DAD7-426B-8DA0-753ADF78B32B}">
  <dimension ref="A1:G32"/>
  <sheetViews>
    <sheetView workbookViewId="0">
      <selection activeCell="A12" sqref="A12:E15"/>
    </sheetView>
  </sheetViews>
  <sheetFormatPr defaultRowHeight="15" x14ac:dyDescent="0.25"/>
  <sheetData>
    <row r="1" spans="1:7" x14ac:dyDescent="0.25">
      <c r="A1" t="s">
        <v>194</v>
      </c>
      <c r="B1">
        <v>1</v>
      </c>
    </row>
    <row r="3" spans="1:7" x14ac:dyDescent="0.25">
      <c r="A3" t="s">
        <v>195</v>
      </c>
      <c r="B3" t="s">
        <v>12</v>
      </c>
      <c r="C3" t="s">
        <v>12</v>
      </c>
      <c r="D3" t="s">
        <v>83</v>
      </c>
      <c r="E3" t="s">
        <v>83</v>
      </c>
    </row>
    <row r="4" spans="1:7" x14ac:dyDescent="0.25">
      <c r="A4" t="s">
        <v>1</v>
      </c>
      <c r="B4" t="s">
        <v>55</v>
      </c>
      <c r="C4" t="s">
        <v>75</v>
      </c>
      <c r="D4" t="s">
        <v>55</v>
      </c>
      <c r="E4" t="s">
        <v>75</v>
      </c>
    </row>
    <row r="6" spans="1:7" x14ac:dyDescent="0.25">
      <c r="A6" t="s">
        <v>296</v>
      </c>
      <c r="B6">
        <v>1</v>
      </c>
      <c r="C6">
        <v>0</v>
      </c>
      <c r="D6">
        <v>1</v>
      </c>
      <c r="E6">
        <v>0</v>
      </c>
    </row>
    <row r="7" spans="1:7" x14ac:dyDescent="0.25">
      <c r="A7" t="s">
        <v>297</v>
      </c>
      <c r="B7">
        <v>1</v>
      </c>
      <c r="C7">
        <v>0</v>
      </c>
      <c r="D7">
        <v>0</v>
      </c>
      <c r="E7">
        <v>1</v>
      </c>
    </row>
    <row r="8" spans="1:7" x14ac:dyDescent="0.25">
      <c r="A8" t="s">
        <v>298</v>
      </c>
      <c r="B8">
        <v>0</v>
      </c>
      <c r="C8">
        <v>1</v>
      </c>
      <c r="D8">
        <v>0</v>
      </c>
      <c r="E8">
        <v>1</v>
      </c>
    </row>
    <row r="10" spans="1:7" x14ac:dyDescent="0.25">
      <c r="A10" t="s">
        <v>200</v>
      </c>
      <c r="B10">
        <v>1</v>
      </c>
      <c r="C10">
        <v>1</v>
      </c>
      <c r="D10">
        <v>1</v>
      </c>
      <c r="E10">
        <v>1</v>
      </c>
    </row>
    <row r="12" spans="1:7" x14ac:dyDescent="0.25">
      <c r="A12" t="s">
        <v>196</v>
      </c>
      <c r="B12">
        <v>0</v>
      </c>
      <c r="C12">
        <v>0</v>
      </c>
      <c r="D12">
        <v>0</v>
      </c>
      <c r="E12">
        <v>0</v>
      </c>
    </row>
    <row r="13" spans="1:7" x14ac:dyDescent="0.25">
      <c r="A13" t="s">
        <v>197</v>
      </c>
      <c r="B13">
        <v>1</v>
      </c>
      <c r="C13">
        <v>1</v>
      </c>
      <c r="D13">
        <v>1</v>
      </c>
      <c r="E13">
        <v>1</v>
      </c>
      <c r="F13" s="2"/>
    </row>
    <row r="14" spans="1:7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 s="2"/>
    </row>
    <row r="15" spans="1:7" x14ac:dyDescent="0.25">
      <c r="A15" t="s">
        <v>199</v>
      </c>
      <c r="B15">
        <v>0</v>
      </c>
      <c r="C15">
        <v>0</v>
      </c>
      <c r="D15">
        <v>0</v>
      </c>
      <c r="E15">
        <v>0</v>
      </c>
      <c r="F15" s="2"/>
    </row>
    <row r="16" spans="1:7" x14ac:dyDescent="0.25">
      <c r="F16" s="2"/>
      <c r="G16" s="2"/>
    </row>
    <row r="17" spans="1:7" x14ac:dyDescent="0.25">
      <c r="A17" t="s">
        <v>5</v>
      </c>
      <c r="B17" t="s">
        <v>144</v>
      </c>
      <c r="C17" t="s">
        <v>145</v>
      </c>
      <c r="D17" t="s">
        <v>146</v>
      </c>
      <c r="E17" s="2"/>
      <c r="G17" s="2"/>
    </row>
    <row r="18" spans="1:7" x14ac:dyDescent="0.25">
      <c r="A18" t="s">
        <v>144</v>
      </c>
      <c r="B18">
        <v>0</v>
      </c>
      <c r="C18" s="2">
        <v>1000</v>
      </c>
      <c r="D18" s="2">
        <v>3000</v>
      </c>
      <c r="E18" s="2"/>
      <c r="F18" s="2"/>
    </row>
    <row r="19" spans="1:7" x14ac:dyDescent="0.25">
      <c r="A19" t="s">
        <v>145</v>
      </c>
      <c r="B19" s="2">
        <v>1000</v>
      </c>
      <c r="C19">
        <v>0</v>
      </c>
      <c r="D19" s="2">
        <v>1000</v>
      </c>
    </row>
    <row r="20" spans="1:7" x14ac:dyDescent="0.25">
      <c r="A20" t="s">
        <v>146</v>
      </c>
      <c r="B20" s="2">
        <v>3000</v>
      </c>
      <c r="C20" s="2">
        <v>1000</v>
      </c>
      <c r="D20">
        <v>0</v>
      </c>
    </row>
    <row r="29" spans="1:7" x14ac:dyDescent="0.25">
      <c r="C29" s="2"/>
      <c r="D29" s="2"/>
      <c r="E29" s="2"/>
    </row>
    <row r="30" spans="1:7" x14ac:dyDescent="0.25">
      <c r="B30" s="2"/>
      <c r="E30" s="2"/>
    </row>
    <row r="31" spans="1:7" x14ac:dyDescent="0.25">
      <c r="B31" s="2"/>
      <c r="E31" s="2"/>
    </row>
    <row r="32" spans="1:7" x14ac:dyDescent="0.25">
      <c r="B32" s="2"/>
      <c r="C32" s="2"/>
      <c r="D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CA6A-F41A-453B-A5F7-CCB72E193EF9}">
  <dimension ref="A1:E35"/>
  <sheetViews>
    <sheetView workbookViewId="0">
      <selection activeCell="A12" sqref="A12:E16"/>
    </sheetView>
  </sheetViews>
  <sheetFormatPr defaultRowHeight="15" x14ac:dyDescent="0.25"/>
  <sheetData>
    <row r="1" spans="1:5" x14ac:dyDescent="0.25">
      <c r="A1" t="s">
        <v>194</v>
      </c>
      <c r="B1">
        <v>1</v>
      </c>
    </row>
    <row r="3" spans="1:5" x14ac:dyDescent="0.25">
      <c r="A3" t="s">
        <v>195</v>
      </c>
      <c r="B3" t="s">
        <v>147</v>
      </c>
      <c r="C3" t="s">
        <v>147</v>
      </c>
      <c r="D3" t="s">
        <v>134</v>
      </c>
      <c r="E3" t="s">
        <v>134</v>
      </c>
    </row>
    <row r="4" spans="1:5" x14ac:dyDescent="0.25">
      <c r="A4" t="s">
        <v>1</v>
      </c>
      <c r="B4" t="s">
        <v>14</v>
      </c>
      <c r="C4" t="s">
        <v>13</v>
      </c>
      <c r="D4" t="s">
        <v>3</v>
      </c>
      <c r="E4" t="s">
        <v>117</v>
      </c>
    </row>
    <row r="6" spans="1:5" x14ac:dyDescent="0.25">
      <c r="A6" t="s">
        <v>299</v>
      </c>
      <c r="B6">
        <v>0</v>
      </c>
      <c r="C6">
        <v>2</v>
      </c>
      <c r="D6">
        <v>0</v>
      </c>
      <c r="E6">
        <v>1</v>
      </c>
    </row>
    <row r="7" spans="1:5" x14ac:dyDescent="0.25">
      <c r="A7" t="s">
        <v>300</v>
      </c>
      <c r="B7">
        <v>2</v>
      </c>
      <c r="C7">
        <v>0</v>
      </c>
      <c r="D7">
        <v>0</v>
      </c>
      <c r="E7">
        <v>1</v>
      </c>
    </row>
    <row r="8" spans="1:5" x14ac:dyDescent="0.25">
      <c r="A8" t="s">
        <v>301</v>
      </c>
      <c r="B8">
        <v>0</v>
      </c>
      <c r="C8">
        <v>2</v>
      </c>
      <c r="D8">
        <v>1</v>
      </c>
      <c r="E8">
        <v>0</v>
      </c>
    </row>
    <row r="10" spans="1:5" x14ac:dyDescent="0.25">
      <c r="A10" t="s">
        <v>200</v>
      </c>
      <c r="B10">
        <v>2</v>
      </c>
      <c r="C10">
        <v>2</v>
      </c>
      <c r="D10">
        <v>1</v>
      </c>
      <c r="E10">
        <v>1</v>
      </c>
    </row>
    <row r="12" spans="1:5" x14ac:dyDescent="0.25">
      <c r="A12" t="s">
        <v>196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197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199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5</v>
      </c>
      <c r="B17" t="s">
        <v>148</v>
      </c>
      <c r="C17" t="s">
        <v>149</v>
      </c>
      <c r="D17" t="s">
        <v>150</v>
      </c>
      <c r="E17" s="2"/>
    </row>
    <row r="18" spans="1:5" x14ac:dyDescent="0.25">
      <c r="A18" t="s">
        <v>148</v>
      </c>
      <c r="B18">
        <v>0</v>
      </c>
      <c r="C18" s="2">
        <v>1000</v>
      </c>
      <c r="D18" s="2">
        <v>3000</v>
      </c>
      <c r="E18" s="2"/>
    </row>
    <row r="19" spans="1:5" x14ac:dyDescent="0.25">
      <c r="A19" t="s">
        <v>149</v>
      </c>
      <c r="B19" s="2">
        <v>1000</v>
      </c>
      <c r="C19">
        <v>0</v>
      </c>
      <c r="D19" s="2">
        <v>1000</v>
      </c>
    </row>
    <row r="20" spans="1:5" x14ac:dyDescent="0.25">
      <c r="A20" t="s">
        <v>150</v>
      </c>
      <c r="B20" s="2">
        <v>3000</v>
      </c>
      <c r="C20" s="2">
        <v>1000</v>
      </c>
      <c r="D20">
        <v>0</v>
      </c>
      <c r="E20" s="2"/>
    </row>
    <row r="21" spans="1:5" x14ac:dyDescent="0.25">
      <c r="E21" s="2"/>
    </row>
    <row r="22" spans="1:5" x14ac:dyDescent="0.25">
      <c r="A22" t="s">
        <v>6</v>
      </c>
      <c r="B22" t="s">
        <v>148</v>
      </c>
      <c r="C22" t="s">
        <v>149</v>
      </c>
      <c r="D22" t="s">
        <v>150</v>
      </c>
    </row>
    <row r="23" spans="1:5" x14ac:dyDescent="0.25">
      <c r="A23" t="s">
        <v>148</v>
      </c>
      <c r="B23">
        <v>0</v>
      </c>
      <c r="C23">
        <v>6</v>
      </c>
      <c r="D23">
        <v>0</v>
      </c>
    </row>
    <row r="24" spans="1:5" x14ac:dyDescent="0.25">
      <c r="A24" t="s">
        <v>149</v>
      </c>
      <c r="B24">
        <v>6</v>
      </c>
      <c r="C24">
        <v>0</v>
      </c>
      <c r="D24">
        <v>0</v>
      </c>
    </row>
    <row r="25" spans="1:5" x14ac:dyDescent="0.25">
      <c r="A25" t="s">
        <v>150</v>
      </c>
      <c r="B25">
        <v>0</v>
      </c>
      <c r="C25">
        <v>0</v>
      </c>
      <c r="D25">
        <v>0</v>
      </c>
    </row>
    <row r="27" spans="1:5" x14ac:dyDescent="0.25">
      <c r="A27" t="s">
        <v>7</v>
      </c>
      <c r="B27" t="s">
        <v>148</v>
      </c>
      <c r="C27" t="s">
        <v>149</v>
      </c>
      <c r="D27" t="s">
        <v>150</v>
      </c>
    </row>
    <row r="28" spans="1:5" x14ac:dyDescent="0.25">
      <c r="A28" t="s">
        <v>148</v>
      </c>
      <c r="B28">
        <v>0</v>
      </c>
      <c r="C28">
        <v>0</v>
      </c>
      <c r="D28">
        <v>0</v>
      </c>
    </row>
    <row r="29" spans="1:5" x14ac:dyDescent="0.25">
      <c r="A29" t="s">
        <v>149</v>
      </c>
      <c r="B29">
        <v>0</v>
      </c>
      <c r="C29">
        <v>0</v>
      </c>
      <c r="D29">
        <v>0</v>
      </c>
    </row>
    <row r="30" spans="1:5" x14ac:dyDescent="0.25">
      <c r="A30" t="s">
        <v>150</v>
      </c>
      <c r="B30">
        <v>0</v>
      </c>
      <c r="C30">
        <v>0</v>
      </c>
      <c r="D30">
        <v>0</v>
      </c>
    </row>
    <row r="32" spans="1:5" x14ac:dyDescent="0.25">
      <c r="A32" t="s">
        <v>8</v>
      </c>
      <c r="B32" t="s">
        <v>148</v>
      </c>
      <c r="C32" t="s">
        <v>149</v>
      </c>
      <c r="D32" t="s">
        <v>150</v>
      </c>
    </row>
    <row r="33" spans="1:4" x14ac:dyDescent="0.25">
      <c r="A33" t="s">
        <v>9</v>
      </c>
      <c r="B33">
        <v>1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E37-876E-48F2-84B8-30B246AEC902}">
  <dimension ref="A1:N30"/>
  <sheetViews>
    <sheetView workbookViewId="0">
      <selection activeCell="O37" sqref="O37"/>
    </sheetView>
  </sheetViews>
  <sheetFormatPr defaultRowHeight="15" x14ac:dyDescent="0.25"/>
  <sheetData>
    <row r="1" spans="1:14" x14ac:dyDescent="0.25">
      <c r="A1" t="s">
        <v>194</v>
      </c>
      <c r="B1">
        <v>1</v>
      </c>
    </row>
    <row r="3" spans="1:14" x14ac:dyDescent="0.25">
      <c r="A3" t="s">
        <v>195</v>
      </c>
      <c r="B3" t="s">
        <v>12</v>
      </c>
      <c r="C3" t="s">
        <v>12</v>
      </c>
      <c r="D3" t="s">
        <v>12</v>
      </c>
      <c r="E3" t="s">
        <v>12</v>
      </c>
      <c r="F3" t="s">
        <v>158</v>
      </c>
      <c r="G3" t="s">
        <v>158</v>
      </c>
      <c r="H3" t="s">
        <v>158</v>
      </c>
      <c r="I3" t="s">
        <v>120</v>
      </c>
      <c r="J3" t="s">
        <v>120</v>
      </c>
      <c r="K3" t="s">
        <v>120</v>
      </c>
      <c r="L3" t="s">
        <v>120</v>
      </c>
      <c r="M3" t="s">
        <v>54</v>
      </c>
      <c r="N3" t="s">
        <v>54</v>
      </c>
    </row>
    <row r="4" spans="1:14" x14ac:dyDescent="0.25">
      <c r="A4" t="s">
        <v>1</v>
      </c>
      <c r="B4" t="s">
        <v>13</v>
      </c>
      <c r="C4" t="s">
        <v>159</v>
      </c>
      <c r="D4" t="s">
        <v>14</v>
      </c>
      <c r="E4" t="s">
        <v>55</v>
      </c>
      <c r="F4" t="s">
        <v>13</v>
      </c>
      <c r="G4" t="s">
        <v>159</v>
      </c>
      <c r="H4" t="s">
        <v>14</v>
      </c>
      <c r="I4" t="s">
        <v>13</v>
      </c>
      <c r="J4" t="s">
        <v>14</v>
      </c>
      <c r="K4" t="s">
        <v>75</v>
      </c>
      <c r="L4" t="s">
        <v>55</v>
      </c>
      <c r="M4" t="s">
        <v>59</v>
      </c>
      <c r="N4" t="s">
        <v>55</v>
      </c>
    </row>
    <row r="6" spans="1:14" x14ac:dyDescent="0.25">
      <c r="A6" t="s">
        <v>302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25">
      <c r="A7" t="s">
        <v>303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25">
      <c r="A8" t="s">
        <v>304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25">
      <c r="A9" t="s">
        <v>305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25">
      <c r="A10" t="s">
        <v>306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25">
      <c r="A11" t="s">
        <v>307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t="s">
        <v>308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 t="s">
        <v>309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25">
      <c r="A15" t="s">
        <v>200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25">
      <c r="A17" t="s">
        <v>196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197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 t="s">
        <v>198</v>
      </c>
      <c r="B19">
        <f>1/6</f>
        <v>0.16666666666666666</v>
      </c>
      <c r="C19">
        <f t="shared" ref="C19:N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  <c r="L19">
        <f t="shared" si="0"/>
        <v>0.16666666666666666</v>
      </c>
      <c r="M19">
        <f t="shared" si="0"/>
        <v>0.16666666666666666</v>
      </c>
      <c r="N19">
        <f t="shared" si="0"/>
        <v>0.16666666666666666</v>
      </c>
    </row>
    <row r="20" spans="1:14" x14ac:dyDescent="0.25">
      <c r="A20" t="s">
        <v>199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25">
      <c r="A22" t="s">
        <v>5</v>
      </c>
      <c r="B22" t="s">
        <v>151</v>
      </c>
      <c r="C22" t="s">
        <v>152</v>
      </c>
      <c r="D22" t="s">
        <v>153</v>
      </c>
      <c r="E22" t="s">
        <v>154</v>
      </c>
      <c r="F22" t="s">
        <v>155</v>
      </c>
      <c r="G22" t="s">
        <v>156</v>
      </c>
      <c r="H22" t="s">
        <v>157</v>
      </c>
      <c r="I22" t="s">
        <v>160</v>
      </c>
    </row>
    <row r="23" spans="1:14" x14ac:dyDescent="0.25">
      <c r="A23" t="s">
        <v>151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25">
      <c r="A24" t="s">
        <v>152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25">
      <c r="A25" t="s">
        <v>153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25">
      <c r="A26" t="s">
        <v>154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25">
      <c r="A27" t="s">
        <v>155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25">
      <c r="A28" t="s">
        <v>156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25">
      <c r="A29" t="s">
        <v>157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25">
      <c r="A30" t="s">
        <v>160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ADE4-5183-47F0-B99E-63E7B7615289}">
  <dimension ref="A1:H24"/>
  <sheetViews>
    <sheetView workbookViewId="0">
      <selection activeCell="A26" sqref="A26"/>
    </sheetView>
  </sheetViews>
  <sheetFormatPr defaultRowHeight="15" x14ac:dyDescent="0.25"/>
  <sheetData>
    <row r="1" spans="1:8" x14ac:dyDescent="0.25">
      <c r="A1" t="s">
        <v>194</v>
      </c>
      <c r="B1">
        <v>1</v>
      </c>
    </row>
    <row r="3" spans="1:8" x14ac:dyDescent="0.25">
      <c r="A3" t="s">
        <v>195</v>
      </c>
      <c r="B3" t="s">
        <v>147</v>
      </c>
      <c r="C3" t="s">
        <v>147</v>
      </c>
      <c r="D3" t="s">
        <v>147</v>
      </c>
      <c r="E3" t="s">
        <v>162</v>
      </c>
      <c r="F3" t="s">
        <v>162</v>
      </c>
      <c r="G3" t="s">
        <v>162</v>
      </c>
      <c r="H3" t="s">
        <v>162</v>
      </c>
    </row>
    <row r="4" spans="1:8" x14ac:dyDescent="0.25">
      <c r="A4" t="s">
        <v>1</v>
      </c>
      <c r="B4" t="s">
        <v>13</v>
      </c>
      <c r="C4" t="s">
        <v>14</v>
      </c>
      <c r="D4" t="s">
        <v>159</v>
      </c>
      <c r="E4" t="s">
        <v>55</v>
      </c>
      <c r="F4" t="s">
        <v>75</v>
      </c>
      <c r="G4" t="s">
        <v>57</v>
      </c>
      <c r="H4" t="s">
        <v>117</v>
      </c>
    </row>
    <row r="6" spans="1:8" x14ac:dyDescent="0.25">
      <c r="A6" t="s">
        <v>310</v>
      </c>
      <c r="B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</row>
    <row r="7" spans="1:8" x14ac:dyDescent="0.25">
      <c r="A7" t="s">
        <v>311</v>
      </c>
      <c r="B7">
        <v>0</v>
      </c>
      <c r="C7">
        <v>4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25">
      <c r="A8" t="s">
        <v>312</v>
      </c>
      <c r="B8">
        <v>0</v>
      </c>
      <c r="C8">
        <v>0</v>
      </c>
      <c r="D8">
        <v>4</v>
      </c>
      <c r="E8">
        <v>2</v>
      </c>
      <c r="F8">
        <v>0</v>
      </c>
      <c r="G8">
        <v>0</v>
      </c>
      <c r="H8">
        <v>0</v>
      </c>
    </row>
    <row r="9" spans="1:8" x14ac:dyDescent="0.25">
      <c r="A9" t="s">
        <v>313</v>
      </c>
      <c r="B9">
        <v>4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</row>
    <row r="10" spans="1:8" x14ac:dyDescent="0.25">
      <c r="A10" t="s">
        <v>314</v>
      </c>
      <c r="B10">
        <v>4</v>
      </c>
      <c r="C10">
        <v>0</v>
      </c>
      <c r="D10">
        <v>0</v>
      </c>
      <c r="E10">
        <v>0</v>
      </c>
      <c r="F10">
        <v>0</v>
      </c>
      <c r="G10">
        <f>3/2</f>
        <v>1.5</v>
      </c>
      <c r="H10">
        <f>1/2</f>
        <v>0.5</v>
      </c>
    </row>
    <row r="12" spans="1:8" x14ac:dyDescent="0.25">
      <c r="A12" t="s">
        <v>200</v>
      </c>
      <c r="B12">
        <v>4</v>
      </c>
      <c r="C12">
        <v>4</v>
      </c>
      <c r="D12">
        <v>4</v>
      </c>
      <c r="E12">
        <v>2</v>
      </c>
      <c r="F12">
        <v>2</v>
      </c>
      <c r="G12">
        <v>2</v>
      </c>
      <c r="H12">
        <v>2</v>
      </c>
    </row>
    <row r="14" spans="1:8" x14ac:dyDescent="0.25">
      <c r="A14" t="s">
        <v>196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197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 t="s">
        <v>198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</row>
    <row r="17" spans="1:8" x14ac:dyDescent="0.25">
      <c r="A17" t="s">
        <v>199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9" spans="1:8" x14ac:dyDescent="0.25">
      <c r="A19" t="s">
        <v>5</v>
      </c>
      <c r="B19" t="s">
        <v>166</v>
      </c>
      <c r="C19" t="s">
        <v>161</v>
      </c>
      <c r="D19" t="s">
        <v>165</v>
      </c>
      <c r="E19" t="s">
        <v>163</v>
      </c>
      <c r="F19" t="s">
        <v>164</v>
      </c>
    </row>
    <row r="20" spans="1:8" x14ac:dyDescent="0.25">
      <c r="A20" t="s">
        <v>166</v>
      </c>
      <c r="B20">
        <v>0</v>
      </c>
      <c r="C20" s="2">
        <v>16000</v>
      </c>
      <c r="D20" s="2">
        <v>12000</v>
      </c>
      <c r="E20" s="2">
        <v>2000</v>
      </c>
      <c r="F20" s="2">
        <v>20000</v>
      </c>
    </row>
    <row r="21" spans="1:8" x14ac:dyDescent="0.25">
      <c r="A21" t="s">
        <v>161</v>
      </c>
      <c r="B21" s="2">
        <v>16000</v>
      </c>
      <c r="C21">
        <v>0</v>
      </c>
      <c r="D21" s="2">
        <v>8000</v>
      </c>
      <c r="E21" s="2">
        <v>18000</v>
      </c>
      <c r="F21" s="2">
        <v>36000</v>
      </c>
    </row>
    <row r="22" spans="1:8" x14ac:dyDescent="0.25">
      <c r="A22" t="s">
        <v>165</v>
      </c>
      <c r="B22" s="2">
        <v>12000</v>
      </c>
      <c r="C22" s="2">
        <v>8000</v>
      </c>
      <c r="D22">
        <v>0</v>
      </c>
      <c r="E22" s="2">
        <v>14000</v>
      </c>
      <c r="F22" s="2">
        <v>32000</v>
      </c>
    </row>
    <row r="23" spans="1:8" x14ac:dyDescent="0.25">
      <c r="A23" t="s">
        <v>163</v>
      </c>
      <c r="B23" s="2">
        <v>2000</v>
      </c>
      <c r="C23" s="2">
        <v>18000</v>
      </c>
      <c r="D23" s="2">
        <v>14000</v>
      </c>
      <c r="E23" s="2">
        <v>0</v>
      </c>
      <c r="F23" s="2">
        <v>30000</v>
      </c>
    </row>
    <row r="24" spans="1:8" x14ac:dyDescent="0.25">
      <c r="A24" t="s">
        <v>164</v>
      </c>
      <c r="B24" s="2">
        <v>20000</v>
      </c>
      <c r="C24" s="2">
        <v>36000</v>
      </c>
      <c r="D24" s="2">
        <v>32000</v>
      </c>
      <c r="E24" s="2">
        <v>30000</v>
      </c>
      <c r="F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361B-A972-4C7D-9739-63755FF60DC4}">
  <dimension ref="A1:N23"/>
  <sheetViews>
    <sheetView workbookViewId="0">
      <selection activeCell="J12" sqref="J12"/>
    </sheetView>
  </sheetViews>
  <sheetFormatPr defaultRowHeight="15" x14ac:dyDescent="0.25"/>
  <cols>
    <col min="1" max="1" width="12.7109375" bestFit="1" customWidth="1"/>
  </cols>
  <sheetData>
    <row r="1" spans="1:14" x14ac:dyDescent="0.25">
      <c r="A1" t="s">
        <v>194</v>
      </c>
      <c r="B1">
        <v>5</v>
      </c>
    </row>
    <row r="3" spans="1:14" x14ac:dyDescent="0.25">
      <c r="A3" t="s">
        <v>195</v>
      </c>
      <c r="B3" t="s">
        <v>84</v>
      </c>
      <c r="C3" t="s">
        <v>84</v>
      </c>
      <c r="D3" t="s">
        <v>84</v>
      </c>
      <c r="E3" t="s">
        <v>84</v>
      </c>
      <c r="F3" t="s">
        <v>84</v>
      </c>
      <c r="G3" t="s">
        <v>84</v>
      </c>
      <c r="H3" t="s">
        <v>84</v>
      </c>
    </row>
    <row r="4" spans="1:14" x14ac:dyDescent="0.25">
      <c r="A4" t="s">
        <v>1</v>
      </c>
      <c r="B4" t="s">
        <v>340</v>
      </c>
      <c r="C4" t="s">
        <v>341</v>
      </c>
      <c r="D4" t="s">
        <v>349</v>
      </c>
      <c r="E4" t="s">
        <v>356</v>
      </c>
      <c r="F4" t="s">
        <v>353</v>
      </c>
      <c r="G4" t="s">
        <v>354</v>
      </c>
      <c r="H4" t="s">
        <v>3</v>
      </c>
    </row>
    <row r="6" spans="1:14" x14ac:dyDescent="0.25">
      <c r="A6" t="s">
        <v>342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 t="s">
        <v>343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 t="s">
        <v>350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14" x14ac:dyDescent="0.25">
      <c r="A9" t="s">
        <v>355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14" x14ac:dyDescent="0.25">
      <c r="A10" t="s">
        <v>351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14" x14ac:dyDescent="0.25">
      <c r="A11" t="s">
        <v>352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14" x14ac:dyDescent="0.25">
      <c r="A12" t="s">
        <v>246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L12" s="1"/>
      <c r="M12" s="1"/>
      <c r="N12" s="1"/>
    </row>
    <row r="14" spans="1:14" x14ac:dyDescent="0.25">
      <c r="A14" t="s">
        <v>200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L14" s="1"/>
      <c r="M14" s="1"/>
      <c r="N14" s="1"/>
    </row>
    <row r="15" spans="1:14" x14ac:dyDescent="0.25">
      <c r="L15" s="1"/>
      <c r="M15" s="1"/>
      <c r="N15" s="1"/>
    </row>
    <row r="16" spans="1:14" x14ac:dyDescent="0.25">
      <c r="A16" t="s">
        <v>196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3" x14ac:dyDescent="0.25">
      <c r="A17" t="s">
        <v>197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13" x14ac:dyDescent="0.25">
      <c r="A18" t="s">
        <v>198</v>
      </c>
      <c r="B18">
        <f t="shared" ref="B18:H18" si="0">1/15</f>
        <v>6.6666666666666666E-2</v>
      </c>
      <c r="C18">
        <f t="shared" si="0"/>
        <v>6.6666666666666666E-2</v>
      </c>
      <c r="D18">
        <f t="shared" si="0"/>
        <v>6.6666666666666666E-2</v>
      </c>
      <c r="E18">
        <f t="shared" si="0"/>
        <v>6.6666666666666666E-2</v>
      </c>
      <c r="F18">
        <f t="shared" si="0"/>
        <v>6.6666666666666666E-2</v>
      </c>
      <c r="G18">
        <f t="shared" si="0"/>
        <v>6.6666666666666666E-2</v>
      </c>
      <c r="H18">
        <f t="shared" si="0"/>
        <v>6.6666666666666666E-2</v>
      </c>
    </row>
    <row r="19" spans="1:13" x14ac:dyDescent="0.25">
      <c r="A19" t="s">
        <v>199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2" spans="1:13" x14ac:dyDescent="0.25">
      <c r="L22" s="1"/>
      <c r="M22" s="1"/>
    </row>
    <row r="23" spans="1:13" x14ac:dyDescent="0.25">
      <c r="L23" s="1"/>
      <c r="M23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6C3E-36BD-4739-98A9-8BD7BBE5F83F}">
  <dimension ref="A1:F22"/>
  <sheetViews>
    <sheetView workbookViewId="0">
      <selection activeCell="M38" sqref="M38"/>
    </sheetView>
  </sheetViews>
  <sheetFormatPr defaultRowHeight="15" x14ac:dyDescent="0.25"/>
  <sheetData>
    <row r="1" spans="1:6" x14ac:dyDescent="0.25">
      <c r="A1" t="s">
        <v>194</v>
      </c>
      <c r="B1">
        <v>1</v>
      </c>
    </row>
    <row r="3" spans="1:6" x14ac:dyDescent="0.25">
      <c r="A3" t="s">
        <v>195</v>
      </c>
      <c r="B3" t="s">
        <v>170</v>
      </c>
      <c r="C3" t="s">
        <v>170</v>
      </c>
      <c r="D3" t="s">
        <v>171</v>
      </c>
      <c r="E3" t="s">
        <v>171</v>
      </c>
      <c r="F3" t="s">
        <v>171</v>
      </c>
    </row>
    <row r="4" spans="1:6" x14ac:dyDescent="0.25">
      <c r="A4" t="s">
        <v>1</v>
      </c>
      <c r="B4" t="s">
        <v>55</v>
      </c>
      <c r="C4" t="s">
        <v>75</v>
      </c>
      <c r="D4" t="s">
        <v>14</v>
      </c>
      <c r="E4" t="s">
        <v>13</v>
      </c>
      <c r="F4" t="s">
        <v>159</v>
      </c>
    </row>
    <row r="6" spans="1:6" x14ac:dyDescent="0.25">
      <c r="A6" t="s">
        <v>315</v>
      </c>
      <c r="B6">
        <f>1/2</f>
        <v>0.5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316</v>
      </c>
      <c r="B7">
        <f>1/2</f>
        <v>0.5</v>
      </c>
      <c r="C7">
        <v>0</v>
      </c>
      <c r="D7">
        <v>1</v>
      </c>
      <c r="E7">
        <v>0</v>
      </c>
      <c r="F7">
        <v>0</v>
      </c>
    </row>
    <row r="8" spans="1:6" x14ac:dyDescent="0.25">
      <c r="A8" t="s">
        <v>317</v>
      </c>
      <c r="B8">
        <f>1/2</f>
        <v>0.5</v>
      </c>
      <c r="C8">
        <v>0</v>
      </c>
      <c r="D8">
        <v>0</v>
      </c>
      <c r="E8">
        <v>0</v>
      </c>
      <c r="F8">
        <v>1</v>
      </c>
    </row>
    <row r="9" spans="1:6" x14ac:dyDescent="0.25">
      <c r="A9" t="s">
        <v>318</v>
      </c>
      <c r="B9">
        <v>0</v>
      </c>
      <c r="C9">
        <f>1/2</f>
        <v>0.5</v>
      </c>
      <c r="D9">
        <v>0</v>
      </c>
      <c r="E9">
        <v>1</v>
      </c>
      <c r="F9">
        <v>0</v>
      </c>
    </row>
    <row r="11" spans="1:6" x14ac:dyDescent="0.25">
      <c r="A11" t="s">
        <v>200</v>
      </c>
      <c r="B11">
        <f>1/2</f>
        <v>0.5</v>
      </c>
      <c r="C11">
        <f>1/2</f>
        <v>0.5</v>
      </c>
      <c r="D11">
        <v>1</v>
      </c>
      <c r="E11">
        <v>1</v>
      </c>
      <c r="F11">
        <v>1</v>
      </c>
    </row>
    <row r="13" spans="1:6" x14ac:dyDescent="0.25">
      <c r="A13" t="s">
        <v>196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197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198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199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167</v>
      </c>
      <c r="C18" t="s">
        <v>168</v>
      </c>
      <c r="D18" t="s">
        <v>172</v>
      </c>
      <c r="E18" t="s">
        <v>169</v>
      </c>
    </row>
    <row r="19" spans="1:5" x14ac:dyDescent="0.25">
      <c r="A19" t="s">
        <v>167</v>
      </c>
      <c r="B19">
        <v>0</v>
      </c>
      <c r="C19" s="2">
        <v>4000</v>
      </c>
      <c r="D19" s="2">
        <v>3000</v>
      </c>
      <c r="E19" s="2">
        <v>1000</v>
      </c>
    </row>
    <row r="20" spans="1:5" x14ac:dyDescent="0.25">
      <c r="A20" t="s">
        <v>168</v>
      </c>
      <c r="B20" s="2">
        <v>4000</v>
      </c>
      <c r="C20">
        <v>0</v>
      </c>
      <c r="D20" s="2">
        <v>3000</v>
      </c>
      <c r="E20" s="2">
        <v>5000</v>
      </c>
    </row>
    <row r="21" spans="1:5" x14ac:dyDescent="0.25">
      <c r="A21" t="s">
        <v>172</v>
      </c>
      <c r="B21" s="2">
        <v>3000</v>
      </c>
      <c r="C21" s="2">
        <v>3000</v>
      </c>
      <c r="D21">
        <v>0</v>
      </c>
      <c r="E21" s="2">
        <v>4000</v>
      </c>
    </row>
    <row r="22" spans="1:5" x14ac:dyDescent="0.25">
      <c r="A22" t="s">
        <v>169</v>
      </c>
      <c r="B22" s="2">
        <v>1000</v>
      </c>
      <c r="C22" s="2">
        <v>5000</v>
      </c>
      <c r="D22" s="2">
        <v>4000</v>
      </c>
      <c r="E22" s="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A17-0315-4C41-A263-479B78C65CAF}">
  <dimension ref="A1:C18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194</v>
      </c>
      <c r="B1">
        <v>1</v>
      </c>
    </row>
    <row r="3" spans="1:3" x14ac:dyDescent="0.25">
      <c r="A3" t="s">
        <v>195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319</v>
      </c>
      <c r="B6">
        <v>1</v>
      </c>
      <c r="C6">
        <v>0</v>
      </c>
    </row>
    <row r="7" spans="1:3" x14ac:dyDescent="0.25">
      <c r="A7" t="s">
        <v>320</v>
      </c>
      <c r="B7">
        <v>0</v>
      </c>
      <c r="C7">
        <v>1</v>
      </c>
    </row>
    <row r="9" spans="1:3" x14ac:dyDescent="0.25">
      <c r="A9" t="s">
        <v>200</v>
      </c>
      <c r="B9">
        <v>1</v>
      </c>
      <c r="C9">
        <v>1</v>
      </c>
    </row>
    <row r="11" spans="1:3" x14ac:dyDescent="0.25">
      <c r="A11" t="s">
        <v>196</v>
      </c>
      <c r="B11">
        <v>0</v>
      </c>
      <c r="C11">
        <v>0</v>
      </c>
    </row>
    <row r="12" spans="1:3" x14ac:dyDescent="0.25">
      <c r="A12" t="s">
        <v>197</v>
      </c>
      <c r="B12">
        <v>1</v>
      </c>
      <c r="C12">
        <v>1</v>
      </c>
    </row>
    <row r="13" spans="1:3" x14ac:dyDescent="0.25">
      <c r="A13" t="s">
        <v>198</v>
      </c>
      <c r="B13">
        <v>6.7000000000000004E-2</v>
      </c>
      <c r="C13">
        <v>6.7000000000000004E-2</v>
      </c>
    </row>
    <row r="14" spans="1:3" x14ac:dyDescent="0.25">
      <c r="A14" t="s">
        <v>199</v>
      </c>
      <c r="B14">
        <v>0</v>
      </c>
      <c r="C14">
        <v>0</v>
      </c>
    </row>
    <row r="16" spans="1:3" x14ac:dyDescent="0.25">
      <c r="A16" t="s">
        <v>5</v>
      </c>
      <c r="B16" t="s">
        <v>190</v>
      </c>
      <c r="C16" t="s">
        <v>191</v>
      </c>
    </row>
    <row r="17" spans="1:3" x14ac:dyDescent="0.25">
      <c r="A17" t="s">
        <v>190</v>
      </c>
      <c r="B17">
        <v>0</v>
      </c>
      <c r="C17" s="2">
        <v>4000</v>
      </c>
    </row>
    <row r="18" spans="1:3" x14ac:dyDescent="0.25">
      <c r="A18" t="s">
        <v>191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30B6-2E33-4DD9-8C16-0CD4C68F280F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194</v>
      </c>
      <c r="B1">
        <v>1</v>
      </c>
    </row>
    <row r="3" spans="1:3" x14ac:dyDescent="0.25">
      <c r="A3" t="s">
        <v>195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321</v>
      </c>
      <c r="B6">
        <v>1</v>
      </c>
      <c r="C6">
        <v>0</v>
      </c>
    </row>
    <row r="7" spans="1:3" x14ac:dyDescent="0.25">
      <c r="A7" t="s">
        <v>322</v>
      </c>
      <c r="B7">
        <v>0</v>
      </c>
      <c r="C7">
        <v>1</v>
      </c>
    </row>
    <row r="9" spans="1:3" x14ac:dyDescent="0.25">
      <c r="A9" t="s">
        <v>200</v>
      </c>
      <c r="B9">
        <v>1</v>
      </c>
      <c r="C9">
        <v>1</v>
      </c>
    </row>
    <row r="11" spans="1:3" x14ac:dyDescent="0.25">
      <c r="A11" t="s">
        <v>196</v>
      </c>
      <c r="B11">
        <v>0</v>
      </c>
      <c r="C11">
        <v>0</v>
      </c>
    </row>
    <row r="12" spans="1:3" x14ac:dyDescent="0.25">
      <c r="A12" t="s">
        <v>197</v>
      </c>
      <c r="B12">
        <v>1</v>
      </c>
      <c r="C12">
        <v>1</v>
      </c>
    </row>
    <row r="13" spans="1:3" x14ac:dyDescent="0.25">
      <c r="A13" t="s">
        <v>198</v>
      </c>
      <c r="B13">
        <v>6.7000000000000004E-2</v>
      </c>
      <c r="C13">
        <v>6.7000000000000004E-2</v>
      </c>
    </row>
    <row r="14" spans="1:3" x14ac:dyDescent="0.25">
      <c r="A14" t="s">
        <v>199</v>
      </c>
      <c r="B14">
        <v>0</v>
      </c>
      <c r="C14">
        <v>0</v>
      </c>
    </row>
    <row r="16" spans="1:3" x14ac:dyDescent="0.25">
      <c r="A16" t="s">
        <v>5</v>
      </c>
      <c r="B16" t="s">
        <v>192</v>
      </c>
      <c r="C16" t="s">
        <v>193</v>
      </c>
    </row>
    <row r="17" spans="1:3" x14ac:dyDescent="0.25">
      <c r="A17" t="s">
        <v>192</v>
      </c>
      <c r="B17">
        <v>0</v>
      </c>
      <c r="C17" s="2">
        <v>3000</v>
      </c>
    </row>
    <row r="18" spans="1:3" x14ac:dyDescent="0.25">
      <c r="A18" t="s">
        <v>193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1F5-BC08-4CA4-A5EC-F868DB6B5E91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194</v>
      </c>
      <c r="B1">
        <v>1</v>
      </c>
    </row>
    <row r="3" spans="1:6" x14ac:dyDescent="0.25">
      <c r="A3" t="s">
        <v>195</v>
      </c>
      <c r="B3" t="s">
        <v>84</v>
      </c>
      <c r="C3" t="s">
        <v>84</v>
      </c>
      <c r="D3" t="s">
        <v>84</v>
      </c>
      <c r="E3" t="s">
        <v>91</v>
      </c>
      <c r="F3" t="s">
        <v>91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323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324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325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200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196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197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199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175</v>
      </c>
      <c r="C17" t="s">
        <v>174</v>
      </c>
      <c r="D17" t="s">
        <v>173</v>
      </c>
    </row>
    <row r="18" spans="1:4" x14ac:dyDescent="0.25">
      <c r="A18" t="s">
        <v>175</v>
      </c>
      <c r="B18">
        <v>0</v>
      </c>
      <c r="C18" s="2">
        <v>8000</v>
      </c>
      <c r="D18" s="2">
        <v>6000</v>
      </c>
    </row>
    <row r="19" spans="1:4" x14ac:dyDescent="0.25">
      <c r="A19" t="s">
        <v>174</v>
      </c>
      <c r="B19" s="2">
        <v>8000</v>
      </c>
      <c r="C19">
        <v>0</v>
      </c>
      <c r="D19" s="2">
        <v>4000</v>
      </c>
    </row>
    <row r="20" spans="1:4" x14ac:dyDescent="0.25">
      <c r="A20" t="s">
        <v>173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73C7-D62D-43FA-87F0-978DCF332C40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194</v>
      </c>
      <c r="B1">
        <v>1</v>
      </c>
    </row>
    <row r="3" spans="1:6" x14ac:dyDescent="0.25">
      <c r="A3" t="s">
        <v>195</v>
      </c>
      <c r="B3" t="s">
        <v>84</v>
      </c>
      <c r="C3" t="s">
        <v>84</v>
      </c>
      <c r="D3" t="s">
        <v>84</v>
      </c>
      <c r="E3" t="s">
        <v>91</v>
      </c>
      <c r="F3" t="s">
        <v>91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326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327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328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200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196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197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199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176</v>
      </c>
      <c r="C17" t="s">
        <v>177</v>
      </c>
      <c r="D17" t="s">
        <v>178</v>
      </c>
    </row>
    <row r="18" spans="1:4" x14ac:dyDescent="0.25">
      <c r="A18" t="s">
        <v>176</v>
      </c>
      <c r="B18">
        <v>0</v>
      </c>
      <c r="C18" s="2">
        <v>8000</v>
      </c>
      <c r="D18" s="2">
        <v>6000</v>
      </c>
    </row>
    <row r="19" spans="1:4" x14ac:dyDescent="0.25">
      <c r="A19" t="s">
        <v>177</v>
      </c>
      <c r="B19" s="2">
        <v>8000</v>
      </c>
      <c r="C19">
        <v>0</v>
      </c>
      <c r="D19" s="2">
        <v>4000</v>
      </c>
    </row>
    <row r="20" spans="1:4" x14ac:dyDescent="0.25">
      <c r="A20" t="s">
        <v>178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895C-0B42-4F4A-B39A-E3251A782B6D}">
  <dimension ref="A1:F20"/>
  <sheetViews>
    <sheetView workbookViewId="0">
      <selection activeCell="A12" sqref="A12:C15"/>
    </sheetView>
  </sheetViews>
  <sheetFormatPr defaultRowHeight="15" x14ac:dyDescent="0.25"/>
  <sheetData>
    <row r="1" spans="1:6" x14ac:dyDescent="0.25">
      <c r="A1" t="s">
        <v>194</v>
      </c>
      <c r="B1">
        <v>1</v>
      </c>
    </row>
    <row r="3" spans="1:6" x14ac:dyDescent="0.25">
      <c r="A3" t="s">
        <v>195</v>
      </c>
      <c r="B3" t="s">
        <v>84</v>
      </c>
      <c r="C3" t="s">
        <v>84</v>
      </c>
      <c r="D3" t="s">
        <v>84</v>
      </c>
      <c r="E3" t="s">
        <v>91</v>
      </c>
      <c r="F3" t="s">
        <v>91</v>
      </c>
    </row>
    <row r="4" spans="1:6" x14ac:dyDescent="0.25">
      <c r="A4" t="s">
        <v>1</v>
      </c>
      <c r="B4" t="s">
        <v>13</v>
      </c>
      <c r="C4" t="s">
        <v>14</v>
      </c>
      <c r="D4" t="s">
        <v>55</v>
      </c>
      <c r="E4" t="s">
        <v>59</v>
      </c>
      <c r="F4" t="s">
        <v>55</v>
      </c>
    </row>
    <row r="6" spans="1:6" x14ac:dyDescent="0.25">
      <c r="A6" t="s">
        <v>329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330</v>
      </c>
      <c r="B7">
        <v>0</v>
      </c>
      <c r="C7">
        <v>1</v>
      </c>
      <c r="D7">
        <v>0</v>
      </c>
      <c r="E7">
        <v>1</v>
      </c>
      <c r="F7">
        <v>0</v>
      </c>
    </row>
    <row r="8" spans="1:6" x14ac:dyDescent="0.25">
      <c r="A8" t="s">
        <v>331</v>
      </c>
      <c r="B8">
        <v>0</v>
      </c>
      <c r="C8">
        <v>0</v>
      </c>
      <c r="D8">
        <v>1</v>
      </c>
      <c r="E8">
        <v>0</v>
      </c>
      <c r="F8">
        <v>0</v>
      </c>
    </row>
    <row r="10" spans="1:6" x14ac:dyDescent="0.25">
      <c r="A10" t="s">
        <v>200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196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197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199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179</v>
      </c>
      <c r="C17" t="s">
        <v>180</v>
      </c>
      <c r="D17" t="s">
        <v>181</v>
      </c>
    </row>
    <row r="18" spans="1:4" x14ac:dyDescent="0.25">
      <c r="A18" t="s">
        <v>179</v>
      </c>
      <c r="B18">
        <v>0</v>
      </c>
      <c r="C18" s="2">
        <v>4000</v>
      </c>
      <c r="D18" s="2">
        <v>20000</v>
      </c>
    </row>
    <row r="19" spans="1:4" x14ac:dyDescent="0.25">
      <c r="A19" t="s">
        <v>180</v>
      </c>
      <c r="B19" s="2">
        <v>4000</v>
      </c>
      <c r="C19">
        <v>0</v>
      </c>
      <c r="D19" s="2">
        <v>18000</v>
      </c>
    </row>
    <row r="20" spans="1:4" x14ac:dyDescent="0.25">
      <c r="A20" t="s">
        <v>181</v>
      </c>
      <c r="B20" s="2">
        <v>20000</v>
      </c>
      <c r="C20" s="2">
        <v>18000</v>
      </c>
      <c r="D2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A2E7-F513-4EEE-B2DC-CB6841B4F69B}">
  <dimension ref="A1:D18"/>
  <sheetViews>
    <sheetView workbookViewId="0">
      <selection activeCell="A11" sqref="A11:C14"/>
    </sheetView>
  </sheetViews>
  <sheetFormatPr defaultRowHeight="15" x14ac:dyDescent="0.25"/>
  <sheetData>
    <row r="1" spans="1:4" x14ac:dyDescent="0.25">
      <c r="A1" t="s">
        <v>194</v>
      </c>
      <c r="B1">
        <v>1</v>
      </c>
    </row>
    <row r="3" spans="1:4" x14ac:dyDescent="0.25">
      <c r="A3" t="s">
        <v>195</v>
      </c>
      <c r="B3" t="s">
        <v>84</v>
      </c>
      <c r="C3" t="s">
        <v>84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332</v>
      </c>
      <c r="B6">
        <v>2</v>
      </c>
      <c r="C6">
        <v>0</v>
      </c>
    </row>
    <row r="7" spans="1:4" x14ac:dyDescent="0.25">
      <c r="A7" t="s">
        <v>333</v>
      </c>
      <c r="B7">
        <v>0</v>
      </c>
      <c r="C7">
        <v>2</v>
      </c>
    </row>
    <row r="9" spans="1:4" x14ac:dyDescent="0.25">
      <c r="A9" t="s">
        <v>200</v>
      </c>
      <c r="B9">
        <v>2</v>
      </c>
      <c r="C9">
        <v>2</v>
      </c>
      <c r="D9" s="2"/>
    </row>
    <row r="10" spans="1:4" x14ac:dyDescent="0.25">
      <c r="D10" s="2"/>
    </row>
    <row r="11" spans="1:4" x14ac:dyDescent="0.25">
      <c r="A11" t="s">
        <v>196</v>
      </c>
      <c r="B11">
        <v>0</v>
      </c>
      <c r="C11">
        <v>0</v>
      </c>
      <c r="D11" s="2"/>
    </row>
    <row r="12" spans="1:4" x14ac:dyDescent="0.25">
      <c r="A12" t="s">
        <v>197</v>
      </c>
      <c r="B12">
        <v>1</v>
      </c>
      <c r="C12">
        <v>1</v>
      </c>
    </row>
    <row r="13" spans="1:4" x14ac:dyDescent="0.25">
      <c r="A13" t="s">
        <v>198</v>
      </c>
      <c r="B13">
        <v>6.7000000000000004E-2</v>
      </c>
      <c r="C13">
        <v>6.7000000000000004E-2</v>
      </c>
    </row>
    <row r="14" spans="1:4" x14ac:dyDescent="0.25">
      <c r="A14" t="s">
        <v>199</v>
      </c>
      <c r="B14">
        <v>0</v>
      </c>
      <c r="C14">
        <v>0</v>
      </c>
    </row>
    <row r="16" spans="1:4" x14ac:dyDescent="0.25">
      <c r="A16" t="s">
        <v>5</v>
      </c>
      <c r="B16" t="s">
        <v>182</v>
      </c>
      <c r="C16" t="s">
        <v>183</v>
      </c>
    </row>
    <row r="17" spans="1:3" x14ac:dyDescent="0.25">
      <c r="A17" t="s">
        <v>182</v>
      </c>
      <c r="B17">
        <v>0</v>
      </c>
      <c r="C17" s="2">
        <v>4000</v>
      </c>
    </row>
    <row r="18" spans="1:3" x14ac:dyDescent="0.25">
      <c r="A18" t="s">
        <v>183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71AB-131B-4A07-8EE9-56F4B2ACA64B}">
  <dimension ref="A1:D18"/>
  <sheetViews>
    <sheetView workbookViewId="0">
      <selection activeCell="A22" sqref="A22"/>
    </sheetView>
  </sheetViews>
  <sheetFormatPr defaultRowHeight="15" x14ac:dyDescent="0.25"/>
  <sheetData>
    <row r="1" spans="1:4" x14ac:dyDescent="0.25">
      <c r="A1" t="s">
        <v>194</v>
      </c>
      <c r="B1">
        <v>1</v>
      </c>
    </row>
    <row r="3" spans="1:4" x14ac:dyDescent="0.25">
      <c r="A3" t="s">
        <v>195</v>
      </c>
      <c r="B3" t="s">
        <v>84</v>
      </c>
      <c r="C3" t="s">
        <v>84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334</v>
      </c>
      <c r="B6">
        <v>2</v>
      </c>
      <c r="C6">
        <v>0</v>
      </c>
    </row>
    <row r="7" spans="1:4" x14ac:dyDescent="0.25">
      <c r="A7" t="s">
        <v>335</v>
      </c>
      <c r="B7">
        <v>0</v>
      </c>
      <c r="C7">
        <v>2</v>
      </c>
    </row>
    <row r="9" spans="1:4" x14ac:dyDescent="0.25">
      <c r="A9" t="s">
        <v>200</v>
      </c>
      <c r="B9">
        <v>2</v>
      </c>
      <c r="C9">
        <v>2</v>
      </c>
    </row>
    <row r="11" spans="1:4" x14ac:dyDescent="0.25">
      <c r="A11" t="s">
        <v>196</v>
      </c>
      <c r="B11">
        <v>0</v>
      </c>
      <c r="C11">
        <v>0</v>
      </c>
      <c r="D11" s="2"/>
    </row>
    <row r="12" spans="1:4" x14ac:dyDescent="0.25">
      <c r="A12" t="s">
        <v>197</v>
      </c>
      <c r="B12">
        <v>1</v>
      </c>
      <c r="C12">
        <v>1</v>
      </c>
      <c r="D12" s="2"/>
    </row>
    <row r="13" spans="1:4" x14ac:dyDescent="0.25">
      <c r="A13" t="s">
        <v>198</v>
      </c>
      <c r="B13">
        <v>6.7000000000000004E-2</v>
      </c>
      <c r="C13">
        <v>6.7000000000000004E-2</v>
      </c>
    </row>
    <row r="14" spans="1:4" x14ac:dyDescent="0.25">
      <c r="A14" t="s">
        <v>199</v>
      </c>
      <c r="B14">
        <v>0</v>
      </c>
      <c r="C14">
        <v>0</v>
      </c>
    </row>
    <row r="16" spans="1:4" x14ac:dyDescent="0.25">
      <c r="A16" t="s">
        <v>5</v>
      </c>
      <c r="B16" t="s">
        <v>184</v>
      </c>
      <c r="C16" t="s">
        <v>185</v>
      </c>
    </row>
    <row r="17" spans="1:3" x14ac:dyDescent="0.25">
      <c r="A17" t="s">
        <v>184</v>
      </c>
      <c r="B17">
        <v>0</v>
      </c>
      <c r="C17" s="2">
        <v>13000</v>
      </c>
    </row>
    <row r="18" spans="1:3" x14ac:dyDescent="0.25">
      <c r="A18" t="s">
        <v>185</v>
      </c>
      <c r="B18" s="2">
        <v>13000</v>
      </c>
      <c r="C1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5356-7737-4787-BBE4-4B0404DA114D}">
  <dimension ref="A1:G22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t="s">
        <v>194</v>
      </c>
      <c r="B1">
        <v>1</v>
      </c>
    </row>
    <row r="3" spans="1:7" x14ac:dyDescent="0.25">
      <c r="A3" t="s">
        <v>195</v>
      </c>
      <c r="B3" t="s">
        <v>84</v>
      </c>
      <c r="C3" t="s">
        <v>84</v>
      </c>
      <c r="D3" t="s">
        <v>91</v>
      </c>
      <c r="E3" t="s">
        <v>91</v>
      </c>
      <c r="F3" t="s">
        <v>91</v>
      </c>
      <c r="G3" t="s">
        <v>91</v>
      </c>
    </row>
    <row r="4" spans="1:7" x14ac:dyDescent="0.25">
      <c r="A4" t="s">
        <v>1</v>
      </c>
      <c r="B4" t="s">
        <v>13</v>
      </c>
      <c r="C4" t="s">
        <v>14</v>
      </c>
      <c r="D4" t="s">
        <v>55</v>
      </c>
      <c r="E4" t="s">
        <v>13</v>
      </c>
      <c r="F4" t="s">
        <v>14</v>
      </c>
      <c r="G4" t="s">
        <v>59</v>
      </c>
    </row>
    <row r="6" spans="1:7" x14ac:dyDescent="0.25">
      <c r="A6" t="s">
        <v>247</v>
      </c>
      <c r="B6">
        <v>3</v>
      </c>
      <c r="C6">
        <v>0</v>
      </c>
      <c r="D6">
        <v>2</v>
      </c>
      <c r="E6">
        <v>0</v>
      </c>
      <c r="F6">
        <v>0</v>
      </c>
      <c r="G6">
        <v>0</v>
      </c>
    </row>
    <row r="7" spans="1:7" x14ac:dyDescent="0.25">
      <c r="A7" t="s">
        <v>248</v>
      </c>
      <c r="B7">
        <v>0</v>
      </c>
      <c r="C7">
        <v>3</v>
      </c>
      <c r="D7">
        <v>2</v>
      </c>
      <c r="E7">
        <v>0</v>
      </c>
      <c r="F7">
        <v>0</v>
      </c>
      <c r="G7">
        <v>0</v>
      </c>
    </row>
    <row r="8" spans="1:7" x14ac:dyDescent="0.25">
      <c r="A8" t="s">
        <v>336</v>
      </c>
      <c r="B8">
        <v>3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25">
      <c r="A9" t="s">
        <v>337</v>
      </c>
      <c r="B9">
        <v>3</v>
      </c>
      <c r="C9">
        <v>0</v>
      </c>
      <c r="D9">
        <v>0</v>
      </c>
      <c r="E9">
        <v>0</v>
      </c>
      <c r="F9">
        <v>1</v>
      </c>
      <c r="G9">
        <v>1</v>
      </c>
    </row>
    <row r="11" spans="1:7" x14ac:dyDescent="0.25">
      <c r="A11" t="s">
        <v>200</v>
      </c>
      <c r="B11">
        <v>3</v>
      </c>
      <c r="C11">
        <v>3</v>
      </c>
      <c r="D11">
        <v>2</v>
      </c>
      <c r="E11">
        <v>2</v>
      </c>
      <c r="F11">
        <v>2</v>
      </c>
      <c r="G11">
        <v>2</v>
      </c>
    </row>
    <row r="13" spans="1:7" x14ac:dyDescent="0.25">
      <c r="A13" t="s">
        <v>196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197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5">
      <c r="A15" t="s">
        <v>198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</row>
    <row r="16" spans="1:7" x14ac:dyDescent="0.25">
      <c r="A16" t="s">
        <v>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8" spans="1:5" x14ac:dyDescent="0.25">
      <c r="A18" t="s">
        <v>5</v>
      </c>
      <c r="B18" t="s">
        <v>69</v>
      </c>
      <c r="C18" t="s">
        <v>70</v>
      </c>
      <c r="D18" t="s">
        <v>186</v>
      </c>
      <c r="E18" t="s">
        <v>187</v>
      </c>
    </row>
    <row r="19" spans="1:5" x14ac:dyDescent="0.25">
      <c r="A19" t="s">
        <v>69</v>
      </c>
      <c r="B19">
        <v>0</v>
      </c>
      <c r="C19" s="2">
        <v>2500</v>
      </c>
      <c r="D19" s="2">
        <v>15000</v>
      </c>
      <c r="E19" s="2">
        <v>15000</v>
      </c>
    </row>
    <row r="20" spans="1:5" x14ac:dyDescent="0.25">
      <c r="A20" t="s">
        <v>70</v>
      </c>
      <c r="B20" s="2">
        <v>2500</v>
      </c>
      <c r="C20">
        <v>0</v>
      </c>
      <c r="D20" s="2">
        <v>25000</v>
      </c>
      <c r="E20" s="2">
        <v>25000</v>
      </c>
    </row>
    <row r="21" spans="1:5" x14ac:dyDescent="0.25">
      <c r="A21" t="s">
        <v>186</v>
      </c>
      <c r="B21" s="2">
        <v>15000</v>
      </c>
      <c r="C21" s="2">
        <v>25000</v>
      </c>
      <c r="D21">
        <v>0</v>
      </c>
      <c r="E21" s="2">
        <v>4000</v>
      </c>
    </row>
    <row r="22" spans="1:5" x14ac:dyDescent="0.25">
      <c r="A22" t="s">
        <v>187</v>
      </c>
      <c r="B22" s="2">
        <v>15000</v>
      </c>
      <c r="C22" s="2">
        <v>25000</v>
      </c>
      <c r="D22" s="2">
        <v>4000</v>
      </c>
      <c r="E22" s="2">
        <v>0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44DA-7F1C-4E32-88F3-EA4638CB97DB}">
  <dimension ref="A1:D18"/>
  <sheetViews>
    <sheetView workbookViewId="0">
      <selection activeCell="G14" sqref="G14"/>
    </sheetView>
  </sheetViews>
  <sheetFormatPr defaultRowHeight="15" x14ac:dyDescent="0.25"/>
  <sheetData>
    <row r="1" spans="1:4" x14ac:dyDescent="0.25">
      <c r="A1" t="s">
        <v>194</v>
      </c>
      <c r="B1">
        <v>1</v>
      </c>
    </row>
    <row r="3" spans="1:4" x14ac:dyDescent="0.25">
      <c r="A3" t="s">
        <v>195</v>
      </c>
      <c r="B3" t="s">
        <v>84</v>
      </c>
      <c r="C3" t="s">
        <v>84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338</v>
      </c>
      <c r="B6">
        <v>1</v>
      </c>
      <c r="C6">
        <v>0</v>
      </c>
    </row>
    <row r="7" spans="1:4" x14ac:dyDescent="0.25">
      <c r="A7" t="s">
        <v>339</v>
      </c>
      <c r="B7">
        <v>0</v>
      </c>
      <c r="C7">
        <v>1</v>
      </c>
    </row>
    <row r="8" spans="1:4" x14ac:dyDescent="0.25">
      <c r="D8" s="2"/>
    </row>
    <row r="9" spans="1:4" x14ac:dyDescent="0.25">
      <c r="A9" t="s">
        <v>200</v>
      </c>
      <c r="B9">
        <v>1</v>
      </c>
      <c r="C9">
        <v>1</v>
      </c>
      <c r="D9" s="2"/>
    </row>
    <row r="11" spans="1:4" x14ac:dyDescent="0.25">
      <c r="A11" t="s">
        <v>196</v>
      </c>
      <c r="B11">
        <v>0</v>
      </c>
      <c r="C11">
        <v>0</v>
      </c>
    </row>
    <row r="12" spans="1:4" x14ac:dyDescent="0.25">
      <c r="A12" t="s">
        <v>197</v>
      </c>
      <c r="B12">
        <v>1</v>
      </c>
      <c r="C12">
        <v>1</v>
      </c>
    </row>
    <row r="13" spans="1:4" x14ac:dyDescent="0.25">
      <c r="A13" t="s">
        <v>198</v>
      </c>
      <c r="B13">
        <v>6.7000000000000004E-2</v>
      </c>
      <c r="C13">
        <v>6.7000000000000004E-2</v>
      </c>
    </row>
    <row r="14" spans="1:4" x14ac:dyDescent="0.25">
      <c r="A14" t="s">
        <v>199</v>
      </c>
      <c r="B14">
        <v>0</v>
      </c>
      <c r="C14">
        <v>0</v>
      </c>
    </row>
    <row r="16" spans="1:4" x14ac:dyDescent="0.25">
      <c r="A16" t="s">
        <v>5</v>
      </c>
      <c r="B16" t="s">
        <v>188</v>
      </c>
      <c r="C16" t="s">
        <v>189</v>
      </c>
    </row>
    <row r="17" spans="1:3" x14ac:dyDescent="0.25">
      <c r="A17" t="s">
        <v>188</v>
      </c>
      <c r="B17">
        <v>0</v>
      </c>
      <c r="C17" s="2">
        <v>18000</v>
      </c>
    </row>
    <row r="18" spans="1:3" x14ac:dyDescent="0.25">
      <c r="A18" t="s">
        <v>189</v>
      </c>
      <c r="B18" s="2">
        <v>18000</v>
      </c>
      <c r="C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137D-8F91-4C9A-BEA7-FC6C39A3CC1C}">
  <dimension ref="A1:K20"/>
  <sheetViews>
    <sheetView workbookViewId="0">
      <selection activeCell="E14" sqref="E14"/>
    </sheetView>
  </sheetViews>
  <sheetFormatPr defaultRowHeight="15" x14ac:dyDescent="0.25"/>
  <cols>
    <col min="1" max="1" width="12.7109375" bestFit="1" customWidth="1"/>
  </cols>
  <sheetData>
    <row r="1" spans="1:11" x14ac:dyDescent="0.25">
      <c r="A1" t="s">
        <v>194</v>
      </c>
      <c r="B1">
        <v>5</v>
      </c>
    </row>
    <row r="3" spans="1:11" x14ac:dyDescent="0.25">
      <c r="A3" t="s">
        <v>195</v>
      </c>
      <c r="B3" t="s">
        <v>84</v>
      </c>
      <c r="C3" t="s">
        <v>84</v>
      </c>
      <c r="D3" t="s">
        <v>84</v>
      </c>
      <c r="E3" t="s">
        <v>84</v>
      </c>
    </row>
    <row r="4" spans="1:11" x14ac:dyDescent="0.25">
      <c r="A4" t="s">
        <v>1</v>
      </c>
      <c r="B4" t="s">
        <v>340</v>
      </c>
      <c r="C4" t="s">
        <v>341</v>
      </c>
      <c r="D4" t="s">
        <v>347</v>
      </c>
      <c r="E4" t="s">
        <v>3</v>
      </c>
    </row>
    <row r="6" spans="1:11" x14ac:dyDescent="0.25">
      <c r="A6" t="s">
        <v>342</v>
      </c>
      <c r="B6">
        <v>1</v>
      </c>
      <c r="C6">
        <v>0</v>
      </c>
      <c r="D6">
        <v>0</v>
      </c>
      <c r="E6">
        <v>0</v>
      </c>
    </row>
    <row r="7" spans="1:11" x14ac:dyDescent="0.25">
      <c r="A7" t="s">
        <v>343</v>
      </c>
      <c r="B7">
        <v>0</v>
      </c>
      <c r="C7">
        <v>1</v>
      </c>
      <c r="D7">
        <v>0</v>
      </c>
      <c r="E7">
        <v>0</v>
      </c>
    </row>
    <row r="8" spans="1:11" x14ac:dyDescent="0.25">
      <c r="A8" t="s">
        <v>348</v>
      </c>
      <c r="B8">
        <v>0</v>
      </c>
      <c r="C8">
        <v>0</v>
      </c>
      <c r="D8">
        <v>1</v>
      </c>
      <c r="E8">
        <v>0</v>
      </c>
    </row>
    <row r="9" spans="1:11" x14ac:dyDescent="0.25">
      <c r="A9" t="s">
        <v>246</v>
      </c>
      <c r="B9">
        <v>0</v>
      </c>
      <c r="C9">
        <v>0</v>
      </c>
      <c r="D9">
        <v>0</v>
      </c>
      <c r="E9">
        <v>1</v>
      </c>
      <c r="I9" s="1"/>
      <c r="J9" s="1"/>
      <c r="K9" s="1"/>
    </row>
    <row r="11" spans="1:11" x14ac:dyDescent="0.25">
      <c r="A11" t="s">
        <v>200</v>
      </c>
      <c r="B11">
        <v>1</v>
      </c>
      <c r="C11">
        <v>1</v>
      </c>
      <c r="D11">
        <v>1</v>
      </c>
      <c r="E11">
        <v>1</v>
      </c>
      <c r="I11" s="1"/>
      <c r="J11" s="1"/>
      <c r="K11" s="1"/>
    </row>
    <row r="12" spans="1:11" x14ac:dyDescent="0.25">
      <c r="I12" s="1"/>
      <c r="J12" s="1"/>
      <c r="K12" s="1"/>
    </row>
    <row r="13" spans="1:11" x14ac:dyDescent="0.25">
      <c r="A13" t="s">
        <v>196</v>
      </c>
      <c r="B13">
        <v>0</v>
      </c>
      <c r="C13">
        <v>0</v>
      </c>
      <c r="D13">
        <v>0</v>
      </c>
      <c r="E13">
        <v>0</v>
      </c>
    </row>
    <row r="14" spans="1:11" x14ac:dyDescent="0.25">
      <c r="A14" t="s">
        <v>197</v>
      </c>
      <c r="B14">
        <v>1</v>
      </c>
      <c r="C14">
        <v>1</v>
      </c>
      <c r="D14">
        <v>1</v>
      </c>
      <c r="E14">
        <v>1</v>
      </c>
    </row>
    <row r="15" spans="1:11" x14ac:dyDescent="0.25">
      <c r="A15" t="s">
        <v>198</v>
      </c>
      <c r="B15">
        <f>1/15</f>
        <v>6.6666666666666666E-2</v>
      </c>
      <c r="C15">
        <f>1/15</f>
        <v>6.6666666666666666E-2</v>
      </c>
      <c r="D15">
        <f>1/15</f>
        <v>6.6666666666666666E-2</v>
      </c>
      <c r="E15">
        <f>1/15</f>
        <v>6.6666666666666666E-2</v>
      </c>
    </row>
    <row r="16" spans="1:11" x14ac:dyDescent="0.25">
      <c r="A16" t="s">
        <v>199</v>
      </c>
      <c r="B16">
        <v>0</v>
      </c>
      <c r="C16">
        <v>0</v>
      </c>
      <c r="D16">
        <v>0</v>
      </c>
      <c r="E16">
        <v>0</v>
      </c>
    </row>
    <row r="19" spans="9:10" x14ac:dyDescent="0.25">
      <c r="I19" s="1"/>
      <c r="J19" s="1"/>
    </row>
    <row r="20" spans="9:10" x14ac:dyDescent="0.25">
      <c r="I20" s="1"/>
      <c r="J20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02E3-4D4D-42ED-9150-AA32CD45A78A}">
  <dimension ref="A1:D23"/>
  <sheetViews>
    <sheetView workbookViewId="0">
      <selection activeCell="A7" sqref="A7"/>
    </sheetView>
  </sheetViews>
  <sheetFormatPr defaultRowHeight="15" x14ac:dyDescent="0.25"/>
  <sheetData>
    <row r="1" spans="1:4" x14ac:dyDescent="0.25">
      <c r="A1" t="s">
        <v>194</v>
      </c>
      <c r="B1">
        <v>1</v>
      </c>
    </row>
    <row r="3" spans="1:4" x14ac:dyDescent="0.25">
      <c r="A3" t="s">
        <v>195</v>
      </c>
      <c r="B3" t="s">
        <v>84</v>
      </c>
    </row>
    <row r="4" spans="1:4" x14ac:dyDescent="0.25">
      <c r="A4" t="s">
        <v>1</v>
      </c>
      <c r="B4" t="s">
        <v>59</v>
      </c>
    </row>
    <row r="6" spans="1:4" x14ac:dyDescent="0.25">
      <c r="A6" t="s">
        <v>357</v>
      </c>
      <c r="B6">
        <v>1</v>
      </c>
    </row>
    <row r="8" spans="1:4" x14ac:dyDescent="0.25">
      <c r="A8" t="s">
        <v>200</v>
      </c>
      <c r="B8">
        <v>1</v>
      </c>
    </row>
    <row r="10" spans="1:4" x14ac:dyDescent="0.25">
      <c r="A10" t="s">
        <v>196</v>
      </c>
      <c r="B10">
        <v>0</v>
      </c>
    </row>
    <row r="11" spans="1:4" x14ac:dyDescent="0.25">
      <c r="A11" t="s">
        <v>197</v>
      </c>
      <c r="B11">
        <v>1</v>
      </c>
    </row>
    <row r="12" spans="1:4" x14ac:dyDescent="0.25">
      <c r="A12" t="s">
        <v>198</v>
      </c>
      <c r="B12">
        <v>6.7000000000000004E-2</v>
      </c>
    </row>
    <row r="13" spans="1:4" x14ac:dyDescent="0.25">
      <c r="A13" t="s">
        <v>199</v>
      </c>
      <c r="B13">
        <v>0</v>
      </c>
    </row>
    <row r="16" spans="1:4" x14ac:dyDescent="0.25">
      <c r="C16" s="2"/>
      <c r="D16" s="2"/>
    </row>
    <row r="17" spans="2:4" x14ac:dyDescent="0.25">
      <c r="B17" s="2"/>
      <c r="D17" s="2"/>
    </row>
    <row r="18" spans="2:4" x14ac:dyDescent="0.25">
      <c r="B18" s="2"/>
      <c r="C18" s="2"/>
    </row>
    <row r="21" spans="2:4" x14ac:dyDescent="0.25">
      <c r="D21" s="2"/>
    </row>
    <row r="23" spans="2:4" x14ac:dyDescent="0.25">
      <c r="B23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AAF0-136F-4218-9937-3E093AF27852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194</v>
      </c>
      <c r="B1">
        <v>1</v>
      </c>
    </row>
    <row r="3" spans="1:2" x14ac:dyDescent="0.25">
      <c r="A3" t="s">
        <v>195</v>
      </c>
      <c r="B3" t="s">
        <v>84</v>
      </c>
    </row>
    <row r="4" spans="1:2" x14ac:dyDescent="0.25">
      <c r="A4" t="s">
        <v>1</v>
      </c>
      <c r="B4" t="s">
        <v>59</v>
      </c>
    </row>
    <row r="6" spans="1:2" x14ac:dyDescent="0.25">
      <c r="A6" t="s">
        <v>358</v>
      </c>
      <c r="B6">
        <v>1</v>
      </c>
    </row>
    <row r="8" spans="1:2" x14ac:dyDescent="0.25">
      <c r="A8" t="s">
        <v>200</v>
      </c>
      <c r="B8">
        <v>1</v>
      </c>
    </row>
    <row r="10" spans="1:2" x14ac:dyDescent="0.25">
      <c r="A10" t="s">
        <v>196</v>
      </c>
      <c r="B10">
        <v>0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6.7000000000000004E-2</v>
      </c>
    </row>
    <row r="13" spans="1:2" x14ac:dyDescent="0.25">
      <c r="A13" t="s">
        <v>199</v>
      </c>
      <c r="B13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EFCF-D5CE-455E-84DF-BDB698A22590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194</v>
      </c>
      <c r="B1">
        <v>1</v>
      </c>
    </row>
    <row r="3" spans="1:2" x14ac:dyDescent="0.25">
      <c r="A3" t="s">
        <v>195</v>
      </c>
      <c r="B3" t="s">
        <v>84</v>
      </c>
    </row>
    <row r="4" spans="1:2" x14ac:dyDescent="0.25">
      <c r="A4" t="s">
        <v>1</v>
      </c>
      <c r="B4" t="s">
        <v>59</v>
      </c>
    </row>
    <row r="6" spans="1:2" x14ac:dyDescent="0.25">
      <c r="A6" t="s">
        <v>362</v>
      </c>
      <c r="B6">
        <v>1</v>
      </c>
    </row>
    <row r="8" spans="1:2" x14ac:dyDescent="0.25">
      <c r="A8" t="s">
        <v>200</v>
      </c>
      <c r="B8">
        <v>1</v>
      </c>
    </row>
    <row r="10" spans="1:2" x14ac:dyDescent="0.25">
      <c r="A10" t="s">
        <v>196</v>
      </c>
      <c r="B10">
        <v>0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6.7000000000000004E-2</v>
      </c>
    </row>
    <row r="13" spans="1:2" x14ac:dyDescent="0.25">
      <c r="A13" t="s">
        <v>199</v>
      </c>
      <c r="B1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40F2-4810-47FC-AB3B-97CD7B3657D9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194</v>
      </c>
      <c r="B1">
        <v>1</v>
      </c>
    </row>
    <row r="3" spans="1:2" x14ac:dyDescent="0.25">
      <c r="A3" t="s">
        <v>195</v>
      </c>
      <c r="B3" t="s">
        <v>84</v>
      </c>
    </row>
    <row r="4" spans="1:2" x14ac:dyDescent="0.25">
      <c r="A4" t="s">
        <v>1</v>
      </c>
      <c r="B4" t="s">
        <v>59</v>
      </c>
    </row>
    <row r="6" spans="1:2" x14ac:dyDescent="0.25">
      <c r="A6" t="s">
        <v>361</v>
      </c>
      <c r="B6">
        <v>1</v>
      </c>
    </row>
    <row r="8" spans="1:2" x14ac:dyDescent="0.25">
      <c r="A8" t="s">
        <v>200</v>
      </c>
      <c r="B8">
        <v>1</v>
      </c>
    </row>
    <row r="10" spans="1:2" x14ac:dyDescent="0.25">
      <c r="A10" t="s">
        <v>196</v>
      </c>
      <c r="B10">
        <v>0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6.7000000000000004E-2</v>
      </c>
    </row>
    <row r="13" spans="1:2" x14ac:dyDescent="0.25">
      <c r="A13" t="s">
        <v>199</v>
      </c>
      <c r="B1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B5A-16E4-4FCB-B19C-197DC8096D23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194</v>
      </c>
      <c r="B1">
        <v>1</v>
      </c>
    </row>
    <row r="3" spans="1:2" x14ac:dyDescent="0.25">
      <c r="A3" t="s">
        <v>195</v>
      </c>
      <c r="B3" t="s">
        <v>84</v>
      </c>
    </row>
    <row r="4" spans="1:2" x14ac:dyDescent="0.25">
      <c r="A4" t="s">
        <v>1</v>
      </c>
      <c r="B4" t="s">
        <v>59</v>
      </c>
    </row>
    <row r="6" spans="1:2" x14ac:dyDescent="0.25">
      <c r="A6" t="s">
        <v>360</v>
      </c>
      <c r="B6">
        <v>1</v>
      </c>
    </row>
    <row r="8" spans="1:2" x14ac:dyDescent="0.25">
      <c r="A8" t="s">
        <v>200</v>
      </c>
      <c r="B8">
        <v>1</v>
      </c>
    </row>
    <row r="10" spans="1:2" x14ac:dyDescent="0.25">
      <c r="A10" t="s">
        <v>196</v>
      </c>
      <c r="B10">
        <v>0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6.7000000000000004E-2</v>
      </c>
    </row>
    <row r="13" spans="1:2" x14ac:dyDescent="0.25">
      <c r="A13" t="s">
        <v>199</v>
      </c>
      <c r="B13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AD7-5388-4F55-99CF-0BBE7CD9D0AC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194</v>
      </c>
      <c r="B1">
        <v>1</v>
      </c>
    </row>
    <row r="3" spans="1:2" x14ac:dyDescent="0.25">
      <c r="A3" t="s">
        <v>195</v>
      </c>
      <c r="B3" t="s">
        <v>84</v>
      </c>
    </row>
    <row r="4" spans="1:2" x14ac:dyDescent="0.25">
      <c r="A4" t="s">
        <v>1</v>
      </c>
      <c r="B4" t="s">
        <v>59</v>
      </c>
    </row>
    <row r="6" spans="1:2" x14ac:dyDescent="0.25">
      <c r="A6" t="s">
        <v>359</v>
      </c>
      <c r="B6">
        <v>1</v>
      </c>
    </row>
    <row r="8" spans="1:2" x14ac:dyDescent="0.25">
      <c r="A8" t="s">
        <v>200</v>
      </c>
      <c r="B8">
        <v>1</v>
      </c>
    </row>
    <row r="10" spans="1:2" x14ac:dyDescent="0.25">
      <c r="A10" t="s">
        <v>196</v>
      </c>
      <c r="B10">
        <v>0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6.7000000000000004E-2</v>
      </c>
    </row>
    <row r="13" spans="1:2" x14ac:dyDescent="0.25">
      <c r="A13" t="s">
        <v>199</v>
      </c>
      <c r="B13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1DB1-A7FE-4AC4-8273-A64C4EA852E7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194</v>
      </c>
      <c r="B1">
        <v>1</v>
      </c>
    </row>
    <row r="3" spans="1:2" x14ac:dyDescent="0.25">
      <c r="A3" t="s">
        <v>195</v>
      </c>
      <c r="B3" t="s">
        <v>84</v>
      </c>
    </row>
    <row r="4" spans="1:2" x14ac:dyDescent="0.25">
      <c r="A4" t="s">
        <v>1</v>
      </c>
      <c r="B4" t="s">
        <v>59</v>
      </c>
    </row>
    <row r="6" spans="1:2" x14ac:dyDescent="0.25">
      <c r="A6" t="s">
        <v>363</v>
      </c>
      <c r="B6">
        <v>1</v>
      </c>
    </row>
    <row r="8" spans="1:2" x14ac:dyDescent="0.25">
      <c r="A8" t="s">
        <v>200</v>
      </c>
      <c r="B8">
        <v>1</v>
      </c>
    </row>
    <row r="10" spans="1:2" x14ac:dyDescent="0.25">
      <c r="A10" t="s">
        <v>196</v>
      </c>
      <c r="B10">
        <v>0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6.7000000000000004E-2</v>
      </c>
    </row>
    <row r="13" spans="1:2" x14ac:dyDescent="0.25">
      <c r="A13" t="s">
        <v>199</v>
      </c>
      <c r="B1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766D-FFE3-41D6-9AE6-578A894AE2F7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194</v>
      </c>
      <c r="B1">
        <v>1</v>
      </c>
    </row>
    <row r="3" spans="1:2" x14ac:dyDescent="0.25">
      <c r="A3" t="s">
        <v>195</v>
      </c>
      <c r="B3" t="s">
        <v>84</v>
      </c>
    </row>
    <row r="4" spans="1:2" x14ac:dyDescent="0.25">
      <c r="A4" t="s">
        <v>1</v>
      </c>
      <c r="B4" t="s">
        <v>59</v>
      </c>
    </row>
    <row r="6" spans="1:2" x14ac:dyDescent="0.25">
      <c r="A6" t="s">
        <v>364</v>
      </c>
      <c r="B6">
        <v>1</v>
      </c>
    </row>
    <row r="8" spans="1:2" x14ac:dyDescent="0.25">
      <c r="A8" t="s">
        <v>200</v>
      </c>
      <c r="B8">
        <v>1</v>
      </c>
    </row>
    <row r="10" spans="1:2" x14ac:dyDescent="0.25">
      <c r="A10" t="s">
        <v>196</v>
      </c>
      <c r="B10">
        <v>0</v>
      </c>
    </row>
    <row r="11" spans="1:2" x14ac:dyDescent="0.25">
      <c r="A11" t="s">
        <v>197</v>
      </c>
      <c r="B11">
        <v>1</v>
      </c>
    </row>
    <row r="12" spans="1:2" x14ac:dyDescent="0.25">
      <c r="A12" t="s">
        <v>198</v>
      </c>
      <c r="B12">
        <v>6.7000000000000004E-2</v>
      </c>
    </row>
    <row r="13" spans="1:2" x14ac:dyDescent="0.25">
      <c r="A13" t="s">
        <v>199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B4B1-615C-432F-8449-963594FBB806}">
  <dimension ref="A1:I15"/>
  <sheetViews>
    <sheetView workbookViewId="0">
      <selection activeCell="A12" sqref="A12:H15"/>
    </sheetView>
  </sheetViews>
  <sheetFormatPr defaultRowHeight="15" x14ac:dyDescent="0.25"/>
  <cols>
    <col min="1" max="1" width="11.5703125" bestFit="1" customWidth="1"/>
  </cols>
  <sheetData>
    <row r="1" spans="1:9" x14ac:dyDescent="0.25">
      <c r="A1" t="s">
        <v>194</v>
      </c>
      <c r="B1">
        <v>1</v>
      </c>
    </row>
    <row r="3" spans="1:9" x14ac:dyDescent="0.25">
      <c r="A3" t="s">
        <v>195</v>
      </c>
      <c r="B3" t="s">
        <v>0</v>
      </c>
      <c r="C3" t="s">
        <v>0</v>
      </c>
      <c r="D3" t="s">
        <v>12</v>
      </c>
      <c r="E3" t="s">
        <v>12</v>
      </c>
      <c r="F3" t="s">
        <v>12</v>
      </c>
      <c r="G3" t="s">
        <v>78</v>
      </c>
      <c r="H3" t="s">
        <v>78</v>
      </c>
    </row>
    <row r="4" spans="1:9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6" spans="1:9" x14ac:dyDescent="0.25">
      <c r="A6" t="s">
        <v>224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225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226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  <c r="I9" s="1"/>
    </row>
    <row r="10" spans="1:9" x14ac:dyDescent="0.25">
      <c r="A10" t="s">
        <v>200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196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197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199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F3F8-291C-454A-A375-127D559234C4}">
  <dimension ref="A1:K15"/>
  <sheetViews>
    <sheetView workbookViewId="0">
      <selection activeCell="A9" sqref="A9"/>
    </sheetView>
  </sheetViews>
  <sheetFormatPr defaultRowHeight="15" x14ac:dyDescent="0.25"/>
  <sheetData>
    <row r="1" spans="1:11" x14ac:dyDescent="0.25">
      <c r="A1" t="s">
        <v>194</v>
      </c>
      <c r="B1">
        <v>1</v>
      </c>
    </row>
    <row r="3" spans="1:11" x14ac:dyDescent="0.25">
      <c r="A3" t="s">
        <v>195</v>
      </c>
      <c r="B3" t="s">
        <v>12</v>
      </c>
      <c r="C3" t="s">
        <v>12</v>
      </c>
      <c r="D3" t="s">
        <v>83</v>
      </c>
      <c r="E3" t="s">
        <v>83</v>
      </c>
      <c r="F3" t="s">
        <v>83</v>
      </c>
      <c r="G3" t="s">
        <v>78</v>
      </c>
      <c r="H3" t="s">
        <v>78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5" spans="1:11" x14ac:dyDescent="0.25">
      <c r="J5" s="1"/>
    </row>
    <row r="6" spans="1:11" x14ac:dyDescent="0.25">
      <c r="A6" t="s">
        <v>227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228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229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t="s">
        <v>200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196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197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199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631E-41EF-4C75-90C8-4B3A68350948}">
  <dimension ref="A1:J35"/>
  <sheetViews>
    <sheetView workbookViewId="0">
      <selection activeCell="A12" sqref="A12:D15"/>
    </sheetView>
  </sheetViews>
  <sheetFormatPr defaultRowHeight="15" x14ac:dyDescent="0.25"/>
  <sheetData>
    <row r="1" spans="1:4" x14ac:dyDescent="0.25">
      <c r="A1" t="s">
        <v>194</v>
      </c>
      <c r="B1">
        <v>1</v>
      </c>
    </row>
    <row r="3" spans="1:4" x14ac:dyDescent="0.25">
      <c r="A3" t="s">
        <v>195</v>
      </c>
      <c r="B3" t="s">
        <v>84</v>
      </c>
      <c r="C3" t="s">
        <v>84</v>
      </c>
      <c r="D3" t="s">
        <v>84</v>
      </c>
    </row>
    <row r="4" spans="1:4" x14ac:dyDescent="0.25">
      <c r="A4" t="s">
        <v>1</v>
      </c>
      <c r="B4" t="s">
        <v>58</v>
      </c>
      <c r="C4" t="s">
        <v>18</v>
      </c>
      <c r="D4" t="s">
        <v>85</v>
      </c>
    </row>
    <row r="6" spans="1:4" x14ac:dyDescent="0.25">
      <c r="A6" t="s">
        <v>230</v>
      </c>
      <c r="B6">
        <v>1</v>
      </c>
      <c r="C6">
        <v>0</v>
      </c>
      <c r="D6">
        <v>0</v>
      </c>
    </row>
    <row r="7" spans="1:4" x14ac:dyDescent="0.25">
      <c r="A7" t="s">
        <v>231</v>
      </c>
      <c r="B7">
        <v>0</v>
      </c>
      <c r="C7">
        <v>1</v>
      </c>
      <c r="D7">
        <v>0</v>
      </c>
    </row>
    <row r="8" spans="1:4" x14ac:dyDescent="0.25">
      <c r="A8" t="s">
        <v>232</v>
      </c>
      <c r="B8">
        <v>0</v>
      </c>
      <c r="C8">
        <v>0</v>
      </c>
      <c r="D8">
        <v>1</v>
      </c>
    </row>
    <row r="10" spans="1:4" x14ac:dyDescent="0.25">
      <c r="A10" t="s">
        <v>200</v>
      </c>
      <c r="B10">
        <v>1</v>
      </c>
      <c r="C10">
        <v>1</v>
      </c>
      <c r="D10">
        <v>1</v>
      </c>
    </row>
    <row r="12" spans="1:4" x14ac:dyDescent="0.25">
      <c r="A12" t="s">
        <v>196</v>
      </c>
      <c r="B12">
        <v>0</v>
      </c>
      <c r="C12">
        <v>0</v>
      </c>
      <c r="D12">
        <v>0</v>
      </c>
    </row>
    <row r="13" spans="1:4" x14ac:dyDescent="0.25">
      <c r="A13" t="s">
        <v>197</v>
      </c>
      <c r="B13">
        <v>1</v>
      </c>
      <c r="C13">
        <v>1</v>
      </c>
      <c r="D13">
        <v>1</v>
      </c>
    </row>
    <row r="14" spans="1:4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199</v>
      </c>
      <c r="B15">
        <v>0</v>
      </c>
      <c r="C15">
        <v>0</v>
      </c>
      <c r="D15">
        <v>0</v>
      </c>
    </row>
    <row r="17" spans="1:10" x14ac:dyDescent="0.25">
      <c r="A17" t="s">
        <v>5</v>
      </c>
      <c r="B17" t="s">
        <v>89</v>
      </c>
      <c r="C17" t="s">
        <v>90</v>
      </c>
      <c r="D17" t="s">
        <v>87</v>
      </c>
    </row>
    <row r="18" spans="1:10" x14ac:dyDescent="0.25">
      <c r="A18" t="s">
        <v>89</v>
      </c>
      <c r="B18">
        <v>0</v>
      </c>
      <c r="C18" s="2">
        <v>15000</v>
      </c>
      <c r="D18" s="2">
        <v>25100</v>
      </c>
      <c r="I18" s="2"/>
      <c r="J18" s="2"/>
    </row>
    <row r="19" spans="1:10" x14ac:dyDescent="0.25">
      <c r="A19" t="s">
        <v>90</v>
      </c>
      <c r="B19" s="2">
        <v>15000</v>
      </c>
      <c r="C19">
        <v>0</v>
      </c>
      <c r="D19" s="2">
        <v>40000</v>
      </c>
      <c r="H19" s="2"/>
      <c r="J19" s="2"/>
    </row>
    <row r="20" spans="1:10" x14ac:dyDescent="0.25">
      <c r="A20" t="s">
        <v>87</v>
      </c>
      <c r="B20" s="2">
        <v>25100</v>
      </c>
      <c r="C20" s="2">
        <v>40000</v>
      </c>
      <c r="D20">
        <v>0</v>
      </c>
      <c r="H20" s="2"/>
      <c r="I20" s="2"/>
    </row>
    <row r="22" spans="1:10" x14ac:dyDescent="0.25">
      <c r="A22" t="s">
        <v>6</v>
      </c>
      <c r="B22" t="s">
        <v>89</v>
      </c>
      <c r="C22" t="s">
        <v>90</v>
      </c>
      <c r="D22" t="s">
        <v>87</v>
      </c>
    </row>
    <row r="23" spans="1:10" x14ac:dyDescent="0.25">
      <c r="A23" t="s">
        <v>89</v>
      </c>
      <c r="B23">
        <v>0</v>
      </c>
      <c r="C23">
        <v>0</v>
      </c>
      <c r="D23">
        <v>-10.8</v>
      </c>
    </row>
    <row r="24" spans="1:10" x14ac:dyDescent="0.25">
      <c r="A24" t="s">
        <v>90</v>
      </c>
      <c r="B24">
        <v>0</v>
      </c>
      <c r="C24">
        <v>0</v>
      </c>
      <c r="D24">
        <v>0</v>
      </c>
    </row>
    <row r="25" spans="1:10" x14ac:dyDescent="0.25">
      <c r="A25" t="s">
        <v>87</v>
      </c>
      <c r="B25">
        <v>-10.8</v>
      </c>
      <c r="C25">
        <v>0</v>
      </c>
      <c r="D25">
        <v>0</v>
      </c>
    </row>
    <row r="27" spans="1:10" x14ac:dyDescent="0.25">
      <c r="A27" t="s">
        <v>7</v>
      </c>
      <c r="B27" t="s">
        <v>89</v>
      </c>
      <c r="C27" t="s">
        <v>90</v>
      </c>
      <c r="D27" t="s">
        <v>87</v>
      </c>
    </row>
    <row r="28" spans="1:10" x14ac:dyDescent="0.25">
      <c r="A28" t="s">
        <v>89</v>
      </c>
      <c r="B28">
        <v>0</v>
      </c>
      <c r="C28">
        <v>0</v>
      </c>
      <c r="D28" s="2">
        <v>338</v>
      </c>
      <c r="J28" s="2"/>
    </row>
    <row r="29" spans="1:10" x14ac:dyDescent="0.25">
      <c r="A29" t="s">
        <v>90</v>
      </c>
      <c r="B29">
        <v>0</v>
      </c>
      <c r="C29">
        <v>0</v>
      </c>
      <c r="D29">
        <v>0</v>
      </c>
    </row>
    <row r="30" spans="1:10" x14ac:dyDescent="0.25">
      <c r="A30" t="s">
        <v>87</v>
      </c>
      <c r="B30" s="2">
        <v>338</v>
      </c>
      <c r="C30">
        <v>0</v>
      </c>
      <c r="D30">
        <v>0</v>
      </c>
      <c r="H30" s="2"/>
    </row>
    <row r="32" spans="1:10" x14ac:dyDescent="0.25">
      <c r="A32" t="s">
        <v>8</v>
      </c>
      <c r="B32" t="s">
        <v>89</v>
      </c>
      <c r="C32" t="s">
        <v>90</v>
      </c>
      <c r="D32" t="s">
        <v>87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EB1C-7803-406E-B8B3-B5DE02E266CC}">
  <dimension ref="A1:D35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194</v>
      </c>
      <c r="B1">
        <v>1</v>
      </c>
    </row>
    <row r="3" spans="1:4" x14ac:dyDescent="0.25">
      <c r="A3" t="s">
        <v>195</v>
      </c>
      <c r="B3" t="s">
        <v>84</v>
      </c>
      <c r="C3" t="s">
        <v>84</v>
      </c>
      <c r="D3" t="s">
        <v>84</v>
      </c>
    </row>
    <row r="4" spans="1:4" x14ac:dyDescent="0.25">
      <c r="A4" t="s">
        <v>1</v>
      </c>
      <c r="B4" t="s">
        <v>58</v>
      </c>
      <c r="C4" t="s">
        <v>18</v>
      </c>
      <c r="D4" t="s">
        <v>85</v>
      </c>
    </row>
    <row r="6" spans="1:4" x14ac:dyDescent="0.25">
      <c r="A6" t="s">
        <v>233</v>
      </c>
      <c r="B6">
        <v>1</v>
      </c>
      <c r="C6">
        <v>0</v>
      </c>
      <c r="D6">
        <v>0</v>
      </c>
    </row>
    <row r="7" spans="1:4" x14ac:dyDescent="0.25">
      <c r="A7" t="s">
        <v>234</v>
      </c>
      <c r="B7">
        <v>0</v>
      </c>
      <c r="C7">
        <v>1</v>
      </c>
      <c r="D7">
        <v>0</v>
      </c>
    </row>
    <row r="8" spans="1:4" x14ac:dyDescent="0.25">
      <c r="A8" t="s">
        <v>232</v>
      </c>
      <c r="B8">
        <v>0</v>
      </c>
      <c r="C8">
        <v>0</v>
      </c>
      <c r="D8">
        <v>1</v>
      </c>
    </row>
    <row r="10" spans="1:4" x14ac:dyDescent="0.25">
      <c r="A10" t="s">
        <v>200</v>
      </c>
      <c r="B10">
        <v>1</v>
      </c>
      <c r="C10">
        <v>1</v>
      </c>
      <c r="D10">
        <v>1</v>
      </c>
    </row>
    <row r="12" spans="1:4" x14ac:dyDescent="0.25">
      <c r="A12" t="s">
        <v>196</v>
      </c>
      <c r="B12">
        <v>0</v>
      </c>
      <c r="C12">
        <v>0</v>
      </c>
      <c r="D12">
        <v>0</v>
      </c>
    </row>
    <row r="13" spans="1:4" x14ac:dyDescent="0.25">
      <c r="A13" t="s">
        <v>197</v>
      </c>
      <c r="B13">
        <v>1</v>
      </c>
      <c r="C13">
        <v>1</v>
      </c>
      <c r="D13">
        <v>1</v>
      </c>
    </row>
    <row r="14" spans="1:4" x14ac:dyDescent="0.25">
      <c r="A14" t="s">
        <v>198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199</v>
      </c>
      <c r="B15">
        <v>0</v>
      </c>
      <c r="C15">
        <v>0</v>
      </c>
      <c r="D15">
        <v>0</v>
      </c>
    </row>
    <row r="17" spans="1:4" x14ac:dyDescent="0.25">
      <c r="A17" t="s">
        <v>5</v>
      </c>
      <c r="B17" t="s">
        <v>86</v>
      </c>
      <c r="C17" t="s">
        <v>88</v>
      </c>
      <c r="D17" t="s">
        <v>87</v>
      </c>
    </row>
    <row r="18" spans="1:4" x14ac:dyDescent="0.25">
      <c r="A18" t="s">
        <v>86</v>
      </c>
      <c r="B18">
        <v>0</v>
      </c>
      <c r="C18" s="2">
        <v>3100</v>
      </c>
      <c r="D18" s="2">
        <v>25100</v>
      </c>
    </row>
    <row r="19" spans="1:4" x14ac:dyDescent="0.25">
      <c r="A19" t="s">
        <v>88</v>
      </c>
      <c r="B19" s="2">
        <v>3100</v>
      </c>
      <c r="C19">
        <v>0</v>
      </c>
      <c r="D19" s="2">
        <v>40000</v>
      </c>
    </row>
    <row r="20" spans="1:4" x14ac:dyDescent="0.25">
      <c r="A20" t="s">
        <v>87</v>
      </c>
      <c r="B20" s="2">
        <v>25100</v>
      </c>
      <c r="C20" s="2">
        <v>40000</v>
      </c>
      <c r="D20">
        <v>0</v>
      </c>
    </row>
    <row r="22" spans="1:4" x14ac:dyDescent="0.25">
      <c r="A22" t="s">
        <v>6</v>
      </c>
      <c r="B22" t="s">
        <v>86</v>
      </c>
      <c r="C22" t="s">
        <v>88</v>
      </c>
      <c r="D22" t="s">
        <v>87</v>
      </c>
    </row>
    <row r="23" spans="1:4" x14ac:dyDescent="0.25">
      <c r="A23" t="s">
        <v>86</v>
      </c>
      <c r="B23">
        <v>0</v>
      </c>
      <c r="C23">
        <v>0</v>
      </c>
      <c r="D23">
        <v>-10.8</v>
      </c>
    </row>
    <row r="24" spans="1:4" x14ac:dyDescent="0.25">
      <c r="A24" t="s">
        <v>88</v>
      </c>
      <c r="B24">
        <v>0</v>
      </c>
      <c r="C24">
        <v>0</v>
      </c>
      <c r="D24">
        <v>0</v>
      </c>
    </row>
    <row r="25" spans="1:4" x14ac:dyDescent="0.25">
      <c r="A25" t="s">
        <v>87</v>
      </c>
      <c r="B25">
        <v>-10.8</v>
      </c>
      <c r="C25">
        <v>0</v>
      </c>
      <c r="D25">
        <v>0</v>
      </c>
    </row>
    <row r="27" spans="1:4" x14ac:dyDescent="0.25">
      <c r="A27" t="s">
        <v>7</v>
      </c>
      <c r="B27" t="s">
        <v>86</v>
      </c>
      <c r="C27" t="s">
        <v>88</v>
      </c>
      <c r="D27" t="s">
        <v>87</v>
      </c>
    </row>
    <row r="28" spans="1:4" x14ac:dyDescent="0.25">
      <c r="A28" t="s">
        <v>86</v>
      </c>
      <c r="B28">
        <v>0</v>
      </c>
      <c r="C28">
        <v>0</v>
      </c>
      <c r="D28" s="2">
        <v>338</v>
      </c>
    </row>
    <row r="29" spans="1:4" x14ac:dyDescent="0.25">
      <c r="A29" t="s">
        <v>88</v>
      </c>
      <c r="B29">
        <v>0</v>
      </c>
      <c r="C29">
        <v>0</v>
      </c>
      <c r="D29">
        <v>0</v>
      </c>
    </row>
    <row r="30" spans="1:4" x14ac:dyDescent="0.25">
      <c r="A30" t="s">
        <v>87</v>
      </c>
      <c r="B30" s="2">
        <v>338</v>
      </c>
      <c r="C30">
        <v>0</v>
      </c>
      <c r="D30">
        <v>0</v>
      </c>
    </row>
    <row r="32" spans="1:4" x14ac:dyDescent="0.25">
      <c r="A32" t="s">
        <v>8</v>
      </c>
      <c r="B32" t="s">
        <v>86</v>
      </c>
      <c r="C32" t="s">
        <v>88</v>
      </c>
      <c r="D32" t="s">
        <v>87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BFBE-B733-46DB-BF97-8BF59558B35B}">
  <dimension ref="A1:C14"/>
  <sheetViews>
    <sheetView workbookViewId="0">
      <selection activeCell="F21" sqref="F21"/>
    </sheetView>
  </sheetViews>
  <sheetFormatPr defaultRowHeight="15" x14ac:dyDescent="0.25"/>
  <sheetData>
    <row r="1" spans="1:3" x14ac:dyDescent="0.25">
      <c r="A1" t="s">
        <v>194</v>
      </c>
      <c r="B1">
        <v>1</v>
      </c>
    </row>
    <row r="3" spans="1:3" x14ac:dyDescent="0.25">
      <c r="A3" t="s">
        <v>195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235</v>
      </c>
      <c r="B6">
        <v>1</v>
      </c>
      <c r="C6">
        <v>0</v>
      </c>
    </row>
    <row r="7" spans="1:3" x14ac:dyDescent="0.25">
      <c r="A7" t="s">
        <v>236</v>
      </c>
      <c r="B7">
        <v>0</v>
      </c>
      <c r="C7">
        <v>1</v>
      </c>
    </row>
    <row r="9" spans="1:3" x14ac:dyDescent="0.25">
      <c r="A9" t="s">
        <v>200</v>
      </c>
      <c r="B9">
        <v>1</v>
      </c>
      <c r="C9">
        <v>1</v>
      </c>
    </row>
    <row r="11" spans="1:3" x14ac:dyDescent="0.25">
      <c r="A11" t="s">
        <v>196</v>
      </c>
      <c r="B11">
        <v>0</v>
      </c>
      <c r="C11">
        <v>0</v>
      </c>
    </row>
    <row r="12" spans="1:3" x14ac:dyDescent="0.25">
      <c r="A12" t="s">
        <v>197</v>
      </c>
      <c r="B12">
        <v>1</v>
      </c>
      <c r="C12">
        <v>1</v>
      </c>
    </row>
    <row r="13" spans="1:3" x14ac:dyDescent="0.25">
      <c r="A13" t="s">
        <v>198</v>
      </c>
      <c r="B13">
        <v>6.7000000000000004E-2</v>
      </c>
      <c r="C13">
        <v>6.7000000000000004E-2</v>
      </c>
    </row>
    <row r="14" spans="1:3" x14ac:dyDescent="0.25">
      <c r="A14" t="s">
        <v>199</v>
      </c>
      <c r="B14">
        <v>0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Melt</vt:lpstr>
      <vt:lpstr>Melt(H18)</vt:lpstr>
      <vt:lpstr>Si-Fluid(DEW)</vt:lpstr>
      <vt:lpstr>Fluid(DEW)</vt:lpstr>
      <vt:lpstr>Antigorite</vt:lpstr>
      <vt:lpstr>Talc</vt:lpstr>
      <vt:lpstr>Feldspar(I1)</vt:lpstr>
      <vt:lpstr>Feldspar(C1)</vt:lpstr>
      <vt:lpstr>Brucite</vt:lpstr>
      <vt:lpstr>Olivine(example)</vt:lpstr>
      <vt:lpstr>Olivine</vt:lpstr>
      <vt:lpstr>Ilmenite</vt:lpstr>
      <vt:lpstr>Fluid-H2O</vt:lpstr>
      <vt:lpstr>Fluid-CO2-H2O</vt:lpstr>
      <vt:lpstr>Fluid-NaCl-H2O</vt:lpstr>
      <vt:lpstr>Fluid-NaCl-CO2-H2O</vt:lpstr>
      <vt:lpstr>Orthopyroxene</vt:lpstr>
      <vt:lpstr>Garnet</vt:lpstr>
      <vt:lpstr>Clinopyroxene</vt:lpstr>
      <vt:lpstr>Spinel</vt:lpstr>
      <vt:lpstr>Fluid(H18)</vt:lpstr>
      <vt:lpstr>Fluid(H18)-NaCl-CO2</vt:lpstr>
      <vt:lpstr>Amphibole</vt:lpstr>
      <vt:lpstr>Biotite</vt:lpstr>
      <vt:lpstr>Muscovite</vt:lpstr>
      <vt:lpstr>Epidote</vt:lpstr>
      <vt:lpstr>Cordierite</vt:lpstr>
      <vt:lpstr>Chlorite</vt:lpstr>
      <vt:lpstr>Staurolite</vt:lpstr>
      <vt:lpstr>Chloritoid</vt:lpstr>
      <vt:lpstr>Magnesite</vt:lpstr>
      <vt:lpstr>Dolomite</vt:lpstr>
      <vt:lpstr>Akimotoite</vt:lpstr>
      <vt:lpstr>Corundum</vt:lpstr>
      <vt:lpstr>Perovskite</vt:lpstr>
      <vt:lpstr>Ringwoodite</vt:lpstr>
      <vt:lpstr>Wadsleyite</vt:lpstr>
      <vt:lpstr>Majorite</vt:lpstr>
      <vt:lpstr>Periclase</vt:lpstr>
      <vt:lpstr>Quartz</vt:lpstr>
      <vt:lpstr>Rutile</vt:lpstr>
      <vt:lpstr>Andalusite</vt:lpstr>
      <vt:lpstr>Kyanite</vt:lpstr>
      <vt:lpstr>Sillimanite</vt:lpstr>
      <vt:lpstr>Lime</vt:lpstr>
      <vt:lpstr>Lawsonite</vt:lpstr>
      <vt:lpstr>Zoisite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2020-10-01T12:47:42Z</dcterms:created>
  <dcterms:modified xsi:type="dcterms:W3CDTF">2023-02-07T10:06:52Z</dcterms:modified>
</cp:coreProperties>
</file>