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/>
  </bookViews>
  <sheets>
    <sheet name="NaiS802HD_0.6" sheetId="1" r:id="rId1"/>
  </sheets>
  <calcPr calcId="144525"/>
</workbook>
</file>

<file path=xl/calcChain.xml><?xml version="1.0" encoding="utf-8"?>
<calcChain xmlns="http://schemas.openxmlformats.org/spreadsheetml/2006/main">
  <c r="L7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70" i="1" l="1"/>
</calcChain>
</file>

<file path=xl/sharedStrings.xml><?xml version="1.0" encoding="utf-8"?>
<sst xmlns="http://schemas.openxmlformats.org/spreadsheetml/2006/main" count="362" uniqueCount="182">
  <si>
    <t>Comment</t>
  </si>
  <si>
    <t>Description</t>
  </si>
  <si>
    <t>Designator</t>
  </si>
  <si>
    <t>Footprint</t>
  </si>
  <si>
    <t>LibRef</t>
  </si>
  <si>
    <t>Quantity</t>
  </si>
  <si>
    <t>CN048S-0005//SMD_BAT_HOLDER</t>
  </si>
  <si>
    <t/>
  </si>
  <si>
    <t>BAT1</t>
  </si>
  <si>
    <t>BAT-CN048S</t>
  </si>
  <si>
    <t>NI</t>
  </si>
  <si>
    <t>0.1uF</t>
  </si>
  <si>
    <t>BC1, BC4, BC5, BC8, BC9, BC10, BC12, BC13, BC14, BC15, BC16, BC21, BC26, BC27, C1, C8, C9, C19, C20, C21, C22, C26, C35, C39, C40, C41, C42</t>
  </si>
  <si>
    <t>CS-1005</t>
  </si>
  <si>
    <t>BC2, BC28</t>
  </si>
  <si>
    <t>CS-1608</t>
  </si>
  <si>
    <t>1uF</t>
  </si>
  <si>
    <t>BC3, BC29</t>
  </si>
  <si>
    <t>10uF</t>
  </si>
  <si>
    <t>BC6, BC7, BC11, BC17</t>
  </si>
  <si>
    <t>BC18, BC20, BC24, BC25, C23, C24, C25, C32</t>
  </si>
  <si>
    <t>22uF</t>
  </si>
  <si>
    <t>BC19</t>
  </si>
  <si>
    <t>CTS-3216</t>
  </si>
  <si>
    <t>1nF/NI</t>
  </si>
  <si>
    <t>C2</t>
  </si>
  <si>
    <t>10nF</t>
  </si>
  <si>
    <t>C3, C27, C31</t>
  </si>
  <si>
    <t>22uF-6.3V</t>
  </si>
  <si>
    <t>C4, C5, C7, C38</t>
  </si>
  <si>
    <t>CS-2012</t>
  </si>
  <si>
    <t>22pF</t>
  </si>
  <si>
    <t>C6, C28</t>
  </si>
  <si>
    <t>3.3nF</t>
  </si>
  <si>
    <t>C10</t>
  </si>
  <si>
    <t>4.7uF-25V-3216</t>
  </si>
  <si>
    <t>C11, C33</t>
  </si>
  <si>
    <t>C3216</t>
  </si>
  <si>
    <t>12pF</t>
  </si>
  <si>
    <t>C17, C18</t>
  </si>
  <si>
    <t>220nF</t>
  </si>
  <si>
    <t>C34</t>
  </si>
  <si>
    <t>C36</t>
  </si>
  <si>
    <t>RB051L-40</t>
  </si>
  <si>
    <t>D2</t>
  </si>
  <si>
    <t>SOD-106</t>
  </si>
  <si>
    <t>BAT54A</t>
  </si>
  <si>
    <t>D3</t>
  </si>
  <si>
    <t>SOT-23</t>
  </si>
  <si>
    <t>DFLS140</t>
  </si>
  <si>
    <t>D4</t>
  </si>
  <si>
    <t>PowerDI123</t>
  </si>
  <si>
    <t>220R</t>
  </si>
  <si>
    <t>FB1, FB2, FB3, FB4, FB6</t>
  </si>
  <si>
    <t>LS-1608</t>
  </si>
  <si>
    <t>220R//NI</t>
  </si>
  <si>
    <t>FB7, FB8, FB9, FB10, FB11, FB12</t>
  </si>
  <si>
    <t>LB222-G100S-BOR</t>
  </si>
  <si>
    <t>J1</t>
  </si>
  <si>
    <t>BTB2X50-050-F-SMD</t>
  </si>
  <si>
    <t>LB208-G100P-BOR</t>
  </si>
  <si>
    <t>J2</t>
  </si>
  <si>
    <t>BTB2X50-050-M-SMD</t>
  </si>
  <si>
    <t>12505WR-08</t>
  </si>
  <si>
    <t>J3</t>
  </si>
  <si>
    <t>12505WR-8P</t>
  </si>
  <si>
    <t>PH-2PSM//NI</t>
  </si>
  <si>
    <t>J4</t>
  </si>
  <si>
    <t>PH-2PSM</t>
  </si>
  <si>
    <t>12505WR-4P</t>
  </si>
  <si>
    <t>J5</t>
  </si>
  <si>
    <t>12505WS-4P</t>
  </si>
  <si>
    <t>6pin 2.54mm//NI</t>
  </si>
  <si>
    <t>J6</t>
  </si>
  <si>
    <t>TP_HEADER_6</t>
  </si>
  <si>
    <t>Lens Holder</t>
  </si>
  <si>
    <t>J7</t>
  </si>
  <si>
    <t>LENS_HOLDER_C_SQUARE</t>
  </si>
  <si>
    <t>112J-TXAR-R</t>
  </si>
  <si>
    <t>J10</t>
  </si>
  <si>
    <t>CON_u-SD</t>
  </si>
  <si>
    <t>CDRH5D18NP-100NC-10uH</t>
  </si>
  <si>
    <t>L1</t>
  </si>
  <si>
    <t>CDRH5D18NP</t>
  </si>
  <si>
    <t>CDRH2D14NP-2R2NC</t>
  </si>
  <si>
    <t>L2, L4, L6</t>
  </si>
  <si>
    <t>CDRH2D14NP</t>
  </si>
  <si>
    <t>10uH</t>
  </si>
  <si>
    <t>L5</t>
  </si>
  <si>
    <t>LS-2012</t>
  </si>
  <si>
    <t>LED3030</t>
  </si>
  <si>
    <t>LD1, LD2, LD3, LD4</t>
  </si>
  <si>
    <t>LED-3030</t>
  </si>
  <si>
    <t>4.04pi</t>
  </si>
  <si>
    <t>MH1, MH2, MH3, MH4</t>
  </si>
  <si>
    <t>VA-2.2</t>
  </si>
  <si>
    <t>24Mhz-SX32-1.8V</t>
  </si>
  <si>
    <t>OSC1</t>
  </si>
  <si>
    <t>SX-32</t>
  </si>
  <si>
    <t>MMBT6427</t>
  </si>
  <si>
    <t>Q1, Q2</t>
  </si>
  <si>
    <t>2.2K</t>
  </si>
  <si>
    <t>R1, R2, R16, R41</t>
  </si>
  <si>
    <t>RS-1005</t>
  </si>
  <si>
    <t>10K</t>
  </si>
  <si>
    <t>R3, R4, R5, R6, R18, R46, R56, R66, R70, R71, R72, R73, R74, R75, R76</t>
  </si>
  <si>
    <t>0</t>
  </si>
  <si>
    <t>R7</t>
  </si>
  <si>
    <t>4.7K</t>
  </si>
  <si>
    <t>R8, R9, R10, R27, R28, R29, R30, R31, R34, R36, R38, R42, R48, R50, R53, R54</t>
  </si>
  <si>
    <t>100K</t>
  </si>
  <si>
    <t>R11</t>
  </si>
  <si>
    <t>45K, 1%</t>
  </si>
  <si>
    <t>R12</t>
  </si>
  <si>
    <t>150K, 1%</t>
  </si>
  <si>
    <t>R13, R58</t>
  </si>
  <si>
    <t>33.3K, 1%</t>
  </si>
  <si>
    <t>R15</t>
  </si>
  <si>
    <t>10K, 1%</t>
  </si>
  <si>
    <t>R17</t>
  </si>
  <si>
    <t>10K//NI</t>
  </si>
  <si>
    <t>R19, R20, R21</t>
  </si>
  <si>
    <t>2.49K, 1%</t>
  </si>
  <si>
    <t>R32</t>
  </si>
  <si>
    <t>40.2K</t>
  </si>
  <si>
    <t>R44</t>
  </si>
  <si>
    <t>0//NI</t>
  </si>
  <si>
    <t>R49</t>
  </si>
  <si>
    <t>75</t>
  </si>
  <si>
    <t>R51, R52</t>
  </si>
  <si>
    <t>22</t>
  </si>
  <si>
    <t>R55, R67</t>
  </si>
  <si>
    <t>75K,1%</t>
  </si>
  <si>
    <t>R61</t>
  </si>
  <si>
    <t>1, 1%</t>
  </si>
  <si>
    <t>R68</t>
  </si>
  <si>
    <t>RS-1608</t>
  </si>
  <si>
    <t>SW PB</t>
  </si>
  <si>
    <t>SW1</t>
  </si>
  <si>
    <t>SWOP-2</t>
  </si>
  <si>
    <t>TRC41604NL</t>
  </si>
  <si>
    <t>T1</t>
  </si>
  <si>
    <t>TPS</t>
  </si>
  <si>
    <t>TP1, TP2, TP3, TP4</t>
  </si>
  <si>
    <t>TP_0.8_SMD</t>
  </si>
  <si>
    <t>ESD5B5.0ST1G</t>
  </si>
  <si>
    <t>TVS1, TVS2</t>
  </si>
  <si>
    <t>SOD-523</t>
  </si>
  <si>
    <t>AME5253-AEVADJ</t>
  </si>
  <si>
    <t>U1, U18</t>
  </si>
  <si>
    <t>SOT-23-5P</t>
  </si>
  <si>
    <t>YT8521SH</t>
  </si>
  <si>
    <t>U4</t>
  </si>
  <si>
    <t>QFN48_6x6</t>
  </si>
  <si>
    <t>SGM2036-2.8YN5G/TR</t>
  </si>
  <si>
    <t>U8</t>
  </si>
  <si>
    <t>SGM2036-1.2YN5G/TR</t>
  </si>
  <si>
    <t>U11</t>
  </si>
  <si>
    <t>TPS61165DBVR</t>
  </si>
  <si>
    <t>U12</t>
  </si>
  <si>
    <t>SOT23-6</t>
  </si>
  <si>
    <t>MP1482</t>
  </si>
  <si>
    <t>U13</t>
  </si>
  <si>
    <t>SOIC-8</t>
  </si>
  <si>
    <t>DS1339U-33</t>
  </si>
  <si>
    <t>U16</t>
  </si>
  <si>
    <t>TSSOP8-M</t>
  </si>
  <si>
    <t>IMX219PLCC32</t>
  </si>
  <si>
    <t>U17</t>
  </si>
  <si>
    <t>IMX219-PLCC32</t>
  </si>
  <si>
    <r>
      <rPr>
        <sz val="8"/>
        <color rgb="FF000000"/>
        <rFont val="宋体"/>
      </rPr>
      <t>我们</t>
    </r>
    <r>
      <rPr>
        <sz val="8"/>
        <color rgb="FF000000"/>
        <rFont val="Segoe UI"/>
        <family val="2"/>
      </rPr>
      <t xml:space="preserve"> </t>
    </r>
    <r>
      <rPr>
        <sz val="8"/>
        <color rgb="FF000000"/>
        <rFont val="宋体"/>
      </rPr>
      <t>提供</t>
    </r>
  </si>
  <si>
    <t>SGM4574YUQN12G/TR</t>
  </si>
  <si>
    <t>U19</t>
  </si>
  <si>
    <t>UTQFN-1.8×1.8-12L</t>
  </si>
  <si>
    <t>25MHz-S20P-SX32</t>
  </si>
  <si>
    <t>Y1</t>
  </si>
  <si>
    <t>32.768KHz-MC-146-7pF</t>
  </si>
  <si>
    <t>Y2</t>
  </si>
  <si>
    <t>XTS-MC-146</t>
  </si>
  <si>
    <t>MQT</t>
    <phoneticPr fontId="3" type="noConversion"/>
  </si>
  <si>
    <t>U'Price</t>
    <phoneticPr fontId="3" type="noConversion"/>
  </si>
  <si>
    <t>IMX219PLCC32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</si>
</sst>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8"/>
      <color rgb="FF000000"/>
      <name val="Segoe UI"/>
      <family val="2"/>
    </font>
    <font>
      <sz val="8"/>
      <color rgb="FF000000"/>
      <name val="宋体"/>
    </font>
    <font>
      <sz val="9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>
      <alignment vertical="center"/>
    </xf>
    <xf numFmtId="0" fontId="1" fillId="0" borderId="1" xfId="0" quotePrefix="1" applyFont="1" applyBorder="1" applyAlignment="1">
      <alignment vertical="center" wrapText="1"/>
    </xf>
    <xf numFmtId="0" fontId="1" fillId="0" borderId="0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43" workbookViewId="0">
      <selection activeCell="D55" sqref="D55"/>
    </sheetView>
  </sheetViews>
  <sheetFormatPr defaultColWidth="9" defaultRowHeight="13.5"/>
  <cols>
    <col min="2" max="2" width="18.125" customWidth="1"/>
    <col min="3" max="3" width="15.625" customWidth="1"/>
    <col min="4" max="4" width="31.375" style="1" customWidth="1"/>
    <col min="5" max="5" width="23.625" customWidth="1"/>
    <col min="6" max="6" width="22.375" customWidth="1"/>
    <col min="7" max="7" width="10.25" customWidth="1"/>
    <col min="9" max="9" width="5.375" customWidth="1"/>
    <col min="10" max="10" width="6" style="2" customWidth="1"/>
  </cols>
  <sheetData>
    <row r="1" spans="1:11"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I1" s="10" t="s">
        <v>179</v>
      </c>
      <c r="J1" s="10" t="s">
        <v>180</v>
      </c>
    </row>
    <row r="2" spans="1:11">
      <c r="A2">
        <f>ROW()-1</f>
        <v>1</v>
      </c>
      <c r="B2" s="7" t="s">
        <v>6</v>
      </c>
      <c r="C2" s="7" t="s">
        <v>7</v>
      </c>
      <c r="D2" s="8" t="s">
        <v>8</v>
      </c>
      <c r="E2" s="7" t="s">
        <v>9</v>
      </c>
      <c r="F2" s="7" t="s">
        <v>6</v>
      </c>
      <c r="G2" s="3">
        <v>1</v>
      </c>
      <c r="H2" s="4" t="s">
        <v>10</v>
      </c>
      <c r="I2" s="9">
        <f>IF(H2="NI",0,G2)</f>
        <v>0</v>
      </c>
      <c r="J2" s="9">
        <v>0</v>
      </c>
      <c r="K2" s="9">
        <f>J2*I2</f>
        <v>0</v>
      </c>
    </row>
    <row r="3" spans="1:11" ht="31.5">
      <c r="A3">
        <f t="shared" ref="A3:A66" si="0">ROW()-1</f>
        <v>2</v>
      </c>
      <c r="B3" s="7" t="s">
        <v>11</v>
      </c>
      <c r="C3" s="7" t="s">
        <v>7</v>
      </c>
      <c r="D3" s="8" t="s">
        <v>12</v>
      </c>
      <c r="E3" s="7" t="s">
        <v>13</v>
      </c>
      <c r="F3" s="7" t="s">
        <v>11</v>
      </c>
      <c r="G3" s="3">
        <v>27</v>
      </c>
      <c r="I3" s="9">
        <f t="shared" ref="I3:I66" si="1">IF(H3="NI",0,G3)</f>
        <v>27</v>
      </c>
      <c r="J3" s="9">
        <v>0.03</v>
      </c>
      <c r="K3" s="9">
        <f t="shared" ref="K3:K66" si="2">J3*I3</f>
        <v>0.80999999999999994</v>
      </c>
    </row>
    <row r="4" spans="1:11">
      <c r="A4">
        <f t="shared" si="0"/>
        <v>3</v>
      </c>
      <c r="B4" s="7" t="s">
        <v>11</v>
      </c>
      <c r="C4" s="7" t="s">
        <v>7</v>
      </c>
      <c r="D4" s="8" t="s">
        <v>14</v>
      </c>
      <c r="E4" s="7" t="s">
        <v>15</v>
      </c>
      <c r="F4" s="7" t="s">
        <v>11</v>
      </c>
      <c r="G4" s="3">
        <v>2</v>
      </c>
      <c r="I4" s="9">
        <f t="shared" si="1"/>
        <v>2</v>
      </c>
      <c r="J4" s="9">
        <v>0.1</v>
      </c>
      <c r="K4" s="9">
        <f t="shared" si="2"/>
        <v>0.2</v>
      </c>
    </row>
    <row r="5" spans="1:11">
      <c r="A5">
        <f t="shared" si="0"/>
        <v>4</v>
      </c>
      <c r="B5" s="7" t="s">
        <v>16</v>
      </c>
      <c r="C5" s="7" t="s">
        <v>7</v>
      </c>
      <c r="D5" s="8" t="s">
        <v>17</v>
      </c>
      <c r="E5" s="7" t="s">
        <v>15</v>
      </c>
      <c r="F5" s="7" t="s">
        <v>16</v>
      </c>
      <c r="G5" s="3">
        <v>2</v>
      </c>
      <c r="I5" s="9">
        <f t="shared" si="1"/>
        <v>2</v>
      </c>
      <c r="J5" s="9">
        <v>0.2</v>
      </c>
      <c r="K5" s="9">
        <f t="shared" si="2"/>
        <v>0.4</v>
      </c>
    </row>
    <row r="6" spans="1:11" ht="14.1" customHeight="1">
      <c r="A6">
        <f t="shared" si="0"/>
        <v>5</v>
      </c>
      <c r="B6" s="7" t="s">
        <v>18</v>
      </c>
      <c r="C6" s="7" t="s">
        <v>7</v>
      </c>
      <c r="D6" s="8" t="s">
        <v>19</v>
      </c>
      <c r="E6" s="7" t="s">
        <v>15</v>
      </c>
      <c r="F6" s="7" t="s">
        <v>18</v>
      </c>
      <c r="G6" s="3">
        <v>4</v>
      </c>
      <c r="I6" s="9">
        <f t="shared" si="1"/>
        <v>4</v>
      </c>
      <c r="J6" s="9">
        <v>0.5</v>
      </c>
      <c r="K6" s="9">
        <f t="shared" si="2"/>
        <v>2</v>
      </c>
    </row>
    <row r="7" spans="1:11">
      <c r="A7">
        <f t="shared" si="0"/>
        <v>6</v>
      </c>
      <c r="B7" s="7" t="s">
        <v>16</v>
      </c>
      <c r="C7" s="7" t="s">
        <v>7</v>
      </c>
      <c r="D7" s="8" t="s">
        <v>20</v>
      </c>
      <c r="E7" s="7" t="s">
        <v>13</v>
      </c>
      <c r="F7" s="7" t="s">
        <v>16</v>
      </c>
      <c r="G7" s="3">
        <v>8</v>
      </c>
      <c r="I7" s="9">
        <f t="shared" si="1"/>
        <v>8</v>
      </c>
      <c r="J7" s="9">
        <v>0.1</v>
      </c>
      <c r="K7" s="9">
        <f t="shared" si="2"/>
        <v>0.8</v>
      </c>
    </row>
    <row r="8" spans="1:11">
      <c r="A8">
        <f t="shared" si="0"/>
        <v>7</v>
      </c>
      <c r="B8" s="7" t="s">
        <v>21</v>
      </c>
      <c r="C8" s="7" t="s">
        <v>7</v>
      </c>
      <c r="D8" s="8" t="s">
        <v>22</v>
      </c>
      <c r="E8" s="7" t="s">
        <v>23</v>
      </c>
      <c r="F8" s="7" t="s">
        <v>21</v>
      </c>
      <c r="G8" s="3">
        <v>1</v>
      </c>
      <c r="I8" s="9">
        <f t="shared" si="1"/>
        <v>1</v>
      </c>
      <c r="J8" s="9">
        <v>1</v>
      </c>
      <c r="K8" s="9">
        <f t="shared" si="2"/>
        <v>1</v>
      </c>
    </row>
    <row r="9" spans="1:11">
      <c r="A9">
        <f t="shared" si="0"/>
        <v>8</v>
      </c>
      <c r="B9" s="7" t="s">
        <v>24</v>
      </c>
      <c r="C9" s="7" t="s">
        <v>7</v>
      </c>
      <c r="D9" s="8" t="s">
        <v>25</v>
      </c>
      <c r="E9" s="7" t="s">
        <v>13</v>
      </c>
      <c r="F9" s="7" t="s">
        <v>24</v>
      </c>
      <c r="G9" s="3">
        <v>1</v>
      </c>
      <c r="H9" s="4" t="s">
        <v>10</v>
      </c>
      <c r="I9" s="9">
        <f t="shared" si="1"/>
        <v>0</v>
      </c>
      <c r="J9" s="9">
        <v>0</v>
      </c>
      <c r="K9" s="9">
        <f t="shared" si="2"/>
        <v>0</v>
      </c>
    </row>
    <row r="10" spans="1:11">
      <c r="A10">
        <f t="shared" si="0"/>
        <v>9</v>
      </c>
      <c r="B10" s="7" t="s">
        <v>26</v>
      </c>
      <c r="C10" s="7" t="s">
        <v>7</v>
      </c>
      <c r="D10" s="8" t="s">
        <v>27</v>
      </c>
      <c r="E10" s="7" t="s">
        <v>13</v>
      </c>
      <c r="F10" s="7" t="s">
        <v>26</v>
      </c>
      <c r="G10" s="3">
        <v>3</v>
      </c>
      <c r="I10" s="9">
        <f t="shared" si="1"/>
        <v>3</v>
      </c>
      <c r="J10" s="9">
        <v>0.1</v>
      </c>
      <c r="K10" s="9">
        <f t="shared" si="2"/>
        <v>0.30000000000000004</v>
      </c>
    </row>
    <row r="11" spans="1:11">
      <c r="A11">
        <f t="shared" si="0"/>
        <v>10</v>
      </c>
      <c r="B11" s="7" t="s">
        <v>28</v>
      </c>
      <c r="C11" s="7" t="s">
        <v>7</v>
      </c>
      <c r="D11" s="8" t="s">
        <v>29</v>
      </c>
      <c r="E11" s="7" t="s">
        <v>30</v>
      </c>
      <c r="F11" s="7" t="s">
        <v>28</v>
      </c>
      <c r="G11" s="3">
        <v>4</v>
      </c>
      <c r="I11" s="9">
        <f t="shared" si="1"/>
        <v>4</v>
      </c>
      <c r="J11" s="9">
        <v>0.1</v>
      </c>
      <c r="K11" s="9">
        <f t="shared" si="2"/>
        <v>0.4</v>
      </c>
    </row>
    <row r="12" spans="1:11">
      <c r="A12">
        <f t="shared" si="0"/>
        <v>11</v>
      </c>
      <c r="B12" s="7" t="s">
        <v>31</v>
      </c>
      <c r="C12" s="7" t="s">
        <v>7</v>
      </c>
      <c r="D12" s="8" t="s">
        <v>32</v>
      </c>
      <c r="E12" s="7" t="s">
        <v>13</v>
      </c>
      <c r="F12" s="7" t="s">
        <v>31</v>
      </c>
      <c r="G12" s="3">
        <v>2</v>
      </c>
      <c r="I12" s="9">
        <f t="shared" si="1"/>
        <v>2</v>
      </c>
      <c r="J12" s="9">
        <v>0.1</v>
      </c>
      <c r="K12" s="9">
        <f t="shared" si="2"/>
        <v>0.2</v>
      </c>
    </row>
    <row r="13" spans="1:11">
      <c r="A13">
        <f t="shared" si="0"/>
        <v>12</v>
      </c>
      <c r="B13" s="7" t="s">
        <v>33</v>
      </c>
      <c r="C13" s="7" t="s">
        <v>7</v>
      </c>
      <c r="D13" s="8" t="s">
        <v>34</v>
      </c>
      <c r="E13" s="7" t="s">
        <v>13</v>
      </c>
      <c r="F13" s="7" t="s">
        <v>33</v>
      </c>
      <c r="G13" s="3">
        <v>1</v>
      </c>
      <c r="I13" s="9">
        <f t="shared" si="1"/>
        <v>1</v>
      </c>
      <c r="J13" s="9">
        <v>0.1</v>
      </c>
      <c r="K13" s="9">
        <f t="shared" si="2"/>
        <v>0.1</v>
      </c>
    </row>
    <row r="14" spans="1:11">
      <c r="A14">
        <f t="shared" si="0"/>
        <v>13</v>
      </c>
      <c r="B14" s="7" t="s">
        <v>35</v>
      </c>
      <c r="C14" s="7" t="s">
        <v>7</v>
      </c>
      <c r="D14" s="8" t="s">
        <v>36</v>
      </c>
      <c r="E14" s="7" t="s">
        <v>37</v>
      </c>
      <c r="F14" s="7" t="s">
        <v>35</v>
      </c>
      <c r="G14" s="3">
        <v>2</v>
      </c>
      <c r="I14" s="9">
        <f t="shared" si="1"/>
        <v>2</v>
      </c>
      <c r="J14" s="9">
        <v>0.5</v>
      </c>
      <c r="K14" s="9">
        <f t="shared" si="2"/>
        <v>1</v>
      </c>
    </row>
    <row r="15" spans="1:11">
      <c r="A15">
        <f t="shared" si="0"/>
        <v>14</v>
      </c>
      <c r="B15" s="7" t="s">
        <v>38</v>
      </c>
      <c r="C15" s="7" t="s">
        <v>7</v>
      </c>
      <c r="D15" s="8" t="s">
        <v>39</v>
      </c>
      <c r="E15" s="7" t="s">
        <v>13</v>
      </c>
      <c r="F15" s="7" t="s">
        <v>38</v>
      </c>
      <c r="G15" s="3">
        <v>2</v>
      </c>
      <c r="I15" s="9">
        <f t="shared" si="1"/>
        <v>2</v>
      </c>
      <c r="J15" s="9">
        <v>0.1</v>
      </c>
      <c r="K15" s="9">
        <f t="shared" si="2"/>
        <v>0.2</v>
      </c>
    </row>
    <row r="16" spans="1:11">
      <c r="A16">
        <f t="shared" si="0"/>
        <v>15</v>
      </c>
      <c r="B16" s="7" t="s">
        <v>40</v>
      </c>
      <c r="C16" s="7" t="s">
        <v>7</v>
      </c>
      <c r="D16" s="8" t="s">
        <v>41</v>
      </c>
      <c r="E16" s="7" t="s">
        <v>13</v>
      </c>
      <c r="F16" s="7" t="s">
        <v>40</v>
      </c>
      <c r="G16" s="3">
        <v>1</v>
      </c>
      <c r="I16" s="9">
        <f t="shared" si="1"/>
        <v>1</v>
      </c>
      <c r="J16" s="9">
        <v>0.1</v>
      </c>
      <c r="K16" s="9">
        <f t="shared" si="2"/>
        <v>0.1</v>
      </c>
    </row>
    <row r="17" spans="1:11">
      <c r="A17">
        <f t="shared" si="0"/>
        <v>16</v>
      </c>
      <c r="B17" s="7" t="s">
        <v>21</v>
      </c>
      <c r="C17" s="7" t="s">
        <v>7</v>
      </c>
      <c r="D17" s="8" t="s">
        <v>42</v>
      </c>
      <c r="E17" s="7" t="s">
        <v>15</v>
      </c>
      <c r="F17" s="7" t="s">
        <v>21</v>
      </c>
      <c r="G17" s="3">
        <v>1</v>
      </c>
      <c r="I17" s="9">
        <f t="shared" si="1"/>
        <v>1</v>
      </c>
      <c r="J17" s="9">
        <v>0.3</v>
      </c>
      <c r="K17" s="9">
        <f t="shared" si="2"/>
        <v>0.3</v>
      </c>
    </row>
    <row r="18" spans="1:11">
      <c r="A18">
        <f t="shared" si="0"/>
        <v>17</v>
      </c>
      <c r="B18" s="7" t="s">
        <v>43</v>
      </c>
      <c r="C18" s="7" t="s">
        <v>7</v>
      </c>
      <c r="D18" s="8" t="s">
        <v>44</v>
      </c>
      <c r="E18" s="7" t="s">
        <v>45</v>
      </c>
      <c r="F18" s="7" t="s">
        <v>43</v>
      </c>
      <c r="G18" s="3">
        <v>1</v>
      </c>
      <c r="I18" s="9">
        <f t="shared" si="1"/>
        <v>1</v>
      </c>
      <c r="J18" s="9">
        <v>1</v>
      </c>
      <c r="K18" s="9">
        <f t="shared" si="2"/>
        <v>1</v>
      </c>
    </row>
    <row r="19" spans="1:11">
      <c r="A19">
        <f t="shared" si="0"/>
        <v>18</v>
      </c>
      <c r="B19" s="7" t="s">
        <v>46</v>
      </c>
      <c r="C19" s="7" t="s">
        <v>7</v>
      </c>
      <c r="D19" s="8" t="s">
        <v>47</v>
      </c>
      <c r="E19" s="7" t="s">
        <v>48</v>
      </c>
      <c r="F19" s="7" t="s">
        <v>46</v>
      </c>
      <c r="G19" s="3">
        <v>1</v>
      </c>
      <c r="I19" s="9">
        <f t="shared" si="1"/>
        <v>1</v>
      </c>
      <c r="J19" s="9">
        <v>0.3</v>
      </c>
      <c r="K19" s="9">
        <f t="shared" si="2"/>
        <v>0.3</v>
      </c>
    </row>
    <row r="20" spans="1:11">
      <c r="A20">
        <f t="shared" si="0"/>
        <v>19</v>
      </c>
      <c r="B20" s="7" t="s">
        <v>49</v>
      </c>
      <c r="C20" s="7" t="s">
        <v>7</v>
      </c>
      <c r="D20" s="8" t="s">
        <v>50</v>
      </c>
      <c r="E20" s="7" t="s">
        <v>51</v>
      </c>
      <c r="F20" s="7" t="s">
        <v>49</v>
      </c>
      <c r="G20" s="3">
        <v>1</v>
      </c>
      <c r="I20" s="9">
        <f t="shared" si="1"/>
        <v>1</v>
      </c>
      <c r="J20" s="9">
        <v>1</v>
      </c>
      <c r="K20" s="9">
        <f t="shared" si="2"/>
        <v>1</v>
      </c>
    </row>
    <row r="21" spans="1:11">
      <c r="A21">
        <f t="shared" si="0"/>
        <v>20</v>
      </c>
      <c r="B21" s="7" t="s">
        <v>52</v>
      </c>
      <c r="C21" s="7" t="s">
        <v>7</v>
      </c>
      <c r="D21" s="8" t="s">
        <v>53</v>
      </c>
      <c r="E21" s="7" t="s">
        <v>54</v>
      </c>
      <c r="F21" s="7" t="s">
        <v>52</v>
      </c>
      <c r="G21" s="3">
        <v>5</v>
      </c>
      <c r="I21" s="9">
        <f t="shared" si="1"/>
        <v>5</v>
      </c>
      <c r="J21" s="9">
        <v>0.05</v>
      </c>
      <c r="K21" s="9">
        <f t="shared" si="2"/>
        <v>0.25</v>
      </c>
    </row>
    <row r="22" spans="1:11">
      <c r="A22">
        <f t="shared" si="0"/>
        <v>21</v>
      </c>
      <c r="B22" s="7" t="s">
        <v>55</v>
      </c>
      <c r="C22" s="7" t="s">
        <v>7</v>
      </c>
      <c r="D22" s="8" t="s">
        <v>56</v>
      </c>
      <c r="E22" s="7" t="s">
        <v>54</v>
      </c>
      <c r="F22" s="7" t="s">
        <v>55</v>
      </c>
      <c r="G22" s="3">
        <v>6</v>
      </c>
      <c r="H22" s="4" t="s">
        <v>10</v>
      </c>
      <c r="I22" s="9">
        <f t="shared" si="1"/>
        <v>0</v>
      </c>
      <c r="J22" s="9">
        <v>0</v>
      </c>
      <c r="K22" s="9">
        <f t="shared" si="2"/>
        <v>0</v>
      </c>
    </row>
    <row r="23" spans="1:11">
      <c r="A23">
        <f t="shared" si="0"/>
        <v>22</v>
      </c>
      <c r="B23" s="7" t="s">
        <v>57</v>
      </c>
      <c r="C23" s="7" t="s">
        <v>7</v>
      </c>
      <c r="D23" s="8" t="s">
        <v>58</v>
      </c>
      <c r="E23" s="7" t="s">
        <v>59</v>
      </c>
      <c r="F23" s="7" t="s">
        <v>57</v>
      </c>
      <c r="G23" s="3">
        <v>1</v>
      </c>
      <c r="I23" s="9">
        <f t="shared" si="1"/>
        <v>1</v>
      </c>
      <c r="J23" s="9"/>
      <c r="K23" s="9">
        <f t="shared" si="2"/>
        <v>0</v>
      </c>
    </row>
    <row r="24" spans="1:11">
      <c r="A24">
        <f t="shared" si="0"/>
        <v>23</v>
      </c>
      <c r="B24" s="7" t="s">
        <v>60</v>
      </c>
      <c r="C24" s="7" t="s">
        <v>7</v>
      </c>
      <c r="D24" s="8" t="s">
        <v>61</v>
      </c>
      <c r="E24" s="7" t="s">
        <v>62</v>
      </c>
      <c r="F24" s="7" t="s">
        <v>60</v>
      </c>
      <c r="G24" s="3">
        <v>1</v>
      </c>
      <c r="I24" s="9">
        <f t="shared" si="1"/>
        <v>1</v>
      </c>
      <c r="J24" s="9"/>
      <c r="K24" s="9">
        <f t="shared" si="2"/>
        <v>0</v>
      </c>
    </row>
    <row r="25" spans="1:11">
      <c r="A25">
        <f t="shared" si="0"/>
        <v>24</v>
      </c>
      <c r="B25" s="7" t="s">
        <v>63</v>
      </c>
      <c r="C25" s="7" t="s">
        <v>7</v>
      </c>
      <c r="D25" s="8" t="s">
        <v>64</v>
      </c>
      <c r="E25" s="7" t="s">
        <v>65</v>
      </c>
      <c r="F25" s="7" t="s">
        <v>63</v>
      </c>
      <c r="G25" s="3">
        <v>1</v>
      </c>
      <c r="I25" s="9">
        <f t="shared" si="1"/>
        <v>1</v>
      </c>
      <c r="J25" s="9">
        <v>1</v>
      </c>
      <c r="K25" s="9">
        <f t="shared" si="2"/>
        <v>1</v>
      </c>
    </row>
    <row r="26" spans="1:11">
      <c r="A26">
        <f t="shared" si="0"/>
        <v>25</v>
      </c>
      <c r="B26" s="7" t="s">
        <v>66</v>
      </c>
      <c r="C26" s="7" t="s">
        <v>7</v>
      </c>
      <c r="D26" s="8" t="s">
        <v>67</v>
      </c>
      <c r="E26" s="7" t="s">
        <v>68</v>
      </c>
      <c r="F26" s="7" t="s">
        <v>66</v>
      </c>
      <c r="G26" s="3">
        <v>1</v>
      </c>
      <c r="H26" s="4" t="s">
        <v>10</v>
      </c>
      <c r="I26" s="9">
        <f t="shared" si="1"/>
        <v>0</v>
      </c>
      <c r="J26" s="9">
        <v>0</v>
      </c>
      <c r="K26" s="9">
        <f t="shared" si="2"/>
        <v>0</v>
      </c>
    </row>
    <row r="27" spans="1:11">
      <c r="A27">
        <f t="shared" si="0"/>
        <v>26</v>
      </c>
      <c r="B27" s="7" t="s">
        <v>69</v>
      </c>
      <c r="C27" s="7" t="s">
        <v>7</v>
      </c>
      <c r="D27" s="8" t="s">
        <v>70</v>
      </c>
      <c r="E27" s="7" t="s">
        <v>71</v>
      </c>
      <c r="F27" s="7" t="s">
        <v>69</v>
      </c>
      <c r="G27" s="3">
        <v>1</v>
      </c>
      <c r="I27" s="9">
        <f t="shared" si="1"/>
        <v>1</v>
      </c>
      <c r="J27" s="9">
        <v>1</v>
      </c>
      <c r="K27" s="9">
        <f t="shared" si="2"/>
        <v>1</v>
      </c>
    </row>
    <row r="28" spans="1:11">
      <c r="A28">
        <f t="shared" si="0"/>
        <v>27</v>
      </c>
      <c r="B28" s="7" t="s">
        <v>72</v>
      </c>
      <c r="C28" s="7" t="s">
        <v>7</v>
      </c>
      <c r="D28" s="8" t="s">
        <v>73</v>
      </c>
      <c r="E28" s="7" t="s">
        <v>74</v>
      </c>
      <c r="F28" s="7" t="s">
        <v>72</v>
      </c>
      <c r="G28" s="3">
        <v>1</v>
      </c>
      <c r="H28" s="4" t="s">
        <v>10</v>
      </c>
      <c r="I28" s="9">
        <f t="shared" si="1"/>
        <v>0</v>
      </c>
      <c r="J28" s="9">
        <v>0</v>
      </c>
      <c r="K28" s="9">
        <f t="shared" si="2"/>
        <v>0</v>
      </c>
    </row>
    <row r="29" spans="1:11">
      <c r="A29">
        <f t="shared" si="0"/>
        <v>28</v>
      </c>
      <c r="B29" s="7" t="s">
        <v>75</v>
      </c>
      <c r="C29" s="7" t="s">
        <v>7</v>
      </c>
      <c r="D29" s="8" t="s">
        <v>76</v>
      </c>
      <c r="E29" s="7" t="s">
        <v>77</v>
      </c>
      <c r="F29" s="7" t="s">
        <v>75</v>
      </c>
      <c r="G29" s="3">
        <v>1</v>
      </c>
      <c r="H29" s="4" t="s">
        <v>10</v>
      </c>
      <c r="I29" s="9">
        <f t="shared" si="1"/>
        <v>0</v>
      </c>
      <c r="J29" s="9">
        <v>0</v>
      </c>
      <c r="K29" s="9">
        <f t="shared" si="2"/>
        <v>0</v>
      </c>
    </row>
    <row r="30" spans="1:11">
      <c r="A30">
        <f t="shared" si="0"/>
        <v>29</v>
      </c>
      <c r="B30" s="7" t="s">
        <v>78</v>
      </c>
      <c r="C30" s="7" t="s">
        <v>7</v>
      </c>
      <c r="D30" s="8" t="s">
        <v>79</v>
      </c>
      <c r="E30" s="7" t="s">
        <v>80</v>
      </c>
      <c r="F30" s="7" t="s">
        <v>78</v>
      </c>
      <c r="G30" s="3">
        <v>1</v>
      </c>
      <c r="I30" s="9">
        <f t="shared" si="1"/>
        <v>1</v>
      </c>
      <c r="J30" s="9">
        <v>2</v>
      </c>
      <c r="K30" s="9">
        <f t="shared" si="2"/>
        <v>2</v>
      </c>
    </row>
    <row r="31" spans="1:11">
      <c r="A31">
        <f t="shared" si="0"/>
        <v>30</v>
      </c>
      <c r="B31" s="7" t="s">
        <v>81</v>
      </c>
      <c r="C31" s="7" t="s">
        <v>7</v>
      </c>
      <c r="D31" s="8" t="s">
        <v>82</v>
      </c>
      <c r="E31" s="7" t="s">
        <v>83</v>
      </c>
      <c r="F31" s="7" t="s">
        <v>81</v>
      </c>
      <c r="G31" s="3">
        <v>1</v>
      </c>
      <c r="I31" s="9">
        <f t="shared" si="1"/>
        <v>1</v>
      </c>
      <c r="J31" s="9">
        <v>1</v>
      </c>
      <c r="K31" s="9">
        <f t="shared" si="2"/>
        <v>1</v>
      </c>
    </row>
    <row r="32" spans="1:11">
      <c r="A32">
        <f t="shared" si="0"/>
        <v>31</v>
      </c>
      <c r="B32" s="7" t="s">
        <v>84</v>
      </c>
      <c r="C32" s="7" t="s">
        <v>7</v>
      </c>
      <c r="D32" s="8" t="s">
        <v>85</v>
      </c>
      <c r="E32" s="7" t="s">
        <v>86</v>
      </c>
      <c r="F32" s="7" t="s">
        <v>84</v>
      </c>
      <c r="G32" s="3">
        <v>3</v>
      </c>
      <c r="I32" s="9">
        <f t="shared" si="1"/>
        <v>3</v>
      </c>
      <c r="J32" s="9">
        <v>1</v>
      </c>
      <c r="K32" s="9">
        <f t="shared" si="2"/>
        <v>3</v>
      </c>
    </row>
    <row r="33" spans="1:11">
      <c r="A33">
        <f t="shared" si="0"/>
        <v>32</v>
      </c>
      <c r="B33" s="7" t="s">
        <v>87</v>
      </c>
      <c r="C33" s="7" t="s">
        <v>7</v>
      </c>
      <c r="D33" s="8" t="s">
        <v>88</v>
      </c>
      <c r="E33" s="7" t="s">
        <v>89</v>
      </c>
      <c r="F33" s="7" t="s">
        <v>87</v>
      </c>
      <c r="G33" s="3">
        <v>1</v>
      </c>
      <c r="I33" s="9">
        <f t="shared" si="1"/>
        <v>1</v>
      </c>
      <c r="J33" s="9">
        <v>0.2</v>
      </c>
      <c r="K33" s="9">
        <f t="shared" si="2"/>
        <v>0.2</v>
      </c>
    </row>
    <row r="34" spans="1:11">
      <c r="A34">
        <f t="shared" si="0"/>
        <v>33</v>
      </c>
      <c r="B34" s="7" t="s">
        <v>90</v>
      </c>
      <c r="C34" s="7" t="s">
        <v>7</v>
      </c>
      <c r="D34" s="8" t="s">
        <v>91</v>
      </c>
      <c r="E34" s="7" t="s">
        <v>92</v>
      </c>
      <c r="F34" s="7" t="s">
        <v>90</v>
      </c>
      <c r="G34" s="3">
        <v>4</v>
      </c>
      <c r="H34" s="4" t="s">
        <v>10</v>
      </c>
      <c r="I34" s="9">
        <f t="shared" si="1"/>
        <v>0</v>
      </c>
      <c r="J34" s="9">
        <v>0</v>
      </c>
      <c r="K34" s="9">
        <f t="shared" si="2"/>
        <v>0</v>
      </c>
    </row>
    <row r="35" spans="1:11">
      <c r="A35">
        <f t="shared" si="0"/>
        <v>34</v>
      </c>
      <c r="B35" s="7" t="s">
        <v>93</v>
      </c>
      <c r="C35" s="7" t="s">
        <v>7</v>
      </c>
      <c r="D35" s="8" t="s">
        <v>94</v>
      </c>
      <c r="E35" s="7" t="s">
        <v>95</v>
      </c>
      <c r="F35" s="7" t="s">
        <v>93</v>
      </c>
      <c r="G35" s="3">
        <v>4</v>
      </c>
      <c r="H35" s="4" t="s">
        <v>10</v>
      </c>
      <c r="I35" s="9">
        <f t="shared" si="1"/>
        <v>0</v>
      </c>
      <c r="J35" s="9">
        <v>0</v>
      </c>
      <c r="K35" s="9">
        <f t="shared" si="2"/>
        <v>0</v>
      </c>
    </row>
    <row r="36" spans="1:11">
      <c r="A36">
        <f t="shared" si="0"/>
        <v>35</v>
      </c>
      <c r="B36" s="7" t="s">
        <v>96</v>
      </c>
      <c r="C36" s="7" t="s">
        <v>7</v>
      </c>
      <c r="D36" s="8" t="s">
        <v>97</v>
      </c>
      <c r="E36" s="7" t="s">
        <v>98</v>
      </c>
      <c r="F36" s="7" t="s">
        <v>96</v>
      </c>
      <c r="G36" s="3">
        <v>1</v>
      </c>
      <c r="I36" s="9">
        <f t="shared" si="1"/>
        <v>1</v>
      </c>
      <c r="J36" s="9">
        <v>2</v>
      </c>
      <c r="K36" s="9">
        <f t="shared" si="2"/>
        <v>2</v>
      </c>
    </row>
    <row r="37" spans="1:11">
      <c r="A37">
        <f t="shared" si="0"/>
        <v>36</v>
      </c>
      <c r="B37" s="7" t="s">
        <v>99</v>
      </c>
      <c r="C37" s="7" t="s">
        <v>7</v>
      </c>
      <c r="D37" s="8" t="s">
        <v>100</v>
      </c>
      <c r="E37" s="7" t="s">
        <v>48</v>
      </c>
      <c r="F37" s="7" t="s">
        <v>99</v>
      </c>
      <c r="G37" s="3">
        <v>2</v>
      </c>
      <c r="I37" s="9">
        <f t="shared" si="1"/>
        <v>2</v>
      </c>
      <c r="J37" s="9">
        <v>0.3</v>
      </c>
      <c r="K37" s="9">
        <f t="shared" si="2"/>
        <v>0.6</v>
      </c>
    </row>
    <row r="38" spans="1:11">
      <c r="A38">
        <f t="shared" si="0"/>
        <v>37</v>
      </c>
      <c r="B38" s="7" t="s">
        <v>101</v>
      </c>
      <c r="C38" s="7" t="s">
        <v>7</v>
      </c>
      <c r="D38" s="8" t="s">
        <v>102</v>
      </c>
      <c r="E38" s="7" t="s">
        <v>103</v>
      </c>
      <c r="F38" s="7" t="s">
        <v>101</v>
      </c>
      <c r="G38" s="3">
        <v>4</v>
      </c>
      <c r="I38" s="9">
        <f t="shared" si="1"/>
        <v>4</v>
      </c>
      <c r="J38" s="9">
        <v>0.05</v>
      </c>
      <c r="K38" s="9">
        <f t="shared" si="2"/>
        <v>0.2</v>
      </c>
    </row>
    <row r="39" spans="1:11" ht="21">
      <c r="A39">
        <f t="shared" si="0"/>
        <v>38</v>
      </c>
      <c r="B39" s="7" t="s">
        <v>104</v>
      </c>
      <c r="C39" s="7" t="s">
        <v>7</v>
      </c>
      <c r="D39" s="8" t="s">
        <v>105</v>
      </c>
      <c r="E39" s="7" t="s">
        <v>103</v>
      </c>
      <c r="F39" s="7" t="s">
        <v>104</v>
      </c>
      <c r="G39" s="3">
        <v>15</v>
      </c>
      <c r="I39" s="9">
        <f t="shared" si="1"/>
        <v>15</v>
      </c>
      <c r="J39" s="9">
        <v>0.05</v>
      </c>
      <c r="K39" s="9">
        <f t="shared" si="2"/>
        <v>0.75</v>
      </c>
    </row>
    <row r="40" spans="1:11">
      <c r="A40">
        <f t="shared" si="0"/>
        <v>39</v>
      </c>
      <c r="B40" s="7" t="s">
        <v>106</v>
      </c>
      <c r="C40" s="7" t="s">
        <v>7</v>
      </c>
      <c r="D40" s="8" t="s">
        <v>107</v>
      </c>
      <c r="E40" s="7" t="s">
        <v>103</v>
      </c>
      <c r="F40" s="7" t="s">
        <v>106</v>
      </c>
      <c r="G40" s="3">
        <v>1</v>
      </c>
      <c r="I40" s="9">
        <f t="shared" si="1"/>
        <v>1</v>
      </c>
      <c r="J40" s="9">
        <v>0.1</v>
      </c>
      <c r="K40" s="9">
        <f t="shared" si="2"/>
        <v>0.1</v>
      </c>
    </row>
    <row r="41" spans="1:11" ht="21">
      <c r="A41">
        <f t="shared" si="0"/>
        <v>40</v>
      </c>
      <c r="B41" s="7" t="s">
        <v>108</v>
      </c>
      <c r="C41" s="7" t="s">
        <v>7</v>
      </c>
      <c r="D41" s="8" t="s">
        <v>109</v>
      </c>
      <c r="E41" s="7" t="s">
        <v>103</v>
      </c>
      <c r="F41" s="7" t="s">
        <v>108</v>
      </c>
      <c r="G41" s="3">
        <v>16</v>
      </c>
      <c r="I41" s="9">
        <f t="shared" si="1"/>
        <v>16</v>
      </c>
      <c r="J41" s="9">
        <v>0.05</v>
      </c>
      <c r="K41" s="9">
        <f t="shared" si="2"/>
        <v>0.8</v>
      </c>
    </row>
    <row r="42" spans="1:11">
      <c r="A42">
        <f t="shared" si="0"/>
        <v>41</v>
      </c>
      <c r="B42" s="7" t="s">
        <v>110</v>
      </c>
      <c r="C42" s="7" t="s">
        <v>7</v>
      </c>
      <c r="D42" s="8" t="s">
        <v>111</v>
      </c>
      <c r="E42" s="7" t="s">
        <v>103</v>
      </c>
      <c r="F42" s="7" t="s">
        <v>110</v>
      </c>
      <c r="G42" s="3">
        <v>1</v>
      </c>
      <c r="I42" s="9">
        <f t="shared" si="1"/>
        <v>1</v>
      </c>
      <c r="J42" s="9">
        <v>0.1</v>
      </c>
      <c r="K42" s="9">
        <f t="shared" si="2"/>
        <v>0.1</v>
      </c>
    </row>
    <row r="43" spans="1:11">
      <c r="A43">
        <f t="shared" si="0"/>
        <v>42</v>
      </c>
      <c r="B43" s="7" t="s">
        <v>112</v>
      </c>
      <c r="C43" s="7" t="s">
        <v>7</v>
      </c>
      <c r="D43" s="8" t="s">
        <v>113</v>
      </c>
      <c r="E43" s="7" t="s">
        <v>103</v>
      </c>
      <c r="F43" s="7" t="s">
        <v>112</v>
      </c>
      <c r="G43" s="3">
        <v>1</v>
      </c>
      <c r="I43" s="9">
        <f t="shared" si="1"/>
        <v>1</v>
      </c>
      <c r="J43" s="9">
        <v>0.1</v>
      </c>
      <c r="K43" s="9">
        <f t="shared" si="2"/>
        <v>0.1</v>
      </c>
    </row>
    <row r="44" spans="1:11">
      <c r="A44">
        <f t="shared" si="0"/>
        <v>43</v>
      </c>
      <c r="B44" s="7" t="s">
        <v>114</v>
      </c>
      <c r="C44" s="7" t="s">
        <v>7</v>
      </c>
      <c r="D44" s="8" t="s">
        <v>115</v>
      </c>
      <c r="E44" s="7" t="s">
        <v>103</v>
      </c>
      <c r="F44" s="7" t="s">
        <v>114</v>
      </c>
      <c r="G44" s="3">
        <v>2</v>
      </c>
      <c r="I44" s="9">
        <f t="shared" si="1"/>
        <v>2</v>
      </c>
      <c r="J44" s="9">
        <v>0.1</v>
      </c>
      <c r="K44" s="9">
        <f t="shared" si="2"/>
        <v>0.2</v>
      </c>
    </row>
    <row r="45" spans="1:11">
      <c r="A45">
        <f t="shared" si="0"/>
        <v>44</v>
      </c>
      <c r="B45" s="7" t="s">
        <v>116</v>
      </c>
      <c r="C45" s="7" t="s">
        <v>7</v>
      </c>
      <c r="D45" s="8" t="s">
        <v>117</v>
      </c>
      <c r="E45" s="7" t="s">
        <v>103</v>
      </c>
      <c r="F45" s="7" t="s">
        <v>116</v>
      </c>
      <c r="G45" s="3">
        <v>1</v>
      </c>
      <c r="I45" s="9">
        <f t="shared" si="1"/>
        <v>1</v>
      </c>
      <c r="J45" s="9">
        <v>0.1</v>
      </c>
      <c r="K45" s="9">
        <f t="shared" si="2"/>
        <v>0.1</v>
      </c>
    </row>
    <row r="46" spans="1:11">
      <c r="A46">
        <f t="shared" si="0"/>
        <v>45</v>
      </c>
      <c r="B46" s="7" t="s">
        <v>118</v>
      </c>
      <c r="C46" s="7" t="s">
        <v>7</v>
      </c>
      <c r="D46" s="8" t="s">
        <v>119</v>
      </c>
      <c r="E46" s="7" t="s">
        <v>103</v>
      </c>
      <c r="F46" s="7" t="s">
        <v>118</v>
      </c>
      <c r="G46" s="3">
        <v>1</v>
      </c>
      <c r="I46" s="9">
        <f t="shared" si="1"/>
        <v>1</v>
      </c>
      <c r="J46" s="9">
        <v>0.1</v>
      </c>
      <c r="K46" s="9">
        <f t="shared" si="2"/>
        <v>0.1</v>
      </c>
    </row>
    <row r="47" spans="1:11">
      <c r="A47">
        <f t="shared" si="0"/>
        <v>46</v>
      </c>
      <c r="B47" s="7" t="s">
        <v>120</v>
      </c>
      <c r="C47" s="7" t="s">
        <v>7</v>
      </c>
      <c r="D47" s="8" t="s">
        <v>121</v>
      </c>
      <c r="E47" s="7" t="s">
        <v>103</v>
      </c>
      <c r="F47" s="7" t="s">
        <v>120</v>
      </c>
      <c r="G47" s="3">
        <v>3</v>
      </c>
      <c r="H47" s="4" t="s">
        <v>10</v>
      </c>
      <c r="I47" s="9">
        <f t="shared" si="1"/>
        <v>0</v>
      </c>
      <c r="J47" s="9">
        <v>0.1</v>
      </c>
      <c r="K47" s="9">
        <f t="shared" si="2"/>
        <v>0</v>
      </c>
    </row>
    <row r="48" spans="1:11">
      <c r="A48">
        <f t="shared" si="0"/>
        <v>47</v>
      </c>
      <c r="B48" s="7" t="s">
        <v>122</v>
      </c>
      <c r="C48" s="7" t="s">
        <v>7</v>
      </c>
      <c r="D48" s="8" t="s">
        <v>123</v>
      </c>
      <c r="E48" s="7" t="s">
        <v>103</v>
      </c>
      <c r="F48" s="7" t="s">
        <v>122</v>
      </c>
      <c r="G48" s="3">
        <v>1</v>
      </c>
      <c r="I48" s="9">
        <f t="shared" si="1"/>
        <v>1</v>
      </c>
      <c r="J48" s="9">
        <v>0.1</v>
      </c>
      <c r="K48" s="9">
        <f t="shared" si="2"/>
        <v>0.1</v>
      </c>
    </row>
    <row r="49" spans="1:11">
      <c r="A49">
        <f t="shared" si="0"/>
        <v>48</v>
      </c>
      <c r="B49" s="7" t="s">
        <v>124</v>
      </c>
      <c r="C49" s="7" t="s">
        <v>7</v>
      </c>
      <c r="D49" s="8" t="s">
        <v>125</v>
      </c>
      <c r="E49" s="7" t="s">
        <v>103</v>
      </c>
      <c r="F49" s="7" t="s">
        <v>124</v>
      </c>
      <c r="G49" s="3">
        <v>1</v>
      </c>
      <c r="I49" s="9">
        <f t="shared" si="1"/>
        <v>1</v>
      </c>
      <c r="J49" s="9">
        <v>0.1</v>
      </c>
      <c r="K49" s="9">
        <f t="shared" si="2"/>
        <v>0.1</v>
      </c>
    </row>
    <row r="50" spans="1:11">
      <c r="A50">
        <f t="shared" si="0"/>
        <v>49</v>
      </c>
      <c r="B50" s="7" t="s">
        <v>126</v>
      </c>
      <c r="C50" s="7" t="s">
        <v>7</v>
      </c>
      <c r="D50" s="8" t="s">
        <v>127</v>
      </c>
      <c r="E50" s="7" t="s">
        <v>103</v>
      </c>
      <c r="F50" s="7" t="s">
        <v>126</v>
      </c>
      <c r="G50" s="3">
        <v>1</v>
      </c>
      <c r="H50" s="4" t="s">
        <v>10</v>
      </c>
      <c r="I50" s="9">
        <f t="shared" si="1"/>
        <v>0</v>
      </c>
      <c r="J50" s="9">
        <v>0.1</v>
      </c>
      <c r="K50" s="9">
        <f t="shared" si="2"/>
        <v>0</v>
      </c>
    </row>
    <row r="51" spans="1:11">
      <c r="A51">
        <f t="shared" si="0"/>
        <v>50</v>
      </c>
      <c r="B51" s="7" t="s">
        <v>128</v>
      </c>
      <c r="C51" s="7" t="s">
        <v>7</v>
      </c>
      <c r="D51" s="8" t="s">
        <v>129</v>
      </c>
      <c r="E51" s="7" t="s">
        <v>103</v>
      </c>
      <c r="F51" s="7" t="s">
        <v>128</v>
      </c>
      <c r="G51" s="3">
        <v>2</v>
      </c>
      <c r="I51" s="9">
        <f t="shared" si="1"/>
        <v>2</v>
      </c>
      <c r="J51" s="9">
        <v>0.1</v>
      </c>
      <c r="K51" s="9">
        <f t="shared" si="2"/>
        <v>0.2</v>
      </c>
    </row>
    <row r="52" spans="1:11">
      <c r="A52">
        <f t="shared" si="0"/>
        <v>51</v>
      </c>
      <c r="B52" s="7" t="s">
        <v>130</v>
      </c>
      <c r="C52" s="7" t="s">
        <v>7</v>
      </c>
      <c r="D52" s="8" t="s">
        <v>131</v>
      </c>
      <c r="E52" s="7" t="s">
        <v>103</v>
      </c>
      <c r="F52" s="7" t="s">
        <v>130</v>
      </c>
      <c r="G52" s="3">
        <v>2</v>
      </c>
      <c r="I52" s="9">
        <f t="shared" si="1"/>
        <v>2</v>
      </c>
      <c r="J52" s="9">
        <v>0.1</v>
      </c>
      <c r="K52" s="9">
        <f t="shared" si="2"/>
        <v>0.2</v>
      </c>
    </row>
    <row r="53" spans="1:11">
      <c r="A53">
        <f t="shared" si="0"/>
        <v>52</v>
      </c>
      <c r="B53" s="7" t="s">
        <v>132</v>
      </c>
      <c r="C53" s="7" t="s">
        <v>7</v>
      </c>
      <c r="D53" s="8" t="s">
        <v>133</v>
      </c>
      <c r="E53" s="7" t="s">
        <v>103</v>
      </c>
      <c r="F53" s="7" t="s">
        <v>132</v>
      </c>
      <c r="G53" s="3">
        <v>1</v>
      </c>
      <c r="I53" s="9">
        <f t="shared" si="1"/>
        <v>1</v>
      </c>
      <c r="J53" s="9">
        <v>0.1</v>
      </c>
      <c r="K53" s="9">
        <f t="shared" si="2"/>
        <v>0.1</v>
      </c>
    </row>
    <row r="54" spans="1:11">
      <c r="A54">
        <f t="shared" si="0"/>
        <v>53</v>
      </c>
      <c r="B54" s="7" t="s">
        <v>134</v>
      </c>
      <c r="C54" s="7" t="s">
        <v>7</v>
      </c>
      <c r="D54" s="8" t="s">
        <v>135</v>
      </c>
      <c r="E54" s="7" t="s">
        <v>136</v>
      </c>
      <c r="F54" s="7" t="s">
        <v>134</v>
      </c>
      <c r="G54" s="3">
        <v>1</v>
      </c>
      <c r="I54" s="9">
        <f t="shared" si="1"/>
        <v>1</v>
      </c>
      <c r="J54" s="9">
        <v>0.1</v>
      </c>
      <c r="K54" s="9">
        <f t="shared" si="2"/>
        <v>0.1</v>
      </c>
    </row>
    <row r="55" spans="1:11">
      <c r="A55">
        <f t="shared" si="0"/>
        <v>54</v>
      </c>
      <c r="B55" s="7" t="s">
        <v>137</v>
      </c>
      <c r="C55" s="7" t="s">
        <v>7</v>
      </c>
      <c r="D55" s="8" t="s">
        <v>138</v>
      </c>
      <c r="E55" s="7" t="s">
        <v>139</v>
      </c>
      <c r="F55" s="7" t="s">
        <v>137</v>
      </c>
      <c r="G55" s="3">
        <v>1</v>
      </c>
      <c r="H55" s="4" t="s">
        <v>10</v>
      </c>
      <c r="I55" s="9">
        <f t="shared" si="1"/>
        <v>0</v>
      </c>
      <c r="J55" s="9">
        <v>0.5</v>
      </c>
      <c r="K55" s="9">
        <f t="shared" si="2"/>
        <v>0</v>
      </c>
    </row>
    <row r="56" spans="1:11">
      <c r="A56">
        <f t="shared" si="0"/>
        <v>55</v>
      </c>
      <c r="B56" s="7" t="s">
        <v>140</v>
      </c>
      <c r="C56" s="7" t="s">
        <v>7</v>
      </c>
      <c r="D56" s="8" t="s">
        <v>141</v>
      </c>
      <c r="E56" s="7" t="s">
        <v>140</v>
      </c>
      <c r="F56" s="7" t="s">
        <v>140</v>
      </c>
      <c r="G56" s="3">
        <v>1</v>
      </c>
      <c r="H56" s="4" t="s">
        <v>10</v>
      </c>
      <c r="I56" s="9">
        <f t="shared" si="1"/>
        <v>0</v>
      </c>
      <c r="J56" s="9">
        <v>4</v>
      </c>
      <c r="K56" s="9">
        <f t="shared" si="2"/>
        <v>0</v>
      </c>
    </row>
    <row r="57" spans="1:11">
      <c r="A57">
        <f t="shared" si="0"/>
        <v>56</v>
      </c>
      <c r="B57" s="7" t="s">
        <v>142</v>
      </c>
      <c r="C57" s="7" t="s">
        <v>7</v>
      </c>
      <c r="D57" s="8" t="s">
        <v>143</v>
      </c>
      <c r="E57" s="7" t="s">
        <v>144</v>
      </c>
      <c r="F57" s="7" t="s">
        <v>142</v>
      </c>
      <c r="G57" s="3">
        <v>4</v>
      </c>
      <c r="I57" s="9">
        <f t="shared" si="1"/>
        <v>4</v>
      </c>
      <c r="J57" s="9">
        <v>0.3</v>
      </c>
      <c r="K57" s="9">
        <f t="shared" si="2"/>
        <v>1.2</v>
      </c>
    </row>
    <row r="58" spans="1:11">
      <c r="A58">
        <f t="shared" si="0"/>
        <v>57</v>
      </c>
      <c r="B58" s="7" t="s">
        <v>145</v>
      </c>
      <c r="C58" s="7" t="s">
        <v>7</v>
      </c>
      <c r="D58" s="8" t="s">
        <v>146</v>
      </c>
      <c r="E58" s="7" t="s">
        <v>147</v>
      </c>
      <c r="F58" s="7" t="s">
        <v>145</v>
      </c>
      <c r="G58" s="3">
        <v>2</v>
      </c>
      <c r="I58" s="9">
        <f t="shared" si="1"/>
        <v>2</v>
      </c>
      <c r="J58" s="9">
        <v>1</v>
      </c>
      <c r="K58" s="9">
        <f t="shared" si="2"/>
        <v>2</v>
      </c>
    </row>
    <row r="59" spans="1:11">
      <c r="A59">
        <f t="shared" si="0"/>
        <v>58</v>
      </c>
      <c r="B59" s="7" t="s">
        <v>148</v>
      </c>
      <c r="C59" s="7" t="s">
        <v>7</v>
      </c>
      <c r="D59" s="8" t="s">
        <v>149</v>
      </c>
      <c r="E59" s="7" t="s">
        <v>150</v>
      </c>
      <c r="F59" s="7" t="s">
        <v>148</v>
      </c>
      <c r="G59" s="3">
        <v>2</v>
      </c>
      <c r="I59" s="9">
        <f t="shared" si="1"/>
        <v>2</v>
      </c>
      <c r="J59" s="9">
        <v>2</v>
      </c>
      <c r="K59" s="9">
        <f t="shared" si="2"/>
        <v>4</v>
      </c>
    </row>
    <row r="60" spans="1:11">
      <c r="A60">
        <f t="shared" si="0"/>
        <v>59</v>
      </c>
      <c r="B60" s="7" t="s">
        <v>151</v>
      </c>
      <c r="C60" s="7" t="s">
        <v>7</v>
      </c>
      <c r="D60" s="8" t="s">
        <v>152</v>
      </c>
      <c r="E60" s="7" t="s">
        <v>153</v>
      </c>
      <c r="F60" s="7" t="s">
        <v>151</v>
      </c>
      <c r="G60" s="3">
        <v>1</v>
      </c>
      <c r="I60" s="9">
        <f t="shared" si="1"/>
        <v>1</v>
      </c>
      <c r="J60" s="9">
        <v>15</v>
      </c>
      <c r="K60" s="9">
        <f t="shared" si="2"/>
        <v>15</v>
      </c>
    </row>
    <row r="61" spans="1:11">
      <c r="A61">
        <f t="shared" si="0"/>
        <v>60</v>
      </c>
      <c r="B61" s="7" t="s">
        <v>154</v>
      </c>
      <c r="C61" s="7" t="s">
        <v>7</v>
      </c>
      <c r="D61" s="8" t="s">
        <v>155</v>
      </c>
      <c r="E61" s="7" t="s">
        <v>150</v>
      </c>
      <c r="F61" s="7" t="s">
        <v>154</v>
      </c>
      <c r="G61" s="3">
        <v>1</v>
      </c>
      <c r="I61" s="9">
        <f t="shared" si="1"/>
        <v>1</v>
      </c>
      <c r="J61" s="9">
        <v>2</v>
      </c>
      <c r="K61" s="9">
        <f t="shared" si="2"/>
        <v>2</v>
      </c>
    </row>
    <row r="62" spans="1:11">
      <c r="A62">
        <f t="shared" si="0"/>
        <v>61</v>
      </c>
      <c r="B62" s="7" t="s">
        <v>156</v>
      </c>
      <c r="C62" s="7" t="s">
        <v>7</v>
      </c>
      <c r="D62" s="8" t="s">
        <v>157</v>
      </c>
      <c r="E62" s="7" t="s">
        <v>150</v>
      </c>
      <c r="F62" s="7" t="s">
        <v>156</v>
      </c>
      <c r="G62" s="3">
        <v>1</v>
      </c>
      <c r="I62" s="9">
        <f t="shared" si="1"/>
        <v>1</v>
      </c>
      <c r="J62" s="9">
        <v>2</v>
      </c>
      <c r="K62" s="9">
        <f t="shared" si="2"/>
        <v>2</v>
      </c>
    </row>
    <row r="63" spans="1:11">
      <c r="A63">
        <f t="shared" si="0"/>
        <v>62</v>
      </c>
      <c r="B63" s="7" t="s">
        <v>158</v>
      </c>
      <c r="C63" s="7" t="s">
        <v>7</v>
      </c>
      <c r="D63" s="8" t="s">
        <v>159</v>
      </c>
      <c r="E63" s="7" t="s">
        <v>160</v>
      </c>
      <c r="F63" s="7" t="s">
        <v>158</v>
      </c>
      <c r="G63" s="3">
        <v>1</v>
      </c>
      <c r="H63" s="4" t="s">
        <v>10</v>
      </c>
      <c r="I63" s="9">
        <f t="shared" si="1"/>
        <v>0</v>
      </c>
      <c r="J63" s="9">
        <v>12</v>
      </c>
      <c r="K63" s="9">
        <f t="shared" si="2"/>
        <v>0</v>
      </c>
    </row>
    <row r="64" spans="1:11">
      <c r="A64">
        <f t="shared" si="0"/>
        <v>63</v>
      </c>
      <c r="B64" s="7" t="s">
        <v>161</v>
      </c>
      <c r="C64" s="7" t="s">
        <v>7</v>
      </c>
      <c r="D64" s="8" t="s">
        <v>162</v>
      </c>
      <c r="E64" s="7" t="s">
        <v>163</v>
      </c>
      <c r="F64" s="7" t="s">
        <v>161</v>
      </c>
      <c r="G64" s="3">
        <v>1</v>
      </c>
      <c r="I64" s="9">
        <f t="shared" si="1"/>
        <v>1</v>
      </c>
      <c r="J64" s="9">
        <v>5</v>
      </c>
      <c r="K64" s="9">
        <f t="shared" si="2"/>
        <v>5</v>
      </c>
    </row>
    <row r="65" spans="1:12">
      <c r="A65">
        <f t="shared" si="0"/>
        <v>64</v>
      </c>
      <c r="B65" s="7" t="s">
        <v>164</v>
      </c>
      <c r="C65" s="7" t="s">
        <v>7</v>
      </c>
      <c r="D65" s="8" t="s">
        <v>165</v>
      </c>
      <c r="E65" s="7" t="s">
        <v>166</v>
      </c>
      <c r="F65" s="7" t="s">
        <v>164</v>
      </c>
      <c r="G65" s="3">
        <v>1</v>
      </c>
      <c r="I65" s="9">
        <f t="shared" si="1"/>
        <v>1</v>
      </c>
      <c r="J65" s="9">
        <v>7</v>
      </c>
      <c r="K65" s="9">
        <f t="shared" si="2"/>
        <v>7</v>
      </c>
    </row>
    <row r="66" spans="1:12">
      <c r="A66">
        <f t="shared" si="0"/>
        <v>65</v>
      </c>
      <c r="B66" s="7" t="s">
        <v>181</v>
      </c>
      <c r="C66" s="7" t="s">
        <v>7</v>
      </c>
      <c r="D66" s="8" t="s">
        <v>168</v>
      </c>
      <c r="E66" s="7" t="s">
        <v>169</v>
      </c>
      <c r="F66" s="7" t="s">
        <v>167</v>
      </c>
      <c r="G66" s="3">
        <v>1</v>
      </c>
      <c r="H66" s="4" t="s">
        <v>170</v>
      </c>
      <c r="I66" s="9">
        <f t="shared" si="1"/>
        <v>1</v>
      </c>
      <c r="J66" s="9"/>
      <c r="K66" s="9">
        <f t="shared" si="2"/>
        <v>0</v>
      </c>
    </row>
    <row r="67" spans="1:12">
      <c r="A67">
        <f t="shared" ref="A67:A69" si="3">ROW()-1</f>
        <v>66</v>
      </c>
      <c r="B67" s="7" t="s">
        <v>171</v>
      </c>
      <c r="C67" s="7" t="s">
        <v>7</v>
      </c>
      <c r="D67" s="8" t="s">
        <v>172</v>
      </c>
      <c r="E67" s="7" t="s">
        <v>173</v>
      </c>
      <c r="F67" s="7" t="s">
        <v>171</v>
      </c>
      <c r="G67" s="3">
        <v>1</v>
      </c>
      <c r="I67" s="9">
        <f t="shared" ref="I67:I69" si="4">IF(H67="NI",0,G67)</f>
        <v>1</v>
      </c>
      <c r="J67" s="9">
        <v>3</v>
      </c>
      <c r="K67" s="9">
        <f t="shared" ref="K67:K69" si="5">J67*I67</f>
        <v>3</v>
      </c>
    </row>
    <row r="68" spans="1:12">
      <c r="A68">
        <f t="shared" si="3"/>
        <v>67</v>
      </c>
      <c r="B68" s="7" t="s">
        <v>174</v>
      </c>
      <c r="C68" s="7" t="s">
        <v>7</v>
      </c>
      <c r="D68" s="8" t="s">
        <v>175</v>
      </c>
      <c r="E68" s="7" t="s">
        <v>98</v>
      </c>
      <c r="F68" s="7" t="s">
        <v>174</v>
      </c>
      <c r="G68" s="3">
        <v>1</v>
      </c>
      <c r="I68" s="9">
        <f t="shared" si="4"/>
        <v>1</v>
      </c>
      <c r="J68" s="9">
        <v>3</v>
      </c>
      <c r="K68" s="9">
        <f t="shared" si="5"/>
        <v>3</v>
      </c>
    </row>
    <row r="69" spans="1:12">
      <c r="A69">
        <f t="shared" si="3"/>
        <v>68</v>
      </c>
      <c r="B69" s="7" t="s">
        <v>176</v>
      </c>
      <c r="C69" s="7" t="s">
        <v>7</v>
      </c>
      <c r="D69" s="8" t="s">
        <v>177</v>
      </c>
      <c r="E69" s="7" t="s">
        <v>178</v>
      </c>
      <c r="F69" s="7" t="s">
        <v>176</v>
      </c>
      <c r="G69" s="3">
        <v>1</v>
      </c>
      <c r="I69" s="9">
        <f t="shared" si="4"/>
        <v>1</v>
      </c>
      <c r="J69" s="9">
        <v>3</v>
      </c>
      <c r="K69" s="9">
        <f t="shared" si="5"/>
        <v>3</v>
      </c>
    </row>
    <row r="70" spans="1:12">
      <c r="J70" s="9"/>
      <c r="K70" s="11">
        <f>SUM(K2:K69)</f>
        <v>71.610000000000014</v>
      </c>
      <c r="L70">
        <f>K70*5</f>
        <v>358.05000000000007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NaiS802HD_0.6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2023-02-27T01:52:00Z</dcterms:created>
  <dcterms:modified xsi:type="dcterms:W3CDTF">2023-02-27T05:19:40Z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129C3DC806874D1189F79014621B65DE</vt:lpwstr>
  </property>
  <property fmtid="{D5CDD505-2E9C-101B-9397-08002B2CF9AE}" pid="3" name="KSOProductBuildVer">
    <vt:lpwstr>2052-11.1.0.13703</vt:lpwstr>
  </property>
</Properties>
</file>