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onghansol/Documents/"/>
    </mc:Choice>
  </mc:AlternateContent>
  <xr:revisionPtr revIDLastSave="0" documentId="8_{731F3533-ECAA-5C4E-8A2E-8E20758F60F7}" xr6:coauthVersionLast="47" xr6:coauthVersionMax="47" xr10:uidLastSave="{00000000-0000-0000-0000-000000000000}"/>
  <bookViews>
    <workbookView xWindow="640" yWindow="1680" windowWidth="28800" windowHeight="17500" xr2:uid="{BAB35551-DBA6-E64B-9C77-BADF5947669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1" l="1"/>
  <c r="W7" i="1" s="1"/>
  <c r="X7" i="1" s="1"/>
  <c r="Y7" i="1" s="1"/>
  <c r="V7" i="1"/>
  <c r="U8" i="1"/>
  <c r="V8" i="1"/>
  <c r="W8" i="1"/>
  <c r="X8" i="1" s="1"/>
  <c r="Y8" i="1" s="1"/>
  <c r="U9" i="1"/>
  <c r="V9" i="1"/>
  <c r="W9" i="1"/>
  <c r="X9" i="1"/>
  <c r="Y9" i="1"/>
  <c r="U10" i="1"/>
  <c r="W10" i="1" s="1"/>
  <c r="X10" i="1" s="1"/>
  <c r="Y10" i="1" s="1"/>
  <c r="V10" i="1"/>
  <c r="U11" i="1"/>
  <c r="V11" i="1"/>
  <c r="W11" i="1"/>
  <c r="X11" i="1"/>
  <c r="Y11" i="1" s="1"/>
  <c r="U12" i="1"/>
  <c r="V12" i="1"/>
  <c r="W12" i="1"/>
  <c r="X12" i="1"/>
  <c r="Y12" i="1"/>
  <c r="U13" i="1"/>
  <c r="W13" i="1" s="1"/>
  <c r="X13" i="1" s="1"/>
  <c r="Y13" i="1" s="1"/>
  <c r="V13" i="1"/>
  <c r="U14" i="1"/>
  <c r="V14" i="1"/>
  <c r="W14" i="1"/>
  <c r="X14" i="1"/>
  <c r="Y14" i="1"/>
  <c r="U15" i="1"/>
  <c r="W15" i="1" s="1"/>
  <c r="X15" i="1" s="1"/>
  <c r="Y15" i="1" s="1"/>
  <c r="V15" i="1"/>
  <c r="U16" i="1"/>
  <c r="V16" i="1"/>
  <c r="W16" i="1"/>
  <c r="X16" i="1" s="1"/>
  <c r="Y16" i="1" s="1"/>
  <c r="U17" i="1"/>
  <c r="V17" i="1"/>
  <c r="W17" i="1"/>
  <c r="X17" i="1"/>
  <c r="Y17" i="1"/>
  <c r="U18" i="1"/>
  <c r="W18" i="1" s="1"/>
  <c r="X18" i="1" s="1"/>
  <c r="Y18" i="1" s="1"/>
  <c r="V18" i="1"/>
  <c r="U19" i="1"/>
  <c r="V19" i="1"/>
  <c r="W19" i="1"/>
  <c r="X19" i="1"/>
  <c r="Y19" i="1" s="1"/>
  <c r="U20" i="1"/>
  <c r="V20" i="1"/>
  <c r="W20" i="1"/>
  <c r="X20" i="1"/>
  <c r="Y20" i="1"/>
  <c r="U21" i="1"/>
  <c r="W21" i="1" s="1"/>
  <c r="X21" i="1" s="1"/>
  <c r="Y21" i="1" s="1"/>
  <c r="V21" i="1"/>
  <c r="U6" i="1"/>
  <c r="P8" i="1"/>
  <c r="O8" i="1"/>
  <c r="K8" i="1"/>
  <c r="K7" i="1"/>
  <c r="H7" i="1"/>
  <c r="P7" i="1" s="1"/>
  <c r="Q7" i="1" s="1"/>
  <c r="M7" i="1"/>
  <c r="O7" i="1"/>
  <c r="H8" i="1"/>
  <c r="M8" i="1" s="1"/>
  <c r="L8" i="1"/>
  <c r="H9" i="1"/>
  <c r="K9" i="1"/>
  <c r="L9" i="1"/>
  <c r="M9" i="1"/>
  <c r="O9" i="1"/>
  <c r="P9" i="1"/>
  <c r="Q9" i="1" s="1"/>
  <c r="H10" i="1"/>
  <c r="K10" i="1" s="1"/>
  <c r="H11" i="1"/>
  <c r="O11" i="1" s="1"/>
  <c r="P11" i="1" s="1"/>
  <c r="Q11" i="1" s="1"/>
  <c r="K11" i="1"/>
  <c r="L11" i="1"/>
  <c r="M11" i="1"/>
  <c r="H12" i="1"/>
  <c r="K12" i="1" s="1"/>
  <c r="P12" i="1" s="1"/>
  <c r="Q12" i="1" s="1"/>
  <c r="L12" i="1"/>
  <c r="M12" i="1"/>
  <c r="O12" i="1"/>
  <c r="H13" i="1"/>
  <c r="L13" i="1" s="1"/>
  <c r="K13" i="1"/>
  <c r="H14" i="1"/>
  <c r="K14" i="1" s="1"/>
  <c r="L14" i="1"/>
  <c r="M14" i="1"/>
  <c r="O14" i="1"/>
  <c r="H15" i="1"/>
  <c r="K15" i="1" s="1"/>
  <c r="P15" i="1" s="1"/>
  <c r="Q15" i="1" s="1"/>
  <c r="M15" i="1"/>
  <c r="O15" i="1"/>
  <c r="H16" i="1"/>
  <c r="M16" i="1" s="1"/>
  <c r="K16" i="1"/>
  <c r="L16" i="1"/>
  <c r="H17" i="1"/>
  <c r="K17" i="1"/>
  <c r="L17" i="1"/>
  <c r="M17" i="1"/>
  <c r="O17" i="1"/>
  <c r="P17" i="1"/>
  <c r="Q17" i="1" s="1"/>
  <c r="H18" i="1"/>
  <c r="K18" i="1" s="1"/>
  <c r="H19" i="1"/>
  <c r="O19" i="1" s="1"/>
  <c r="P19" i="1" s="1"/>
  <c r="Q19" i="1" s="1"/>
  <c r="K19" i="1"/>
  <c r="L19" i="1"/>
  <c r="M19" i="1"/>
  <c r="H20" i="1"/>
  <c r="K20" i="1" s="1"/>
  <c r="P20" i="1" s="1"/>
  <c r="Q20" i="1" s="1"/>
  <c r="L20" i="1"/>
  <c r="M20" i="1"/>
  <c r="O20" i="1"/>
  <c r="H21" i="1"/>
  <c r="L21" i="1" s="1"/>
  <c r="K21" i="1"/>
  <c r="Q6" i="1"/>
  <c r="P6" i="1"/>
  <c r="K6" i="1"/>
  <c r="Q5" i="1"/>
  <c r="P5" i="1"/>
  <c r="H6" i="1"/>
  <c r="L6" i="1" s="1"/>
  <c r="V6" i="1"/>
  <c r="T5" i="1"/>
  <c r="V5" i="1" s="1"/>
  <c r="H5" i="1"/>
  <c r="O5" i="1" s="1"/>
  <c r="AA2" i="1"/>
  <c r="P14" i="1" l="1"/>
  <c r="Q14" i="1" s="1"/>
  <c r="O18" i="1"/>
  <c r="P18" i="1" s="1"/>
  <c r="Q18" i="1" s="1"/>
  <c r="O10" i="1"/>
  <c r="P10" i="1" s="1"/>
  <c r="Q10" i="1" s="1"/>
  <c r="O21" i="1"/>
  <c r="P21" i="1" s="1"/>
  <c r="Q21" i="1" s="1"/>
  <c r="M18" i="1"/>
  <c r="L15" i="1"/>
  <c r="O13" i="1"/>
  <c r="P13" i="1" s="1"/>
  <c r="Q13" i="1" s="1"/>
  <c r="M10" i="1"/>
  <c r="L7" i="1"/>
  <c r="M21" i="1"/>
  <c r="L18" i="1"/>
  <c r="O16" i="1"/>
  <c r="P16" i="1" s="1"/>
  <c r="Q16" i="1" s="1"/>
  <c r="M13" i="1"/>
  <c r="L10" i="1"/>
  <c r="Q8" i="1"/>
  <c r="K5" i="1"/>
  <c r="M6" i="1"/>
  <c r="O6" i="1"/>
  <c r="W6" i="1"/>
  <c r="U5" i="1"/>
  <c r="W5" i="1" s="1"/>
  <c r="L5" i="1"/>
  <c r="M5" i="1"/>
  <c r="X6" i="1" l="1"/>
  <c r="Y6" i="1" s="1"/>
  <c r="X5" i="1"/>
  <c r="Y5" i="1" s="1"/>
</calcChain>
</file>

<file path=xl/sharedStrings.xml><?xml version="1.0" encoding="utf-8"?>
<sst xmlns="http://schemas.openxmlformats.org/spreadsheetml/2006/main" count="41" uniqueCount="38">
  <si>
    <t>상품명</t>
  </si>
  <si>
    <t>상품명</t>
    <phoneticPr fontId="1" type="noConversion"/>
  </si>
  <si>
    <t>원가</t>
    <phoneticPr fontId="1" type="noConversion"/>
  </si>
  <si>
    <t>알리바바</t>
    <phoneticPr fontId="1" type="noConversion"/>
  </si>
  <si>
    <t>타오바오</t>
    <phoneticPr fontId="1" type="noConversion"/>
  </si>
  <si>
    <t>도매꾹</t>
    <phoneticPr fontId="1" type="noConversion"/>
  </si>
  <si>
    <t>판매가</t>
    <phoneticPr fontId="1" type="noConversion"/>
  </si>
  <si>
    <t>상품가격</t>
  </si>
  <si>
    <t xml:space="preserve"> ¥                                59.00</t>
  </si>
  <si>
    <t>내륙배송비</t>
  </si>
  <si>
    <t xml:space="preserve"> ¥                                       -  </t>
  </si>
  <si>
    <t>배대지</t>
  </si>
  <si>
    <t xml:space="preserve"> ¥                                31.00</t>
  </si>
  <si>
    <t>배대지 옵션</t>
  </si>
  <si>
    <t>사입비합</t>
  </si>
  <si>
    <t xml:space="preserve"> ¥                                90.00</t>
  </si>
  <si>
    <t>내륙배송비</t>
    <phoneticPr fontId="1" type="noConversion"/>
  </si>
  <si>
    <t>구매대행</t>
    <phoneticPr fontId="1" type="noConversion"/>
  </si>
  <si>
    <t>이어폰</t>
    <phoneticPr fontId="1" type="noConversion"/>
  </si>
  <si>
    <t>구매수량</t>
    <phoneticPr fontId="1" type="noConversion"/>
  </si>
  <si>
    <t>총상품가격</t>
    <phoneticPr fontId="1" type="noConversion"/>
  </si>
  <si>
    <t>1~ 499 = 20,  500 ~ 999 = 40,  1,000 ~ = 5%</t>
    <phoneticPr fontId="1" type="noConversion"/>
  </si>
  <si>
    <t>(원화)총합</t>
    <phoneticPr fontId="1" type="noConversion"/>
  </si>
  <si>
    <t>(중국)총합</t>
    <phoneticPr fontId="1" type="noConversion"/>
  </si>
  <si>
    <t>환율</t>
    <phoneticPr fontId="1" type="noConversion"/>
  </si>
  <si>
    <t>개당원가</t>
    <phoneticPr fontId="1" type="noConversion"/>
  </si>
  <si>
    <t>세금</t>
    <phoneticPr fontId="1" type="noConversion"/>
  </si>
  <si>
    <t>관세(8%)</t>
    <phoneticPr fontId="1" type="noConversion"/>
  </si>
  <si>
    <t>부가세(10%)</t>
    <phoneticPr fontId="1" type="noConversion"/>
  </si>
  <si>
    <t>총 납부액</t>
    <phoneticPr fontId="1" type="noConversion"/>
  </si>
  <si>
    <t>전체가격</t>
    <phoneticPr fontId="1" type="noConversion"/>
  </si>
  <si>
    <t>마진</t>
    <phoneticPr fontId="1" type="noConversion"/>
  </si>
  <si>
    <t>마진율</t>
    <phoneticPr fontId="1" type="noConversion"/>
  </si>
  <si>
    <t>배송비</t>
    <phoneticPr fontId="1" type="noConversion"/>
  </si>
  <si>
    <t>합</t>
    <phoneticPr fontId="1" type="noConversion"/>
  </si>
  <si>
    <t>카드수수료(2%)</t>
    <phoneticPr fontId="1" type="noConversion"/>
  </si>
  <si>
    <t>사이트수수료(12%)</t>
    <phoneticPr fontId="1" type="noConversion"/>
  </si>
  <si>
    <t>정산금액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</si>
</sst>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₩&quot;#,##0_);[Red]\(&quot;₩&quot;#,##0\)"/>
    <numFmt numFmtId="42" formatCode="_(&quot;₩&quot;* #,##0_);_(&quot;₩&quot;* \(#,##0\);_(&quot;₩&quot;* &quot;-&quot;_);_(@_)"/>
    <numFmt numFmtId="180" formatCode="_ [$¥-804]* #,##0.00_ ;_ [$¥-804]* \-#,##0.00_ ;_ [$¥-804]* &quot;-&quot;??_ ;_ @_ "/>
    <numFmt numFmtId="181" formatCode="_-[$₩-412]* #,##0_-;\-[$₩-412]* #,##0_-;_-[$₩-412]* &quot;-&quot;_-;_-@_-"/>
    <numFmt numFmtId="184" formatCode="[$¥-804]#,##0.00"/>
    <numFmt numFmtId="185" formatCode="[$¥-804]#,##0.00_);[Red]\([$¥-804]#,##0.00\)"/>
    <numFmt numFmtId="191" formatCode="0.00_);[Red]\(0.00\)"/>
  </numFmts>
  <fonts count="6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sz val="11"/>
      <color rgb="FF000000"/>
      <name val="나눔고딕"/>
      <family val="2"/>
      <charset val="129"/>
    </font>
    <font>
      <sz val="12"/>
      <color theme="1" tint="0.34998626667073579"/>
      <name val="맑은 고딕"/>
      <family val="2"/>
      <charset val="129"/>
      <scheme val="minor"/>
    </font>
    <font>
      <b/>
      <sz val="12"/>
      <color rgb="FFFF0000"/>
      <name val="맑은 고딕"/>
      <family val="2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6" fontId="0" fillId="0" borderId="0" xfId="0" applyNumberForma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80" fontId="3" fillId="6" borderId="13" xfId="0" applyNumberFormat="1" applyFont="1" applyFill="1" applyBorder="1" applyAlignment="1">
      <alignment horizontal="center" vertical="center"/>
    </xf>
    <xf numFmtId="180" fontId="3" fillId="6" borderId="10" xfId="0" applyNumberFormat="1" applyFont="1" applyFill="1" applyBorder="1" applyAlignment="1">
      <alignment horizontal="center" vertical="center"/>
    </xf>
    <xf numFmtId="180" fontId="3" fillId="0" borderId="13" xfId="0" applyNumberFormat="1" applyFont="1" applyBorder="1" applyAlignment="1">
      <alignment horizontal="center" vertical="center"/>
    </xf>
    <xf numFmtId="180" fontId="3" fillId="0" borderId="10" xfId="0" applyNumberFormat="1" applyFont="1" applyBorder="1" applyAlignment="1">
      <alignment horizontal="center" vertical="center"/>
    </xf>
    <xf numFmtId="181" fontId="3" fillId="7" borderId="14" xfId="0" applyNumberFormat="1" applyFont="1" applyFill="1" applyBorder="1" applyAlignment="1">
      <alignment horizontal="center" vertical="center"/>
    </xf>
    <xf numFmtId="181" fontId="3" fillId="7" borderId="1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8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5" xfId="0" applyBorder="1" applyAlignment="1">
      <alignment vertical="center"/>
    </xf>
    <xf numFmtId="0" fontId="0" fillId="9" borderId="2" xfId="0" applyFill="1" applyBorder="1" applyAlignment="1">
      <alignment horizontal="center" vertical="center"/>
    </xf>
    <xf numFmtId="6" fontId="0" fillId="5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184" fontId="0" fillId="8" borderId="2" xfId="0" applyNumberFormat="1" applyFill="1" applyBorder="1" applyAlignment="1">
      <alignment horizontal="center" vertical="center"/>
    </xf>
    <xf numFmtId="185" fontId="0" fillId="5" borderId="2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85" fontId="0" fillId="11" borderId="2" xfId="0" applyNumberFormat="1" applyFill="1" applyBorder="1" applyAlignment="1">
      <alignment horizontal="center" vertical="center"/>
    </xf>
    <xf numFmtId="184" fontId="0" fillId="12" borderId="2" xfId="0" applyNumberFormat="1" applyFill="1" applyBorder="1" applyAlignment="1">
      <alignment horizontal="center" vertical="center"/>
    </xf>
    <xf numFmtId="42" fontId="0" fillId="10" borderId="2" xfId="0" applyNumberFormat="1" applyFill="1" applyBorder="1" applyAlignment="1">
      <alignment horizontal="center" vertical="center"/>
    </xf>
    <xf numFmtId="42" fontId="0" fillId="5" borderId="2" xfId="0" applyNumberFormat="1" applyFill="1" applyBorder="1" applyAlignment="1">
      <alignment horizontal="center" vertical="center"/>
    </xf>
    <xf numFmtId="42" fontId="2" fillId="4" borderId="2" xfId="0" applyNumberFormat="1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42" fontId="4" fillId="4" borderId="2" xfId="0" applyNumberFormat="1" applyFont="1" applyFill="1" applyBorder="1" applyAlignment="1">
      <alignment horizontal="center" vertical="center"/>
    </xf>
    <xf numFmtId="191" fontId="2" fillId="4" borderId="2" xfId="0" applyNumberFormat="1" applyFont="1" applyFill="1" applyBorder="1" applyAlignment="1">
      <alignment horizontal="center" vertical="center"/>
    </xf>
    <xf numFmtId="42" fontId="5" fillId="4" borderId="2" xfId="0" applyNumberFormat="1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38100</xdr:colOff>
      <xdr:row>2</xdr:row>
      <xdr:rowOff>12700</xdr:rowOff>
    </xdr:from>
    <xdr:to>
      <xdr:col>37</xdr:col>
      <xdr:colOff>504369</xdr:colOff>
      <xdr:row>21</xdr:row>
      <xdr:rowOff>12700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E0406CC-89C4-E640-A5A3-8089B42AE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83100" y="469900"/>
          <a:ext cx="6181269" cy="4343400"/>
        </a:xfrm>
        <a:prstGeom prst="rect">
          <a:avLst/>
        </a:prstGeom>
      </xdr:spPr>
    </xdr:pic>
    <xdr:clientData/>
  </xdr:twoCellAnchor>
  <xdr:twoCellAnchor editAs="oneCell">
    <xdr:from>
      <xdr:col>37</xdr:col>
      <xdr:colOff>952499</xdr:colOff>
      <xdr:row>2</xdr:row>
      <xdr:rowOff>12700</xdr:rowOff>
    </xdr:from>
    <xdr:to>
      <xdr:col>43</xdr:col>
      <xdr:colOff>875651</xdr:colOff>
      <xdr:row>20</xdr:row>
      <xdr:rowOff>215900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9CF928-33E1-6E4C-B5E5-692849BE6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499" y="469900"/>
          <a:ext cx="5638153" cy="431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E642F-587F-F14C-9C73-7223F47C0C53}">
  <dimension ref="B1:AD45"/>
  <sheetViews>
    <sheetView tabSelected="1" zoomScale="110" workbookViewId="0">
      <selection activeCell="Q20" sqref="Q20"/>
    </sheetView>
  </sheetViews>
  <sheetFormatPr baseColWidth="10" defaultRowHeight="18"/>
  <cols>
    <col min="4" max="5" width="8.5703125" bestFit="1" customWidth="1"/>
    <col min="6" max="6" width="6.85546875" bestFit="1" customWidth="1"/>
    <col min="12" max="12" width="8.5703125" bestFit="1" customWidth="1"/>
    <col min="13" max="13" width="11.28515625" bestFit="1" customWidth="1"/>
    <col min="14" max="14" width="9.140625" bestFit="1" customWidth="1"/>
    <col min="21" max="21" width="13.28515625" customWidth="1"/>
    <col min="22" max="26" width="14.42578125" customWidth="1"/>
  </cols>
  <sheetData>
    <row r="1" spans="2:30">
      <c r="D1" s="43" t="s">
        <v>24</v>
      </c>
      <c r="E1" s="43">
        <v>175</v>
      </c>
      <c r="J1" s="22" t="s">
        <v>21</v>
      </c>
      <c r="K1" s="22"/>
      <c r="L1" s="22"/>
      <c r="M1" s="22"/>
      <c r="N1" s="22"/>
    </row>
    <row r="2" spans="2:30">
      <c r="J2" s="23"/>
      <c r="K2" s="28"/>
      <c r="L2" s="28"/>
      <c r="M2" s="28"/>
      <c r="N2" s="28"/>
      <c r="Q2">
        <v>77</v>
      </c>
      <c r="AA2" s="4">
        <f>Q2*175</f>
        <v>13475</v>
      </c>
    </row>
    <row r="3" spans="2:30">
      <c r="B3" s="18" t="s">
        <v>1</v>
      </c>
      <c r="C3" s="18" t="s">
        <v>2</v>
      </c>
      <c r="D3" s="18"/>
      <c r="E3" s="18"/>
      <c r="F3" s="18"/>
      <c r="G3" s="18" t="s">
        <v>19</v>
      </c>
      <c r="H3" s="18" t="s">
        <v>20</v>
      </c>
      <c r="I3" s="18" t="s">
        <v>16</v>
      </c>
      <c r="J3" s="18" t="s">
        <v>17</v>
      </c>
      <c r="K3" s="26" t="s">
        <v>30</v>
      </c>
      <c r="L3" s="18" t="s">
        <v>26</v>
      </c>
      <c r="M3" s="18"/>
      <c r="N3" s="18"/>
      <c r="O3" s="24" t="s">
        <v>23</v>
      </c>
      <c r="P3" s="24" t="s">
        <v>22</v>
      </c>
      <c r="Q3" s="18" t="s">
        <v>25</v>
      </c>
      <c r="R3" s="38" t="s">
        <v>6</v>
      </c>
      <c r="S3" s="38" t="s">
        <v>33</v>
      </c>
      <c r="T3" s="38" t="s">
        <v>34</v>
      </c>
      <c r="U3" s="38" t="s">
        <v>35</v>
      </c>
      <c r="V3" s="38" t="s">
        <v>36</v>
      </c>
      <c r="W3" s="38" t="s">
        <v>37</v>
      </c>
      <c r="X3" s="26" t="s">
        <v>31</v>
      </c>
      <c r="Y3" s="26" t="s">
        <v>32</v>
      </c>
      <c r="Z3" s="38"/>
      <c r="AA3" s="18" t="s">
        <v>6</v>
      </c>
      <c r="AB3" s="18"/>
      <c r="AC3" s="18"/>
      <c r="AD3" s="18"/>
    </row>
    <row r="4" spans="2:30">
      <c r="B4" s="18"/>
      <c r="C4" s="19">
        <v>1688</v>
      </c>
      <c r="D4" s="19" t="s">
        <v>3</v>
      </c>
      <c r="E4" s="19" t="s">
        <v>4</v>
      </c>
      <c r="F4" s="19" t="s">
        <v>5</v>
      </c>
      <c r="G4" s="18"/>
      <c r="H4" s="18"/>
      <c r="I4" s="18"/>
      <c r="J4" s="18"/>
      <c r="K4" s="27"/>
      <c r="L4" s="32" t="s">
        <v>27</v>
      </c>
      <c r="M4" s="32" t="s">
        <v>28</v>
      </c>
      <c r="N4" s="31" t="s">
        <v>29</v>
      </c>
      <c r="O4" s="24"/>
      <c r="P4" s="24"/>
      <c r="Q4" s="18"/>
      <c r="R4" s="39"/>
      <c r="S4" s="39"/>
      <c r="T4" s="39"/>
      <c r="U4" s="39"/>
      <c r="V4" s="39"/>
      <c r="W4" s="39"/>
      <c r="X4" s="27"/>
      <c r="Y4" s="27"/>
      <c r="Z4" s="39"/>
      <c r="AA4" s="20"/>
      <c r="AB4" s="20"/>
      <c r="AC4" s="20"/>
      <c r="AD4" s="20"/>
    </row>
    <row r="5" spans="2:30">
      <c r="B5" s="17" t="s">
        <v>18</v>
      </c>
      <c r="C5" s="29">
        <v>1.9</v>
      </c>
      <c r="D5" s="17"/>
      <c r="E5" s="17"/>
      <c r="F5" s="17"/>
      <c r="G5" s="21">
        <v>40</v>
      </c>
      <c r="H5" s="30">
        <f>C5*G5</f>
        <v>76</v>
      </c>
      <c r="I5" s="29">
        <v>13</v>
      </c>
      <c r="J5" s="29">
        <v>20</v>
      </c>
      <c r="K5" s="36">
        <f>(H5+I5+J5)*E1</f>
        <v>19075</v>
      </c>
      <c r="L5" s="33">
        <f>(H5+I5)*0.08</f>
        <v>7.12</v>
      </c>
      <c r="M5" s="33">
        <f>(H5+I5)*0.1</f>
        <v>8.9</v>
      </c>
      <c r="N5" s="25">
        <v>0</v>
      </c>
      <c r="O5" s="34">
        <f>H5+I5+J5</f>
        <v>109</v>
      </c>
      <c r="P5" s="36">
        <f>O5*E1+K5</f>
        <v>38150</v>
      </c>
      <c r="Q5" s="35">
        <f>P5/G5</f>
        <v>953.75</v>
      </c>
      <c r="R5" s="37">
        <v>5000</v>
      </c>
      <c r="S5" s="40">
        <v>2500</v>
      </c>
      <c r="T5" s="37">
        <f>R5+S5</f>
        <v>7500</v>
      </c>
      <c r="U5" s="40">
        <f>T5*0.02</f>
        <v>150</v>
      </c>
      <c r="V5" s="40">
        <f>T5*0.12</f>
        <v>900</v>
      </c>
      <c r="W5" s="42">
        <f>T5-U5-V5</f>
        <v>6450</v>
      </c>
      <c r="X5" s="42">
        <f>W5-Q5</f>
        <v>5496.25</v>
      </c>
      <c r="Y5" s="41">
        <f>X5/W5*100</f>
        <v>85.213178294573638</v>
      </c>
      <c r="Z5" s="37"/>
      <c r="AA5" s="37">
        <v>5000</v>
      </c>
      <c r="AB5" s="37">
        <v>5000</v>
      </c>
      <c r="AC5" s="37">
        <v>5000</v>
      </c>
      <c r="AD5" s="37">
        <v>5000</v>
      </c>
    </row>
    <row r="6" spans="2:30">
      <c r="B6" s="17"/>
      <c r="C6" s="29"/>
      <c r="D6" s="17"/>
      <c r="E6" s="17"/>
      <c r="F6" s="17"/>
      <c r="G6" s="21"/>
      <c r="H6" s="30">
        <f t="shared" ref="H6:H21" si="0">C6*G6</f>
        <v>0</v>
      </c>
      <c r="I6" s="29"/>
      <c r="J6" s="29"/>
      <c r="K6" s="36">
        <f>(H6+I6+J6)*E2</f>
        <v>0</v>
      </c>
      <c r="L6" s="33">
        <f t="shared" ref="L6:L21" si="1">(H6+I6)*0.08</f>
        <v>0</v>
      </c>
      <c r="M6" s="33">
        <f t="shared" ref="M6:M21" si="2">(H6+I6)*0.1</f>
        <v>0</v>
      </c>
      <c r="N6" s="25">
        <v>0</v>
      </c>
      <c r="O6" s="34">
        <f t="shared" ref="O6:O21" si="3">H6+I6+J6</f>
        <v>0</v>
      </c>
      <c r="P6" s="36">
        <f>O6*E2+K6</f>
        <v>0</v>
      </c>
      <c r="Q6" s="35" t="e">
        <f>P6/G6</f>
        <v>#DIV/0!</v>
      </c>
      <c r="R6" s="37">
        <v>0</v>
      </c>
      <c r="S6" s="40">
        <v>0</v>
      </c>
      <c r="T6" s="37">
        <v>0</v>
      </c>
      <c r="U6" s="40">
        <f>T6*0.02</f>
        <v>0</v>
      </c>
      <c r="V6" s="40">
        <f t="shared" ref="V6:V21" si="4">T6*0.12</f>
        <v>0</v>
      </c>
      <c r="W6" s="42">
        <f t="shared" ref="W6:W21" si="5">T6-U6-V6</f>
        <v>0</v>
      </c>
      <c r="X6" s="42" t="e">
        <f t="shared" ref="X6:X21" si="6">W6-Q6</f>
        <v>#DIV/0!</v>
      </c>
      <c r="Y6" s="41" t="e">
        <f t="shared" ref="Y6:Y21" si="7">X6/W6*100</f>
        <v>#DIV/0!</v>
      </c>
      <c r="Z6" s="17"/>
      <c r="AA6" s="17"/>
      <c r="AB6" s="17"/>
      <c r="AC6" s="17"/>
      <c r="AD6" s="17"/>
    </row>
    <row r="7" spans="2:30">
      <c r="B7" s="17"/>
      <c r="C7" s="29"/>
      <c r="D7" s="17"/>
      <c r="E7" s="17"/>
      <c r="F7" s="17"/>
      <c r="G7" s="21"/>
      <c r="H7" s="30">
        <f t="shared" ref="H7:H21" si="8">C7*G7</f>
        <v>0</v>
      </c>
      <c r="I7" s="29"/>
      <c r="J7" s="29"/>
      <c r="K7" s="36">
        <f>(H7+I7+J7)*E3</f>
        <v>0</v>
      </c>
      <c r="L7" s="33">
        <f t="shared" ref="L7:L21" si="9">(H7+I7)*0.08</f>
        <v>0</v>
      </c>
      <c r="M7" s="33">
        <f t="shared" ref="M7:M21" si="10">(H7+I7)*0.1</f>
        <v>0</v>
      </c>
      <c r="N7" s="25">
        <v>0</v>
      </c>
      <c r="O7" s="34">
        <f t="shared" ref="O7:O21" si="11">H7+I7+J7</f>
        <v>0</v>
      </c>
      <c r="P7" s="36">
        <f t="shared" ref="P7:P21" si="12">O7*E3+K7</f>
        <v>0</v>
      </c>
      <c r="Q7" s="35" t="e">
        <f t="shared" ref="Q7:Q21" si="13">P7/G7</f>
        <v>#DIV/0!</v>
      </c>
      <c r="R7" s="37">
        <v>0</v>
      </c>
      <c r="S7" s="40">
        <v>0</v>
      </c>
      <c r="T7" s="37">
        <v>0</v>
      </c>
      <c r="U7" s="40">
        <f t="shared" ref="U7:U21" si="14">T7*0.02</f>
        <v>0</v>
      </c>
      <c r="V7" s="40">
        <f t="shared" ref="V7:V21" si="15">T7*0.12</f>
        <v>0</v>
      </c>
      <c r="W7" s="42">
        <f t="shared" ref="W7:W21" si="16">T7-U7-V7</f>
        <v>0</v>
      </c>
      <c r="X7" s="42" t="e">
        <f t="shared" ref="X7:X21" si="17">W7-Q7</f>
        <v>#DIV/0!</v>
      </c>
      <c r="Y7" s="41" t="e">
        <f t="shared" ref="Y7:Y21" si="18">X7/W7*100</f>
        <v>#DIV/0!</v>
      </c>
      <c r="Z7" s="17"/>
      <c r="AA7" s="17"/>
      <c r="AB7" s="17"/>
      <c r="AC7" s="17"/>
      <c r="AD7" s="17"/>
    </row>
    <row r="8" spans="2:30">
      <c r="B8" s="17"/>
      <c r="C8" s="29"/>
      <c r="D8" s="17"/>
      <c r="E8" s="17"/>
      <c r="F8" s="17"/>
      <c r="G8" s="21"/>
      <c r="H8" s="30">
        <f t="shared" si="8"/>
        <v>0</v>
      </c>
      <c r="I8" s="29"/>
      <c r="J8" s="29"/>
      <c r="K8" s="36" t="e">
        <f>(H8+I8+J8)*E4</f>
        <v>#VALUE!</v>
      </c>
      <c r="L8" s="33">
        <f t="shared" si="9"/>
        <v>0</v>
      </c>
      <c r="M8" s="33">
        <f t="shared" si="10"/>
        <v>0</v>
      </c>
      <c r="N8" s="25">
        <v>0</v>
      </c>
      <c r="O8" s="34">
        <f>H8+I8+J8</f>
        <v>0</v>
      </c>
      <c r="P8" s="36" t="e">
        <f t="shared" si="12"/>
        <v>#VALUE!</v>
      </c>
      <c r="Q8" s="35" t="e">
        <f t="shared" si="13"/>
        <v>#VALUE!</v>
      </c>
      <c r="R8" s="37">
        <v>0</v>
      </c>
      <c r="S8" s="40">
        <v>0</v>
      </c>
      <c r="T8" s="37">
        <v>0</v>
      </c>
      <c r="U8" s="40">
        <f t="shared" si="14"/>
        <v>0</v>
      </c>
      <c r="V8" s="40">
        <f t="shared" si="15"/>
        <v>0</v>
      </c>
      <c r="W8" s="42">
        <f t="shared" si="16"/>
        <v>0</v>
      </c>
      <c r="X8" s="42" t="e">
        <f t="shared" si="17"/>
        <v>#VALUE!</v>
      </c>
      <c r="Y8" s="41" t="e">
        <f t="shared" si="18"/>
        <v>#VALUE!</v>
      </c>
      <c r="Z8" s="17"/>
      <c r="AA8" s="17"/>
      <c r="AB8" s="17"/>
      <c r="AC8" s="17"/>
      <c r="AD8" s="17"/>
    </row>
    <row r="9" spans="2:30">
      <c r="B9" s="17"/>
      <c r="C9" s="29"/>
      <c r="D9" s="17"/>
      <c r="E9" s="17"/>
      <c r="F9" s="17"/>
      <c r="G9" s="21"/>
      <c r="H9" s="30">
        <f t="shared" si="8"/>
        <v>0</v>
      </c>
      <c r="I9" s="29"/>
      <c r="J9" s="29"/>
      <c r="K9" s="36">
        <f t="shared" ref="K7:K21" si="19">(H9+I9+J9)*E5</f>
        <v>0</v>
      </c>
      <c r="L9" s="33">
        <f t="shared" si="9"/>
        <v>0</v>
      </c>
      <c r="M9" s="33">
        <f t="shared" si="10"/>
        <v>0</v>
      </c>
      <c r="N9" s="25">
        <v>0</v>
      </c>
      <c r="O9" s="34">
        <f t="shared" si="11"/>
        <v>0</v>
      </c>
      <c r="P9" s="36">
        <f t="shared" si="12"/>
        <v>0</v>
      </c>
      <c r="Q9" s="35" t="e">
        <f t="shared" si="13"/>
        <v>#DIV/0!</v>
      </c>
      <c r="R9" s="37">
        <v>0</v>
      </c>
      <c r="S9" s="40">
        <v>0</v>
      </c>
      <c r="T9" s="37">
        <v>0</v>
      </c>
      <c r="U9" s="40">
        <f t="shared" si="14"/>
        <v>0</v>
      </c>
      <c r="V9" s="40">
        <f t="shared" si="15"/>
        <v>0</v>
      </c>
      <c r="W9" s="42">
        <f t="shared" si="16"/>
        <v>0</v>
      </c>
      <c r="X9" s="42" t="e">
        <f t="shared" si="17"/>
        <v>#DIV/0!</v>
      </c>
      <c r="Y9" s="41" t="e">
        <f t="shared" si="18"/>
        <v>#DIV/0!</v>
      </c>
      <c r="Z9" s="17"/>
      <c r="AA9" s="17"/>
      <c r="AB9" s="17"/>
      <c r="AC9" s="17"/>
      <c r="AD9" s="17"/>
    </row>
    <row r="10" spans="2:30">
      <c r="B10" s="17"/>
      <c r="C10" s="29"/>
      <c r="D10" s="17"/>
      <c r="E10" s="17"/>
      <c r="F10" s="17"/>
      <c r="G10" s="21"/>
      <c r="H10" s="30">
        <f t="shared" si="8"/>
        <v>0</v>
      </c>
      <c r="I10" s="29"/>
      <c r="J10" s="29"/>
      <c r="K10" s="36">
        <f t="shared" si="19"/>
        <v>0</v>
      </c>
      <c r="L10" s="33">
        <f t="shared" si="9"/>
        <v>0</v>
      </c>
      <c r="M10" s="33">
        <f t="shared" si="10"/>
        <v>0</v>
      </c>
      <c r="N10" s="25">
        <v>0</v>
      </c>
      <c r="O10" s="34">
        <f t="shared" si="11"/>
        <v>0</v>
      </c>
      <c r="P10" s="36">
        <f t="shared" si="12"/>
        <v>0</v>
      </c>
      <c r="Q10" s="35" t="e">
        <f t="shared" si="13"/>
        <v>#DIV/0!</v>
      </c>
      <c r="R10" s="37">
        <v>0</v>
      </c>
      <c r="S10" s="40">
        <v>0</v>
      </c>
      <c r="T10" s="37">
        <v>0</v>
      </c>
      <c r="U10" s="40">
        <f t="shared" si="14"/>
        <v>0</v>
      </c>
      <c r="V10" s="40">
        <f t="shared" si="15"/>
        <v>0</v>
      </c>
      <c r="W10" s="42">
        <f t="shared" si="16"/>
        <v>0</v>
      </c>
      <c r="X10" s="42" t="e">
        <f t="shared" si="17"/>
        <v>#DIV/0!</v>
      </c>
      <c r="Y10" s="41" t="e">
        <f t="shared" si="18"/>
        <v>#DIV/0!</v>
      </c>
      <c r="Z10" s="17"/>
      <c r="AA10" s="17"/>
      <c r="AB10" s="17"/>
      <c r="AC10" s="17"/>
      <c r="AD10" s="17"/>
    </row>
    <row r="11" spans="2:30">
      <c r="B11" s="17"/>
      <c r="C11" s="29"/>
      <c r="D11" s="17"/>
      <c r="E11" s="17"/>
      <c r="F11" s="17"/>
      <c r="G11" s="21"/>
      <c r="H11" s="30">
        <f t="shared" si="8"/>
        <v>0</v>
      </c>
      <c r="I11" s="29"/>
      <c r="J11" s="29"/>
      <c r="K11" s="36">
        <f t="shared" si="19"/>
        <v>0</v>
      </c>
      <c r="L11" s="33">
        <f t="shared" si="9"/>
        <v>0</v>
      </c>
      <c r="M11" s="33">
        <f t="shared" si="10"/>
        <v>0</v>
      </c>
      <c r="N11" s="25">
        <v>0</v>
      </c>
      <c r="O11" s="34">
        <f t="shared" si="11"/>
        <v>0</v>
      </c>
      <c r="P11" s="36">
        <f t="shared" si="12"/>
        <v>0</v>
      </c>
      <c r="Q11" s="35" t="e">
        <f t="shared" si="13"/>
        <v>#DIV/0!</v>
      </c>
      <c r="R11" s="37">
        <v>0</v>
      </c>
      <c r="S11" s="40">
        <v>0</v>
      </c>
      <c r="T11" s="37">
        <v>0</v>
      </c>
      <c r="U11" s="40">
        <f t="shared" si="14"/>
        <v>0</v>
      </c>
      <c r="V11" s="40">
        <f t="shared" si="15"/>
        <v>0</v>
      </c>
      <c r="W11" s="42">
        <f t="shared" si="16"/>
        <v>0</v>
      </c>
      <c r="X11" s="42" t="e">
        <f t="shared" si="17"/>
        <v>#DIV/0!</v>
      </c>
      <c r="Y11" s="41" t="e">
        <f t="shared" si="18"/>
        <v>#DIV/0!</v>
      </c>
      <c r="Z11" s="17"/>
      <c r="AA11" s="17"/>
      <c r="AB11" s="17"/>
      <c r="AC11" s="17"/>
      <c r="AD11" s="17"/>
    </row>
    <row r="12" spans="2:30">
      <c r="B12" s="17"/>
      <c r="C12" s="29"/>
      <c r="D12" s="17"/>
      <c r="E12" s="17"/>
      <c r="F12" s="17"/>
      <c r="G12" s="21"/>
      <c r="H12" s="30">
        <f t="shared" si="8"/>
        <v>0</v>
      </c>
      <c r="I12" s="29"/>
      <c r="J12" s="29"/>
      <c r="K12" s="36">
        <f t="shared" si="19"/>
        <v>0</v>
      </c>
      <c r="L12" s="33">
        <f t="shared" si="9"/>
        <v>0</v>
      </c>
      <c r="M12" s="33">
        <f t="shared" si="10"/>
        <v>0</v>
      </c>
      <c r="N12" s="25">
        <v>0</v>
      </c>
      <c r="O12" s="34">
        <f t="shared" si="11"/>
        <v>0</v>
      </c>
      <c r="P12" s="36">
        <f t="shared" si="12"/>
        <v>0</v>
      </c>
      <c r="Q12" s="35" t="e">
        <f t="shared" si="13"/>
        <v>#DIV/0!</v>
      </c>
      <c r="R12" s="37">
        <v>0</v>
      </c>
      <c r="S12" s="40">
        <v>0</v>
      </c>
      <c r="T12" s="37">
        <v>0</v>
      </c>
      <c r="U12" s="40">
        <f t="shared" si="14"/>
        <v>0</v>
      </c>
      <c r="V12" s="40">
        <f t="shared" si="15"/>
        <v>0</v>
      </c>
      <c r="W12" s="42">
        <f t="shared" si="16"/>
        <v>0</v>
      </c>
      <c r="X12" s="42" t="e">
        <f t="shared" si="17"/>
        <v>#DIV/0!</v>
      </c>
      <c r="Y12" s="41" t="e">
        <f t="shared" si="18"/>
        <v>#DIV/0!</v>
      </c>
      <c r="Z12" s="17"/>
      <c r="AA12" s="17"/>
      <c r="AB12" s="17"/>
      <c r="AC12" s="17"/>
      <c r="AD12" s="17"/>
    </row>
    <row r="13" spans="2:30">
      <c r="B13" s="17"/>
      <c r="C13" s="29"/>
      <c r="D13" s="17"/>
      <c r="E13" s="17"/>
      <c r="F13" s="17"/>
      <c r="G13" s="21"/>
      <c r="H13" s="30">
        <f t="shared" si="8"/>
        <v>0</v>
      </c>
      <c r="I13" s="29"/>
      <c r="J13" s="29"/>
      <c r="K13" s="36">
        <f t="shared" si="19"/>
        <v>0</v>
      </c>
      <c r="L13" s="33">
        <f t="shared" si="9"/>
        <v>0</v>
      </c>
      <c r="M13" s="33">
        <f t="shared" si="10"/>
        <v>0</v>
      </c>
      <c r="N13" s="25">
        <v>0</v>
      </c>
      <c r="O13" s="34">
        <f t="shared" si="11"/>
        <v>0</v>
      </c>
      <c r="P13" s="36">
        <f t="shared" si="12"/>
        <v>0</v>
      </c>
      <c r="Q13" s="35" t="e">
        <f t="shared" si="13"/>
        <v>#DIV/0!</v>
      </c>
      <c r="R13" s="37">
        <v>0</v>
      </c>
      <c r="S13" s="40">
        <v>0</v>
      </c>
      <c r="T13" s="37">
        <v>0</v>
      </c>
      <c r="U13" s="40">
        <f t="shared" si="14"/>
        <v>0</v>
      </c>
      <c r="V13" s="40">
        <f t="shared" si="15"/>
        <v>0</v>
      </c>
      <c r="W13" s="42">
        <f t="shared" si="16"/>
        <v>0</v>
      </c>
      <c r="X13" s="42" t="e">
        <f t="shared" si="17"/>
        <v>#DIV/0!</v>
      </c>
      <c r="Y13" s="41" t="e">
        <f t="shared" si="18"/>
        <v>#DIV/0!</v>
      </c>
      <c r="Z13" s="17"/>
      <c r="AA13" s="17"/>
      <c r="AB13" s="17"/>
      <c r="AC13" s="17"/>
      <c r="AD13" s="17"/>
    </row>
    <row r="14" spans="2:30">
      <c r="B14" s="17"/>
      <c r="C14" s="29"/>
      <c r="D14" s="17"/>
      <c r="E14" s="17"/>
      <c r="F14" s="17"/>
      <c r="G14" s="21"/>
      <c r="H14" s="30">
        <f t="shared" si="8"/>
        <v>0</v>
      </c>
      <c r="I14" s="29"/>
      <c r="J14" s="29"/>
      <c r="K14" s="36">
        <f t="shared" si="19"/>
        <v>0</v>
      </c>
      <c r="L14" s="33">
        <f t="shared" si="9"/>
        <v>0</v>
      </c>
      <c r="M14" s="33">
        <f t="shared" si="10"/>
        <v>0</v>
      </c>
      <c r="N14" s="25">
        <v>0</v>
      </c>
      <c r="O14" s="34">
        <f t="shared" si="11"/>
        <v>0</v>
      </c>
      <c r="P14" s="36">
        <f t="shared" si="12"/>
        <v>0</v>
      </c>
      <c r="Q14" s="35" t="e">
        <f t="shared" si="13"/>
        <v>#DIV/0!</v>
      </c>
      <c r="R14" s="37">
        <v>0</v>
      </c>
      <c r="S14" s="40">
        <v>0</v>
      </c>
      <c r="T14" s="37">
        <v>0</v>
      </c>
      <c r="U14" s="40">
        <f t="shared" si="14"/>
        <v>0</v>
      </c>
      <c r="V14" s="40">
        <f t="shared" si="15"/>
        <v>0</v>
      </c>
      <c r="W14" s="42">
        <f t="shared" si="16"/>
        <v>0</v>
      </c>
      <c r="X14" s="42" t="e">
        <f t="shared" si="17"/>
        <v>#DIV/0!</v>
      </c>
      <c r="Y14" s="41" t="e">
        <f t="shared" si="18"/>
        <v>#DIV/0!</v>
      </c>
      <c r="Z14" s="17"/>
      <c r="AA14" s="17"/>
      <c r="AB14" s="17"/>
      <c r="AC14" s="17"/>
      <c r="AD14" s="17"/>
    </row>
    <row r="15" spans="2:30">
      <c r="B15" s="17"/>
      <c r="C15" s="29"/>
      <c r="D15" s="17"/>
      <c r="E15" s="17"/>
      <c r="F15" s="17"/>
      <c r="G15" s="21"/>
      <c r="H15" s="30">
        <f t="shared" si="8"/>
        <v>0</v>
      </c>
      <c r="I15" s="29"/>
      <c r="J15" s="29"/>
      <c r="K15" s="36">
        <f t="shared" si="19"/>
        <v>0</v>
      </c>
      <c r="L15" s="33">
        <f t="shared" si="9"/>
        <v>0</v>
      </c>
      <c r="M15" s="33">
        <f t="shared" si="10"/>
        <v>0</v>
      </c>
      <c r="N15" s="25">
        <v>0</v>
      </c>
      <c r="O15" s="34">
        <f t="shared" si="11"/>
        <v>0</v>
      </c>
      <c r="P15" s="36">
        <f t="shared" si="12"/>
        <v>0</v>
      </c>
      <c r="Q15" s="35" t="e">
        <f t="shared" si="13"/>
        <v>#DIV/0!</v>
      </c>
      <c r="R15" s="37">
        <v>0</v>
      </c>
      <c r="S15" s="40">
        <v>0</v>
      </c>
      <c r="T15" s="37">
        <v>0</v>
      </c>
      <c r="U15" s="40">
        <f t="shared" si="14"/>
        <v>0</v>
      </c>
      <c r="V15" s="40">
        <f t="shared" si="15"/>
        <v>0</v>
      </c>
      <c r="W15" s="42">
        <f t="shared" si="16"/>
        <v>0</v>
      </c>
      <c r="X15" s="42" t="e">
        <f t="shared" si="17"/>
        <v>#DIV/0!</v>
      </c>
      <c r="Y15" s="41" t="e">
        <f t="shared" si="18"/>
        <v>#DIV/0!</v>
      </c>
      <c r="Z15" s="17"/>
      <c r="AA15" s="17"/>
      <c r="AB15" s="17"/>
      <c r="AC15" s="17"/>
      <c r="AD15" s="17"/>
    </row>
    <row r="16" spans="2:30">
      <c r="B16" s="17"/>
      <c r="C16" s="29"/>
      <c r="D16" s="17"/>
      <c r="E16" s="17"/>
      <c r="F16" s="17"/>
      <c r="G16" s="21"/>
      <c r="H16" s="30">
        <f t="shared" si="8"/>
        <v>0</v>
      </c>
      <c r="I16" s="29"/>
      <c r="J16" s="29"/>
      <c r="K16" s="36">
        <f t="shared" si="19"/>
        <v>0</v>
      </c>
      <c r="L16" s="33">
        <f t="shared" si="9"/>
        <v>0</v>
      </c>
      <c r="M16" s="33">
        <f t="shared" si="10"/>
        <v>0</v>
      </c>
      <c r="N16" s="25">
        <v>0</v>
      </c>
      <c r="O16" s="34">
        <f t="shared" si="11"/>
        <v>0</v>
      </c>
      <c r="P16" s="36">
        <f t="shared" si="12"/>
        <v>0</v>
      </c>
      <c r="Q16" s="35" t="e">
        <f t="shared" si="13"/>
        <v>#DIV/0!</v>
      </c>
      <c r="R16" s="37">
        <v>0</v>
      </c>
      <c r="S16" s="40">
        <v>0</v>
      </c>
      <c r="T16" s="37">
        <v>0</v>
      </c>
      <c r="U16" s="40">
        <f t="shared" si="14"/>
        <v>0</v>
      </c>
      <c r="V16" s="40">
        <f t="shared" si="15"/>
        <v>0</v>
      </c>
      <c r="W16" s="42">
        <f t="shared" si="16"/>
        <v>0</v>
      </c>
      <c r="X16" s="42" t="e">
        <f t="shared" si="17"/>
        <v>#DIV/0!</v>
      </c>
      <c r="Y16" s="41" t="e">
        <f t="shared" si="18"/>
        <v>#DIV/0!</v>
      </c>
      <c r="Z16" s="17"/>
      <c r="AA16" s="17"/>
      <c r="AB16" s="17"/>
      <c r="AC16" s="17"/>
      <c r="AD16" s="17"/>
    </row>
    <row r="17" spans="2:30">
      <c r="B17" s="17"/>
      <c r="C17" s="29"/>
      <c r="D17" s="17"/>
      <c r="E17" s="17"/>
      <c r="F17" s="17"/>
      <c r="G17" s="21"/>
      <c r="H17" s="30">
        <f t="shared" si="8"/>
        <v>0</v>
      </c>
      <c r="I17" s="29"/>
      <c r="J17" s="29"/>
      <c r="K17" s="36">
        <f t="shared" si="19"/>
        <v>0</v>
      </c>
      <c r="L17" s="33">
        <f t="shared" si="9"/>
        <v>0</v>
      </c>
      <c r="M17" s="33">
        <f t="shared" si="10"/>
        <v>0</v>
      </c>
      <c r="N17" s="25">
        <v>0</v>
      </c>
      <c r="O17" s="34">
        <f t="shared" si="11"/>
        <v>0</v>
      </c>
      <c r="P17" s="36">
        <f t="shared" si="12"/>
        <v>0</v>
      </c>
      <c r="Q17" s="35" t="e">
        <f t="shared" si="13"/>
        <v>#DIV/0!</v>
      </c>
      <c r="R17" s="37">
        <v>0</v>
      </c>
      <c r="S17" s="40">
        <v>0</v>
      </c>
      <c r="T17" s="37">
        <v>0</v>
      </c>
      <c r="U17" s="40">
        <f t="shared" si="14"/>
        <v>0</v>
      </c>
      <c r="V17" s="40">
        <f t="shared" si="15"/>
        <v>0</v>
      </c>
      <c r="W17" s="42">
        <f t="shared" si="16"/>
        <v>0</v>
      </c>
      <c r="X17" s="42" t="e">
        <f t="shared" si="17"/>
        <v>#DIV/0!</v>
      </c>
      <c r="Y17" s="41" t="e">
        <f t="shared" si="18"/>
        <v>#DIV/0!</v>
      </c>
      <c r="Z17" s="17"/>
      <c r="AA17" s="17"/>
      <c r="AB17" s="17"/>
      <c r="AC17" s="17"/>
      <c r="AD17" s="17"/>
    </row>
    <row r="18" spans="2:30">
      <c r="B18" s="17"/>
      <c r="C18" s="29"/>
      <c r="D18" s="17"/>
      <c r="E18" s="17"/>
      <c r="F18" s="17"/>
      <c r="G18" s="21"/>
      <c r="H18" s="30">
        <f t="shared" si="8"/>
        <v>0</v>
      </c>
      <c r="I18" s="29"/>
      <c r="J18" s="29"/>
      <c r="K18" s="36">
        <f t="shared" si="19"/>
        <v>0</v>
      </c>
      <c r="L18" s="33">
        <f t="shared" si="9"/>
        <v>0</v>
      </c>
      <c r="M18" s="33">
        <f t="shared" si="10"/>
        <v>0</v>
      </c>
      <c r="N18" s="25">
        <v>0</v>
      </c>
      <c r="O18" s="34">
        <f t="shared" si="11"/>
        <v>0</v>
      </c>
      <c r="P18" s="36">
        <f t="shared" si="12"/>
        <v>0</v>
      </c>
      <c r="Q18" s="35" t="e">
        <f t="shared" si="13"/>
        <v>#DIV/0!</v>
      </c>
      <c r="R18" s="37">
        <v>0</v>
      </c>
      <c r="S18" s="40">
        <v>0</v>
      </c>
      <c r="T18" s="37">
        <v>0</v>
      </c>
      <c r="U18" s="40">
        <f t="shared" si="14"/>
        <v>0</v>
      </c>
      <c r="V18" s="40">
        <f t="shared" si="15"/>
        <v>0</v>
      </c>
      <c r="W18" s="42">
        <f t="shared" si="16"/>
        <v>0</v>
      </c>
      <c r="X18" s="42" t="e">
        <f t="shared" si="17"/>
        <v>#DIV/0!</v>
      </c>
      <c r="Y18" s="41" t="e">
        <f t="shared" si="18"/>
        <v>#DIV/0!</v>
      </c>
      <c r="Z18" s="17"/>
      <c r="AA18" s="17"/>
      <c r="AB18" s="17"/>
      <c r="AC18" s="17"/>
      <c r="AD18" s="17"/>
    </row>
    <row r="19" spans="2:30">
      <c r="B19" s="17"/>
      <c r="C19" s="29"/>
      <c r="D19" s="17"/>
      <c r="E19" s="17"/>
      <c r="F19" s="17"/>
      <c r="G19" s="21"/>
      <c r="H19" s="30">
        <f t="shared" si="8"/>
        <v>0</v>
      </c>
      <c r="I19" s="29"/>
      <c r="J19" s="29"/>
      <c r="K19" s="36">
        <f t="shared" si="19"/>
        <v>0</v>
      </c>
      <c r="L19" s="33">
        <f t="shared" si="9"/>
        <v>0</v>
      </c>
      <c r="M19" s="33">
        <f t="shared" si="10"/>
        <v>0</v>
      </c>
      <c r="N19" s="25">
        <v>0</v>
      </c>
      <c r="O19" s="34">
        <f t="shared" si="11"/>
        <v>0</v>
      </c>
      <c r="P19" s="36">
        <f t="shared" si="12"/>
        <v>0</v>
      </c>
      <c r="Q19" s="35" t="e">
        <f t="shared" si="13"/>
        <v>#DIV/0!</v>
      </c>
      <c r="R19" s="37">
        <v>0</v>
      </c>
      <c r="S19" s="40">
        <v>0</v>
      </c>
      <c r="T19" s="37">
        <v>0</v>
      </c>
      <c r="U19" s="40">
        <f t="shared" si="14"/>
        <v>0</v>
      </c>
      <c r="V19" s="40">
        <f t="shared" si="15"/>
        <v>0</v>
      </c>
      <c r="W19" s="42">
        <f t="shared" si="16"/>
        <v>0</v>
      </c>
      <c r="X19" s="42" t="e">
        <f t="shared" si="17"/>
        <v>#DIV/0!</v>
      </c>
      <c r="Y19" s="41" t="e">
        <f t="shared" si="18"/>
        <v>#DIV/0!</v>
      </c>
      <c r="Z19" s="17"/>
      <c r="AA19" s="17"/>
      <c r="AB19" s="17"/>
      <c r="AC19" s="17"/>
      <c r="AD19" s="17"/>
    </row>
    <row r="20" spans="2:30">
      <c r="B20" s="17"/>
      <c r="C20" s="29"/>
      <c r="D20" s="17"/>
      <c r="E20" s="17"/>
      <c r="F20" s="17"/>
      <c r="G20" s="21"/>
      <c r="H20" s="30">
        <f t="shared" si="8"/>
        <v>0</v>
      </c>
      <c r="I20" s="29"/>
      <c r="J20" s="29"/>
      <c r="K20" s="36">
        <f t="shared" si="19"/>
        <v>0</v>
      </c>
      <c r="L20" s="33">
        <f t="shared" si="9"/>
        <v>0</v>
      </c>
      <c r="M20" s="33">
        <f t="shared" si="10"/>
        <v>0</v>
      </c>
      <c r="N20" s="25">
        <v>0</v>
      </c>
      <c r="O20" s="34">
        <f t="shared" si="11"/>
        <v>0</v>
      </c>
      <c r="P20" s="36">
        <f t="shared" si="12"/>
        <v>0</v>
      </c>
      <c r="Q20" s="35" t="e">
        <f t="shared" si="13"/>
        <v>#DIV/0!</v>
      </c>
      <c r="R20" s="37">
        <v>0</v>
      </c>
      <c r="S20" s="40">
        <v>0</v>
      </c>
      <c r="T20" s="37">
        <v>0</v>
      </c>
      <c r="U20" s="40">
        <f t="shared" si="14"/>
        <v>0</v>
      </c>
      <c r="V20" s="40">
        <f t="shared" si="15"/>
        <v>0</v>
      </c>
      <c r="W20" s="42">
        <f t="shared" si="16"/>
        <v>0</v>
      </c>
      <c r="X20" s="42" t="e">
        <f t="shared" si="17"/>
        <v>#DIV/0!</v>
      </c>
      <c r="Y20" s="41" t="e">
        <f t="shared" si="18"/>
        <v>#DIV/0!</v>
      </c>
      <c r="Z20" s="17"/>
      <c r="AA20" s="17"/>
      <c r="AB20" s="17"/>
      <c r="AC20" s="17"/>
      <c r="AD20" s="17"/>
    </row>
    <row r="21" spans="2:30">
      <c r="B21" s="17"/>
      <c r="C21" s="29"/>
      <c r="D21" s="17"/>
      <c r="E21" s="17"/>
      <c r="F21" s="17"/>
      <c r="G21" s="21"/>
      <c r="H21" s="30">
        <f t="shared" si="8"/>
        <v>0</v>
      </c>
      <c r="I21" s="29"/>
      <c r="J21" s="29"/>
      <c r="K21" s="36">
        <f t="shared" si="19"/>
        <v>0</v>
      </c>
      <c r="L21" s="33">
        <f t="shared" si="9"/>
        <v>0</v>
      </c>
      <c r="M21" s="33">
        <f t="shared" si="10"/>
        <v>0</v>
      </c>
      <c r="N21" s="25">
        <v>0</v>
      </c>
      <c r="O21" s="34">
        <f t="shared" si="11"/>
        <v>0</v>
      </c>
      <c r="P21" s="36">
        <f t="shared" si="12"/>
        <v>0</v>
      </c>
      <c r="Q21" s="35" t="e">
        <f t="shared" si="13"/>
        <v>#DIV/0!</v>
      </c>
      <c r="R21" s="37">
        <v>0</v>
      </c>
      <c r="S21" s="40">
        <v>0</v>
      </c>
      <c r="T21" s="37">
        <v>0</v>
      </c>
      <c r="U21" s="40">
        <f t="shared" si="14"/>
        <v>0</v>
      </c>
      <c r="V21" s="40">
        <f t="shared" si="15"/>
        <v>0</v>
      </c>
      <c r="W21" s="42">
        <f t="shared" si="16"/>
        <v>0</v>
      </c>
      <c r="X21" s="42" t="e">
        <f t="shared" si="17"/>
        <v>#DIV/0!</v>
      </c>
      <c r="Y21" s="41" t="e">
        <f t="shared" si="18"/>
        <v>#DIV/0!</v>
      </c>
      <c r="Z21" s="17"/>
      <c r="AA21" s="17"/>
      <c r="AB21" s="17"/>
      <c r="AC21" s="17"/>
      <c r="AD21" s="17"/>
    </row>
    <row r="37" spans="2:4" ht="19" thickBot="1"/>
    <row r="38" spans="2:4">
      <c r="B38" s="5" t="s">
        <v>0</v>
      </c>
      <c r="C38" s="7"/>
      <c r="D38" s="8"/>
    </row>
    <row r="39" spans="2:4">
      <c r="B39" s="6"/>
      <c r="C39" s="9"/>
      <c r="D39" s="10"/>
    </row>
    <row r="40" spans="2:4">
      <c r="B40" s="1" t="s">
        <v>7</v>
      </c>
      <c r="C40" s="11" t="s">
        <v>8</v>
      </c>
      <c r="D40" s="12"/>
    </row>
    <row r="41" spans="2:4">
      <c r="B41" s="1" t="s">
        <v>9</v>
      </c>
      <c r="C41" s="11" t="s">
        <v>10</v>
      </c>
      <c r="D41" s="12"/>
    </row>
    <row r="42" spans="2:4">
      <c r="B42" s="1" t="s">
        <v>11</v>
      </c>
      <c r="C42" s="11" t="s">
        <v>12</v>
      </c>
      <c r="D42" s="12"/>
    </row>
    <row r="43" spans="2:4">
      <c r="B43" s="1" t="s">
        <v>13</v>
      </c>
      <c r="C43" s="11" t="s">
        <v>10</v>
      </c>
      <c r="D43" s="12"/>
    </row>
    <row r="44" spans="2:4">
      <c r="B44" s="2" t="s">
        <v>14</v>
      </c>
      <c r="C44" s="13" t="s">
        <v>15</v>
      </c>
      <c r="D44" s="14"/>
    </row>
    <row r="45" spans="2:4" ht="19" thickBot="1">
      <c r="B45" s="3" t="s">
        <v>14</v>
      </c>
      <c r="C45" s="15">
        <v>18000</v>
      </c>
      <c r="D45" s="16"/>
    </row>
  </sheetData>
  <mergeCells count="29">
    <mergeCell ref="K3:K4"/>
    <mergeCell ref="L3:N3"/>
    <mergeCell ref="C45:D45"/>
    <mergeCell ref="G3:G4"/>
    <mergeCell ref="C40:D40"/>
    <mergeCell ref="C41:D41"/>
    <mergeCell ref="C42:D42"/>
    <mergeCell ref="C43:D43"/>
    <mergeCell ref="C44:D44"/>
    <mergeCell ref="B38:B39"/>
    <mergeCell ref="C38:D39"/>
    <mergeCell ref="Q3:Q4"/>
    <mergeCell ref="AA3:AD3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I3:I4"/>
    <mergeCell ref="J3:J4"/>
    <mergeCell ref="O3:O4"/>
    <mergeCell ref="P3:P4"/>
    <mergeCell ref="B3:B4"/>
    <mergeCell ref="H3:H4"/>
    <mergeCell ref="C3:F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2021-07-07T11:45:30Z</dcterms:created>
  <dcterms:modified xsi:type="dcterms:W3CDTF">2021-07-08T14:01:16Z</dcterms:modified>
</cp:coreProperties>
</file>