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4"/>
  </sheets>
  <definedNames/>
  <calcPr/>
</workbook>
</file>

<file path=xl/sharedStrings.xml><?xml version="1.0" encoding="utf-8"?>
<sst xmlns="http://schemas.openxmlformats.org/spreadsheetml/2006/main" count="53" uniqueCount="53">
  <si>
    <t>Descripción</t>
  </si>
  <si>
    <t>Inicio</t>
  </si>
  <si>
    <t>Duracion</t>
  </si>
  <si>
    <t>Fin</t>
  </si>
  <si>
    <t>Sprint 1</t>
  </si>
  <si>
    <t>Division de trabajo  y roles del equipo</t>
  </si>
  <si>
    <t>Investigación del stack tecnologico</t>
  </si>
  <si>
    <t>Fudamentacion del stack tecnologico</t>
  </si>
  <si>
    <t>Creación de Repositorio</t>
  </si>
  <si>
    <t>Creación del Cronograma de Gantt</t>
  </si>
  <si>
    <t>Flujo de trabajo</t>
  </si>
  <si>
    <t>Definir Metodología de Trabajo</t>
  </si>
  <si>
    <t>Documentar el proyecto</t>
  </si>
  <si>
    <t>Documentación del alcance del proyecto</t>
  </si>
  <si>
    <t>Documentación del alcance del objetivo</t>
  </si>
  <si>
    <t>Recolección de datos y Busqueda del DataSet</t>
  </si>
  <si>
    <t>Analicis de los datos</t>
  </si>
  <si>
    <t>Creación del EDA explorativo</t>
  </si>
  <si>
    <t>Definición y Creacion de los KPI´s</t>
  </si>
  <si>
    <t>Primera Demo</t>
  </si>
  <si>
    <t>Sprint 2</t>
  </si>
  <si>
    <t>ETL completo</t>
  </si>
  <si>
    <t>Pipeline ETL automatizado</t>
  </si>
  <si>
    <t>Implementar Data Warehouse</t>
  </si>
  <si>
    <t>Implementar Data WareLake</t>
  </si>
  <si>
    <t>Pipelines para alimentar el DW</t>
  </si>
  <si>
    <t>Automatización del Data Warehouse</t>
  </si>
  <si>
    <t>Definir Modelo Entidad-Relación</t>
  </si>
  <si>
    <t>Diseñar Modelo Entidad-Relación</t>
  </si>
  <si>
    <t>Validación de datos</t>
  </si>
  <si>
    <t>Documentar Data Warehose</t>
  </si>
  <si>
    <t>Documentar Modelo Entidad-Relación</t>
  </si>
  <si>
    <t>Diagrama Entidad-Relación detallado</t>
  </si>
  <si>
    <t>Definir el Diccionario de datos</t>
  </si>
  <si>
    <t>Workflow detallando tecnologías</t>
  </si>
  <si>
    <t>Análisis de datos de muestra</t>
  </si>
  <si>
    <t>Establecer el Proof of Concept del Producto de Machine Learning</t>
  </si>
  <si>
    <t>Documentación y reporte realizado</t>
  </si>
  <si>
    <t>Segunda Demo</t>
  </si>
  <si>
    <t>Spirnt 3</t>
  </si>
  <si>
    <t>Diseño de Reportes finales</t>
  </si>
  <si>
    <t>Diseño de Dashboards finales</t>
  </si>
  <si>
    <t>Diseño de KPIs finales</t>
  </si>
  <si>
    <t>Definir el Modelo de Machine Learning en producción</t>
  </si>
  <si>
    <t>Creación de Modelos de Machine Learning</t>
  </si>
  <si>
    <t>Documentacion de la Selección del modelo</t>
  </si>
  <si>
    <t>Documentacion de Feature Engineering</t>
  </si>
  <si>
    <t>Diseñar el Informe de análisis</t>
  </si>
  <si>
    <t>Producto Final de Machine Learning</t>
  </si>
  <si>
    <t>Guionar el Video sobre el Proyecto</t>
  </si>
  <si>
    <t>Producción del Video sobre el Proyecto</t>
  </si>
  <si>
    <t>Editar el Video sobre el Proyecto</t>
  </si>
  <si>
    <t>Ultima Demo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</si>
</sst>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"/>
    <numFmt numFmtId="166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3" fontId="2" numFmtId="165" xfId="0" applyAlignment="1" applyFill="1" applyFont="1" applyNumberFormat="1">
      <alignment horizontal="center" readingOrder="0"/>
    </xf>
    <xf borderId="0" fillId="3" fontId="1" numFmtId="165" xfId="0" applyAlignment="1" applyFont="1" applyNumberFormat="1">
      <alignment horizontal="center"/>
    </xf>
    <xf borderId="0" fillId="4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 shrinkToFit="0" wrapText="0"/>
    </xf>
    <xf borderId="0" fillId="5" fontId="3" numFmtId="0" xfId="0" applyAlignment="1" applyFill="1" applyFont="1">
      <alignment horizontal="center" readingOrder="0" shrinkToFit="0" textRotation="90" vertical="center" wrapText="0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5" fontId="3" numFmtId="0" xfId="0" applyAlignment="1" applyFont="1">
      <alignment horizontal="center" readingOrder="0" textRotation="90" vertical="center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2.63" defaultRowHeight="15.75"/>
  <cols>
    <col customWidth="1" min="1" max="1" width="5.75"/>
    <col customWidth="1" min="2" max="2" width="52.25"/>
    <col customWidth="1" min="3" max="3" width="10.63"/>
    <col customWidth="1" min="4" max="4" width="9.25"/>
    <col customWidth="1" min="5" max="5" width="10.25"/>
    <col customWidth="1" min="6" max="24" width="5.88"/>
  </cols>
  <sheetData>
    <row r="5">
      <c r="F5" s="1">
        <f>F6</f>
        <v>45460</v>
      </c>
      <c r="L5" s="1">
        <f>L6</f>
        <v>45466</v>
      </c>
      <c r="S5" s="1">
        <f>S6</f>
        <v>45473</v>
      </c>
      <c r="Y5" s="2"/>
    </row>
    <row r="6">
      <c r="F6" s="3">
        <v>45460.0</v>
      </c>
      <c r="G6" s="4">
        <f t="shared" ref="G6:X6" si="1">SUM(F6,1)</f>
        <v>45461</v>
      </c>
      <c r="H6" s="4">
        <f t="shared" si="1"/>
        <v>45462</v>
      </c>
      <c r="I6" s="4">
        <f t="shared" si="1"/>
        <v>45463</v>
      </c>
      <c r="J6" s="4">
        <f t="shared" si="1"/>
        <v>45464</v>
      </c>
      <c r="K6" s="4">
        <f t="shared" si="1"/>
        <v>45465</v>
      </c>
      <c r="L6" s="4">
        <f t="shared" si="1"/>
        <v>45466</v>
      </c>
      <c r="M6" s="4">
        <f t="shared" si="1"/>
        <v>45467</v>
      </c>
      <c r="N6" s="4">
        <f t="shared" si="1"/>
        <v>45468</v>
      </c>
      <c r="O6" s="4">
        <f t="shared" si="1"/>
        <v>45469</v>
      </c>
      <c r="P6" s="4">
        <f t="shared" si="1"/>
        <v>45470</v>
      </c>
      <c r="Q6" s="4">
        <f t="shared" si="1"/>
        <v>45471</v>
      </c>
      <c r="R6" s="4">
        <f t="shared" si="1"/>
        <v>45472</v>
      </c>
      <c r="S6" s="4">
        <f t="shared" si="1"/>
        <v>45473</v>
      </c>
      <c r="T6" s="4">
        <f t="shared" si="1"/>
        <v>45474</v>
      </c>
      <c r="U6" s="4">
        <f t="shared" si="1"/>
        <v>45475</v>
      </c>
      <c r="V6" s="4">
        <f t="shared" si="1"/>
        <v>45476</v>
      </c>
      <c r="W6" s="4">
        <f t="shared" si="1"/>
        <v>45477</v>
      </c>
      <c r="X6" s="4">
        <f t="shared" si="1"/>
        <v>45478</v>
      </c>
    </row>
    <row r="7">
      <c r="B7" s="5" t="s">
        <v>0</v>
      </c>
      <c r="C7" s="5" t="s">
        <v>1</v>
      </c>
      <c r="D7" s="5" t="s">
        <v>2</v>
      </c>
      <c r="E7" s="5" t="s">
        <v>3</v>
      </c>
      <c r="F7" s="6" t="str">
        <f t="shared" ref="F7:X7" si="2">UPPER(LEFT(TEXT(F6,"ddd"),2))</f>
        <v>LU</v>
      </c>
      <c r="G7" s="6" t="str">
        <f t="shared" si="2"/>
        <v>MA</v>
      </c>
      <c r="H7" s="6" t="str">
        <f t="shared" si="2"/>
        <v>MI</v>
      </c>
      <c r="I7" s="6" t="str">
        <f t="shared" si="2"/>
        <v>JU</v>
      </c>
      <c r="J7" s="6" t="str">
        <f t="shared" si="2"/>
        <v>VI</v>
      </c>
      <c r="K7" s="6" t="str">
        <f t="shared" si="2"/>
        <v>SÁ</v>
      </c>
      <c r="L7" s="6" t="str">
        <f t="shared" si="2"/>
        <v>DO</v>
      </c>
      <c r="M7" s="6" t="str">
        <f t="shared" si="2"/>
        <v>LU</v>
      </c>
      <c r="N7" s="6" t="str">
        <f t="shared" si="2"/>
        <v>MA</v>
      </c>
      <c r="O7" s="6" t="str">
        <f t="shared" si="2"/>
        <v>MI</v>
      </c>
      <c r="P7" s="6" t="str">
        <f t="shared" si="2"/>
        <v>JU</v>
      </c>
      <c r="Q7" s="6" t="str">
        <f t="shared" si="2"/>
        <v>VI</v>
      </c>
      <c r="R7" s="6" t="str">
        <f t="shared" si="2"/>
        <v>SÁ</v>
      </c>
      <c r="S7" s="6" t="str">
        <f t="shared" si="2"/>
        <v>DO</v>
      </c>
      <c r="T7" s="6" t="str">
        <f t="shared" si="2"/>
        <v>LU</v>
      </c>
      <c r="U7" s="6" t="str">
        <f t="shared" si="2"/>
        <v>MA</v>
      </c>
      <c r="V7" s="6" t="str">
        <f t="shared" si="2"/>
        <v>MI</v>
      </c>
      <c r="W7" s="6" t="str">
        <f t="shared" si="2"/>
        <v>JU</v>
      </c>
      <c r="X7" s="6" t="str">
        <f t="shared" si="2"/>
        <v>VI</v>
      </c>
    </row>
    <row r="8">
      <c r="A8" s="7" t="s">
        <v>4</v>
      </c>
      <c r="B8" s="8" t="s">
        <v>5</v>
      </c>
      <c r="C8" s="9">
        <v>45460.0</v>
      </c>
      <c r="D8" s="10">
        <v>1.0</v>
      </c>
      <c r="E8" s="2">
        <f t="shared" ref="E8:E22" si="3">SUM(C8+D8)</f>
        <v>45461</v>
      </c>
      <c r="F8" s="11"/>
    </row>
    <row r="9">
      <c r="B9" s="8" t="s">
        <v>6</v>
      </c>
      <c r="C9" s="9">
        <v>45461.0</v>
      </c>
      <c r="D9" s="12">
        <v>1.0</v>
      </c>
      <c r="E9" s="2">
        <f t="shared" si="3"/>
        <v>45462</v>
      </c>
      <c r="G9" s="11"/>
    </row>
    <row r="10">
      <c r="B10" s="8" t="s">
        <v>7</v>
      </c>
      <c r="C10" s="9">
        <v>45461.0</v>
      </c>
      <c r="D10" s="10">
        <v>3.0</v>
      </c>
      <c r="E10" s="2">
        <f t="shared" si="3"/>
        <v>45464</v>
      </c>
      <c r="G10" s="11"/>
      <c r="H10" s="11"/>
      <c r="I10" s="11"/>
    </row>
    <row r="11">
      <c r="B11" s="8" t="s">
        <v>8</v>
      </c>
      <c r="C11" s="9">
        <v>45460.0</v>
      </c>
      <c r="D11" s="10">
        <v>1.0</v>
      </c>
      <c r="E11" s="2">
        <f t="shared" si="3"/>
        <v>45461</v>
      </c>
      <c r="F11" s="11"/>
    </row>
    <row r="12">
      <c r="B12" s="8" t="s">
        <v>9</v>
      </c>
      <c r="C12" s="9">
        <v>45460.0</v>
      </c>
      <c r="D12" s="12">
        <v>3.0</v>
      </c>
      <c r="E12" s="2">
        <f t="shared" si="3"/>
        <v>45463</v>
      </c>
      <c r="F12" s="11"/>
      <c r="G12" s="11"/>
      <c r="H12" s="11"/>
    </row>
    <row r="13">
      <c r="B13" s="8" t="s">
        <v>10</v>
      </c>
      <c r="C13" s="9">
        <v>45462.0</v>
      </c>
      <c r="D13" s="12">
        <v>2.0</v>
      </c>
      <c r="E13" s="2">
        <f t="shared" si="3"/>
        <v>45464</v>
      </c>
      <c r="H13" s="11"/>
      <c r="I13" s="11"/>
    </row>
    <row r="14">
      <c r="B14" s="8" t="s">
        <v>11</v>
      </c>
      <c r="C14" s="9">
        <v>45460.0</v>
      </c>
      <c r="D14" s="12">
        <v>1.0</v>
      </c>
      <c r="E14" s="2">
        <f t="shared" si="3"/>
        <v>45461</v>
      </c>
      <c r="F14" s="11"/>
    </row>
    <row r="15">
      <c r="B15" s="8" t="s">
        <v>12</v>
      </c>
      <c r="C15" s="9">
        <v>45461.0</v>
      </c>
      <c r="D15" s="12">
        <v>16.0</v>
      </c>
      <c r="E15" s="2">
        <f t="shared" si="3"/>
        <v>45477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B16" s="8" t="s">
        <v>13</v>
      </c>
      <c r="C16" s="9">
        <v>45461.0</v>
      </c>
      <c r="D16" s="10">
        <v>1.0</v>
      </c>
      <c r="E16" s="2">
        <f t="shared" si="3"/>
        <v>45462</v>
      </c>
      <c r="G16" s="11"/>
    </row>
    <row r="17">
      <c r="B17" s="8" t="s">
        <v>14</v>
      </c>
      <c r="C17" s="9">
        <v>45461.0</v>
      </c>
      <c r="D17" s="10">
        <v>1.0</v>
      </c>
      <c r="E17" s="2">
        <f t="shared" si="3"/>
        <v>45462</v>
      </c>
      <c r="G17" s="11"/>
    </row>
    <row r="18">
      <c r="B18" s="8" t="s">
        <v>15</v>
      </c>
      <c r="C18" s="9">
        <v>45460.0</v>
      </c>
      <c r="D18" s="10">
        <v>1.0</v>
      </c>
      <c r="E18" s="2">
        <f t="shared" si="3"/>
        <v>45461</v>
      </c>
      <c r="F18" s="11"/>
    </row>
    <row r="19">
      <c r="B19" s="8" t="s">
        <v>16</v>
      </c>
      <c r="C19" s="13">
        <v>45460.0</v>
      </c>
      <c r="D19" s="12">
        <v>4.0</v>
      </c>
      <c r="E19" s="14">
        <f t="shared" si="3"/>
        <v>45464</v>
      </c>
      <c r="F19" s="11"/>
      <c r="G19" s="11"/>
      <c r="H19" s="11"/>
      <c r="I19" s="11"/>
    </row>
    <row r="20">
      <c r="B20" s="8" t="s">
        <v>17</v>
      </c>
      <c r="C20" s="9">
        <v>45460.0</v>
      </c>
      <c r="D20" s="12">
        <v>4.0</v>
      </c>
      <c r="E20" s="2">
        <f t="shared" si="3"/>
        <v>45464</v>
      </c>
      <c r="F20" s="11"/>
      <c r="G20" s="11"/>
      <c r="H20" s="11"/>
      <c r="I20" s="11"/>
    </row>
    <row r="21">
      <c r="B21" s="8" t="s">
        <v>18</v>
      </c>
      <c r="C21" s="9">
        <v>45462.0</v>
      </c>
      <c r="D21" s="12">
        <v>2.0</v>
      </c>
      <c r="E21" s="2">
        <f t="shared" si="3"/>
        <v>45464</v>
      </c>
      <c r="H21" s="11"/>
      <c r="I21" s="11"/>
    </row>
    <row r="22">
      <c r="B22" s="15" t="s">
        <v>19</v>
      </c>
      <c r="C22" s="9">
        <v>45464.0</v>
      </c>
      <c r="D22" s="12">
        <v>1.0</v>
      </c>
      <c r="E22" s="2">
        <f t="shared" si="3"/>
        <v>45465</v>
      </c>
      <c r="J22" s="11"/>
    </row>
    <row r="23">
      <c r="C23" s="9"/>
      <c r="D23" s="12"/>
      <c r="E23" s="16"/>
    </row>
    <row r="24">
      <c r="A24" s="17" t="s">
        <v>20</v>
      </c>
      <c r="B24" s="18" t="s">
        <v>21</v>
      </c>
      <c r="C24" s="9">
        <v>45464.0</v>
      </c>
      <c r="D24" s="12">
        <v>5.0</v>
      </c>
      <c r="E24" s="2">
        <f t="shared" ref="E24:E41" si="4">SUM(C24+D24)</f>
        <v>45469</v>
      </c>
      <c r="J24" s="11"/>
      <c r="K24" s="11"/>
      <c r="L24" s="11"/>
      <c r="M24" s="11"/>
      <c r="N24" s="11"/>
    </row>
    <row r="25">
      <c r="B25" s="18" t="s">
        <v>22</v>
      </c>
      <c r="C25" s="9">
        <v>45468.0</v>
      </c>
      <c r="D25" s="12">
        <v>2.0</v>
      </c>
      <c r="E25" s="2">
        <f t="shared" si="4"/>
        <v>45470</v>
      </c>
      <c r="N25" s="11"/>
      <c r="O25" s="11"/>
    </row>
    <row r="26">
      <c r="B26" s="18" t="s">
        <v>23</v>
      </c>
      <c r="C26" s="9">
        <v>45464.0</v>
      </c>
      <c r="D26" s="12">
        <v>2.0</v>
      </c>
      <c r="E26" s="2">
        <f t="shared" si="4"/>
        <v>45466</v>
      </c>
      <c r="J26" s="11"/>
      <c r="K26" s="11"/>
    </row>
    <row r="27">
      <c r="B27" s="18" t="s">
        <v>24</v>
      </c>
      <c r="C27" s="9">
        <v>45464.0</v>
      </c>
      <c r="D27" s="12">
        <v>2.0</v>
      </c>
      <c r="E27" s="2">
        <f t="shared" si="4"/>
        <v>45466</v>
      </c>
      <c r="J27" s="11"/>
      <c r="K27" s="11"/>
    </row>
    <row r="28">
      <c r="B28" s="18" t="s">
        <v>25</v>
      </c>
      <c r="C28" s="9">
        <v>45467.0</v>
      </c>
      <c r="D28" s="12">
        <v>3.0</v>
      </c>
      <c r="E28" s="2">
        <f t="shared" si="4"/>
        <v>45470</v>
      </c>
      <c r="M28" s="11"/>
      <c r="N28" s="11"/>
      <c r="O28" s="11"/>
    </row>
    <row r="29">
      <c r="B29" s="18" t="s">
        <v>26</v>
      </c>
      <c r="C29" s="9">
        <v>45467.0</v>
      </c>
      <c r="D29" s="12">
        <v>3.0</v>
      </c>
      <c r="E29" s="2">
        <f t="shared" si="4"/>
        <v>45470</v>
      </c>
      <c r="M29" s="11"/>
      <c r="N29" s="11"/>
      <c r="O29" s="11"/>
    </row>
    <row r="30">
      <c r="B30" s="18" t="s">
        <v>27</v>
      </c>
      <c r="C30" s="9">
        <v>45467.0</v>
      </c>
      <c r="D30" s="12">
        <v>1.0</v>
      </c>
      <c r="E30" s="2">
        <f t="shared" si="4"/>
        <v>45468</v>
      </c>
      <c r="M30" s="11"/>
    </row>
    <row r="31">
      <c r="B31" s="18" t="s">
        <v>28</v>
      </c>
      <c r="C31" s="9">
        <v>45468.0</v>
      </c>
      <c r="D31" s="12">
        <v>3.0</v>
      </c>
      <c r="E31" s="2">
        <f t="shared" si="4"/>
        <v>45471</v>
      </c>
      <c r="N31" s="11"/>
      <c r="O31" s="11"/>
      <c r="P31" s="11"/>
    </row>
    <row r="32">
      <c r="B32" s="18" t="s">
        <v>29</v>
      </c>
      <c r="C32" s="9">
        <v>45464.0</v>
      </c>
      <c r="D32" s="12">
        <v>3.0</v>
      </c>
      <c r="E32" s="2">
        <f t="shared" si="4"/>
        <v>45467</v>
      </c>
      <c r="J32" s="11"/>
      <c r="K32" s="11"/>
      <c r="L32" s="11"/>
    </row>
    <row r="33">
      <c r="B33" s="18" t="s">
        <v>30</v>
      </c>
      <c r="C33" s="9">
        <v>45469.0</v>
      </c>
      <c r="D33" s="12">
        <v>2.0</v>
      </c>
      <c r="E33" s="2">
        <f t="shared" si="4"/>
        <v>45471</v>
      </c>
      <c r="O33" s="11"/>
      <c r="P33" s="11"/>
    </row>
    <row r="34">
      <c r="B34" s="18" t="s">
        <v>31</v>
      </c>
      <c r="C34" s="9">
        <v>45469.0</v>
      </c>
      <c r="D34" s="12">
        <v>2.0</v>
      </c>
      <c r="E34" s="2">
        <f t="shared" si="4"/>
        <v>45471</v>
      </c>
      <c r="O34" s="11"/>
      <c r="P34" s="11"/>
    </row>
    <row r="35">
      <c r="B35" s="18" t="s">
        <v>32</v>
      </c>
      <c r="C35" s="9">
        <v>45469.0</v>
      </c>
      <c r="D35" s="12">
        <v>2.0</v>
      </c>
      <c r="E35" s="2">
        <f t="shared" si="4"/>
        <v>45471</v>
      </c>
      <c r="O35" s="11"/>
      <c r="P35" s="11"/>
    </row>
    <row r="36">
      <c r="B36" s="18" t="s">
        <v>33</v>
      </c>
      <c r="C36" s="9">
        <v>45469.0</v>
      </c>
      <c r="D36" s="12">
        <v>2.0</v>
      </c>
      <c r="E36" s="2">
        <f t="shared" si="4"/>
        <v>45471</v>
      </c>
      <c r="O36" s="11"/>
      <c r="P36" s="11"/>
    </row>
    <row r="37">
      <c r="B37" s="18" t="s">
        <v>34</v>
      </c>
      <c r="C37" s="9">
        <v>45469.0</v>
      </c>
      <c r="D37" s="12">
        <v>2.0</v>
      </c>
      <c r="E37" s="2">
        <f t="shared" si="4"/>
        <v>45471</v>
      </c>
      <c r="O37" s="11"/>
      <c r="P37" s="11"/>
    </row>
    <row r="38">
      <c r="B38" s="18" t="s">
        <v>35</v>
      </c>
      <c r="C38" s="9">
        <v>45468.0</v>
      </c>
      <c r="D38" s="12">
        <v>3.0</v>
      </c>
      <c r="E38" s="2">
        <f t="shared" si="4"/>
        <v>45471</v>
      </c>
      <c r="N38" s="11"/>
      <c r="O38" s="11"/>
      <c r="P38" s="11"/>
    </row>
    <row r="39">
      <c r="B39" s="19" t="s">
        <v>36</v>
      </c>
      <c r="C39" s="9">
        <v>45469.0</v>
      </c>
      <c r="D39" s="12">
        <v>2.0</v>
      </c>
      <c r="E39" s="2">
        <f t="shared" si="4"/>
        <v>45471</v>
      </c>
      <c r="O39" s="11"/>
      <c r="P39" s="11"/>
    </row>
    <row r="40">
      <c r="B40" s="19" t="s">
        <v>37</v>
      </c>
      <c r="C40" s="9">
        <v>45470.0</v>
      </c>
      <c r="D40" s="12">
        <v>1.0</v>
      </c>
      <c r="E40" s="2">
        <f t="shared" si="4"/>
        <v>45471</v>
      </c>
      <c r="P40" s="11"/>
    </row>
    <row r="41">
      <c r="B41" s="15" t="s">
        <v>38</v>
      </c>
      <c r="C41" s="9">
        <v>45471.0</v>
      </c>
      <c r="D41" s="12">
        <v>1.0</v>
      </c>
      <c r="E41" s="2">
        <f t="shared" si="4"/>
        <v>45472</v>
      </c>
      <c r="Q41" s="11"/>
    </row>
    <row r="42">
      <c r="C42" s="9"/>
      <c r="D42" s="12"/>
      <c r="E42" s="16"/>
    </row>
    <row r="43">
      <c r="A43" s="7" t="s">
        <v>39</v>
      </c>
      <c r="B43" s="18" t="s">
        <v>40</v>
      </c>
      <c r="C43" s="9">
        <v>45471.0</v>
      </c>
      <c r="D43" s="12">
        <v>3.0</v>
      </c>
      <c r="E43" s="2">
        <f t="shared" ref="E43:E55" si="5">SUM(C43+D43)</f>
        <v>45474</v>
      </c>
      <c r="Q43" s="11"/>
      <c r="R43" s="11"/>
      <c r="S43" s="11"/>
    </row>
    <row r="44">
      <c r="B44" s="18" t="s">
        <v>41</v>
      </c>
      <c r="C44" s="9">
        <v>45471.0</v>
      </c>
      <c r="D44" s="12">
        <v>3.0</v>
      </c>
      <c r="E44" s="2">
        <f t="shared" si="5"/>
        <v>45474</v>
      </c>
      <c r="Q44" s="11"/>
      <c r="R44" s="11"/>
      <c r="S44" s="11"/>
    </row>
    <row r="45">
      <c r="B45" s="18" t="s">
        <v>42</v>
      </c>
      <c r="C45" s="9">
        <v>45471.0</v>
      </c>
      <c r="D45" s="12">
        <v>3.0</v>
      </c>
      <c r="E45" s="2">
        <f t="shared" si="5"/>
        <v>45474</v>
      </c>
      <c r="Q45" s="11"/>
      <c r="R45" s="11"/>
      <c r="S45" s="11"/>
    </row>
    <row r="46">
      <c r="B46" s="18" t="s">
        <v>43</v>
      </c>
      <c r="C46" s="9">
        <v>45471.0</v>
      </c>
      <c r="D46" s="12">
        <v>1.0</v>
      </c>
      <c r="E46" s="2">
        <f t="shared" si="5"/>
        <v>45472</v>
      </c>
      <c r="Q46" s="11"/>
    </row>
    <row r="47">
      <c r="B47" s="18" t="s">
        <v>44</v>
      </c>
      <c r="C47" s="9">
        <v>45472.0</v>
      </c>
      <c r="D47" s="12">
        <v>4.0</v>
      </c>
      <c r="E47" s="2">
        <f t="shared" si="5"/>
        <v>45476</v>
      </c>
      <c r="R47" s="11"/>
      <c r="S47" s="11"/>
      <c r="T47" s="11"/>
      <c r="U47" s="11"/>
    </row>
    <row r="48">
      <c r="B48" s="18" t="s">
        <v>45</v>
      </c>
      <c r="C48" s="9">
        <v>45475.0</v>
      </c>
      <c r="D48" s="12">
        <v>2.0</v>
      </c>
      <c r="E48" s="2">
        <f t="shared" si="5"/>
        <v>45477</v>
      </c>
      <c r="U48" s="11"/>
      <c r="V48" s="11"/>
    </row>
    <row r="49">
      <c r="B49" s="18" t="s">
        <v>46</v>
      </c>
      <c r="C49" s="9">
        <v>45475.0</v>
      </c>
      <c r="D49" s="12">
        <v>2.0</v>
      </c>
      <c r="E49" s="2">
        <f t="shared" si="5"/>
        <v>45477</v>
      </c>
      <c r="U49" s="11"/>
      <c r="V49" s="11"/>
    </row>
    <row r="50">
      <c r="B50" s="18" t="s">
        <v>47</v>
      </c>
      <c r="C50" s="9">
        <v>45475.0</v>
      </c>
      <c r="D50" s="12">
        <v>2.0</v>
      </c>
      <c r="E50" s="2">
        <f t="shared" si="5"/>
        <v>45477</v>
      </c>
      <c r="U50" s="11"/>
      <c r="V50" s="11"/>
    </row>
    <row r="51">
      <c r="B51" s="19" t="s">
        <v>48</v>
      </c>
      <c r="C51" s="9">
        <v>45475.0</v>
      </c>
      <c r="D51" s="12">
        <v>3.0</v>
      </c>
      <c r="E51" s="2">
        <f t="shared" si="5"/>
        <v>45478</v>
      </c>
      <c r="U51" s="11"/>
      <c r="V51" s="11"/>
      <c r="W51" s="11"/>
    </row>
    <row r="52">
      <c r="B52" s="15" t="s">
        <v>49</v>
      </c>
      <c r="C52" s="9">
        <v>45474.0</v>
      </c>
      <c r="D52" s="12">
        <v>2.0</v>
      </c>
      <c r="E52" s="2">
        <f t="shared" si="5"/>
        <v>45476</v>
      </c>
      <c r="T52" s="11"/>
      <c r="U52" s="11"/>
    </row>
    <row r="53">
      <c r="B53" s="18" t="s">
        <v>50</v>
      </c>
      <c r="C53" s="9">
        <v>45475.0</v>
      </c>
      <c r="D53" s="12">
        <v>2.0</v>
      </c>
      <c r="E53" s="2">
        <f t="shared" si="5"/>
        <v>45477</v>
      </c>
      <c r="U53" s="11"/>
      <c r="V53" s="11"/>
    </row>
    <row r="54">
      <c r="B54" s="18" t="s">
        <v>51</v>
      </c>
      <c r="C54" s="9">
        <v>45476.0</v>
      </c>
      <c r="D54" s="12">
        <v>2.0</v>
      </c>
      <c r="E54" s="2">
        <f t="shared" si="5"/>
        <v>45478</v>
      </c>
      <c r="V54" s="11"/>
      <c r="W54" s="11"/>
    </row>
    <row r="55">
      <c r="B55" s="15" t="s">
        <v>52</v>
      </c>
      <c r="C55" s="9">
        <v>45478.0</v>
      </c>
      <c r="D55" s="12">
        <v>1.0</v>
      </c>
      <c r="E55" s="2">
        <f t="shared" si="5"/>
        <v>45479</v>
      </c>
      <c r="X55" s="11"/>
    </row>
  </sheetData>
  <mergeCells count="6">
    <mergeCell ref="F5:K5"/>
    <mergeCell ref="L5:R5"/>
    <mergeCell ref="S5:X5"/>
    <mergeCell ref="A43:A55"/>
    <mergeCell ref="A8:A22"/>
    <mergeCell ref="A24:A41"/>
  </mergeCells>
  <conditionalFormatting sqref="F8:X55">
    <cfRule type="expression" dxfId="0" priority="1">
      <formula>AND(F$6&gt;=$C8, F$6&lt;$E8)</formula>
    </cfRule>
  </conditionalFormatting>
  <drawing r:id="rId1"/>
</worksheet>
</file>