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defaultThemeVersion="124226"/>
  <bookViews>
    <workbookView xWindow="11556" yWindow="-12" windowWidth="5736" windowHeight="7368" tabRatio="678" activeTab="1"/>
  </bookViews>
  <sheets>
    <sheet name="change list" sheetId="28" r:id="rId1"/>
    <sheet name="MWS G8 SI IUR" sheetId="24" r:id="rId2"/>
    <sheet name="LCD-sub IUR" sheetId="29" r:id="rId3"/>
    <sheet name="LCD matrix" sheetId="30" r:id="rId4"/>
    <sheet name="DDR4 matrix" sheetId="31" r:id="rId5"/>
    <sheet name="SSD matrix" sheetId="32" r:id="rId6"/>
    <sheet name="HDD matrix" sheetId="33" r:id="rId7"/>
    <sheet name="IUR breakdown" sheetId="25" r:id="rId8"/>
    <sheet name="summary" sheetId="26" r:id="rId9"/>
    <sheet name="配對" sheetId="27" r:id="rId10"/>
    <sheet name="Key Part" sheetId="34" r:id="rId11"/>
  </sheets>
  <externalReferences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  <externalReference r:id="rId89"/>
    <externalReference r:id="rId90"/>
  </externalReferences>
  <definedNames>
    <definedName name="\0">[1]FA!$AK$85</definedName>
    <definedName name="\a">[1]FA!$AJ$97</definedName>
    <definedName name="\b">[1]FA!$AK$97</definedName>
    <definedName name="\c">[1]FA!$AM$109</definedName>
    <definedName name="\d">[1]FA!$AZ$85</definedName>
    <definedName name="\e">[1]FA!$AM$104</definedName>
    <definedName name="\f">#REF!</definedName>
    <definedName name="\g">[1]FA!$AM$92</definedName>
    <definedName name="\h">[1]FA!$AP$104</definedName>
    <definedName name="\i">[1]FA!$AN$109</definedName>
    <definedName name="\j">[1]FA!$AL$97</definedName>
    <definedName name="\k">[1]FA!$AM$97</definedName>
    <definedName name="\l">[1]FA!$AJ$109</definedName>
    <definedName name="\m">[1]FA!$AK$86</definedName>
    <definedName name="\n">[1]FA!$AK$109</definedName>
    <definedName name="\o">#REF!</definedName>
    <definedName name="\p">[1]FA!$AL$104</definedName>
    <definedName name="\q">#REF!</definedName>
    <definedName name="\r">[1]FA!$AJ$104</definedName>
    <definedName name="\s">[1]FA!$AK$104</definedName>
    <definedName name="\t">[1]FA!$AL$92</definedName>
    <definedName name="\u">[1]FA!$AO$109</definedName>
    <definedName name="\v">[1]FA!$AJ$92</definedName>
    <definedName name="\w">[1]FA!$AL$109</definedName>
    <definedName name="\x">[1]FA!$AK$92</definedName>
    <definedName name="\y">[1]FA!$AN$104</definedName>
    <definedName name="\z">[1]FA!$AN$92</definedName>
    <definedName name="________RH6">#REF!</definedName>
    <definedName name="______PP1">[2]FA!$AK$97</definedName>
    <definedName name="______RH6">#REF!</definedName>
    <definedName name="_____PP1">[2]FA!$AK$97</definedName>
    <definedName name="_____RH6">#REF!</definedName>
    <definedName name="_____SB1">'[3]Detailed Quote'!$D$6:$D$71</definedName>
    <definedName name="____PP1">[2]FA!$AK$97</definedName>
    <definedName name="____RH6">#REF!</definedName>
    <definedName name="____SB1">'[3]Detailed Quote'!$D$6:$D$71</definedName>
    <definedName name="____SKU2">#REF!</definedName>
    <definedName name="____SKU5">#REF!</definedName>
    <definedName name="____SKU6">#REF!</definedName>
    <definedName name="___AVL2">#REF!</definedName>
    <definedName name="___PP1">[2]FA!$AK$97</definedName>
    <definedName name="___RH6">#REF!</definedName>
    <definedName name="___SB1">'[3]Detailed Quote'!$D$6:$D$71</definedName>
    <definedName name="__123Graph_ABAL" hidden="1">#REF!</definedName>
    <definedName name="__123Graph_LBL_ABAL" hidden="1">#REF!</definedName>
    <definedName name="__123Graph_XBAL" hidden="1">#REF!</definedName>
    <definedName name="__1w1_">#REF!</definedName>
    <definedName name="__2w2_">#REF!</definedName>
    <definedName name="__AVL2">#REF!</definedName>
    <definedName name="__IntlFixup" hidden="1">TRUE</definedName>
    <definedName name="__PP1">[2]FA!$AK$97</definedName>
    <definedName name="__RH6">#REF!</definedName>
    <definedName name="__SB1">'[3]Detailed Quote'!$D$6:$D$71</definedName>
    <definedName name="__SKU2">#REF!</definedName>
    <definedName name="__SKU5">#REF!</definedName>
    <definedName name="__SKU6">#REF!</definedName>
    <definedName name="_0C">#REF!</definedName>
    <definedName name="_0J">#REF!</definedName>
    <definedName name="_1.4_Ghz" localSheetId="3">#REF!</definedName>
    <definedName name="_1.4_Ghz">#REF!</definedName>
    <definedName name="_10S">#REF!</definedName>
    <definedName name="_11S">#REF!</definedName>
    <definedName name="_12.1____LCD" localSheetId="3">#REF!</definedName>
    <definedName name="_12.1____LCD">#REF!</definedName>
    <definedName name="_12S">#REF!</definedName>
    <definedName name="_13S">#REF!</definedName>
    <definedName name="_14.1____LCD" localSheetId="3">#REF!</definedName>
    <definedName name="_14.1____LCD">#REF!</definedName>
    <definedName name="_14S">#REF!</definedName>
    <definedName name="_15___LCD" localSheetId="3">#REF!</definedName>
    <definedName name="_15___LCD">#REF!</definedName>
    <definedName name="_15S">#REF!</definedName>
    <definedName name="_1C">#REF!</definedName>
    <definedName name="_1E">#REF!</definedName>
    <definedName name="_1H">#REF!</definedName>
    <definedName name="_1M">#REF!</definedName>
    <definedName name="_1S">#REF!</definedName>
    <definedName name="_1w1_">#REF!</definedName>
    <definedName name="_25_pin_Cable">#REF!</definedName>
    <definedName name="_2C">#REF!</definedName>
    <definedName name="_2H">#REF!</definedName>
    <definedName name="_2J">#REF!</definedName>
    <definedName name="_2M">#REF!</definedName>
    <definedName name="_2S">#REF!</definedName>
    <definedName name="_2w2_">#REF!</definedName>
    <definedName name="_3C">#REF!</definedName>
    <definedName name="_3H">#REF!</definedName>
    <definedName name="_3J">#REF!</definedName>
    <definedName name="_3M">#REF!</definedName>
    <definedName name="_3S">#REF!</definedName>
    <definedName name="_4C_1">#REF!</definedName>
    <definedName name="_4C_2">#REF!</definedName>
    <definedName name="_4C_3">#REF!</definedName>
    <definedName name="_4J">#REF!</definedName>
    <definedName name="_4M">#REF!</definedName>
    <definedName name="_4S">#REF!</definedName>
    <definedName name="_5C">#REF!</definedName>
    <definedName name="_5J">#REF!</definedName>
    <definedName name="_5S">#REF!</definedName>
    <definedName name="_6C">#REF!</definedName>
    <definedName name="_6S">#REF!</definedName>
    <definedName name="_7S">#REF!</definedName>
    <definedName name="_86.00A02.140" localSheetId="3">#REF!</definedName>
    <definedName name="_86.00A02.140">#REF!</definedName>
    <definedName name="_8S">#REF!</definedName>
    <definedName name="_9S">#REF!</definedName>
    <definedName name="_AVL2">#REF!</definedName>
    <definedName name="_Fill" hidden="1">#REF!</definedName>
    <definedName name="_xlnm._FilterDatabase" localSheetId="1" hidden="1">'MWS G8 SI IUR'!$A$9:$AK$204</definedName>
    <definedName name="_Key1" hidden="1">'[4]WI MODEM及SCAN'!#REF!</definedName>
    <definedName name="_Key2" hidden="1">#REF!</definedName>
    <definedName name="_Order1" hidden="1">255</definedName>
    <definedName name="_Order2" hidden="1">0</definedName>
    <definedName name="_PP1">[2]FA!$AK$97</definedName>
    <definedName name="_RH6">#REF!</definedName>
    <definedName name="_SB1">'[3]Detailed Quote'!$D$6:$D$71</definedName>
    <definedName name="_SHR1" localSheetId="3">#REF!</definedName>
    <definedName name="_SHR1">#REF!</definedName>
    <definedName name="_SHR2" localSheetId="3">#REF!</definedName>
    <definedName name="_SHR2">#REF!</definedName>
    <definedName name="_SKU2">#REF!</definedName>
    <definedName name="_SKU5">#REF!</definedName>
    <definedName name="_SKU6">#REF!</definedName>
    <definedName name="_Sort" hidden="1">#REF!</definedName>
    <definedName name="_w1">#REF!</definedName>
    <definedName name="_w2">#REF!</definedName>
    <definedName name="a" localSheetId="7">'[5]Detailed Quote'!$D$6:$D$62</definedName>
    <definedName name="a">'[6]Mat Summary'!$B$160:$B$163</definedName>
    <definedName name="a0" localSheetId="7">#REF!</definedName>
    <definedName name="a0" localSheetId="3">#REF!</definedName>
    <definedName name="a0">#REF!</definedName>
    <definedName name="AA">'[7]Mat Summary'!$B$4:$B$8</definedName>
    <definedName name="Abbreviation">#REF!</definedName>
    <definedName name="abc">#REF!</definedName>
    <definedName name="AC_Adapter">#REF!</definedName>
    <definedName name="AD">#REF!</definedName>
    <definedName name="add" localSheetId="3">#REF!</definedName>
    <definedName name="add">#REF!</definedName>
    <definedName name="addc" localSheetId="3">#REF!</definedName>
    <definedName name="addc">#REF!</definedName>
    <definedName name="af" localSheetId="7">#REF!</definedName>
    <definedName name="af" localSheetId="3">#REF!</definedName>
    <definedName name="af">#REF!</definedName>
    <definedName name="ALLOWANCE">[1]FA!$G$3</definedName>
    <definedName name="Annotation">[8]Options!$L$2:$L$4</definedName>
    <definedName name="APJRecipients">'[9]IUR ship address'!$D$82:$D$87</definedName>
    <definedName name="APL42010003">[10]SKUs!$C$2:$F$19</definedName>
    <definedName name="aq" localSheetId="7">#REF!</definedName>
    <definedName name="aq" localSheetId="3">#REF!</definedName>
    <definedName name="aq">#REF!</definedName>
    <definedName name="AS">#REF!</definedName>
    <definedName name="Assemble_at_GTK_supplier_site" localSheetId="7">#REF!</definedName>
    <definedName name="Assemble_at_GTK_supplier_site" localSheetId="3">#REF!</definedName>
    <definedName name="Assemble_at_GTK_supplier_site">#REF!</definedName>
    <definedName name="Assembly_and_Test_defect_symptom">#REF!</definedName>
    <definedName name="AVL">#REF!</definedName>
    <definedName name="AVL_1_0_20050622">#REF!</definedName>
    <definedName name="AVL_1_0_20060322">#REF!</definedName>
    <definedName name="AVLC">#REF!</definedName>
    <definedName name="b" localSheetId="7">[11]NRE!$C$8:$C$18</definedName>
    <definedName name="b">'[6]Mat Summary'!$B$151:$B$158</definedName>
    <definedName name="Battery">'[12]Mat Summary'!$B$106:$B$112</definedName>
    <definedName name="be">'[13]Detailed Quote'!$D$6:$D$61</definedName>
    <definedName name="bf" localSheetId="7">#REF!</definedName>
    <definedName name="bf" localSheetId="3">#REF!</definedName>
    <definedName name="bf">#REF!</definedName>
    <definedName name="bfd">'[14]Detailed Quote'!$D$6:$D$62</definedName>
    <definedName name="BIO_MATRIX" localSheetId="3">#REF!</definedName>
    <definedName name="BIO_MATRIX">#REF!</definedName>
    <definedName name="bn" localSheetId="7">#REF!</definedName>
    <definedName name="bn" localSheetId="3">#REF!</definedName>
    <definedName name="bn">#REF!</definedName>
    <definedName name="bnm" localSheetId="7">'[15]Dropdown I'!#REF!</definedName>
    <definedName name="bnm" localSheetId="3">'[15]Dropdown I'!#REF!</definedName>
    <definedName name="bnm">'[15]Dropdown I'!#REF!</definedName>
    <definedName name="bnr" localSheetId="7">'[16]Detailed Quote'!$D$6:$D$57</definedName>
    <definedName name="bnr" localSheetId="3">'[16]Detailed Quote'!$D$6:$D$57</definedName>
    <definedName name="bnr">'[17]Detailed Quote'!$D$6:$D$57</definedName>
    <definedName name="BOARDS">'[12]Mat Summary'!$B$5:$B$9</definedName>
    <definedName name="BOM">#REF!</definedName>
    <definedName name="boxes" localSheetId="3">#REF!,#REF!</definedName>
    <definedName name="boxes">#REF!,#REF!</definedName>
    <definedName name="BTLZPrs">'[18]SCM AV data'!$C$19:$C$20</definedName>
    <definedName name="BU" localSheetId="7">#REF!</definedName>
    <definedName name="BU" localSheetId="3">#REF!</definedName>
    <definedName name="BU">#REF!</definedName>
    <definedName name="BULZPrs">'[18]SCM AV data'!$C$7:$C$9</definedName>
    <definedName name="bvc" localSheetId="7">#REF!</definedName>
    <definedName name="bvc" localSheetId="3">#REF!</definedName>
    <definedName name="bvc">#REF!</definedName>
    <definedName name="bwe">'[13]Detailed Quote'!$A$6:$A$61</definedName>
    <definedName name="C_">#REF!</definedName>
    <definedName name="CA">#REF!</definedName>
    <definedName name="Cable">[19]!Cable</definedName>
    <definedName name="CALC">#REF!</definedName>
    <definedName name="capri" localSheetId="7">#REF!</definedName>
    <definedName name="capri" localSheetId="3">#REF!</definedName>
    <definedName name="capri">#REF!</definedName>
    <definedName name="cat" localSheetId="7">#REF!</definedName>
    <definedName name="cat" localSheetId="3">#REF!</definedName>
    <definedName name="cat">#REF!</definedName>
    <definedName name="Cause_Category">#REF!</definedName>
    <definedName name="CC" localSheetId="3">#REF!</definedName>
    <definedName name="CC">#REF!</definedName>
    <definedName name="CCT" localSheetId="3">#REF!</definedName>
    <definedName name="CCT">#REF!</definedName>
    <definedName name="cd" localSheetId="7">'[20]Detailed Quote'!$A$6:$A$62</definedName>
    <definedName name="cd" localSheetId="3">'[20]Detailed Quote'!$A$6:$A$62</definedName>
    <definedName name="cd">'[21]Detailed Quote'!$A$6:$A$62</definedName>
    <definedName name="CD_ROM_AIRBAY" localSheetId="3">#REF!</definedName>
    <definedName name="CD_ROM_AIRBAY">#REF!</definedName>
    <definedName name="CDB" localSheetId="3">#REF!</definedName>
    <definedName name="CDB">#REF!</definedName>
    <definedName name="cdf">[22]NRE!$C$8:$C$18</definedName>
    <definedName name="CDKit">[23]CD_kit!$B$2:$D$26</definedName>
    <definedName name="CDkit_rev">[23]CD_kit!$D$2:$G$35</definedName>
    <definedName name="cds" localSheetId="7">[16]Summary!$B$3</definedName>
    <definedName name="cds" localSheetId="3">[16]Summary!$B$3</definedName>
    <definedName name="cds">[17]Summary!$B$3</definedName>
    <definedName name="cdt" localSheetId="7">#REF!</definedName>
    <definedName name="cdt" localSheetId="3">#REF!</definedName>
    <definedName name="cdt">#REF!</definedName>
    <definedName name="ce" localSheetId="7">#REF!</definedName>
    <definedName name="ce" localSheetId="3">#REF!</definedName>
    <definedName name="ce">#REF!</definedName>
    <definedName name="ced">'[24]Detailed Quote'!$A$6:$A$57</definedName>
    <definedName name="celltips_area" localSheetId="3">#REF!</definedName>
    <definedName name="celltips_area">#REF!</definedName>
    <definedName name="CER">#REF!</definedName>
    <definedName name="cfr" localSheetId="7">#REF!</definedName>
    <definedName name="cfr" localSheetId="3">#REF!</definedName>
    <definedName name="cfr">#REF!</definedName>
    <definedName name="Charger">[19]!Charger</definedName>
    <definedName name="chj">[24]NRE!$C$8:$C$18</definedName>
    <definedName name="Chopin">[25]Summary!$B$3</definedName>
    <definedName name="CK">#REF!</definedName>
    <definedName name="CLASS">#REF!</definedName>
    <definedName name="Clean_cloth">#REF!</definedName>
    <definedName name="CM2_" localSheetId="7">#REF!</definedName>
    <definedName name="CM2_" localSheetId="3">#REF!</definedName>
    <definedName name="CM2_">#REF!</definedName>
    <definedName name="cmkg" localSheetId="7">#REF!</definedName>
    <definedName name="cmkg" localSheetId="3">#REF!</definedName>
    <definedName name="cmkg">#REF!</definedName>
    <definedName name="cn" localSheetId="7">[16]NRE!$C$8:$C$18</definedName>
    <definedName name="cn" localSheetId="3">[16]NRE!$C$8:$C$18</definedName>
    <definedName name="cn">[17]NRE!$C$8:$C$18</definedName>
    <definedName name="Commodity">#REF!</definedName>
    <definedName name="Comp1Cycle">[26]Summary!#REF!</definedName>
    <definedName name="Comp1Dev">[26]Summary!#REF!</definedName>
    <definedName name="Comp2Cycle">[26]Summary!#REF!</definedName>
    <definedName name="Comp2Dev">[26]Summary!#REF!</definedName>
    <definedName name="Comp3Cycle">[26]Summary!#REF!</definedName>
    <definedName name="Comp3Dev">[26]Summary!#REF!</definedName>
    <definedName name="Comp4Cycle">[26]Summary!#REF!</definedName>
    <definedName name="Comp4Dev">[26]Summary!#REF!</definedName>
    <definedName name="COMPONENT">#REF!</definedName>
    <definedName name="CONFIGS" localSheetId="3">#REF!</definedName>
    <definedName name="CONFIGS">#REF!</definedName>
    <definedName name="Consumer_Commercial__See_Dropdown_Menu" localSheetId="7">#REF!</definedName>
    <definedName name="Consumer_Commercial__See_Dropdown_Menu" localSheetId="3">#REF!</definedName>
    <definedName name="Consumer_Commercial__See_Dropdown_Menu">#REF!</definedName>
    <definedName name="Contact" localSheetId="3">#REF!</definedName>
    <definedName name="Contact">#REF!</definedName>
    <definedName name="ContactEmail">'[27]Config Sheet'!$C$2:$C$85</definedName>
    <definedName name="ContactPerson">'[27]Config Sheet'!$B$2:$B$85</definedName>
    <definedName name="ContactPhone">'[27]Config Sheet'!$D$2:$D$85</definedName>
    <definedName name="ContactPM">'[27]Config Sheet'!$G$2:$G$85</definedName>
    <definedName name="COPY_IC_TABLE">#REF!</definedName>
    <definedName name="Copy_Source">#REF!</definedName>
    <definedName name="COPYIC">#REF!</definedName>
    <definedName name="Cord">[19]!Cord</definedName>
    <definedName name="cost">'[28]2003 Ryan to Arima'!$A$1:$C$30</definedName>
    <definedName name="Cost_of_base_unit__color">#REF!</definedName>
    <definedName name="Cost_of_base_unit__mono">#REF!</definedName>
    <definedName name="Country">[19]!Country</definedName>
    <definedName name="CountryKit">#REF!</definedName>
    <definedName name="CPU">'[12]Mat Summary'!$B$69:$B$81</definedName>
    <definedName name="CS" localSheetId="3">#REF!</definedName>
    <definedName name="CS">#REF!</definedName>
    <definedName name="Cupertino">'[9]IUR ship address'!$D$51:$D$52</definedName>
    <definedName name="CurrentCycle">[26]Summary!$C$6:$D$17</definedName>
    <definedName name="CurrentDevice">[26]Summary!$C$20:$D$31</definedName>
    <definedName name="CustomerCode">[8]Options!$F$2:$F$25</definedName>
    <definedName name="cv" localSheetId="7">[29]NRE!$C$8:$C$18</definedName>
    <definedName name="cv" localSheetId="3">[29]NRE!$C$8:$C$18</definedName>
    <definedName name="cv">[30]NRE!$C$8:$C$18</definedName>
    <definedName name="cvf">'[24]Detailed Quote'!$D$6:$D$57</definedName>
    <definedName name="cw" localSheetId="7">#REF!</definedName>
    <definedName name="cw" localSheetId="3">#REF!</definedName>
    <definedName name="cw">#REF!</definedName>
    <definedName name="cwo">[24]Summary!$B$3</definedName>
    <definedName name="cwr" localSheetId="7">#REF!</definedName>
    <definedName name="cwr" localSheetId="3">#REF!</definedName>
    <definedName name="cwr">#REF!</definedName>
    <definedName name="CX">#REF!</definedName>
    <definedName name="CYCLETIME">[1]FA!$D$2</definedName>
    <definedName name="d" localSheetId="7">'[15]Dropdown I'!$G$2:$G$6</definedName>
    <definedName name="D">'[31]Config Sheet'!$D$2:$D$85</definedName>
    <definedName name="DATA">[1]FA!$H$8:$AF$58</definedName>
    <definedName name="data1" localSheetId="3">#REF!</definedName>
    <definedName name="data1">#REF!</definedName>
    <definedName name="data10" localSheetId="3">#REF!</definedName>
    <definedName name="data10">#REF!</definedName>
    <definedName name="data100" localSheetId="3">#REF!</definedName>
    <definedName name="data100">#REF!</definedName>
    <definedName name="data101" localSheetId="3">#REF!</definedName>
    <definedName name="data101">#REF!</definedName>
    <definedName name="data11" localSheetId="3">#REF!</definedName>
    <definedName name="data11">#REF!</definedName>
    <definedName name="data12" localSheetId="3">#REF!</definedName>
    <definedName name="data12">#REF!</definedName>
    <definedName name="data13" localSheetId="3">#REF!</definedName>
    <definedName name="data13">#REF!</definedName>
    <definedName name="data14" localSheetId="3">#REF!</definedName>
    <definedName name="data14">#REF!</definedName>
    <definedName name="data15" localSheetId="3">#REF!</definedName>
    <definedName name="data15">#REF!</definedName>
    <definedName name="data16" localSheetId="3">#REF!</definedName>
    <definedName name="data16">#REF!</definedName>
    <definedName name="data17" localSheetId="3">#REF!</definedName>
    <definedName name="data17">#REF!</definedName>
    <definedName name="data18" localSheetId="3">#REF!</definedName>
    <definedName name="data18">#REF!</definedName>
    <definedName name="data19" localSheetId="3">#REF!</definedName>
    <definedName name="data19">#REF!</definedName>
    <definedName name="data2" localSheetId="3">#REF!</definedName>
    <definedName name="data2">#REF!</definedName>
    <definedName name="data20" localSheetId="3">#REF!</definedName>
    <definedName name="data20">#REF!</definedName>
    <definedName name="data21" localSheetId="3">#REF!</definedName>
    <definedName name="data21">#REF!</definedName>
    <definedName name="data22" localSheetId="3">#REF!</definedName>
    <definedName name="data22">#REF!</definedName>
    <definedName name="data23" localSheetId="3">#REF!</definedName>
    <definedName name="data23">#REF!</definedName>
    <definedName name="data24" localSheetId="3">#REF!</definedName>
    <definedName name="data24">#REF!</definedName>
    <definedName name="data25" localSheetId="3">#REF!</definedName>
    <definedName name="data25">#REF!</definedName>
    <definedName name="data26" localSheetId="3">#REF!</definedName>
    <definedName name="data26">#REF!</definedName>
    <definedName name="data27" localSheetId="3">#REF!</definedName>
    <definedName name="data27">#REF!</definedName>
    <definedName name="data28" localSheetId="3">#REF!</definedName>
    <definedName name="data28">#REF!</definedName>
    <definedName name="data29" localSheetId="3">#REF!</definedName>
    <definedName name="data29">#REF!</definedName>
    <definedName name="data3" localSheetId="3">#REF!</definedName>
    <definedName name="data3">#REF!</definedName>
    <definedName name="data30" localSheetId="3">#REF!</definedName>
    <definedName name="data30">#REF!</definedName>
    <definedName name="data31" localSheetId="3">#REF!</definedName>
    <definedName name="data31">#REF!</definedName>
    <definedName name="data32" localSheetId="3">#REF!</definedName>
    <definedName name="data32">#REF!</definedName>
    <definedName name="data33" localSheetId="3">#REF!</definedName>
    <definedName name="data33">#REF!</definedName>
    <definedName name="data34" localSheetId="3">#REF!</definedName>
    <definedName name="data34">#REF!</definedName>
    <definedName name="data35" localSheetId="3">#REF!</definedName>
    <definedName name="data35">#REF!</definedName>
    <definedName name="data36" localSheetId="3">#REF!</definedName>
    <definedName name="data36">#REF!</definedName>
    <definedName name="data37" localSheetId="3">#REF!</definedName>
    <definedName name="data37">#REF!</definedName>
    <definedName name="data38" localSheetId="3">#REF!</definedName>
    <definedName name="data38">#REF!</definedName>
    <definedName name="data39" localSheetId="3">#REF!</definedName>
    <definedName name="data39">#REF!</definedName>
    <definedName name="data4" localSheetId="3">#REF!</definedName>
    <definedName name="data4">#REF!</definedName>
    <definedName name="data40" localSheetId="3">#REF!</definedName>
    <definedName name="data40">#REF!</definedName>
    <definedName name="data41" localSheetId="3">#REF!</definedName>
    <definedName name="data41">#REF!</definedName>
    <definedName name="data42" localSheetId="3">#REF!</definedName>
    <definedName name="data42">#REF!</definedName>
    <definedName name="data43" localSheetId="3">#REF!</definedName>
    <definedName name="data43">#REF!</definedName>
    <definedName name="data44" localSheetId="3">#REF!</definedName>
    <definedName name="data44">#REF!</definedName>
    <definedName name="data45" localSheetId="3">#REF!</definedName>
    <definedName name="data45">#REF!</definedName>
    <definedName name="data46" localSheetId="3">#REF!</definedName>
    <definedName name="data46">#REF!</definedName>
    <definedName name="data47" localSheetId="3">#REF!</definedName>
    <definedName name="data47">#REF!</definedName>
    <definedName name="data48" localSheetId="3">#REF!</definedName>
    <definedName name="data48">#REF!</definedName>
    <definedName name="data49" localSheetId="3">#REF!</definedName>
    <definedName name="data49">#REF!</definedName>
    <definedName name="data5" localSheetId="3">#REF!</definedName>
    <definedName name="data5">#REF!</definedName>
    <definedName name="data50" localSheetId="3">#REF!</definedName>
    <definedName name="data50">#REF!</definedName>
    <definedName name="data51" localSheetId="3">#REF!</definedName>
    <definedName name="data51">#REF!</definedName>
    <definedName name="data52" localSheetId="3">#REF!</definedName>
    <definedName name="data52">#REF!</definedName>
    <definedName name="data53" localSheetId="3">#REF!</definedName>
    <definedName name="data53">#REF!</definedName>
    <definedName name="data54" localSheetId="3">#REF!</definedName>
    <definedName name="data54">#REF!</definedName>
    <definedName name="data55" localSheetId="3">#REF!</definedName>
    <definedName name="data55">#REF!</definedName>
    <definedName name="data56" localSheetId="3">#REF!</definedName>
    <definedName name="data56">#REF!</definedName>
    <definedName name="data57" localSheetId="3">#REF!</definedName>
    <definedName name="data57">#REF!</definedName>
    <definedName name="data58" localSheetId="3">#REF!</definedName>
    <definedName name="data58">#REF!</definedName>
    <definedName name="data59" localSheetId="3">#REF!</definedName>
    <definedName name="data59">#REF!</definedName>
    <definedName name="data6" localSheetId="3">#REF!</definedName>
    <definedName name="data6">#REF!</definedName>
    <definedName name="data60" localSheetId="3">#REF!</definedName>
    <definedName name="data60">#REF!</definedName>
    <definedName name="data61" localSheetId="3">#REF!</definedName>
    <definedName name="data61">#REF!</definedName>
    <definedName name="data62" localSheetId="3">#REF!</definedName>
    <definedName name="data62">#REF!</definedName>
    <definedName name="data63" localSheetId="3">#REF!</definedName>
    <definedName name="data63">#REF!</definedName>
    <definedName name="data64" localSheetId="3">#REF!</definedName>
    <definedName name="data64">#REF!</definedName>
    <definedName name="data65" localSheetId="3">#REF!</definedName>
    <definedName name="data65">#REF!</definedName>
    <definedName name="data66" localSheetId="3">#REF!</definedName>
    <definedName name="data66">#REF!</definedName>
    <definedName name="data67" localSheetId="3">#REF!</definedName>
    <definedName name="data67">#REF!</definedName>
    <definedName name="data68" localSheetId="3">#REF!</definedName>
    <definedName name="data68">#REF!</definedName>
    <definedName name="data69" localSheetId="3">#REF!</definedName>
    <definedName name="data69">#REF!</definedName>
    <definedName name="data7" localSheetId="3">#REF!</definedName>
    <definedName name="data7">#REF!</definedName>
    <definedName name="data70" localSheetId="3">#REF!</definedName>
    <definedName name="data70">#REF!</definedName>
    <definedName name="data71" localSheetId="3">#REF!</definedName>
    <definedName name="data71">#REF!</definedName>
    <definedName name="data72" localSheetId="3">#REF!</definedName>
    <definedName name="data72">#REF!</definedName>
    <definedName name="data73" localSheetId="3">#REF!</definedName>
    <definedName name="data73">#REF!</definedName>
    <definedName name="data74" localSheetId="3">#REF!</definedName>
    <definedName name="data74">#REF!</definedName>
    <definedName name="data75" localSheetId="3">#REF!</definedName>
    <definedName name="data75">#REF!</definedName>
    <definedName name="data76" localSheetId="3">#REF!</definedName>
    <definedName name="data76">#REF!</definedName>
    <definedName name="data77" localSheetId="3">#REF!</definedName>
    <definedName name="data77">#REF!</definedName>
    <definedName name="data78" localSheetId="3">#REF!</definedName>
    <definedName name="data78">#REF!</definedName>
    <definedName name="data79" localSheetId="3">#REF!</definedName>
    <definedName name="data79">#REF!</definedName>
    <definedName name="data8" localSheetId="3">#REF!</definedName>
    <definedName name="data8">#REF!</definedName>
    <definedName name="data80" localSheetId="3">#REF!</definedName>
    <definedName name="data80">#REF!</definedName>
    <definedName name="data81" localSheetId="3">#REF!</definedName>
    <definedName name="data81">#REF!</definedName>
    <definedName name="data82" localSheetId="3">#REF!</definedName>
    <definedName name="data82">#REF!</definedName>
    <definedName name="data83" localSheetId="3">#REF!</definedName>
    <definedName name="data83">#REF!</definedName>
    <definedName name="data84" localSheetId="3">#REF!</definedName>
    <definedName name="data84">#REF!</definedName>
    <definedName name="data85" localSheetId="3">#REF!</definedName>
    <definedName name="data85">#REF!</definedName>
    <definedName name="data86" localSheetId="3">#REF!</definedName>
    <definedName name="data86">#REF!</definedName>
    <definedName name="data87" localSheetId="3">#REF!</definedName>
    <definedName name="data87">#REF!</definedName>
    <definedName name="data88" localSheetId="3">#REF!</definedName>
    <definedName name="data88">#REF!</definedName>
    <definedName name="data89" localSheetId="3">#REF!</definedName>
    <definedName name="data89">#REF!</definedName>
    <definedName name="data9" localSheetId="3">#REF!</definedName>
    <definedName name="data9">#REF!</definedName>
    <definedName name="data90" localSheetId="3">#REF!</definedName>
    <definedName name="data90">#REF!</definedName>
    <definedName name="data91" localSheetId="3">#REF!</definedName>
    <definedName name="data91">#REF!</definedName>
    <definedName name="data92" localSheetId="3">#REF!</definedName>
    <definedName name="data92">#REF!</definedName>
    <definedName name="data93" localSheetId="3">#REF!</definedName>
    <definedName name="data93">#REF!</definedName>
    <definedName name="data94" localSheetId="3">#REF!</definedName>
    <definedName name="data94">#REF!</definedName>
    <definedName name="data95" localSheetId="3">#REF!</definedName>
    <definedName name="data95">#REF!</definedName>
    <definedName name="data96" localSheetId="3">#REF!</definedName>
    <definedName name="data96">#REF!</definedName>
    <definedName name="data97" localSheetId="3">#REF!</definedName>
    <definedName name="data97">#REF!</definedName>
    <definedName name="data98" localSheetId="3">#REF!</definedName>
    <definedName name="data98">#REF!</definedName>
    <definedName name="data99" localSheetId="3">#REF!</definedName>
    <definedName name="data99">#REF!</definedName>
    <definedName name="_xlnm.Database" localSheetId="3">#REF!</definedName>
    <definedName name="_xlnm.Database">#REF!</definedName>
    <definedName name="Datail">[32]Summary!$E$3</definedName>
    <definedName name="DELAY">[1]FA!$G$64</definedName>
    <definedName name="DEMO">#REF!</definedName>
    <definedName name="Department" localSheetId="3">#REF!</definedName>
    <definedName name="Department">#REF!</definedName>
    <definedName name="Description" localSheetId="7">'[33]Detailed Quote'!$A$6:$A$44</definedName>
    <definedName name="Description" localSheetId="3">'[33]Detailed Quote'!$A$6:$A$44</definedName>
    <definedName name="Description">'[34]Detailed Quote'!$A$6:$A$44</definedName>
    <definedName name="det" localSheetId="7">#REF!</definedName>
    <definedName name="det" localSheetId="3">#REF!</definedName>
    <definedName name="det">#REF!</definedName>
    <definedName name="detail">[32]Summary!$E$3</definedName>
    <definedName name="DFF">'[31]Config Sheet'!$G$2:$G$85</definedName>
    <definedName name="dflt1" localSheetId="3">#REF!</definedName>
    <definedName name="dflt1">#REF!</definedName>
    <definedName name="dflt2" localSheetId="3">#REF!</definedName>
    <definedName name="dflt2">#REF!</definedName>
    <definedName name="dflt3" localSheetId="3">#REF!</definedName>
    <definedName name="dflt3">#REF!</definedName>
    <definedName name="dflt4" localSheetId="3">#REF!</definedName>
    <definedName name="dflt4">#REF!</definedName>
    <definedName name="dflt5" localSheetId="3">#REF!</definedName>
    <definedName name="dflt5">#REF!</definedName>
    <definedName name="dflt6" localSheetId="3">#REF!</definedName>
    <definedName name="dflt6">#REF!</definedName>
    <definedName name="dflt7" localSheetId="3">#REF!</definedName>
    <definedName name="dflt7">#REF!</definedName>
    <definedName name="dfr" localSheetId="7">'[35]Dropdown I'!#REF!</definedName>
    <definedName name="dfr" localSheetId="3">'[35]Dropdown I'!#REF!</definedName>
    <definedName name="dfr">'[36]Dropdown I'!#REF!</definedName>
    <definedName name="dfsf" localSheetId="3">'[15]Dropdown I'!#REF!</definedName>
    <definedName name="dfsf">'[15]Dropdown I'!#REF!</definedName>
    <definedName name="dfvadfdfdas" localSheetId="7">#REF!</definedName>
    <definedName name="dfvadfdfdas" localSheetId="3">#REF!</definedName>
    <definedName name="dfvadfdfdas">#REF!</definedName>
    <definedName name="dg" localSheetId="7">'[15]Dropdown I'!#REF!</definedName>
    <definedName name="dg" localSheetId="3">'[15]Dropdown I'!#REF!</definedName>
    <definedName name="dg">'[15]Dropdown I'!#REF!</definedName>
    <definedName name="dgfdg" localSheetId="3">#REF!</definedName>
    <definedName name="dgfdg">#REF!</definedName>
    <definedName name="DIOB">#REF!</definedName>
    <definedName name="display_area_1" localSheetId="3">#REF!</definedName>
    <definedName name="display_area_1">#REF!</definedName>
    <definedName name="display_area_2" localSheetId="3">#REF!</definedName>
    <definedName name="display_area_2">#REF!</definedName>
    <definedName name="DISPLZPrs">'[18]SCM AV data'!$C$51:$C$53</definedName>
    <definedName name="dv" localSheetId="7">[16]NRE!$C$8:$C$18</definedName>
    <definedName name="dv" localSheetId="3">[16]NRE!$C$8:$C$18</definedName>
    <definedName name="dv">[17]NRE!$C$8:$C$18</definedName>
    <definedName name="E">#REF!</definedName>
    <definedName name="ee">[2]FA!$AM$104</definedName>
    <definedName name="egh" localSheetId="7">#REF!</definedName>
    <definedName name="egh" localSheetId="3">#REF!</definedName>
    <definedName name="egh">#REF!</definedName>
    <definedName name="EMEARecipients">'[9]IUR ship address'!$D$92:$D$93</definedName>
    <definedName name="ENG">#REF!</definedName>
    <definedName name="English_Dual___Alps" localSheetId="3">#REF!</definedName>
    <definedName name="English_Dual___Alps">#REF!</definedName>
    <definedName name="er" localSheetId="7">#REF!</definedName>
    <definedName name="er" localSheetId="3">#REF!</definedName>
    <definedName name="er">#REF!</definedName>
    <definedName name="ERE" localSheetId="7">#REF!</definedName>
    <definedName name="ERE" localSheetId="3">#REF!</definedName>
    <definedName name="ERE">#REF!</definedName>
    <definedName name="ERT">[22]NRE!$C$8:$C$18</definedName>
    <definedName name="ES931ASABA">#REF!</definedName>
    <definedName name="ES932ASABA">#REF!</definedName>
    <definedName name="ES933ASABA">#REF!</definedName>
    <definedName name="ES934ASABA">#REF!</definedName>
    <definedName name="ES934ASABU">#REF!</definedName>
    <definedName name="ES935ASABA">#REF!</definedName>
    <definedName name="ES935ASABF">#REF!</definedName>
    <definedName name="ES936ASABA">#REF!</definedName>
    <definedName name="ES937ASABA">#REF!</definedName>
    <definedName name="et" localSheetId="7">#REF!</definedName>
    <definedName name="et" localSheetId="3">#REF!</definedName>
    <definedName name="et">#REF!</definedName>
    <definedName name="Euro" localSheetId="3">#REF!</definedName>
    <definedName name="Euro">#REF!</definedName>
    <definedName name="ev" localSheetId="7">[16]Summary!$B$3</definedName>
    <definedName name="ev" localSheetId="3">[16]Summary!$B$3</definedName>
    <definedName name="ev">[17]Summary!$B$3</definedName>
    <definedName name="F">#REF!</definedName>
    <definedName name="F_A_Codes">#REF!</definedName>
    <definedName name="F_A_Symptoms">#REF!</definedName>
    <definedName name="FACTORIES" localSheetId="3">#REF!</definedName>
    <definedName name="FACTORIES">#REF!</definedName>
    <definedName name="FDD">[19]!FDD</definedName>
    <definedName name="FDD_AIRBAY" localSheetId="3">#REF!</definedName>
    <definedName name="FDD_AIRBAY">#REF!</definedName>
    <definedName name="FDD_MITSUMI" localSheetId="3">#REF!</definedName>
    <definedName name="FDD_MITSUMI">#REF!</definedName>
    <definedName name="FDD_PANASONIC" localSheetId="3">#REF!</definedName>
    <definedName name="FDD_PANASONIC">#REF!</definedName>
    <definedName name="feb" localSheetId="7">#REF!</definedName>
    <definedName name="feb" localSheetId="3">#REF!</definedName>
    <definedName name="feb">#REF!</definedName>
    <definedName name="Ferrari">[19]!Ferrari</definedName>
    <definedName name="ffdsasdf" localSheetId="3">#REF!</definedName>
    <definedName name="ffdsasdf">#REF!</definedName>
    <definedName name="Flag">[9]Ranges!$E$2:$E$6</definedName>
    <definedName name="fre" localSheetId="7">#REF!</definedName>
    <definedName name="fre" localSheetId="3">#REF!</definedName>
    <definedName name="fre">#REF!</definedName>
    <definedName name="Functional_Group">'[37]Baseline &amp; Summary'!$A$5:$A$140</definedName>
    <definedName name="Functional_GroupII">[38]Summary!$A$5:$A$235</definedName>
    <definedName name="FUSE">#REF!</definedName>
    <definedName name="g" localSheetId="7">[39]Summary!$B$3</definedName>
    <definedName name="g">'[6]Mat Summary'!$B$145:$B$149</definedName>
    <definedName name="GA">#REF!</definedName>
    <definedName name="gb">'[15]Dropdown I'!$I$2:$I$5</definedName>
    <definedName name="GBUMktRecipients">'[9]IUR ship address'!$D$95:$D$98</definedName>
    <definedName name="ggg" localSheetId="7">'[15]Dropdown I'!#REF!</definedName>
    <definedName name="ggg" localSheetId="3">'[15]Dropdown I'!#REF!</definedName>
    <definedName name="ggg">'[15]Dropdown I'!#REF!</definedName>
    <definedName name="ggr" localSheetId="7">[40]NRE!$C$8:$C$18</definedName>
    <definedName name="ggr" localSheetId="3">[40]NRE!$C$8:$C$18</definedName>
    <definedName name="ggr">[41]NRE!$C$8:$C$18</definedName>
    <definedName name="GTKList" localSheetId="7">#REF!</definedName>
    <definedName name="GTKList" localSheetId="3">#REF!</definedName>
    <definedName name="GTKList">#REF!</definedName>
    <definedName name="Guide">[19]!Guide</definedName>
    <definedName name="gwe" localSheetId="7">'[42]Detailed Quote'!$D$6:$D$61</definedName>
    <definedName name="gwe" localSheetId="3">'[42]Detailed Quote'!$D$6:$D$61</definedName>
    <definedName name="gwe">'[43]Detailed Quote'!$D$6:$D$61</definedName>
    <definedName name="H">#REF!</definedName>
    <definedName name="hbe">[15]Summary!$B$3</definedName>
    <definedName name="HD_A">#REF!</definedName>
    <definedName name="HD_B">#REF!</definedName>
    <definedName name="HDD">'[12]Mat Summary'!$B$114:$B$124</definedName>
    <definedName name="HDD_120MB">#REF!</definedName>
    <definedName name="HDD_200MB">#REF!</definedName>
    <definedName name="HDD_80MB">#REF!</definedName>
    <definedName name="HDDLZPrs">'[18]SCM AV data'!$C$38:$C$41</definedName>
    <definedName name="HELP">#REF!</definedName>
    <definedName name="hhh" localSheetId="7">'[15]Dropdown I'!#REF!</definedName>
    <definedName name="hhh" localSheetId="3">'[15]Dropdown I'!#REF!</definedName>
    <definedName name="hhh">'[15]Dropdown I'!#REF!</definedName>
    <definedName name="Historical">#REF!</definedName>
    <definedName name="HTML_CodePage" hidden="1">950</definedName>
    <definedName name="HTML_Description" hidden="1">""</definedName>
    <definedName name="HTML_Email" hidden="1">""</definedName>
    <definedName name="HTML_Header" hidden="1">""</definedName>
    <definedName name="HTML_LastUpdate" hidden="1">"1997/12/18"</definedName>
    <definedName name="HTML_LineAfter" hidden="1">FALSE</definedName>
    <definedName name="HTML_LineBefore" hidden="1">FALSE</definedName>
    <definedName name="HTML_Name" hidden="1">"Louise Chen"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hidden="1">"C:\WEBSHARE\WWWROOT\Compal\DELL\TWISTER\Packing\Cosmetic\pcd.htm"</definedName>
    <definedName name="HTML_PathTemplate" hidden="1">"C:\WEBSHARE\WWWROOT\Compal\DELL\TWISTER\Packing\Cosmetic\dellpctwd.htm"</definedName>
    <definedName name="HTML_Title" hidden="1">""</definedName>
    <definedName name="hy" localSheetId="7">#REF!</definedName>
    <definedName name="hy" localSheetId="3">#REF!</definedName>
    <definedName name="hy">#REF!</definedName>
    <definedName name="IC">#REF!</definedName>
    <definedName name="IC20P">#REF!</definedName>
    <definedName name="II" localSheetId="7">[44]Summary!$B$3</definedName>
    <definedName name="ii">'[45]Mat Summary'!$B$200:$B$204</definedName>
    <definedName name="ik" localSheetId="7">#REF!</definedName>
    <definedName name="ik" localSheetId="3">#REF!</definedName>
    <definedName name="ik">#REF!</definedName>
    <definedName name="INP">[1]FA!$B$77</definedName>
    <definedName name="INS">#REF!</definedName>
    <definedName name="INS_CYCLE">#REF!</definedName>
    <definedName name="INSPECT">#REF!</definedName>
    <definedName name="IOP">'[24]Detailed Quote'!$D$6:$D$57</definedName>
    <definedName name="IP" localSheetId="7">'[44]Detailed Quote'!$D$6:$D$49</definedName>
    <definedName name="IP" localSheetId="3">'[44]Detailed Quote'!$D$6:$D$49</definedName>
    <definedName name="IP">'[46]Detailed Quote'!$D$6:$D$49</definedName>
    <definedName name="IR" localSheetId="7">[47]Summary!$B$3</definedName>
    <definedName name="IR" localSheetId="3">[47]Summary!$B$3</definedName>
    <definedName name="IR">[48]Summary!$B$3</definedName>
    <definedName name="IUR" localSheetId="7">#REF!</definedName>
    <definedName name="IUR" localSheetId="3">#REF!</definedName>
    <definedName name="IUR">#REF!</definedName>
    <definedName name="j">'[6]Mat Summary'!$B$126:$B$136</definedName>
    <definedName name="jj" localSheetId="7">[49]Summary!$B$3</definedName>
    <definedName name="jj" localSheetId="3">[49]Summary!$B$3</definedName>
    <definedName name="jj">[50]Summary!$B$3</definedName>
    <definedName name="jk" localSheetId="7">#REF!</definedName>
    <definedName name="jk" localSheetId="3">#REF!</definedName>
    <definedName name="jk">#REF!</definedName>
    <definedName name="jkj">[1]FA!$AJ$90:$AN$90</definedName>
    <definedName name="jkjkj">[1]FA!$AM$104</definedName>
    <definedName name="ju" localSheetId="7">#REF!</definedName>
    <definedName name="ju" localSheetId="3">#REF!</definedName>
    <definedName name="ju">#REF!</definedName>
    <definedName name="junk">'[51]KT1 Qual'!$A$7</definedName>
    <definedName name="k" localSheetId="7">'[52]Detailed Quote'!$D$6:$D$61</definedName>
    <definedName name="k">'[53]Baseline &amp; Summary'!$A$5:$A$120</definedName>
    <definedName name="KB">[19]!KB</definedName>
    <definedName name="KEYBOARD">'[12]Mat Summary'!$B$19:$B$67</definedName>
    <definedName name="KEYBOARD1">'[54]Mat Summary'!$B$19:$B$67</definedName>
    <definedName name="ki" localSheetId="7">#REF!</definedName>
    <definedName name="ki" localSheetId="3">#REF!</definedName>
    <definedName name="ki">#REF!</definedName>
    <definedName name="kib" localSheetId="7">#REF!</definedName>
    <definedName name="kib" localSheetId="3">#REF!</definedName>
    <definedName name="kib">#REF!</definedName>
    <definedName name="Kit">[19]!Kit</definedName>
    <definedName name="kk" localSheetId="7">'[49]Detailed Quote'!$D$6:$D$45</definedName>
    <definedName name="kk" localSheetId="3">'[49]Detailed Quote'!$D$6:$D$45</definedName>
    <definedName name="kk">'[50]Detailed Quote'!$D$6:$D$45</definedName>
    <definedName name="KMAT">"395310-999"</definedName>
    <definedName name="KME_CD_RW" localSheetId="3">#REF!</definedName>
    <definedName name="KME_CD_RW">#REF!</definedName>
    <definedName name="l" localSheetId="7">[55]NRE!$C$8:$C$18</definedName>
    <definedName name="l">'[6]Mat Summary'!$B$87:$B$93</definedName>
    <definedName name="Language">[8]Options!$I$2:$I$25</definedName>
    <definedName name="LCD">'[12]Mat Summary'!$B$10:$B$17</definedName>
    <definedName name="lCDWEFdfasd" localSheetId="7">#REF!</definedName>
    <definedName name="lCDWEFdfasd" localSheetId="3">#REF!</definedName>
    <definedName name="lCDWEFdfasd">#REF!</definedName>
    <definedName name="LCW" localSheetId="7">#REF!</definedName>
    <definedName name="LCW" localSheetId="3">#REF!</definedName>
    <definedName name="LCW">#REF!</definedName>
    <definedName name="LeadFree">[56]Options!$K$2:$K$5</definedName>
    <definedName name="LEADTIME">[1]FA!$D$1</definedName>
    <definedName name="LG_DVD_ROM" localSheetId="3">#REF!</definedName>
    <definedName name="LG_DVD_ROM">#REF!</definedName>
    <definedName name="lkj" localSheetId="7">#REF!</definedName>
    <definedName name="lkj" localSheetId="3">#REF!</definedName>
    <definedName name="lkj">#REF!</definedName>
    <definedName name="LKZ" localSheetId="7">#REF!</definedName>
    <definedName name="LKZ" localSheetId="3">#REF!</definedName>
    <definedName name="LKZ">#REF!</definedName>
    <definedName name="LOC" localSheetId="3">#REF!</definedName>
    <definedName name="LOC">#REF!</definedName>
    <definedName name="LOGIC_LOWER" localSheetId="3">#REF!</definedName>
    <definedName name="LOGIC_LOWER">#REF!</definedName>
    <definedName name="LOGIC_UPPER" localSheetId="3">#REF!</definedName>
    <definedName name="LOGIC_UPPER">#REF!</definedName>
    <definedName name="lop" localSheetId="7">#REF!</definedName>
    <definedName name="lop" localSheetId="3">#REF!</definedName>
    <definedName name="lop">#REF!</definedName>
    <definedName name="low" localSheetId="7">'[42]Detailed Quote'!$A$6:$A$61</definedName>
    <definedName name="low" localSheetId="3">'[42]Detailed Quote'!$A$6:$A$61</definedName>
    <definedName name="low">'[43]Detailed Quote'!$A$6:$A$61</definedName>
    <definedName name="LTR" localSheetId="3">#REF!</definedName>
    <definedName name="LTR">#REF!</definedName>
    <definedName name="LWE" localSheetId="7">#REF!</definedName>
    <definedName name="LWE" localSheetId="3">#REF!</definedName>
    <definedName name="LWE">#REF!</definedName>
    <definedName name="m" localSheetId="7">[57]Summary!$B$3</definedName>
    <definedName name="m">'[6]Mat Summary'!$B$10:$B$17</definedName>
    <definedName name="MAC_QTY">[1]FA!$H$1</definedName>
    <definedName name="MACRO">[1]FA!$AJ$83:$AP$109</definedName>
    <definedName name="MAIN_PCB" localSheetId="3">#REF!</definedName>
    <definedName name="MAIN_PCB">#REF!</definedName>
    <definedName name="MAINDATA">[1]FA!$A$1:$AG$67</definedName>
    <definedName name="MAN_TIME">[1]FA!$G$60</definedName>
    <definedName name="Manual">[19]!Manual</definedName>
    <definedName name="mar" localSheetId="7">#REF!</definedName>
    <definedName name="mar" localSheetId="3">#REF!</definedName>
    <definedName name="mar">#REF!</definedName>
    <definedName name="Material_Type___A_Cover" localSheetId="7">'[58]Dropdown I'!#REF!</definedName>
    <definedName name="Material_Type___A_Cover" localSheetId="3">'[58]Dropdown I'!#REF!</definedName>
    <definedName name="Material_Type___A_Cover">'[59]Dropdown I'!#REF!</definedName>
    <definedName name="MatrixType">[26]Summary!$B$3:$B$4</definedName>
    <definedName name="MCRP_1099_final_no_subk" localSheetId="7">#REF!</definedName>
    <definedName name="MCRP_1099_final_no_subk" localSheetId="3">#REF!</definedName>
    <definedName name="MCRP_1099_final_no_subk">#REF!</definedName>
    <definedName name="MCRP_1099_final_w_subk" localSheetId="7">#REF!</definedName>
    <definedName name="MCRP_1099_final_w_subk" localSheetId="3">#REF!</definedName>
    <definedName name="MCRP_1099_final_w_subk">#REF!</definedName>
    <definedName name="MDC">[19]!MDC</definedName>
    <definedName name="mdm">'[60]Mat Summary'!$B$88:$B$93</definedName>
    <definedName name="Media_Options">'[12]Mat Summary'!$B$126:$B$136</definedName>
    <definedName name="MEMLZPrs">'[18]SCM AV data'!$C$55:$C$63</definedName>
    <definedName name="MEMORY">'[12]Mat Summary'!$B$95:$B$104</definedName>
    <definedName name="MENU1">[1]FA!$AJ$90:$AN$90</definedName>
    <definedName name="MENU2">[1]FA!$AJ$95:$AN$95</definedName>
    <definedName name="MENU3">[1]FA!$AJ$102:$AP$102</definedName>
    <definedName name="MENU4">[1]FA!$AJ$107:$AP$107</definedName>
    <definedName name="MiniPCI">[19]!MiniPCI</definedName>
    <definedName name="MISC" localSheetId="3">#REF!</definedName>
    <definedName name="MISC">#REF!</definedName>
    <definedName name="MKC">'[22]Detailed Quote'!$D$6:$D$62</definedName>
    <definedName name="MmExcelLinker_C95036FA_A775_4542_A964_689E0222D951" localSheetId="3">#REF!</definedName>
    <definedName name="MmExcelLinker_C95036FA_A775_4542_A964_689E0222D951">#REF!</definedName>
    <definedName name="mmm" localSheetId="7">[40]NRE!$C$8:$C$18</definedName>
    <definedName name="mmm" localSheetId="3">[40]NRE!$C$8:$C$18</definedName>
    <definedName name="mmm">[41]NRE!$C$8:$C$18</definedName>
    <definedName name="MNE">[24]NRE!$C$8:$C$18</definedName>
    <definedName name="MODEL">[1]FA!$B$9:$AF$58</definedName>
    <definedName name="MODEM">'[12]Mat Summary'!$B$83:$B$85</definedName>
    <definedName name="MONO">#REF!</definedName>
    <definedName name="Mouse">[19]!Mouse</definedName>
    <definedName name="MOVETIME">[1]FA!$G$66</definedName>
    <definedName name="Multibay_Optical">'[61]Multibay Optical'!$C$1</definedName>
    <definedName name="n" localSheetId="7">#REF!</definedName>
    <definedName name="n">'[6]Mat Summary'!$B$69:$B$81</definedName>
    <definedName name="NAME" localSheetId="7">#REF!</definedName>
    <definedName name="NAME" localSheetId="3">#REF!</definedName>
    <definedName name="NAME">#REF!</definedName>
    <definedName name="nbe" localSheetId="7">#REF!</definedName>
    <definedName name="nbe" localSheetId="3">#REF!</definedName>
    <definedName name="nbe">#REF!</definedName>
    <definedName name="nhy" localSheetId="7">#REF!</definedName>
    <definedName name="nhy" localSheetId="3">#REF!</definedName>
    <definedName name="nhy">#REF!</definedName>
    <definedName name="NiCd_BTY">#REF!</definedName>
    <definedName name="NiMH_BTY">#REF!</definedName>
    <definedName name="nm" localSheetId="7">#REF!</definedName>
    <definedName name="nm" localSheetId="3">#REF!</definedName>
    <definedName name="nm">#REF!</definedName>
    <definedName name="nme" localSheetId="7">#REF!</definedName>
    <definedName name="nme" localSheetId="3">#REF!</definedName>
    <definedName name="nme">#REF!</definedName>
    <definedName name="nmk">'[22]Detailed Quote'!$D$6:$D$61</definedName>
    <definedName name="NO" localSheetId="3">#REF!</definedName>
    <definedName name="NO">#REF!</definedName>
    <definedName name="Nom_projet" localSheetId="3">#REF!</definedName>
    <definedName name="Nom_projet">#REF!</definedName>
    <definedName name="Note_BT1" localSheetId="3">#REF!</definedName>
    <definedName name="Note_BT1">#REF!</definedName>
    <definedName name="NRE" localSheetId="7">#REF!</definedName>
    <definedName name="NRE" localSheetId="3">#REF!</definedName>
    <definedName name="NRE">#REF!</definedName>
    <definedName name="NS" localSheetId="3">#REF!</definedName>
    <definedName name="NS">#REF!</definedName>
    <definedName name="nsr" localSheetId="7">'[40]Detailed Quote'!$D$6:$D$58</definedName>
    <definedName name="nsr" localSheetId="3">'[40]Detailed Quote'!$D$6:$D$58</definedName>
    <definedName name="nsr">'[41]Detailed Quote'!$D$6:$D$58</definedName>
    <definedName name="NTD">#REF!</definedName>
    <definedName name="numlo" localSheetId="3">#REF!</definedName>
    <definedName name="numlo">#REF!</definedName>
    <definedName name="NV11__32MB" localSheetId="3">#REF!</definedName>
    <definedName name="NV11__32MB">#REF!</definedName>
    <definedName name="o" localSheetId="7">#REF!</definedName>
    <definedName name="o" localSheetId="3">#REF!</definedName>
    <definedName name="o">#REF!</definedName>
    <definedName name="Oct_cost">[62]Sheet2!$C:$D</definedName>
    <definedName name="ODD">[19]!ODD</definedName>
    <definedName name="ODM">[63]BaseLine!$A$3:$A$10</definedName>
    <definedName name="ODMCompany" localSheetId="7">#REF!</definedName>
    <definedName name="ODMCompany" localSheetId="3">#REF!</definedName>
    <definedName name="ODMCompany">#REF!</definedName>
    <definedName name="ODMContact">[9]Ranges!$K$2:$M$8</definedName>
    <definedName name="ODMData">[9]Ranges!$G$2:$M$21</definedName>
    <definedName name="ODMList">[9]Ranges!$G$2:$G$8</definedName>
    <definedName name="OIE" localSheetId="7">#REF!</definedName>
    <definedName name="OIE" localSheetId="3">#REF!</definedName>
    <definedName name="OIE">#REF!</definedName>
    <definedName name="ol">'[14]Detailed Quote'!$A$6:$A$62</definedName>
    <definedName name="Olifant">[64]Summary!$E$3</definedName>
    <definedName name="olw" localSheetId="7">#REF!</definedName>
    <definedName name="olw" localSheetId="3">#REF!</definedName>
    <definedName name="olw">#REF!</definedName>
    <definedName name="om" localSheetId="7">'[65]Detailed Quote'!$D$6:$D$62</definedName>
    <definedName name="om" localSheetId="3">'[65]Detailed Quote'!$D$6:$D$62</definedName>
    <definedName name="om">'[66]Detailed Quote'!$D$6:$D$62</definedName>
    <definedName name="On_line_manual_diskette">#REF!</definedName>
    <definedName name="OP">[24]NRE!$C$8:$C$18</definedName>
    <definedName name="OPER_QTY">[1]FA!$H$2</definedName>
    <definedName name="opr" localSheetId="7">#REF!</definedName>
    <definedName name="opr" localSheetId="3">#REF!</definedName>
    <definedName name="opr">#REF!</definedName>
    <definedName name="option">[67]Summary!$B$3</definedName>
    <definedName name="OPTLZPrs">'[18]SCM AV data'!$C$46:$C$49</definedName>
    <definedName name="OS">'[12]Mat Summary'!$B$145:$B$149</definedName>
    <definedName name="OS_Country_Kit">#REF!</definedName>
    <definedName name="OSLZPrs">'[68]SCM AV data'!$C$47:$C$48</definedName>
    <definedName name="OSLZSMB">'[18]SCM AV data'!$C$26:$C$27</definedName>
    <definedName name="OTHER">'[12]Mat Summary'!$B$151:$B$158</definedName>
    <definedName name="OTHER2">'[12]Mat Summary'!$B$160:$B$163</definedName>
    <definedName name="OTHER3">'[12]Mat Summary'!$B$165:$B$171</definedName>
    <definedName name="OTHER4">'[12]Mat Summary'!$B$173:$B$189</definedName>
    <definedName name="OTHERS">'[69]Mat Summary'!$B$158:$B$166</definedName>
    <definedName name="p">[39]Summary!$B$3</definedName>
    <definedName name="part_type" localSheetId="3">#REF!</definedName>
    <definedName name="part_type">#REF!</definedName>
    <definedName name="Payment" localSheetId="3">#REF!</definedName>
    <definedName name="Payment">#REF!</definedName>
    <definedName name="PaymentType" localSheetId="7">#REF!</definedName>
    <definedName name="PaymentType" localSheetId="3">#REF!</definedName>
    <definedName name="PaymentType">#REF!</definedName>
    <definedName name="PC_Mylar" localSheetId="7">'[58]Dropdwon II'!#REF!</definedName>
    <definedName name="PC_Mylar" localSheetId="3">'[58]Dropdwon II'!#REF!</definedName>
    <definedName name="PC_Mylar">'[59]Dropdwon II'!#REF!</definedName>
    <definedName name="pcb共用人力">#REF!</definedName>
    <definedName name="pcb輪值表">#REF!</definedName>
    <definedName name="PDC" localSheetId="7">#REF!</definedName>
    <definedName name="PDC" localSheetId="3">#REF!</definedName>
    <definedName name="PDC">#REF!</definedName>
    <definedName name="PERIPHERALS">'[37]Mat Summary'!$B$190:$B$205</definedName>
    <definedName name="Phase">[9]Summary!$E$7</definedName>
    <definedName name="PICK">#REF!</definedName>
    <definedName name="PLK">[24]Summary!$B$3</definedName>
    <definedName name="PN">[70]Summary!$B$3</definedName>
    <definedName name="PO">[9]Summary!$K$9</definedName>
    <definedName name="pou" localSheetId="7">#REF!</definedName>
    <definedName name="pou" localSheetId="3">#REF!</definedName>
    <definedName name="pou">#REF!</definedName>
    <definedName name="Power_Cord">#REF!</definedName>
    <definedName name="POWER_CORDS">'[12]Mat Summary'!$B$191:$B$213</definedName>
    <definedName name="PQ" localSheetId="7">#REF!</definedName>
    <definedName name="PQ" localSheetId="3">#REF!</definedName>
    <definedName name="PQ">#REF!</definedName>
    <definedName name="PQWR">[24]Summary!$B$3</definedName>
    <definedName name="PRDate">[9]Summary!$E$9</definedName>
    <definedName name="PRE">#REF!</definedName>
    <definedName name="PreviousDevice">[26]Summary!#REF!</definedName>
    <definedName name="PRINT">#REF!</definedName>
    <definedName name="Print_Area_MI">[1]FA!$A$1:$AG$67</definedName>
    <definedName name="PRINTHEADING">#REF!</definedName>
    <definedName name="PRN">#REF!</definedName>
    <definedName name="PROCESS">[1]FA!$IV$8193</definedName>
    <definedName name="ProcLZPrs">'[18]SCM AV data'!$C$32:$C$36</definedName>
    <definedName name="ProductName" localSheetId="7">[33]Summary!$B$3</definedName>
    <definedName name="ProductName" localSheetId="3">[33]Summary!$B$3</definedName>
    <definedName name="ProductName">[34]Summary!$B$3</definedName>
    <definedName name="ProfitCenter">[71]Sheet1!$A$2:$A$42</definedName>
    <definedName name="Project">[9]Summary!$E$5</definedName>
    <definedName name="PX957ASABF">#REF!</definedName>
    <definedName name="PX957ASABU">#REF!</definedName>
    <definedName name="PX958ASABA">#REF!</definedName>
    <definedName name="PX958ASABU">#REF!</definedName>
    <definedName name="PX959AS">#REF!</definedName>
    <definedName name="PX959ASABA">#REF!</definedName>
    <definedName name="PX959ASABU">#REF!</definedName>
    <definedName name="PX960ASABA">#REF!</definedName>
    <definedName name="PX960ASABU">#REF!</definedName>
    <definedName name="PX961ASABU">#REF!</definedName>
    <definedName name="q" localSheetId="7">[39]Summary!$B$3</definedName>
    <definedName name="q">[6]Summary!$B$5:$B$225</definedName>
    <definedName name="qq">#REF!</definedName>
    <definedName name="Quanta">#REF!</definedName>
    <definedName name="qw" localSheetId="7">#REF!</definedName>
    <definedName name="qw" localSheetId="3">#REF!</definedName>
    <definedName name="qw">#REF!</definedName>
    <definedName name="qwy" localSheetId="7">#REF!</definedName>
    <definedName name="qwy" localSheetId="3">#REF!</definedName>
    <definedName name="qwy">#REF!</definedName>
    <definedName name="qzqzqz10" localSheetId="3">#REF!</definedName>
    <definedName name="qzqzqz10">#REF!</definedName>
    <definedName name="qzqzqz11" localSheetId="3">#REF!</definedName>
    <definedName name="qzqzqz11">#REF!</definedName>
    <definedName name="qzqzqz12" localSheetId="3">#REF!</definedName>
    <definedName name="qzqzqz12">#REF!</definedName>
    <definedName name="qzqzqz13" localSheetId="3">#REF!</definedName>
    <definedName name="qzqzqz13">#REF!</definedName>
    <definedName name="qzqzqz14" localSheetId="3">#REF!</definedName>
    <definedName name="qzqzqz14">#REF!</definedName>
    <definedName name="qzqzqz15" localSheetId="3">#REF!</definedName>
    <definedName name="qzqzqz15">#REF!</definedName>
    <definedName name="qzqzqz16" localSheetId="3">#REF!</definedName>
    <definedName name="qzqzqz16">#REF!</definedName>
    <definedName name="qzqzqz17" localSheetId="3">#REF!</definedName>
    <definedName name="qzqzqz17">#REF!</definedName>
    <definedName name="qzqzqz18" localSheetId="3">#REF!</definedName>
    <definedName name="qzqzqz18">#REF!</definedName>
    <definedName name="qzqzqz19" localSheetId="3">#REF!</definedName>
    <definedName name="qzqzqz19">#REF!</definedName>
    <definedName name="qzqzqz20" localSheetId="3">#REF!</definedName>
    <definedName name="qzqzqz20">#REF!</definedName>
    <definedName name="qzqzqz21" localSheetId="3">#REF!</definedName>
    <definedName name="qzqzqz21">#REF!</definedName>
    <definedName name="qzqzqz22" localSheetId="3">#REF!</definedName>
    <definedName name="qzqzqz22">#REF!</definedName>
    <definedName name="qzqzqz23" localSheetId="3">#REF!</definedName>
    <definedName name="qzqzqz23">#REF!</definedName>
    <definedName name="qzqzqz24" localSheetId="3">#REF!</definedName>
    <definedName name="qzqzqz24">#REF!</definedName>
    <definedName name="qzqzqz25" localSheetId="3">#REF!</definedName>
    <definedName name="qzqzqz25">#REF!</definedName>
    <definedName name="qzqzqz26" localSheetId="3">#REF!</definedName>
    <definedName name="qzqzqz26">#REF!</definedName>
    <definedName name="qzqzqz27" localSheetId="3">#REF!</definedName>
    <definedName name="qzqzqz27">#REF!</definedName>
    <definedName name="qzqzqz28" localSheetId="3">#REF!</definedName>
    <definedName name="qzqzqz28">#REF!</definedName>
    <definedName name="qzqzqz29" localSheetId="3">#REF!</definedName>
    <definedName name="qzqzqz29">#REF!</definedName>
    <definedName name="qzqzqz30" localSheetId="3">#REF!</definedName>
    <definedName name="qzqzqz30">#REF!</definedName>
    <definedName name="qzqzqz31" localSheetId="3">#REF!</definedName>
    <definedName name="qzqzqz31">#REF!</definedName>
    <definedName name="qzqzqz32" localSheetId="3">#REF!</definedName>
    <definedName name="qzqzqz32">#REF!</definedName>
    <definedName name="qzqzqz33" localSheetId="3">#REF!</definedName>
    <definedName name="qzqzqz33">#REF!</definedName>
    <definedName name="qzqzqz34" localSheetId="3">#REF!</definedName>
    <definedName name="qzqzqz34">#REF!</definedName>
    <definedName name="qzqzqz35" localSheetId="3">#REF!</definedName>
    <definedName name="qzqzqz35">#REF!</definedName>
    <definedName name="qzqzqz36" localSheetId="3">#REF!</definedName>
    <definedName name="qzqzqz36">#REF!</definedName>
    <definedName name="qzqzqz37" localSheetId="3">#REF!</definedName>
    <definedName name="qzqzqz37">#REF!</definedName>
    <definedName name="qzqzqz38" localSheetId="3">#REF!</definedName>
    <definedName name="qzqzqz38">#REF!</definedName>
    <definedName name="qzqzqz39" localSheetId="3">#REF!</definedName>
    <definedName name="qzqzqz39">#REF!</definedName>
    <definedName name="qzqzqz40" localSheetId="3">#REF!</definedName>
    <definedName name="qzqzqz40">#REF!</definedName>
    <definedName name="qzqzqz41" localSheetId="3">#REF!</definedName>
    <definedName name="qzqzqz41">#REF!</definedName>
    <definedName name="qzqzqz42" localSheetId="3">#REF!</definedName>
    <definedName name="qzqzqz42">#REF!</definedName>
    <definedName name="qzqzqz43" localSheetId="3">#REF!</definedName>
    <definedName name="qzqzqz43">#REF!</definedName>
    <definedName name="qzqzqz44" localSheetId="3">#REF!</definedName>
    <definedName name="qzqzqz44">#REF!</definedName>
    <definedName name="qzqzqz45" localSheetId="3">#REF!</definedName>
    <definedName name="qzqzqz45">#REF!</definedName>
    <definedName name="qzqzqz46" localSheetId="3">#REF!</definedName>
    <definedName name="qzqzqz46">#REF!</definedName>
    <definedName name="qzqzqz47" localSheetId="3">#REF!</definedName>
    <definedName name="qzqzqz47">#REF!</definedName>
    <definedName name="qzqzqz48" localSheetId="3">#REF!</definedName>
    <definedName name="qzqzqz48">#REF!</definedName>
    <definedName name="qzqzqz49" localSheetId="3">#REF!</definedName>
    <definedName name="qzqzqz49">#REF!</definedName>
    <definedName name="qzqzqz50" localSheetId="3">#REF!</definedName>
    <definedName name="qzqzqz50">#REF!</definedName>
    <definedName name="qzqzqz51" localSheetId="3">#REF!</definedName>
    <definedName name="qzqzqz51">#REF!</definedName>
    <definedName name="qzqzqz52" localSheetId="3">#REF!</definedName>
    <definedName name="qzqzqz52">#REF!</definedName>
    <definedName name="qzqzqz53" localSheetId="3">#REF!</definedName>
    <definedName name="qzqzqz53">#REF!</definedName>
    <definedName name="qzqzqz54" localSheetId="3">#REF!</definedName>
    <definedName name="qzqzqz54">#REF!</definedName>
    <definedName name="qzqzqz55" localSheetId="3">#REF!</definedName>
    <definedName name="qzqzqz55">#REF!</definedName>
    <definedName name="qzqzqz56" localSheetId="3">#REF!</definedName>
    <definedName name="qzqzqz56">#REF!</definedName>
    <definedName name="qzqzqz57" localSheetId="3">#REF!</definedName>
    <definedName name="qzqzqz57">#REF!</definedName>
    <definedName name="qzqzqz58" localSheetId="3">#REF!</definedName>
    <definedName name="qzqzqz58">#REF!</definedName>
    <definedName name="qzqzqz59" localSheetId="3">#REF!</definedName>
    <definedName name="qzqzqz59">#REF!</definedName>
    <definedName name="qzqzqz6" localSheetId="3">#REF!</definedName>
    <definedName name="qzqzqz6">#REF!</definedName>
    <definedName name="qzqzqz60" localSheetId="3">#REF!</definedName>
    <definedName name="qzqzqz60">#REF!</definedName>
    <definedName name="qzqzqz61" localSheetId="3">#REF!</definedName>
    <definedName name="qzqzqz61">#REF!</definedName>
    <definedName name="qzqzqz7" localSheetId="3">#REF!</definedName>
    <definedName name="qzqzqz7">#REF!</definedName>
    <definedName name="qzqzqz8" localSheetId="3">#REF!</definedName>
    <definedName name="qzqzqz8">#REF!</definedName>
    <definedName name="qzqzqz9" localSheetId="3">#REF!</definedName>
    <definedName name="qzqzqz9">#REF!</definedName>
    <definedName name="R_FILE">[1]FA!$B$9</definedName>
    <definedName name="RAD">#REF!</definedName>
    <definedName name="radial5">#REF!</definedName>
    <definedName name="Reader">[19]!Reader</definedName>
    <definedName name="RED">#REF!</definedName>
    <definedName name="Regions">'[72]Team List'!$J$2:$J$2</definedName>
    <definedName name="REPAIR">#REF!</definedName>
    <definedName name="Requisitioner">[9]Summary!$E$3</definedName>
    <definedName name="RESI">#REF!</definedName>
    <definedName name="Rev">[19]!Rev</definedName>
    <definedName name="RO">[19]!RO</definedName>
    <definedName name="ROFormula">[19]!ROFormula</definedName>
    <definedName name="RR" localSheetId="7">'[44]Detailed Quote'!$A$6:$A$49</definedName>
    <definedName name="RR" localSheetId="3">'[44]Detailed Quote'!$A$6:$A$49</definedName>
    <definedName name="RR">'[46]Detailed Quote'!$A$6:$A$49</definedName>
    <definedName name="rty">[14]Summary!$B$3</definedName>
    <definedName name="RunDate">38701.7150347222</definedName>
    <definedName name="s" localSheetId="7">[39]Summary!$B$3</definedName>
    <definedName name="S">'[31]Config Sheet'!$E$2:$E$85</definedName>
    <definedName name="SAMSUNG_CD_ROM" localSheetId="3">#REF!</definedName>
    <definedName name="SAMSUNG_CD_ROM">#REF!</definedName>
    <definedName name="Saver">[19]!Saver</definedName>
    <definedName name="SCREW_LIST" localSheetId="3">#REF!</definedName>
    <definedName name="SCREW_LIST">#REF!</definedName>
    <definedName name="sct" localSheetId="7">#REF!</definedName>
    <definedName name="sct" localSheetId="3">#REF!</definedName>
    <definedName name="sct">#REF!</definedName>
    <definedName name="sd" localSheetId="7">#REF!</definedName>
    <definedName name="sd" localSheetId="3">#REF!</definedName>
    <definedName name="sd">#REF!</definedName>
    <definedName name="sdfadfasdf" localSheetId="3">#REF!</definedName>
    <definedName name="sdfadfasdf">#REF!</definedName>
    <definedName name="Seg">[9]Summary!$I$9</definedName>
    <definedName name="Segment">[9]Ranges!$C$2:$C$9</definedName>
    <definedName name="sep" localSheetId="7">#REF!</definedName>
    <definedName name="sep" localSheetId="3">#REF!</definedName>
    <definedName name="sep">#REF!</definedName>
    <definedName name="Sep_cost">#REF!</definedName>
    <definedName name="ShipDate">[9]Summary!$I$3</definedName>
    <definedName name="ShowPCCS">FALSE</definedName>
    <definedName name="ShowUnpublished">FALSE</definedName>
    <definedName name="SKIMVersion">"SKIM 4.2.20050729"</definedName>
    <definedName name="SKUSource">[73]SKUs!$C$2:$F$19</definedName>
    <definedName name="SMT_LOAD">#REF!</definedName>
    <definedName name="SMT_LOAD_B">#REF!</definedName>
    <definedName name="SMTA">#REF!</definedName>
    <definedName name="SMTB">#REF!</definedName>
    <definedName name="Softload">[19]!Softload</definedName>
    <definedName name="SONY_CD_RW" localSheetId="3">#REF!</definedName>
    <definedName name="SONY_CD_RW">#REF!</definedName>
    <definedName name="SortString">[8]Options!$H$2:$H$167</definedName>
    <definedName name="SPEED">#REF!</definedName>
    <definedName name="SS" localSheetId="3">#REF!</definedName>
    <definedName name="SS">#REF!</definedName>
    <definedName name="State">[8]Options!$J$2:$J$4</definedName>
    <definedName name="STD">#REF!</definedName>
    <definedName name="STD_02">[1]FA!$F$39:$F$42</definedName>
    <definedName name="STD_04MAC">[1]FA!$F$43</definedName>
    <definedName name="STD_04MAN">[1]FA!$F$18</definedName>
    <definedName name="STD_BOOT">[1]FA!$F$36</definedName>
    <definedName name="STD_REBOOT">[1]FA!$F$37</definedName>
    <definedName name="STD_TIME">[1]FA!$D$3</definedName>
    <definedName name="STDMODE">[1]FA!$G$8</definedName>
    <definedName name="sub" localSheetId="7">#REF!</definedName>
    <definedName name="sub" localSheetId="3">#REF!</definedName>
    <definedName name="sub">#REF!</definedName>
    <definedName name="Sub___Assemblies">#REF!</definedName>
    <definedName name="SubCat">#REF!</definedName>
    <definedName name="SubCategory" localSheetId="7">'[33]Detailed Quote'!$D$6:$D$44</definedName>
    <definedName name="SubCategory" localSheetId="3">'[33]Detailed Quote'!$D$6:$D$44</definedName>
    <definedName name="SubCategory">'[34]Detailed Quote'!$D$6:$D$44</definedName>
    <definedName name="SUM_TABLE">#REF!</definedName>
    <definedName name="SummarySheetName">"SKU Summary"</definedName>
    <definedName name="Surface_Treatment___Aluminum" localSheetId="7">'[58]Dropdown I'!#REF!</definedName>
    <definedName name="Surface_Treatment___Aluminum" localSheetId="3">'[58]Dropdown I'!#REF!</definedName>
    <definedName name="Surface_Treatment___Aluminum">'[59]Dropdown I'!#REF!</definedName>
    <definedName name="Surface_Treatment___Magnesium" localSheetId="7">'[58]Dropdown I'!#REF!</definedName>
    <definedName name="Surface_Treatment___Magnesium" localSheetId="3">'[58]Dropdown I'!#REF!</definedName>
    <definedName name="Surface_Treatment___Magnesium">'[59]Dropdown I'!#REF!</definedName>
    <definedName name="Surface_Treatment___Plastic" localSheetId="7">'[58]Dropdown I'!#REF!</definedName>
    <definedName name="Surface_Treatment___Plastic" localSheetId="3">'[58]Dropdown I'!#REF!</definedName>
    <definedName name="Surface_Treatment___Plastic">'[59]Dropdown I'!#REF!</definedName>
    <definedName name="sw" localSheetId="7">#REF!</definedName>
    <definedName name="sw" localSheetId="3">#REF!</definedName>
    <definedName name="sw">#REF!</definedName>
    <definedName name="symptom">'[74]FA Definitions'!$D$2:$D$51</definedName>
    <definedName name="System_utility_diskette">#REF!</definedName>
    <definedName name="t">'[6]Mat Summary'!$B$138:$B$143</definedName>
    <definedName name="T_B_cover">#REF!</definedName>
    <definedName name="T_B_manual_disk">#REF!</definedName>
    <definedName name="TAB">#REF!</definedName>
    <definedName name="TAB_SET">#REF!</definedName>
    <definedName name="TABLE">#REF!</definedName>
    <definedName name="TANT">#REF!</definedName>
    <definedName name="TDCRecipients">'[9]IUR ship address'!$D$15:$D$16</definedName>
    <definedName name="TEAC_CD_ROM" localSheetId="3">#REF!</definedName>
    <definedName name="TEAC_CD_ROM">#REF!</definedName>
    <definedName name="Team_List">'[37]Team List'!$D$2:$D$345</definedName>
    <definedName name="TEST">#REF!</definedName>
    <definedName name="thelist" localSheetId="3">#REF!</definedName>
    <definedName name="thelist">#REF!</definedName>
    <definedName name="THERMAL" localSheetId="3">#REF!</definedName>
    <definedName name="THERMAL">#REF!</definedName>
    <definedName name="Tooling" localSheetId="7">#REF!</definedName>
    <definedName name="Tooling" localSheetId="3">#REF!</definedName>
    <definedName name="Tooling">#REF!</definedName>
    <definedName name="tooling_data_base">[75]Budget_Skippy!$A$7:$AA$139</definedName>
    <definedName name="Top_main_manual" localSheetId="3">#REF!</definedName>
    <definedName name="Top_main_manual">#REF!</definedName>
    <definedName name="TORNADO__263050_001" localSheetId="7">#REF!</definedName>
    <definedName name="TORNADO__263050_001" localSheetId="3">#REF!</definedName>
    <definedName name="TORNADO__263050_001">#REF!</definedName>
    <definedName name="Tornado_X1_Price" localSheetId="7">#REF!</definedName>
    <definedName name="Tornado_X1_Price" localSheetId="3">#REF!</definedName>
    <definedName name="Tornado_X1_Price">#REF!</definedName>
    <definedName name="TOSHIBA_DVD_ROM" localSheetId="3">#REF!</definedName>
    <definedName name="TOSHIBA_DVD_ROM">#REF!</definedName>
    <definedName name="TOT" localSheetId="3">#REF!</definedName>
    <definedName name="TOT">#REF!</definedName>
    <definedName name="Trackball">#REF!</definedName>
    <definedName name="TRAN">#REF!</definedName>
    <definedName name="trstt">#REF!</definedName>
    <definedName name="tu">#REF!</definedName>
    <definedName name="ty">'[76]Detailed Quote 14 15 17'!$F$6:$F$55</definedName>
    <definedName name="tyi" localSheetId="7">#REF!</definedName>
    <definedName name="tyi" localSheetId="3">#REF!</definedName>
    <definedName name="tyi">#REF!</definedName>
    <definedName name="Type" localSheetId="7">#REF!</definedName>
    <definedName name="Type" localSheetId="3">#REF!</definedName>
    <definedName name="Type">#REF!</definedName>
    <definedName name="Type43">[77]Options!$A$271:$A$405</definedName>
    <definedName name="Type45">[77]Options!$A$134:$A$268</definedName>
    <definedName name="Type46">[77]Options!$A$121:$A$131</definedName>
    <definedName name="TypeX63">[56]Options!$A$286:$A$420</definedName>
    <definedName name="TypeX6B">[56]Options!$A$149:$A$283</definedName>
    <definedName name="TypeX6C">[56]Options!$A$286:$A$420</definedName>
    <definedName name="TypeX79">[8]Options!#REF!</definedName>
    <definedName name="ui" localSheetId="7">#REF!</definedName>
    <definedName name="ui" localSheetId="3">#REF!</definedName>
    <definedName name="ui">#REF!</definedName>
    <definedName name="upc">'[78]UPC+EAN'!$A:$C</definedName>
    <definedName name="UPCSource">"Pianos"</definedName>
    <definedName name="USB">[19]!USB</definedName>
    <definedName name="User">" "</definedName>
    <definedName name="User_s_manual__multi_language">#REF!</definedName>
    <definedName name="User_s_manual__single_language">#REF!</definedName>
    <definedName name="v" localSheetId="7">[57]Summary!$B$3</definedName>
    <definedName name="v">'[6]Mat Summary'!$B$83:$B$85</definedName>
    <definedName name="V7201010MVZ">#REF!</definedName>
    <definedName name="V730100VMVZBT">#REF!</definedName>
    <definedName name="V730100XMVZ">#REF!</definedName>
    <definedName name="V730100YMVZ">#REF!</definedName>
    <definedName name="V7301011MVZ">#REF!</definedName>
    <definedName name="V7301012MVZ">#REF!</definedName>
    <definedName name="vbg" localSheetId="7">'[35]Dropdown I'!#REF!</definedName>
    <definedName name="vbg" localSheetId="3">'[35]Dropdown I'!#REF!</definedName>
    <definedName name="vbg">'[36]Dropdown I'!#REF!</definedName>
    <definedName name="vbn">[22]Summary!$B$3</definedName>
    <definedName name="vc" localSheetId="7">[29]NRE!$C$8:$C$18</definedName>
    <definedName name="vc" localSheetId="3">[29]NRE!$C$8:$C$18</definedName>
    <definedName name="vc">[30]NRE!$C$8:$C$18</definedName>
    <definedName name="vde" localSheetId="7">#REF!</definedName>
    <definedName name="vde" localSheetId="3">#REF!</definedName>
    <definedName name="vde">#REF!</definedName>
    <definedName name="ve" localSheetId="7">#REF!</definedName>
    <definedName name="ve" localSheetId="3">#REF!</definedName>
    <definedName name="ve">#REF!</definedName>
    <definedName name="VELE">#REF!</definedName>
    <definedName name="Vendor">[77]Options!$B$2:$B$48</definedName>
    <definedName name="VendorAddress">'[27]Config Sheet'!$E$2:$E$85</definedName>
    <definedName name="VendorContact">[9]Summary!$I$7</definedName>
    <definedName name="VendorNames">'[27]Config Sheet'!$A$2:$A$85</definedName>
    <definedName name="Version">[26]Summary!$N$3:$O$6</definedName>
    <definedName name="vfg" localSheetId="7">#REF!</definedName>
    <definedName name="vfg" localSheetId="3">#REF!</definedName>
    <definedName name="vfg">#REF!</definedName>
    <definedName name="VGA">[19]!VGA</definedName>
    <definedName name="VIDEO">'[12]Mat Summary'!$B$138:$B$143</definedName>
    <definedName name="VIDEO1">'[79]Mat Summary'!$B$174:$B$178</definedName>
    <definedName name="vital1" localSheetId="3">#REF!</definedName>
    <definedName name="vital1">#REF!</definedName>
    <definedName name="vital2" localSheetId="3">#REF!</definedName>
    <definedName name="vital2">#REF!</definedName>
    <definedName name="vital4" localSheetId="3">#REF!</definedName>
    <definedName name="vital4">#REF!</definedName>
    <definedName name="vital5" localSheetId="3">#REF!</definedName>
    <definedName name="vital5">#REF!</definedName>
    <definedName name="vital6" localSheetId="3">#REF!</definedName>
    <definedName name="vital6">#REF!</definedName>
    <definedName name="vital8" localSheetId="3">#REF!</definedName>
    <definedName name="vital8">#REF!</definedName>
    <definedName name="vital9" localSheetId="3">#REF!</definedName>
    <definedName name="vital9">#REF!</definedName>
    <definedName name="vn" localSheetId="7">#REF!</definedName>
    <definedName name="vn" localSheetId="3">#REF!</definedName>
    <definedName name="vn">#REF!</definedName>
    <definedName name="Vortex" localSheetId="7">#REF!</definedName>
    <definedName name="Vortex" localSheetId="3">#REF!</definedName>
    <definedName name="Vortex">#REF!</definedName>
    <definedName name="w" localSheetId="7">[57]Summary!$B$3</definedName>
    <definedName name="w">'[6]Mat Summary'!$B$95:$B$104</definedName>
    <definedName name="Warranty">[19]!Warranty</definedName>
    <definedName name="WiFiLZPrs">'[18]SCM AV data'!$C$17:$C$18</definedName>
    <definedName name="Wiping">[19]!Wiping</definedName>
    <definedName name="WIRELESS">'[12]Mat Summary'!$B$87:$B$93</definedName>
    <definedName name="wk">[14]NRE!$C$8:$C$18</definedName>
    <definedName name="WORK_AREA">#REF!</definedName>
    <definedName name="WorkbookType">"SKU BOM"</definedName>
    <definedName name="Works">[19]!Works</definedName>
    <definedName name="x">#REF!</definedName>
    <definedName name="xde">'[24]Detailed Quote'!$D$6:$D$57</definedName>
    <definedName name="xsd" localSheetId="7">#REF!</definedName>
    <definedName name="xsd" localSheetId="3">#REF!</definedName>
    <definedName name="xsd">#REF!</definedName>
    <definedName name="y">[6]Summary!$A$5:$A$225</definedName>
    <definedName name="Yen">#REF!</definedName>
    <definedName name="yes" localSheetId="3">#REF!</definedName>
    <definedName name="yes">#REF!</definedName>
    <definedName name="yt" localSheetId="7">#REF!</definedName>
    <definedName name="yt" localSheetId="3">#REF!</definedName>
    <definedName name="yt">#REF!</definedName>
    <definedName name="yu" localSheetId="7">[65]NRE!$C$8:$C$18</definedName>
    <definedName name="yu" localSheetId="3">[65]NRE!$C$8:$C$18</definedName>
    <definedName name="yu">[66]NRE!$C$8:$C$18</definedName>
    <definedName name="z" localSheetId="7">[11]NRE!$C$8:$C$18</definedName>
    <definedName name="z">'[6]Mat Summary'!$B$5:$B$9</definedName>
    <definedName name="zsw" localSheetId="7">#REF!</definedName>
    <definedName name="zsw" localSheetId="3">#REF!</definedName>
    <definedName name="zsw">#REF!</definedName>
    <definedName name="樓層參考表">#REF!</definedName>
  </definedNames>
  <calcPr calcId="145621"/>
</workbook>
</file>

<file path=xl/calcChain.xml><?xml version="1.0" encoding="utf-8"?>
<calcChain xmlns="http://schemas.openxmlformats.org/spreadsheetml/2006/main">
  <c r="V410" i="24" l="1"/>
  <c r="C410" i="24"/>
  <c r="AK407" i="24"/>
  <c r="AJ407" i="24"/>
  <c r="AI407" i="24"/>
  <c r="AH407" i="24"/>
  <c r="AG407" i="24"/>
  <c r="AF407" i="24"/>
  <c r="AE407" i="24"/>
  <c r="AD407" i="24"/>
  <c r="AC407" i="24"/>
  <c r="AB407" i="24"/>
  <c r="AA407" i="24"/>
  <c r="Z407" i="24"/>
  <c r="Y407" i="24"/>
  <c r="X407" i="24"/>
  <c r="W407" i="24"/>
  <c r="R407" i="24"/>
  <c r="Q407" i="24"/>
  <c r="P407" i="24"/>
  <c r="O407" i="24"/>
  <c r="N407" i="24"/>
  <c r="M407" i="24"/>
  <c r="L407" i="24"/>
  <c r="K407" i="24"/>
  <c r="J407" i="24"/>
  <c r="I407" i="24"/>
  <c r="H407" i="24"/>
  <c r="G407" i="24"/>
  <c r="F407" i="24"/>
  <c r="E407" i="24"/>
  <c r="D407" i="24"/>
  <c r="V406" i="24"/>
  <c r="C406" i="24"/>
  <c r="V405" i="24"/>
  <c r="C405" i="24"/>
  <c r="AK402" i="24"/>
  <c r="AJ402" i="24"/>
  <c r="AI402" i="24"/>
  <c r="AH402" i="24"/>
  <c r="AG402" i="24"/>
  <c r="AF402" i="24"/>
  <c r="AE402" i="24"/>
  <c r="AD402" i="24"/>
  <c r="AC402" i="24"/>
  <c r="AB402" i="24"/>
  <c r="AA402" i="24"/>
  <c r="Z402" i="24"/>
  <c r="Y402" i="24"/>
  <c r="X402" i="24"/>
  <c r="W402" i="24"/>
  <c r="R402" i="24"/>
  <c r="Q402" i="24"/>
  <c r="P402" i="24"/>
  <c r="O402" i="24"/>
  <c r="N402" i="24"/>
  <c r="M402" i="24"/>
  <c r="L402" i="24"/>
  <c r="K402" i="24"/>
  <c r="J402" i="24"/>
  <c r="I402" i="24"/>
  <c r="H402" i="24"/>
  <c r="G402" i="24"/>
  <c r="F402" i="24"/>
  <c r="E402" i="24"/>
  <c r="D402" i="24"/>
  <c r="V401" i="24"/>
  <c r="C401" i="24"/>
  <c r="V400" i="24"/>
  <c r="C400" i="24"/>
  <c r="V396" i="24"/>
  <c r="C396" i="24"/>
  <c r="AK393" i="24"/>
  <c r="AK397" i="24" s="1"/>
  <c r="AJ393" i="24"/>
  <c r="AJ397" i="24" s="1"/>
  <c r="AI393" i="24"/>
  <c r="AI397" i="24" s="1"/>
  <c r="AH393" i="24"/>
  <c r="AH397" i="24" s="1"/>
  <c r="AG393" i="24"/>
  <c r="AG397" i="24" s="1"/>
  <c r="AF393" i="24"/>
  <c r="AF397" i="24" s="1"/>
  <c r="AE393" i="24"/>
  <c r="AE397" i="24" s="1"/>
  <c r="AD393" i="24"/>
  <c r="AD397" i="24" s="1"/>
  <c r="AC393" i="24"/>
  <c r="AC397" i="24" s="1"/>
  <c r="AB393" i="24"/>
  <c r="AB397" i="24" s="1"/>
  <c r="AA393" i="24"/>
  <c r="AA397" i="24" s="1"/>
  <c r="Z393" i="24"/>
  <c r="Z397" i="24" s="1"/>
  <c r="Y393" i="24"/>
  <c r="Y397" i="24" s="1"/>
  <c r="X393" i="24"/>
  <c r="X397" i="24" s="1"/>
  <c r="W393" i="24"/>
  <c r="W397" i="24" s="1"/>
  <c r="R393" i="24"/>
  <c r="R397" i="24" s="1"/>
  <c r="Q393" i="24"/>
  <c r="Q397" i="24" s="1"/>
  <c r="P393" i="24"/>
  <c r="P397" i="24" s="1"/>
  <c r="O393" i="24"/>
  <c r="O397" i="24" s="1"/>
  <c r="N393" i="24"/>
  <c r="N397" i="24" s="1"/>
  <c r="M393" i="24"/>
  <c r="M397" i="24" s="1"/>
  <c r="L393" i="24"/>
  <c r="L397" i="24" s="1"/>
  <c r="K393" i="24"/>
  <c r="K397" i="24" s="1"/>
  <c r="J393" i="24"/>
  <c r="J397" i="24" s="1"/>
  <c r="I393" i="24"/>
  <c r="I397" i="24" s="1"/>
  <c r="H393" i="24"/>
  <c r="H397" i="24" s="1"/>
  <c r="G393" i="24"/>
  <c r="G397" i="24" s="1"/>
  <c r="F393" i="24"/>
  <c r="F397" i="24" s="1"/>
  <c r="E393" i="24"/>
  <c r="E397" i="24" s="1"/>
  <c r="D393" i="24"/>
  <c r="V392" i="24"/>
  <c r="C392" i="24"/>
  <c r="V391" i="24"/>
  <c r="C391" i="24"/>
  <c r="V390" i="24"/>
  <c r="C390" i="24"/>
  <c r="V389" i="24"/>
  <c r="C389" i="24"/>
  <c r="V388" i="24"/>
  <c r="C388" i="24"/>
  <c r="V387" i="24"/>
  <c r="C387" i="24"/>
  <c r="V386" i="24"/>
  <c r="C386" i="24"/>
  <c r="V385" i="24"/>
  <c r="C385" i="24"/>
  <c r="V384" i="24"/>
  <c r="C384" i="24"/>
  <c r="V383" i="24"/>
  <c r="C383" i="24"/>
  <c r="V382" i="24"/>
  <c r="C382" i="24"/>
  <c r="V381" i="24"/>
  <c r="C381" i="24"/>
  <c r="V380" i="24"/>
  <c r="C380" i="24"/>
  <c r="V379" i="24"/>
  <c r="C379" i="24"/>
  <c r="V345" i="24"/>
  <c r="V346" i="24"/>
  <c r="V348" i="24"/>
  <c r="V349" i="24"/>
  <c r="V350" i="24"/>
  <c r="V351" i="24"/>
  <c r="V352" i="24"/>
  <c r="V353" i="24"/>
  <c r="V354" i="24"/>
  <c r="V355" i="24"/>
  <c r="V356" i="24"/>
  <c r="V357" i="24"/>
  <c r="V359" i="24"/>
  <c r="V360" i="24"/>
  <c r="V361" i="24"/>
  <c r="V362" i="24"/>
  <c r="V363" i="24"/>
  <c r="V344" i="24"/>
  <c r="X364" i="24"/>
  <c r="Y364" i="24"/>
  <c r="Z364" i="24"/>
  <c r="AA364" i="24"/>
  <c r="AB364" i="24"/>
  <c r="AC364" i="24"/>
  <c r="AD364" i="24"/>
  <c r="AD365" i="24" s="1"/>
  <c r="AE364" i="24"/>
  <c r="AF364" i="24"/>
  <c r="AG364" i="24"/>
  <c r="AH364" i="24"/>
  <c r="AI364" i="24"/>
  <c r="AJ364" i="24"/>
  <c r="AK364" i="24"/>
  <c r="X358" i="24"/>
  <c r="Y358" i="24"/>
  <c r="Z358" i="24"/>
  <c r="AA358" i="24"/>
  <c r="AB358" i="24"/>
  <c r="AC358" i="24"/>
  <c r="AD358" i="24"/>
  <c r="AE358" i="24"/>
  <c r="AF358" i="24"/>
  <c r="AG358" i="24"/>
  <c r="AH358" i="24"/>
  <c r="AI358" i="24"/>
  <c r="AJ358" i="24"/>
  <c r="AK358" i="24"/>
  <c r="X347" i="24"/>
  <c r="Y347" i="24"/>
  <c r="Z347" i="24"/>
  <c r="AA347" i="24"/>
  <c r="AB347" i="24"/>
  <c r="AC347" i="24"/>
  <c r="AD347" i="24"/>
  <c r="AE347" i="24"/>
  <c r="AF347" i="24"/>
  <c r="AG347" i="24"/>
  <c r="AH347" i="24"/>
  <c r="AI347" i="24"/>
  <c r="AJ347" i="24"/>
  <c r="AK347" i="24"/>
  <c r="W364" i="24"/>
  <c r="W358" i="24"/>
  <c r="W347" i="24"/>
  <c r="C345" i="24"/>
  <c r="C346" i="24"/>
  <c r="C348" i="24"/>
  <c r="C349" i="24"/>
  <c r="C350" i="24"/>
  <c r="C351" i="24"/>
  <c r="C352" i="24"/>
  <c r="C353" i="24"/>
  <c r="C354" i="24"/>
  <c r="C355" i="24"/>
  <c r="C356" i="24"/>
  <c r="C357" i="24"/>
  <c r="C359" i="24"/>
  <c r="C360" i="24"/>
  <c r="C361" i="24"/>
  <c r="C362" i="24"/>
  <c r="C363" i="24"/>
  <c r="C344" i="24"/>
  <c r="E364" i="24"/>
  <c r="F364" i="24"/>
  <c r="G364" i="24"/>
  <c r="H364" i="24"/>
  <c r="I364" i="24"/>
  <c r="J364" i="24"/>
  <c r="K364" i="24"/>
  <c r="L364" i="24"/>
  <c r="M364" i="24"/>
  <c r="N364" i="24"/>
  <c r="O364" i="24"/>
  <c r="P364" i="24"/>
  <c r="Q364" i="24"/>
  <c r="R364" i="24"/>
  <c r="E358" i="24"/>
  <c r="F358" i="24"/>
  <c r="G358" i="24"/>
  <c r="H358" i="24"/>
  <c r="I358" i="24"/>
  <c r="J358" i="24"/>
  <c r="K358" i="24"/>
  <c r="L358" i="24"/>
  <c r="M358" i="24"/>
  <c r="N358" i="24"/>
  <c r="O358" i="24"/>
  <c r="P358" i="24"/>
  <c r="Q358" i="24"/>
  <c r="R358" i="24"/>
  <c r="E347" i="24"/>
  <c r="F347" i="24"/>
  <c r="G347" i="24"/>
  <c r="H347" i="24"/>
  <c r="I347" i="24"/>
  <c r="J347" i="24"/>
  <c r="K347" i="24"/>
  <c r="L347" i="24"/>
  <c r="M347" i="24"/>
  <c r="N347" i="24"/>
  <c r="O347" i="24"/>
  <c r="P347" i="24"/>
  <c r="Q347" i="24"/>
  <c r="R347" i="24"/>
  <c r="D364" i="24"/>
  <c r="D358" i="24"/>
  <c r="D347" i="24"/>
  <c r="X338" i="24"/>
  <c r="Y338" i="24"/>
  <c r="Z338" i="24"/>
  <c r="AA338" i="24"/>
  <c r="AB338" i="24"/>
  <c r="AC338" i="24"/>
  <c r="AD338" i="24"/>
  <c r="AE338" i="24"/>
  <c r="AF338" i="24"/>
  <c r="AG338" i="24"/>
  <c r="AH338" i="24"/>
  <c r="AI338" i="24"/>
  <c r="AJ338" i="24"/>
  <c r="AK338" i="24"/>
  <c r="X332" i="24"/>
  <c r="Y332" i="24"/>
  <c r="Z332" i="24"/>
  <c r="AA332" i="24"/>
  <c r="AA339" i="24" s="1"/>
  <c r="AB332" i="24"/>
  <c r="AC332" i="24"/>
  <c r="AD332" i="24"/>
  <c r="AE332" i="24"/>
  <c r="AF332" i="24"/>
  <c r="AG332" i="24"/>
  <c r="AH332" i="24"/>
  <c r="AI332" i="24"/>
  <c r="AJ332" i="24"/>
  <c r="AK332" i="24"/>
  <c r="V324" i="24"/>
  <c r="V325" i="24"/>
  <c r="V326" i="24"/>
  <c r="V327" i="24"/>
  <c r="V328" i="24"/>
  <c r="V329" i="24"/>
  <c r="V330" i="24"/>
  <c r="V331" i="24"/>
  <c r="V333" i="24"/>
  <c r="V334" i="24"/>
  <c r="V335" i="24"/>
  <c r="V336" i="24"/>
  <c r="V337" i="24"/>
  <c r="V323" i="24"/>
  <c r="C324" i="24"/>
  <c r="C325" i="24"/>
  <c r="C326" i="24"/>
  <c r="C327" i="24"/>
  <c r="C328" i="24"/>
  <c r="C329" i="24"/>
  <c r="C330" i="24"/>
  <c r="C331" i="24"/>
  <c r="C333" i="24"/>
  <c r="C334" i="24"/>
  <c r="C335" i="24"/>
  <c r="C336" i="24"/>
  <c r="C337" i="24"/>
  <c r="C323" i="24"/>
  <c r="E338" i="24"/>
  <c r="F338" i="24"/>
  <c r="G338" i="24"/>
  <c r="H338" i="24"/>
  <c r="I338" i="24"/>
  <c r="J338" i="24"/>
  <c r="K338" i="24"/>
  <c r="L338" i="24"/>
  <c r="M338" i="24"/>
  <c r="N338" i="24"/>
  <c r="O338" i="24"/>
  <c r="P338" i="24"/>
  <c r="Q338" i="24"/>
  <c r="R338" i="24"/>
  <c r="E332" i="24"/>
  <c r="F332" i="24"/>
  <c r="G332" i="24"/>
  <c r="H332" i="24"/>
  <c r="I332" i="24"/>
  <c r="J332" i="24"/>
  <c r="K332" i="24"/>
  <c r="L332" i="24"/>
  <c r="M332" i="24"/>
  <c r="N332" i="24"/>
  <c r="O332" i="24"/>
  <c r="P332" i="24"/>
  <c r="Q332" i="24"/>
  <c r="R332" i="24"/>
  <c r="D338" i="24"/>
  <c r="D332" i="24"/>
  <c r="W315" i="24"/>
  <c r="W306" i="24"/>
  <c r="W293" i="24"/>
  <c r="W290" i="24"/>
  <c r="V294" i="24"/>
  <c r="V291" i="24"/>
  <c r="V289" i="24"/>
  <c r="V292" i="24"/>
  <c r="V295" i="24"/>
  <c r="V296" i="24"/>
  <c r="V297" i="24"/>
  <c r="V298" i="24"/>
  <c r="V299" i="24"/>
  <c r="V300" i="24"/>
  <c r="V301" i="24"/>
  <c r="V302" i="24"/>
  <c r="V303" i="24"/>
  <c r="V304" i="24"/>
  <c r="V305" i="24"/>
  <c r="V307" i="24"/>
  <c r="V308" i="24"/>
  <c r="V309" i="24"/>
  <c r="V310" i="24"/>
  <c r="V311" i="24"/>
  <c r="V312" i="24"/>
  <c r="V313" i="24"/>
  <c r="V314" i="24"/>
  <c r="V288" i="24"/>
  <c r="X290" i="24"/>
  <c r="Y290" i="24"/>
  <c r="Z290" i="24"/>
  <c r="AA290" i="24"/>
  <c r="AB290" i="24"/>
  <c r="AC290" i="24"/>
  <c r="AD290" i="24"/>
  <c r="AE290" i="24"/>
  <c r="AF290" i="24"/>
  <c r="AG290" i="24"/>
  <c r="AH290" i="24"/>
  <c r="AI290" i="24"/>
  <c r="AJ290" i="24"/>
  <c r="AK290" i="24"/>
  <c r="X282" i="24"/>
  <c r="Y282" i="24"/>
  <c r="Z282" i="24"/>
  <c r="AA282" i="24"/>
  <c r="AB282" i="24"/>
  <c r="AC282" i="24"/>
  <c r="AD282" i="24"/>
  <c r="AE282" i="24"/>
  <c r="AF282" i="24"/>
  <c r="AG282" i="24"/>
  <c r="AH282" i="24"/>
  <c r="AI282" i="24"/>
  <c r="AJ282" i="24"/>
  <c r="AK282" i="24"/>
  <c r="W282" i="24"/>
  <c r="X270" i="24"/>
  <c r="Y270" i="24"/>
  <c r="Z270" i="24"/>
  <c r="AA270" i="24"/>
  <c r="AB270" i="24"/>
  <c r="AC270" i="24"/>
  <c r="AD270" i="24"/>
  <c r="AE270" i="24"/>
  <c r="AF270" i="24"/>
  <c r="AG270" i="24"/>
  <c r="AH270" i="24"/>
  <c r="AI270" i="24"/>
  <c r="AJ270" i="24"/>
  <c r="AK270" i="24"/>
  <c r="W270" i="24"/>
  <c r="W217" i="24"/>
  <c r="V272" i="24"/>
  <c r="V273" i="24"/>
  <c r="V274" i="24"/>
  <c r="V275" i="24"/>
  <c r="V276" i="24"/>
  <c r="V277" i="24"/>
  <c r="V278" i="24"/>
  <c r="V279" i="24"/>
  <c r="V280" i="24"/>
  <c r="V281" i="24"/>
  <c r="V271" i="24"/>
  <c r="V236" i="24"/>
  <c r="V237" i="24"/>
  <c r="V238" i="24"/>
  <c r="V239" i="24"/>
  <c r="V240" i="24"/>
  <c r="V241" i="24"/>
  <c r="V242" i="24"/>
  <c r="V243" i="24"/>
  <c r="V244" i="24"/>
  <c r="V245" i="24"/>
  <c r="V246" i="24"/>
  <c r="V247" i="24"/>
  <c r="V248" i="24"/>
  <c r="V249" i="24"/>
  <c r="V250" i="24"/>
  <c r="V251" i="24"/>
  <c r="V252" i="24"/>
  <c r="V253" i="24"/>
  <c r="V254" i="24"/>
  <c r="V255" i="24"/>
  <c r="V256" i="24"/>
  <c r="V257" i="24"/>
  <c r="V258" i="24"/>
  <c r="V259" i="24"/>
  <c r="V260" i="24"/>
  <c r="V261" i="24"/>
  <c r="V262" i="24"/>
  <c r="V263" i="24"/>
  <c r="V264" i="24"/>
  <c r="V265" i="24"/>
  <c r="V266" i="24"/>
  <c r="V267" i="24"/>
  <c r="V268" i="24"/>
  <c r="V269" i="24"/>
  <c r="V235" i="24"/>
  <c r="V228" i="24"/>
  <c r="V229" i="24"/>
  <c r="V230" i="24"/>
  <c r="V231" i="24"/>
  <c r="V232" i="24"/>
  <c r="V227" i="24"/>
  <c r="X233" i="24"/>
  <c r="Y233" i="24"/>
  <c r="Z233" i="24"/>
  <c r="AA233" i="24"/>
  <c r="AB233" i="24"/>
  <c r="AC233" i="24"/>
  <c r="AD233" i="24"/>
  <c r="AE233" i="24"/>
  <c r="AF233" i="24"/>
  <c r="AG233" i="24"/>
  <c r="AH233" i="24"/>
  <c r="AI233" i="24"/>
  <c r="AJ233" i="24"/>
  <c r="AK233" i="24"/>
  <c r="W233" i="24"/>
  <c r="X226" i="24"/>
  <c r="Y226" i="24"/>
  <c r="Z226" i="24"/>
  <c r="AA226" i="24"/>
  <c r="AB226" i="24"/>
  <c r="AC226" i="24"/>
  <c r="AD226" i="24"/>
  <c r="AE226" i="24"/>
  <c r="AF226" i="24"/>
  <c r="AG226" i="24"/>
  <c r="AH226" i="24"/>
  <c r="AI226" i="24"/>
  <c r="AJ226" i="24"/>
  <c r="AK226" i="24"/>
  <c r="W226" i="24"/>
  <c r="V220" i="24"/>
  <c r="V221" i="24"/>
  <c r="V222" i="24"/>
  <c r="V223" i="24"/>
  <c r="V224" i="24"/>
  <c r="V225" i="24"/>
  <c r="V219" i="24"/>
  <c r="V210" i="24"/>
  <c r="V211" i="24"/>
  <c r="V212" i="24"/>
  <c r="V213" i="24"/>
  <c r="V214" i="24"/>
  <c r="V215" i="24"/>
  <c r="V216" i="24"/>
  <c r="V209" i="24"/>
  <c r="L339" i="24"/>
  <c r="O365" i="24"/>
  <c r="X217" i="24"/>
  <c r="Y217" i="24"/>
  <c r="Z217" i="24"/>
  <c r="AA217" i="24"/>
  <c r="AB217" i="24"/>
  <c r="AC217" i="24"/>
  <c r="AD217" i="24"/>
  <c r="AE217" i="24"/>
  <c r="AF217" i="24"/>
  <c r="AG217" i="24"/>
  <c r="AH217" i="24"/>
  <c r="AI217" i="24"/>
  <c r="AJ217" i="24"/>
  <c r="AK217" i="24"/>
  <c r="E315" i="24"/>
  <c r="F315" i="24"/>
  <c r="G315" i="24"/>
  <c r="H315" i="24"/>
  <c r="I315" i="24"/>
  <c r="J315" i="24"/>
  <c r="K315" i="24"/>
  <c r="L315" i="24"/>
  <c r="M315" i="24"/>
  <c r="N315" i="24"/>
  <c r="O315" i="24"/>
  <c r="P315" i="24"/>
  <c r="Q315" i="24"/>
  <c r="R315" i="24"/>
  <c r="D315" i="24"/>
  <c r="E306" i="24"/>
  <c r="F306" i="24"/>
  <c r="G306" i="24"/>
  <c r="H306" i="24"/>
  <c r="I306" i="24"/>
  <c r="J306" i="24"/>
  <c r="K306" i="24"/>
  <c r="L306" i="24"/>
  <c r="M306" i="24"/>
  <c r="N306" i="24"/>
  <c r="O306" i="24"/>
  <c r="P306" i="24"/>
  <c r="Q306" i="24"/>
  <c r="R306" i="24"/>
  <c r="D306" i="24"/>
  <c r="E293" i="24"/>
  <c r="F293" i="24"/>
  <c r="G293" i="24"/>
  <c r="H293" i="24"/>
  <c r="I293" i="24"/>
  <c r="J293" i="24"/>
  <c r="K293" i="24"/>
  <c r="L293" i="24"/>
  <c r="M293" i="24"/>
  <c r="N293" i="24"/>
  <c r="O293" i="24"/>
  <c r="P293" i="24"/>
  <c r="Q293" i="24"/>
  <c r="R293" i="24"/>
  <c r="D293" i="24"/>
  <c r="E290" i="24"/>
  <c r="F290" i="24"/>
  <c r="G290" i="24"/>
  <c r="H290" i="24"/>
  <c r="I290" i="24"/>
  <c r="J290" i="24"/>
  <c r="K290" i="24"/>
  <c r="L290" i="24"/>
  <c r="M290" i="24"/>
  <c r="N290" i="24"/>
  <c r="O290" i="24"/>
  <c r="P290" i="24"/>
  <c r="Q290" i="24"/>
  <c r="R290" i="24"/>
  <c r="D290" i="24"/>
  <c r="C308" i="24"/>
  <c r="C309" i="24"/>
  <c r="C310" i="24"/>
  <c r="C311" i="24"/>
  <c r="C312" i="24"/>
  <c r="C313" i="24"/>
  <c r="C314" i="24"/>
  <c r="C307" i="24"/>
  <c r="C295" i="24"/>
  <c r="C296" i="24"/>
  <c r="C297" i="24"/>
  <c r="C298" i="24"/>
  <c r="C299" i="24"/>
  <c r="C300" i="24"/>
  <c r="C301" i="24"/>
  <c r="C302" i="24"/>
  <c r="C303" i="24"/>
  <c r="C304" i="24"/>
  <c r="C305" i="24"/>
  <c r="C294" i="24"/>
  <c r="C292" i="24"/>
  <c r="C291" i="24"/>
  <c r="C289" i="24"/>
  <c r="C288" i="24"/>
  <c r="E282" i="24"/>
  <c r="F282" i="24"/>
  <c r="G282" i="24"/>
  <c r="H282" i="24"/>
  <c r="I282" i="24"/>
  <c r="J282" i="24"/>
  <c r="K282" i="24"/>
  <c r="L282" i="24"/>
  <c r="M282" i="24"/>
  <c r="N282" i="24"/>
  <c r="O282" i="24"/>
  <c r="P282" i="24"/>
  <c r="Q282" i="24"/>
  <c r="R282" i="24"/>
  <c r="D282" i="24"/>
  <c r="C272" i="24"/>
  <c r="C273" i="24"/>
  <c r="C274" i="24"/>
  <c r="C275" i="24"/>
  <c r="C276" i="24"/>
  <c r="C277" i="24"/>
  <c r="C278" i="24"/>
  <c r="C279" i="24"/>
  <c r="C280" i="24"/>
  <c r="C281" i="24"/>
  <c r="E270" i="24"/>
  <c r="F270" i="24"/>
  <c r="G270" i="24"/>
  <c r="H270" i="24"/>
  <c r="I270" i="24"/>
  <c r="J270" i="24"/>
  <c r="K270" i="24"/>
  <c r="L270" i="24"/>
  <c r="M270" i="24"/>
  <c r="N270" i="24"/>
  <c r="O270" i="24"/>
  <c r="P270" i="24"/>
  <c r="Q270" i="24"/>
  <c r="R270" i="24"/>
  <c r="D270" i="24"/>
  <c r="C236" i="24"/>
  <c r="C237" i="24"/>
  <c r="C238" i="24"/>
  <c r="C239" i="24"/>
  <c r="C240" i="24"/>
  <c r="C241" i="24"/>
  <c r="C242" i="24"/>
  <c r="C243" i="24"/>
  <c r="C244" i="24"/>
  <c r="C245" i="24"/>
  <c r="C246" i="24"/>
  <c r="C247" i="24"/>
  <c r="C248" i="24"/>
  <c r="C249" i="24"/>
  <c r="C250" i="24"/>
  <c r="C251" i="24"/>
  <c r="C252" i="24"/>
  <c r="C253" i="24"/>
  <c r="C254" i="24"/>
  <c r="C255" i="24"/>
  <c r="C256" i="24"/>
  <c r="C257" i="24"/>
  <c r="C258" i="24"/>
  <c r="C259" i="24"/>
  <c r="C260" i="24"/>
  <c r="C261" i="24"/>
  <c r="C262" i="24"/>
  <c r="C263" i="24"/>
  <c r="C264" i="24"/>
  <c r="C265" i="24"/>
  <c r="C266" i="24"/>
  <c r="C267" i="24"/>
  <c r="C268" i="24"/>
  <c r="C269" i="24"/>
  <c r="C235" i="24"/>
  <c r="D217" i="24"/>
  <c r="C228" i="24"/>
  <c r="C229" i="24"/>
  <c r="C230" i="24"/>
  <c r="C231" i="24"/>
  <c r="C232" i="24"/>
  <c r="C227" i="24"/>
  <c r="E233" i="24"/>
  <c r="F233" i="24"/>
  <c r="G233" i="24"/>
  <c r="H233" i="24"/>
  <c r="I233" i="24"/>
  <c r="J233" i="24"/>
  <c r="K233" i="24"/>
  <c r="L233" i="24"/>
  <c r="M233" i="24"/>
  <c r="N233" i="24"/>
  <c r="O233" i="24"/>
  <c r="P233" i="24"/>
  <c r="Q233" i="24"/>
  <c r="R233" i="24"/>
  <c r="D233" i="24"/>
  <c r="E226" i="24"/>
  <c r="F226" i="24"/>
  <c r="G226" i="24"/>
  <c r="H226" i="24"/>
  <c r="I226" i="24"/>
  <c r="J226" i="24"/>
  <c r="K226" i="24"/>
  <c r="L226" i="24"/>
  <c r="M226" i="24"/>
  <c r="N226" i="24"/>
  <c r="O226" i="24"/>
  <c r="P226" i="24"/>
  <c r="Q226" i="24"/>
  <c r="R226" i="24"/>
  <c r="D226" i="24"/>
  <c r="E217" i="24"/>
  <c r="F217" i="24"/>
  <c r="G217" i="24"/>
  <c r="H217" i="24"/>
  <c r="I217" i="24"/>
  <c r="J217" i="24"/>
  <c r="K217" i="24"/>
  <c r="L217" i="24"/>
  <c r="M217" i="24"/>
  <c r="N217" i="24"/>
  <c r="O217" i="24"/>
  <c r="P217" i="24"/>
  <c r="Q217" i="24"/>
  <c r="R217" i="24"/>
  <c r="C210" i="24"/>
  <c r="C211" i="24"/>
  <c r="C212" i="24"/>
  <c r="C213" i="24"/>
  <c r="C214" i="24"/>
  <c r="C215" i="24"/>
  <c r="C216" i="24"/>
  <c r="C209" i="24"/>
  <c r="C271" i="24"/>
  <c r="X315" i="24"/>
  <c r="Y315" i="24"/>
  <c r="Z315" i="24"/>
  <c r="AA315" i="24"/>
  <c r="AB315" i="24"/>
  <c r="AC315" i="24"/>
  <c r="AD315" i="24"/>
  <c r="AE315" i="24"/>
  <c r="AF315" i="24"/>
  <c r="AG315" i="24"/>
  <c r="AH315" i="24"/>
  <c r="AI315" i="24"/>
  <c r="AJ315" i="24"/>
  <c r="AK315" i="24"/>
  <c r="X306" i="24"/>
  <c r="Y306" i="24"/>
  <c r="Z306" i="24"/>
  <c r="AA306" i="24"/>
  <c r="AB306" i="24"/>
  <c r="AC306" i="24"/>
  <c r="AD306" i="24"/>
  <c r="AE306" i="24"/>
  <c r="AF306" i="24"/>
  <c r="AG306" i="24"/>
  <c r="AH306" i="24"/>
  <c r="AI306" i="24"/>
  <c r="AJ306" i="24"/>
  <c r="AK306" i="24"/>
  <c r="X293" i="24"/>
  <c r="Y293" i="24"/>
  <c r="Z293" i="24"/>
  <c r="AA293" i="24"/>
  <c r="AB293" i="24"/>
  <c r="AC293" i="24"/>
  <c r="AD293" i="24"/>
  <c r="AE293" i="24"/>
  <c r="AF293" i="24"/>
  <c r="AG293" i="24"/>
  <c r="AH293" i="24"/>
  <c r="AI293" i="24"/>
  <c r="AJ293" i="24"/>
  <c r="AK293" i="24"/>
  <c r="B45" i="29"/>
  <c r="B44" i="29"/>
  <c r="B42" i="29" s="1"/>
  <c r="B43" i="29"/>
  <c r="W338" i="24"/>
  <c r="W332" i="24"/>
  <c r="C220" i="24"/>
  <c r="C221" i="24"/>
  <c r="C222" i="24"/>
  <c r="C223" i="24"/>
  <c r="C224" i="24"/>
  <c r="C225" i="24"/>
  <c r="C219" i="24"/>
  <c r="B5" i="26"/>
  <c r="C5" i="26"/>
  <c r="V64" i="25"/>
  <c r="B19" i="26"/>
  <c r="B21" i="26" s="1"/>
  <c r="C19" i="26"/>
  <c r="C21" i="26" s="1"/>
  <c r="B11" i="26"/>
  <c r="B13" i="26" s="1"/>
  <c r="C11" i="26"/>
  <c r="C13" i="26" s="1"/>
  <c r="C39" i="25"/>
  <c r="D39" i="25"/>
  <c r="E39" i="25"/>
  <c r="F39" i="25"/>
  <c r="G39" i="25"/>
  <c r="G72" i="25" s="1"/>
  <c r="H39" i="25"/>
  <c r="L39" i="25"/>
  <c r="M39" i="25"/>
  <c r="N39" i="25"/>
  <c r="T39" i="25"/>
  <c r="U39" i="25"/>
  <c r="V39" i="25"/>
  <c r="W39" i="25"/>
  <c r="X39" i="25"/>
  <c r="Y39" i="25"/>
  <c r="AC39" i="25"/>
  <c r="AD39" i="25"/>
  <c r="AE39" i="25"/>
  <c r="Z45" i="25"/>
  <c r="AF45" i="25"/>
  <c r="AF57" i="25" s="1"/>
  <c r="AF72" i="25" s="1"/>
  <c r="AA45" i="25"/>
  <c r="AG45" i="25" s="1"/>
  <c r="AG57" i="25" s="1"/>
  <c r="AB45" i="25"/>
  <c r="C57" i="25"/>
  <c r="D57" i="25"/>
  <c r="D72" i="25" s="1"/>
  <c r="E57" i="25"/>
  <c r="F57" i="25"/>
  <c r="G57" i="25"/>
  <c r="H57" i="25"/>
  <c r="L57" i="25"/>
  <c r="L72" i="25" s="1"/>
  <c r="M57" i="25"/>
  <c r="N57" i="25"/>
  <c r="T57" i="25"/>
  <c r="T72" i="25" s="1"/>
  <c r="U57" i="25"/>
  <c r="V57" i="25"/>
  <c r="W57" i="25"/>
  <c r="X57" i="25"/>
  <c r="X72" i="25" s="1"/>
  <c r="Y57" i="25"/>
  <c r="AC57" i="25"/>
  <c r="AD57" i="25"/>
  <c r="AE57" i="25"/>
  <c r="C64" i="25"/>
  <c r="D64" i="25"/>
  <c r="E64" i="25"/>
  <c r="F64" i="25"/>
  <c r="G64" i="25"/>
  <c r="H64" i="25"/>
  <c r="L64" i="25"/>
  <c r="M64" i="25"/>
  <c r="N64" i="25"/>
  <c r="T64" i="25"/>
  <c r="U64" i="25"/>
  <c r="U72" i="25" s="1"/>
  <c r="W64" i="25"/>
  <c r="X64" i="25"/>
  <c r="Y64" i="25"/>
  <c r="AC64" i="25"/>
  <c r="AE64" i="25"/>
  <c r="I70" i="25"/>
  <c r="J70" i="25"/>
  <c r="Q70" i="25"/>
  <c r="Z70" i="25"/>
  <c r="AG70" i="25"/>
  <c r="AH70" i="25"/>
  <c r="C70" i="25"/>
  <c r="D70" i="25"/>
  <c r="E70" i="25"/>
  <c r="F70" i="25"/>
  <c r="G70" i="25"/>
  <c r="H70" i="25"/>
  <c r="L70" i="25"/>
  <c r="M70" i="25"/>
  <c r="N70" i="25"/>
  <c r="T70" i="25"/>
  <c r="U70" i="25"/>
  <c r="V70" i="25"/>
  <c r="W70" i="25"/>
  <c r="W72" i="25" s="1"/>
  <c r="X70" i="25"/>
  <c r="Y70" i="25"/>
  <c r="Y72" i="25" s="1"/>
  <c r="AC70" i="25"/>
  <c r="AD70" i="25"/>
  <c r="AE70" i="25"/>
  <c r="J64" i="25"/>
  <c r="I64" i="25"/>
  <c r="AH64" i="25"/>
  <c r="H72" i="25"/>
  <c r="K64" i="25"/>
  <c r="K39" i="25"/>
  <c r="I57" i="25"/>
  <c r="Q39" i="25"/>
  <c r="Q72" i="25" s="1"/>
  <c r="Q64" i="25"/>
  <c r="AC72" i="25"/>
  <c r="AB39" i="25"/>
  <c r="AB57" i="25"/>
  <c r="AF70" i="25"/>
  <c r="AF64" i="25"/>
  <c r="K70" i="25"/>
  <c r="Z64" i="25"/>
  <c r="AH45" i="25"/>
  <c r="AH57" i="25" s="1"/>
  <c r="AH72" i="25" s="1"/>
  <c r="J39" i="25"/>
  <c r="J72" i="25" s="1"/>
  <c r="AH39" i="25"/>
  <c r="AG39" i="25"/>
  <c r="AF39" i="25"/>
  <c r="O57" i="25"/>
  <c r="Q57" i="25"/>
  <c r="P39" i="25"/>
  <c r="P72" i="25" s="1"/>
  <c r="P57" i="25"/>
  <c r="O39" i="25"/>
  <c r="K57" i="25"/>
  <c r="J57" i="25"/>
  <c r="Z39" i="25"/>
  <c r="I39" i="25"/>
  <c r="I72" i="25" s="1"/>
  <c r="P70" i="25"/>
  <c r="P64" i="25"/>
  <c r="AA57" i="25"/>
  <c r="AB70" i="25"/>
  <c r="O70" i="25"/>
  <c r="AB64" i="25"/>
  <c r="AB72" i="25" s="1"/>
  <c r="O64" i="25"/>
  <c r="Z57" i="25"/>
  <c r="AA39" i="25"/>
  <c r="AA70" i="25"/>
  <c r="AA64" i="25"/>
  <c r="Z72" i="25" l="1"/>
  <c r="AE72" i="25"/>
  <c r="F72" i="25"/>
  <c r="O72" i="25"/>
  <c r="K72" i="25"/>
  <c r="C72" i="25"/>
  <c r="AC283" i="24"/>
  <c r="E72" i="25"/>
  <c r="AG72" i="25"/>
  <c r="AA72" i="25"/>
  <c r="AD72" i="25"/>
  <c r="M72" i="25"/>
  <c r="N72" i="25"/>
  <c r="V72" i="25"/>
  <c r="D234" i="24"/>
  <c r="G234" i="24"/>
  <c r="R234" i="24"/>
  <c r="R283" i="24"/>
  <c r="AG234" i="24"/>
  <c r="AF283" i="24"/>
  <c r="AC365" i="24"/>
  <c r="I234" i="24"/>
  <c r="V364" i="24"/>
  <c r="N234" i="24"/>
  <c r="AH234" i="24"/>
  <c r="Z339" i="24"/>
  <c r="N365" i="24"/>
  <c r="F365" i="24"/>
  <c r="Q283" i="24"/>
  <c r="E283" i="24"/>
  <c r="AA283" i="24"/>
  <c r="D316" i="24"/>
  <c r="G316" i="24"/>
  <c r="D365" i="24"/>
  <c r="P234" i="24"/>
  <c r="M283" i="24"/>
  <c r="J283" i="24"/>
  <c r="H234" i="24"/>
  <c r="AA365" i="24"/>
  <c r="AA316" i="24"/>
  <c r="Z234" i="24"/>
  <c r="AH283" i="24"/>
  <c r="AI283" i="24"/>
  <c r="I283" i="24"/>
  <c r="AE339" i="24"/>
  <c r="AI234" i="24"/>
  <c r="M339" i="24"/>
  <c r="AB365" i="24"/>
  <c r="C233" i="24"/>
  <c r="I316" i="24"/>
  <c r="O283" i="24"/>
  <c r="F316" i="24"/>
  <c r="V338" i="24"/>
  <c r="L283" i="24"/>
  <c r="AH316" i="24"/>
  <c r="F283" i="24"/>
  <c r="J316" i="24"/>
  <c r="AB316" i="24"/>
  <c r="P283" i="24"/>
  <c r="P284" i="24" s="1"/>
  <c r="P285" i="24" s="1"/>
  <c r="AJ234" i="24"/>
  <c r="AC339" i="24"/>
  <c r="G365" i="24"/>
  <c r="C270" i="24"/>
  <c r="E316" i="24"/>
  <c r="AD283" i="24"/>
  <c r="I339" i="24"/>
  <c r="AJ339" i="24"/>
  <c r="X339" i="24"/>
  <c r="P365" i="24"/>
  <c r="D339" i="24"/>
  <c r="H339" i="24"/>
  <c r="M365" i="24"/>
  <c r="AI365" i="24"/>
  <c r="C402" i="24"/>
  <c r="V407" i="24"/>
  <c r="AJ283" i="24"/>
  <c r="O339" i="24"/>
  <c r="AD339" i="24"/>
  <c r="J365" i="24"/>
  <c r="AF365" i="24"/>
  <c r="AJ316" i="24"/>
  <c r="AC234" i="24"/>
  <c r="AC284" i="24" s="1"/>
  <c r="AC285" i="24" s="1"/>
  <c r="AF234" i="24"/>
  <c r="AF284" i="24" s="1"/>
  <c r="AF285" i="24" s="1"/>
  <c r="AE283" i="24"/>
  <c r="W316" i="24"/>
  <c r="J339" i="24"/>
  <c r="AK339" i="24"/>
  <c r="AK365" i="24"/>
  <c r="AF316" i="24"/>
  <c r="H283" i="24"/>
  <c r="AE316" i="24"/>
  <c r="AK234" i="24"/>
  <c r="Y234" i="24"/>
  <c r="X283" i="24"/>
  <c r="R339" i="24"/>
  <c r="F339" i="24"/>
  <c r="AG339" i="24"/>
  <c r="AI339" i="24"/>
  <c r="K365" i="24"/>
  <c r="AG365" i="24"/>
  <c r="AG316" i="24"/>
  <c r="F234" i="24"/>
  <c r="W234" i="24"/>
  <c r="L365" i="24"/>
  <c r="X234" i="24"/>
  <c r="AA234" i="24"/>
  <c r="AA284" i="24" s="1"/>
  <c r="AA285" i="24" s="1"/>
  <c r="W283" i="24"/>
  <c r="R316" i="24"/>
  <c r="C364" i="24"/>
  <c r="W365" i="24"/>
  <c r="K234" i="24"/>
  <c r="X316" i="24"/>
  <c r="E365" i="24"/>
  <c r="V332" i="24"/>
  <c r="AI316" i="24"/>
  <c r="Y316" i="24"/>
  <c r="J234" i="24"/>
  <c r="M234" i="24"/>
  <c r="M284" i="24" s="1"/>
  <c r="M285" i="24" s="1"/>
  <c r="M366" i="24" s="1"/>
  <c r="K283" i="24"/>
  <c r="N316" i="24"/>
  <c r="K316" i="24"/>
  <c r="AD234" i="24"/>
  <c r="V293" i="24"/>
  <c r="K339" i="24"/>
  <c r="AB339" i="24"/>
  <c r="R365" i="24"/>
  <c r="X365" i="24"/>
  <c r="Z365" i="24"/>
  <c r="C293" i="24"/>
  <c r="L234" i="24"/>
  <c r="M316" i="24"/>
  <c r="C306" i="24"/>
  <c r="AB234" i="24"/>
  <c r="W339" i="24"/>
  <c r="C226" i="24"/>
  <c r="L316" i="24"/>
  <c r="Z283" i="24"/>
  <c r="Y339" i="24"/>
  <c r="D283" i="24"/>
  <c r="G283" i="24"/>
  <c r="G284" i="24" s="1"/>
  <c r="G285" i="24" s="1"/>
  <c r="G366" i="24" s="1"/>
  <c r="V233" i="24"/>
  <c r="AB283" i="24"/>
  <c r="AD316" i="24"/>
  <c r="C338" i="24"/>
  <c r="G339" i="24"/>
  <c r="AH339" i="24"/>
  <c r="AH365" i="24"/>
  <c r="AJ365" i="24"/>
  <c r="C282" i="24"/>
  <c r="C315" i="24"/>
  <c r="AC316" i="24"/>
  <c r="C347" i="24"/>
  <c r="Q234" i="24"/>
  <c r="O316" i="24"/>
  <c r="C332" i="24"/>
  <c r="V315" i="24"/>
  <c r="AK283" i="24"/>
  <c r="Y283" i="24"/>
  <c r="P339" i="24"/>
  <c r="O234" i="24"/>
  <c r="O284" i="24" s="1"/>
  <c r="O285" i="24" s="1"/>
  <c r="V358" i="24"/>
  <c r="V270" i="24"/>
  <c r="V282" i="24"/>
  <c r="Q339" i="24"/>
  <c r="AF339" i="24"/>
  <c r="H365" i="24"/>
  <c r="V347" i="24"/>
  <c r="AK316" i="24"/>
  <c r="V290" i="24"/>
  <c r="AE365" i="24"/>
  <c r="Z316" i="24"/>
  <c r="Q316" i="24"/>
  <c r="H316" i="24"/>
  <c r="I365" i="24"/>
  <c r="P316" i="24"/>
  <c r="N339" i="24"/>
  <c r="V306" i="24"/>
  <c r="Y365" i="24"/>
  <c r="AE234" i="24"/>
  <c r="C393" i="24"/>
  <c r="C397" i="24" s="1"/>
  <c r="D397" i="24"/>
  <c r="C407" i="24"/>
  <c r="V402" i="24"/>
  <c r="V217" i="24"/>
  <c r="C217" i="24"/>
  <c r="N283" i="24"/>
  <c r="E339" i="24"/>
  <c r="E234" i="24"/>
  <c r="C290" i="24"/>
  <c r="AG283" i="24"/>
  <c r="V226" i="24"/>
  <c r="Q365" i="24"/>
  <c r="V393" i="24"/>
  <c r="V397" i="24" s="1"/>
  <c r="C358" i="24"/>
  <c r="R284" i="24" l="1"/>
  <c r="R285" i="24" s="1"/>
  <c r="I284" i="24"/>
  <c r="I285" i="24" s="1"/>
  <c r="I366" i="24" s="1"/>
  <c r="F284" i="24"/>
  <c r="F285" i="24" s="1"/>
  <c r="F340" i="24" s="1"/>
  <c r="F341" i="24" s="1"/>
  <c r="AH284" i="24"/>
  <c r="AH285" i="24" s="1"/>
  <c r="AH317" i="24" s="1"/>
  <c r="L284" i="24"/>
  <c r="L285" i="24" s="1"/>
  <c r="L340" i="24" s="1"/>
  <c r="L341" i="24" s="1"/>
  <c r="Q284" i="24"/>
  <c r="Q285" i="24" s="1"/>
  <c r="Q317" i="24" s="1"/>
  <c r="Q318" i="24" s="1"/>
  <c r="Q320" i="24" s="1"/>
  <c r="AK284" i="24"/>
  <c r="AK285" i="24" s="1"/>
  <c r="AK317" i="24" s="1"/>
  <c r="AK318" i="24" s="1"/>
  <c r="H284" i="24"/>
  <c r="H285" i="24" s="1"/>
  <c r="H366" i="24" s="1"/>
  <c r="H367" i="24" s="1"/>
  <c r="H369" i="24" s="1"/>
  <c r="N284" i="24"/>
  <c r="N285" i="24" s="1"/>
  <c r="N366" i="24" s="1"/>
  <c r="N367" i="24" s="1"/>
  <c r="Z284" i="24"/>
  <c r="Z285" i="24" s="1"/>
  <c r="AD284" i="24"/>
  <c r="AD285" i="24" s="1"/>
  <c r="AD340" i="24" s="1"/>
  <c r="AD341" i="24" s="1"/>
  <c r="AG284" i="24"/>
  <c r="AG285" i="24" s="1"/>
  <c r="AG366" i="24" s="1"/>
  <c r="AG367" i="24" s="1"/>
  <c r="AA340" i="24"/>
  <c r="AA341" i="24" s="1"/>
  <c r="AA317" i="24"/>
  <c r="AA318" i="24" s="1"/>
  <c r="AA320" i="24" s="1"/>
  <c r="AI284" i="24"/>
  <c r="AI285" i="24" s="1"/>
  <c r="AI366" i="24" s="1"/>
  <c r="AI367" i="24" s="1"/>
  <c r="G317" i="24"/>
  <c r="G318" i="24" s="1"/>
  <c r="I317" i="24"/>
  <c r="I318" i="24" s="1"/>
  <c r="I320" i="24" s="1"/>
  <c r="J284" i="24"/>
  <c r="J285" i="24" s="1"/>
  <c r="J340" i="24" s="1"/>
  <c r="J341" i="24" s="1"/>
  <c r="Y284" i="24"/>
  <c r="Y285" i="24" s="1"/>
  <c r="Y340" i="24" s="1"/>
  <c r="Y341" i="24" s="1"/>
  <c r="AH318" i="24"/>
  <c r="AH319" i="24" s="1"/>
  <c r="R340" i="24"/>
  <c r="R341" i="24" s="1"/>
  <c r="R366" i="24"/>
  <c r="R367" i="24" s="1"/>
  <c r="R369" i="24" s="1"/>
  <c r="V365" i="24"/>
  <c r="I340" i="24"/>
  <c r="I341" i="24" s="1"/>
  <c r="W284" i="24"/>
  <c r="W285" i="24" s="1"/>
  <c r="AA366" i="24"/>
  <c r="AA367" i="24" s="1"/>
  <c r="AA368" i="24" s="1"/>
  <c r="AH366" i="24"/>
  <c r="AH367" i="24" s="1"/>
  <c r="AH368" i="24" s="1"/>
  <c r="G367" i="24"/>
  <c r="G369" i="24" s="1"/>
  <c r="K284" i="24"/>
  <c r="K285" i="24" s="1"/>
  <c r="K340" i="24" s="1"/>
  <c r="K341" i="24" s="1"/>
  <c r="R317" i="24"/>
  <c r="R318" i="24" s="1"/>
  <c r="R320" i="24" s="1"/>
  <c r="C283" i="24"/>
  <c r="M367" i="24"/>
  <c r="M368" i="24" s="1"/>
  <c r="C316" i="24"/>
  <c r="AJ284" i="24"/>
  <c r="AJ285" i="24" s="1"/>
  <c r="AJ340" i="24" s="1"/>
  <c r="AJ341" i="24" s="1"/>
  <c r="AF340" i="24"/>
  <c r="AF341" i="24" s="1"/>
  <c r="AF317" i="24"/>
  <c r="AF318" i="24" s="1"/>
  <c r="AF320" i="24" s="1"/>
  <c r="AF366" i="24"/>
  <c r="AF367" i="24" s="1"/>
  <c r="AF369" i="24" s="1"/>
  <c r="AC340" i="24"/>
  <c r="AC341" i="24" s="1"/>
  <c r="AC366" i="24"/>
  <c r="AC367" i="24" s="1"/>
  <c r="AC368" i="24" s="1"/>
  <c r="AE284" i="24"/>
  <c r="AE285" i="24" s="1"/>
  <c r="AE317" i="24" s="1"/>
  <c r="AE318" i="24" s="1"/>
  <c r="AH340" i="24"/>
  <c r="AH341" i="24" s="1"/>
  <c r="AB284" i="24"/>
  <c r="AB285" i="24" s="1"/>
  <c r="AB340" i="24" s="1"/>
  <c r="AB341" i="24" s="1"/>
  <c r="C339" i="24"/>
  <c r="M317" i="24"/>
  <c r="M318" i="24" s="1"/>
  <c r="M340" i="24"/>
  <c r="M341" i="24" s="1"/>
  <c r="Q366" i="24"/>
  <c r="Q367" i="24" s="1"/>
  <c r="Q369" i="24" s="1"/>
  <c r="C365" i="24"/>
  <c r="V316" i="24"/>
  <c r="V283" i="24"/>
  <c r="X284" i="24"/>
  <c r="X285" i="24" s="1"/>
  <c r="X366" i="24" s="1"/>
  <c r="X367" i="24" s="1"/>
  <c r="G340" i="24"/>
  <c r="G341" i="24" s="1"/>
  <c r="Q340" i="24"/>
  <c r="Q341" i="24" s="1"/>
  <c r="I367" i="24"/>
  <c r="L317" i="24"/>
  <c r="L318" i="24" s="1"/>
  <c r="L320" i="24" s="1"/>
  <c r="L366" i="24"/>
  <c r="L367" i="24" s="1"/>
  <c r="L369" i="24" s="1"/>
  <c r="D284" i="24"/>
  <c r="D285" i="24" s="1"/>
  <c r="D366" i="24" s="1"/>
  <c r="V339" i="24"/>
  <c r="AC317" i="24"/>
  <c r="AC318" i="24" s="1"/>
  <c r="V234" i="24"/>
  <c r="G368" i="24"/>
  <c r="G320" i="24"/>
  <c r="G319" i="24"/>
  <c r="P366" i="24"/>
  <c r="P367" i="24" s="1"/>
  <c r="P317" i="24"/>
  <c r="P318" i="24" s="1"/>
  <c r="P340" i="24"/>
  <c r="P341" i="24" s="1"/>
  <c r="AH320" i="24"/>
  <c r="F317" i="24"/>
  <c r="F318" i="24" s="1"/>
  <c r="F366" i="24"/>
  <c r="F367" i="24" s="1"/>
  <c r="O340" i="24"/>
  <c r="O341" i="24" s="1"/>
  <c r="O317" i="24"/>
  <c r="O318" i="24" s="1"/>
  <c r="O366" i="24"/>
  <c r="O367" i="24" s="1"/>
  <c r="C234" i="24"/>
  <c r="E284" i="24"/>
  <c r="Y366" i="24"/>
  <c r="Y367" i="24" s="1"/>
  <c r="N317" i="24" l="1"/>
  <c r="N318" i="24" s="1"/>
  <c r="N340" i="24"/>
  <c r="N341" i="24" s="1"/>
  <c r="AK366" i="24"/>
  <c r="AK367" i="24" s="1"/>
  <c r="H317" i="24"/>
  <c r="H318" i="24" s="1"/>
  <c r="H319" i="24" s="1"/>
  <c r="H340" i="24"/>
  <c r="H341" i="24" s="1"/>
  <c r="AA319" i="24"/>
  <c r="AH369" i="24"/>
  <c r="Y317" i="24"/>
  <c r="Y318" i="24" s="1"/>
  <c r="Y320" i="24" s="1"/>
  <c r="AK340" i="24"/>
  <c r="AK341" i="24" s="1"/>
  <c r="AI369" i="24"/>
  <c r="AI368" i="24"/>
  <c r="AI317" i="24"/>
  <c r="AI318" i="24" s="1"/>
  <c r="AI320" i="24" s="1"/>
  <c r="R368" i="24"/>
  <c r="Z340" i="24"/>
  <c r="Z341" i="24" s="1"/>
  <c r="Z317" i="24"/>
  <c r="Z318" i="24" s="1"/>
  <c r="Z319" i="24" s="1"/>
  <c r="AG340" i="24"/>
  <c r="AG341" i="24" s="1"/>
  <c r="Z366" i="24"/>
  <c r="Z367" i="24" s="1"/>
  <c r="AD317" i="24"/>
  <c r="AD318" i="24" s="1"/>
  <c r="AD320" i="24" s="1"/>
  <c r="AA369" i="24"/>
  <c r="AG317" i="24"/>
  <c r="AG318" i="24" s="1"/>
  <c r="AG319" i="24" s="1"/>
  <c r="AD366" i="24"/>
  <c r="AD367" i="24" s="1"/>
  <c r="AD368" i="24" s="1"/>
  <c r="I319" i="24"/>
  <c r="J366" i="24"/>
  <c r="J367" i="24" s="1"/>
  <c r="J317" i="24"/>
  <c r="J318" i="24" s="1"/>
  <c r="AI340" i="24"/>
  <c r="AI341" i="24" s="1"/>
  <c r="H368" i="24"/>
  <c r="R319" i="24"/>
  <c r="L319" i="24"/>
  <c r="H320" i="24"/>
  <c r="AC369" i="24"/>
  <c r="AF368" i="24"/>
  <c r="K366" i="24"/>
  <c r="K367" i="24" s="1"/>
  <c r="K368" i="24" s="1"/>
  <c r="K317" i="24"/>
  <c r="K318" i="24" s="1"/>
  <c r="K320" i="24" s="1"/>
  <c r="Q319" i="24"/>
  <c r="M320" i="24"/>
  <c r="M319" i="24"/>
  <c r="AC319" i="24"/>
  <c r="AC320" i="24"/>
  <c r="AJ317" i="24"/>
  <c r="AJ318" i="24" s="1"/>
  <c r="AJ320" i="24" s="1"/>
  <c r="AJ366" i="24"/>
  <c r="AJ367" i="24" s="1"/>
  <c r="AJ369" i="24" s="1"/>
  <c r="Q368" i="24"/>
  <c r="M369" i="24"/>
  <c r="L368" i="24"/>
  <c r="AB317" i="24"/>
  <c r="AB318" i="24" s="1"/>
  <c r="AB320" i="24" s="1"/>
  <c r="AB366" i="24"/>
  <c r="AB367" i="24" s="1"/>
  <c r="AB369" i="24" s="1"/>
  <c r="D317" i="24"/>
  <c r="D318" i="24" s="1"/>
  <c r="D340" i="24"/>
  <c r="D341" i="24" s="1"/>
  <c r="AE366" i="24"/>
  <c r="AE367" i="24" s="1"/>
  <c r="AE369" i="24" s="1"/>
  <c r="V284" i="24"/>
  <c r="AE340" i="24"/>
  <c r="AE341" i="24" s="1"/>
  <c r="AF319" i="24"/>
  <c r="X317" i="24"/>
  <c r="X318" i="24" s="1"/>
  <c r="X319" i="24" s="1"/>
  <c r="X340" i="24"/>
  <c r="X341" i="24" s="1"/>
  <c r="I368" i="24"/>
  <c r="I369" i="24"/>
  <c r="AG368" i="24"/>
  <c r="AG369" i="24"/>
  <c r="O369" i="24"/>
  <c r="O368" i="24"/>
  <c r="X369" i="24"/>
  <c r="X368" i="24"/>
  <c r="W366" i="24"/>
  <c r="W317" i="24"/>
  <c r="V285" i="24"/>
  <c r="W340" i="24"/>
  <c r="O320" i="24"/>
  <c r="O319" i="24"/>
  <c r="Y368" i="24"/>
  <c r="Y369" i="24"/>
  <c r="D367" i="24"/>
  <c r="N320" i="24"/>
  <c r="N319" i="24"/>
  <c r="AE319" i="24"/>
  <c r="AE320" i="24"/>
  <c r="P319" i="24"/>
  <c r="P320" i="24"/>
  <c r="N368" i="24"/>
  <c r="N369" i="24"/>
  <c r="P369" i="24"/>
  <c r="P368" i="24"/>
  <c r="AK368" i="24"/>
  <c r="AK369" i="24"/>
  <c r="AK319" i="24"/>
  <c r="AK320" i="24"/>
  <c r="F368" i="24"/>
  <c r="F369" i="24"/>
  <c r="E285" i="24"/>
  <c r="C284" i="24"/>
  <c r="F319" i="24"/>
  <c r="F320" i="24"/>
  <c r="Y319" i="24" l="1"/>
  <c r="AE368" i="24"/>
  <c r="AD319" i="24"/>
  <c r="AG320" i="24"/>
  <c r="AJ319" i="24"/>
  <c r="AI319" i="24"/>
  <c r="Z320" i="24"/>
  <c r="AB368" i="24"/>
  <c r="AD369" i="24"/>
  <c r="Z369" i="24"/>
  <c r="Z368" i="24"/>
  <c r="J320" i="24"/>
  <c r="J319" i="24"/>
  <c r="J369" i="24"/>
  <c r="J368" i="24"/>
  <c r="K369" i="24"/>
  <c r="K319" i="24"/>
  <c r="X320" i="24"/>
  <c r="AJ368" i="24"/>
  <c r="AB319" i="24"/>
  <c r="W367" i="24"/>
  <c r="V366" i="24"/>
  <c r="D319" i="24"/>
  <c r="D320" i="24"/>
  <c r="V317" i="24"/>
  <c r="W318" i="24"/>
  <c r="V340" i="24"/>
  <c r="W341" i="24"/>
  <c r="V341" i="24" s="1"/>
  <c r="D369" i="24"/>
  <c r="D368" i="24"/>
  <c r="E317" i="24"/>
  <c r="E340" i="24"/>
  <c r="E366" i="24"/>
  <c r="C285" i="24"/>
  <c r="E367" i="24" l="1"/>
  <c r="C366" i="24"/>
  <c r="E341" i="24"/>
  <c r="C341" i="24" s="1"/>
  <c r="C340" i="24"/>
  <c r="E318" i="24"/>
  <c r="C317" i="24"/>
  <c r="W320" i="24"/>
  <c r="V320" i="24" s="1"/>
  <c r="W319" i="24"/>
  <c r="V319" i="24" s="1"/>
  <c r="V318" i="24"/>
  <c r="W369" i="24"/>
  <c r="V369" i="24" s="1"/>
  <c r="W368" i="24"/>
  <c r="V368" i="24" s="1"/>
  <c r="V367" i="24"/>
  <c r="E368" i="24" l="1"/>
  <c r="C368" i="24" s="1"/>
  <c r="E369" i="24"/>
  <c r="C369" i="24" s="1"/>
  <c r="C367" i="24"/>
  <c r="E320" i="24"/>
  <c r="C320" i="24" s="1"/>
  <c r="E319" i="24"/>
  <c r="C319" i="24" s="1"/>
  <c r="C318" i="24"/>
</calcChain>
</file>

<file path=xl/comments1.xml><?xml version="1.0" encoding="utf-8"?>
<comments xmlns="http://schemas.openxmlformats.org/spreadsheetml/2006/main">
  <authors>
    <author>Chen. SharonHC (TPE)</author>
    <author>Cheng. Moven (TPE)</author>
    <author>Pan. Daisy (TPE)</author>
    <author>Tsang. Audrey (TPE)</author>
  </authors>
  <commentList>
    <comment ref="L222" authorId="0">
      <text>
        <r>
          <rPr>
            <b/>
            <sz val="9"/>
            <color indexed="81"/>
            <rFont val="Tahoma"/>
            <family val="2"/>
          </rPr>
          <t>Chen. SharonHC (TPE):</t>
        </r>
        <r>
          <rPr>
            <sz val="9"/>
            <color indexed="81"/>
            <rFont val="Tahoma"/>
            <family val="2"/>
          </rPr>
          <t xml:space="preserve">
3-&gt;1</t>
        </r>
      </text>
    </comment>
    <comment ref="AA222" authorId="0">
      <text>
        <r>
          <rPr>
            <b/>
            <sz val="9"/>
            <color indexed="81"/>
            <rFont val="Tahoma"/>
            <family val="2"/>
          </rPr>
          <t>Chen. SharonHC (TPE):</t>
        </r>
        <r>
          <rPr>
            <sz val="9"/>
            <color indexed="81"/>
            <rFont val="Tahoma"/>
            <family val="2"/>
          </rPr>
          <t xml:space="preserve">
3-&gt;2</t>
        </r>
      </text>
    </comment>
    <comment ref="D227" authorId="0">
      <text>
        <r>
          <rPr>
            <b/>
            <sz val="9"/>
            <color indexed="81"/>
            <rFont val="Tahoma"/>
            <family val="2"/>
          </rPr>
          <t>Chen. SharonHC (TPE):</t>
        </r>
        <r>
          <rPr>
            <sz val="9"/>
            <color indexed="81"/>
            <rFont val="Tahoma"/>
            <family val="2"/>
          </rPr>
          <t xml:space="preserve">
1-&gt;0</t>
        </r>
      </text>
    </comment>
    <comment ref="W227" authorId="0">
      <text>
        <r>
          <rPr>
            <b/>
            <sz val="9"/>
            <color indexed="81"/>
            <rFont val="Tahoma"/>
            <family val="2"/>
          </rPr>
          <t>Chen. SharonHC (TPE):</t>
        </r>
        <r>
          <rPr>
            <sz val="9"/>
            <color indexed="81"/>
            <rFont val="Tahoma"/>
            <family val="2"/>
          </rPr>
          <t xml:space="preserve">
1-&gt;0
</t>
        </r>
      </text>
    </comment>
    <comment ref="G228" authorId="0">
      <text>
        <r>
          <rPr>
            <b/>
            <sz val="9"/>
            <color indexed="81"/>
            <rFont val="Tahoma"/>
            <family val="2"/>
          </rPr>
          <t>Chen. SharonHC (TPE):</t>
        </r>
        <r>
          <rPr>
            <sz val="9"/>
            <color indexed="81"/>
            <rFont val="Tahoma"/>
            <family val="2"/>
          </rPr>
          <t xml:space="preserve">
3-&gt;2
</t>
        </r>
      </text>
    </comment>
    <comment ref="H228" authorId="0">
      <text>
        <r>
          <rPr>
            <b/>
            <sz val="9"/>
            <color indexed="81"/>
            <rFont val="Tahoma"/>
            <family val="2"/>
          </rPr>
          <t>Chen. SharonHC (TPE):</t>
        </r>
        <r>
          <rPr>
            <sz val="9"/>
            <color indexed="81"/>
            <rFont val="Tahoma"/>
            <family val="2"/>
          </rPr>
          <t xml:space="preserve">
3-&gt;2</t>
        </r>
      </text>
    </comment>
    <comment ref="J228" authorId="0">
      <text>
        <r>
          <rPr>
            <b/>
            <sz val="9"/>
            <color indexed="81"/>
            <rFont val="Tahoma"/>
            <family val="2"/>
          </rPr>
          <t>Chen. SharonHC (TPE):</t>
        </r>
        <r>
          <rPr>
            <sz val="9"/>
            <color indexed="81"/>
            <rFont val="Tahoma"/>
            <family val="2"/>
          </rPr>
          <t xml:space="preserve">
3-&gt;2</t>
        </r>
      </text>
    </comment>
    <comment ref="L228" authorId="0">
      <text>
        <r>
          <rPr>
            <b/>
            <sz val="9"/>
            <color indexed="81"/>
            <rFont val="Tahoma"/>
            <family val="2"/>
          </rPr>
          <t>Chen. SharonHC (TPE):</t>
        </r>
        <r>
          <rPr>
            <sz val="9"/>
            <color indexed="81"/>
            <rFont val="Tahoma"/>
            <family val="2"/>
          </rPr>
          <t xml:space="preserve">
3-&gt;2</t>
        </r>
      </text>
    </comment>
    <comment ref="M228" authorId="0">
      <text>
        <r>
          <rPr>
            <b/>
            <sz val="9"/>
            <color indexed="81"/>
            <rFont val="Tahoma"/>
            <family val="2"/>
          </rPr>
          <t>Chen. SharonHC (TPE):</t>
        </r>
        <r>
          <rPr>
            <sz val="9"/>
            <color indexed="81"/>
            <rFont val="Tahoma"/>
            <family val="2"/>
          </rPr>
          <t xml:space="preserve">
3-&gt;2</t>
        </r>
      </text>
    </comment>
    <comment ref="Z228" authorId="0">
      <text>
        <r>
          <rPr>
            <b/>
            <sz val="9"/>
            <color indexed="81"/>
            <rFont val="Tahoma"/>
            <family val="2"/>
          </rPr>
          <t>Chen. SharonHC (TPE):</t>
        </r>
        <r>
          <rPr>
            <sz val="9"/>
            <color indexed="81"/>
            <rFont val="Tahoma"/>
            <family val="2"/>
          </rPr>
          <t xml:space="preserve">
3-&gt;2</t>
        </r>
      </text>
    </comment>
    <comment ref="AB228" authorId="0">
      <text>
        <r>
          <rPr>
            <b/>
            <sz val="9"/>
            <color indexed="81"/>
            <rFont val="Tahoma"/>
            <family val="2"/>
          </rPr>
          <t>Chen. SharonHC (TPE):</t>
        </r>
        <r>
          <rPr>
            <sz val="9"/>
            <color indexed="81"/>
            <rFont val="Tahoma"/>
            <family val="2"/>
          </rPr>
          <t xml:space="preserve">
3-&gt;2</t>
        </r>
      </text>
    </comment>
    <comment ref="AD228" authorId="0">
      <text>
        <r>
          <rPr>
            <b/>
            <sz val="9"/>
            <color indexed="81"/>
            <rFont val="Tahoma"/>
            <family val="2"/>
          </rPr>
          <t>Chen. SharonHC (TPE):</t>
        </r>
        <r>
          <rPr>
            <sz val="9"/>
            <color indexed="81"/>
            <rFont val="Tahoma"/>
            <family val="2"/>
          </rPr>
          <t xml:space="preserve">
3-&gt;2</t>
        </r>
      </text>
    </comment>
    <comment ref="AF228" authorId="0">
      <text>
        <r>
          <rPr>
            <b/>
            <sz val="9"/>
            <color indexed="81"/>
            <rFont val="Tahoma"/>
            <family val="2"/>
          </rPr>
          <t>Chen. SharonHC (TPE):</t>
        </r>
        <r>
          <rPr>
            <sz val="9"/>
            <color indexed="81"/>
            <rFont val="Tahoma"/>
            <family val="2"/>
          </rPr>
          <t xml:space="preserve">
4-&gt;2</t>
        </r>
      </text>
    </comment>
    <comment ref="F229" authorId="0">
      <text>
        <r>
          <rPr>
            <b/>
            <sz val="9"/>
            <color indexed="81"/>
            <rFont val="Tahoma"/>
            <family val="2"/>
          </rPr>
          <t>Chen. SharonHC (TPE):</t>
        </r>
        <r>
          <rPr>
            <sz val="9"/>
            <color indexed="81"/>
            <rFont val="Tahoma"/>
            <family val="2"/>
          </rPr>
          <t xml:space="preserve">
1-&gt;0</t>
        </r>
      </text>
    </comment>
    <comment ref="G229" authorId="0">
      <text>
        <r>
          <rPr>
            <b/>
            <sz val="9"/>
            <color indexed="81"/>
            <rFont val="Tahoma"/>
            <family val="2"/>
          </rPr>
          <t>Chen. SharonHC (TPE):</t>
        </r>
        <r>
          <rPr>
            <sz val="9"/>
            <color indexed="81"/>
            <rFont val="Tahoma"/>
            <family val="2"/>
          </rPr>
          <t xml:space="preserve">
2-&gt;1</t>
        </r>
      </text>
    </comment>
    <comment ref="Y229" authorId="0">
      <text>
        <r>
          <rPr>
            <b/>
            <sz val="9"/>
            <color indexed="81"/>
            <rFont val="Tahoma"/>
            <family val="2"/>
          </rPr>
          <t>Chen. SharonHC (TPE):</t>
        </r>
        <r>
          <rPr>
            <sz val="9"/>
            <color indexed="81"/>
            <rFont val="Tahoma"/>
            <family val="2"/>
          </rPr>
          <t xml:space="preserve">
1-&gt;0</t>
        </r>
      </text>
    </comment>
    <comment ref="Z229" authorId="0">
      <text>
        <r>
          <rPr>
            <b/>
            <sz val="9"/>
            <color indexed="81"/>
            <rFont val="Tahoma"/>
            <family val="2"/>
          </rPr>
          <t>Chen. SharonHC (TPE):</t>
        </r>
        <r>
          <rPr>
            <sz val="9"/>
            <color indexed="81"/>
            <rFont val="Tahoma"/>
            <family val="2"/>
          </rPr>
          <t xml:space="preserve">
2-&gt;1</t>
        </r>
      </text>
    </comment>
    <comment ref="AA229" authorId="0">
      <text>
        <r>
          <rPr>
            <b/>
            <sz val="9"/>
            <color indexed="81"/>
            <rFont val="Tahoma"/>
            <family val="2"/>
          </rPr>
          <t>Chen. SharonHC (TPE):</t>
        </r>
        <r>
          <rPr>
            <sz val="9"/>
            <color indexed="81"/>
            <rFont val="Tahoma"/>
            <family val="2"/>
          </rPr>
          <t xml:space="preserve">
2-&gt;1
</t>
        </r>
      </text>
    </comment>
    <comment ref="L230" authorId="0">
      <text>
        <r>
          <rPr>
            <b/>
            <sz val="9"/>
            <color indexed="81"/>
            <rFont val="Tahoma"/>
            <family val="2"/>
          </rPr>
          <t>Chen. SharonHC (TPE):</t>
        </r>
        <r>
          <rPr>
            <sz val="9"/>
            <color indexed="81"/>
            <rFont val="Tahoma"/>
            <family val="2"/>
          </rPr>
          <t xml:space="preserve">
2-&gt;1</t>
        </r>
      </text>
    </comment>
    <comment ref="Z230" authorId="0">
      <text>
        <r>
          <rPr>
            <b/>
            <sz val="9"/>
            <color indexed="81"/>
            <rFont val="Tahoma"/>
            <family val="2"/>
          </rPr>
          <t>Chen. SharonHC (TPE):</t>
        </r>
        <r>
          <rPr>
            <sz val="9"/>
            <color indexed="81"/>
            <rFont val="Tahoma"/>
            <family val="2"/>
          </rPr>
          <t xml:space="preserve">
2-&gt;1</t>
        </r>
      </text>
    </comment>
    <comment ref="D231" authorId="0">
      <text>
        <r>
          <rPr>
            <b/>
            <sz val="9"/>
            <color indexed="81"/>
            <rFont val="Tahoma"/>
            <family val="2"/>
          </rPr>
          <t>Chen. SharonHC (TPE):</t>
        </r>
        <r>
          <rPr>
            <sz val="9"/>
            <color indexed="81"/>
            <rFont val="Tahoma"/>
            <family val="2"/>
          </rPr>
          <t xml:space="preserve">
1-&gt;0</t>
        </r>
      </text>
    </comment>
    <comment ref="W231" authorId="0">
      <text>
        <r>
          <rPr>
            <b/>
            <sz val="9"/>
            <color indexed="81"/>
            <rFont val="Tahoma"/>
            <family val="2"/>
          </rPr>
          <t>Chen. SharonHC (TPE):</t>
        </r>
        <r>
          <rPr>
            <sz val="9"/>
            <color indexed="81"/>
            <rFont val="Tahoma"/>
            <family val="2"/>
          </rPr>
          <t xml:space="preserve">
1-&gt;0</t>
        </r>
      </text>
    </comment>
    <comment ref="D239" authorId="0">
      <text>
        <r>
          <rPr>
            <b/>
            <sz val="9"/>
            <color indexed="81"/>
            <rFont val="Tahoma"/>
            <family val="2"/>
          </rPr>
          <t>Chen. SharonHC (TPE):</t>
        </r>
        <r>
          <rPr>
            <sz val="9"/>
            <color indexed="81"/>
            <rFont val="Tahoma"/>
            <family val="2"/>
          </rPr>
          <t xml:space="preserve">
1-&gt;0
</t>
        </r>
      </text>
    </comment>
    <comment ref="D240" authorId="1">
      <text>
        <r>
          <rPr>
            <b/>
            <sz val="9"/>
            <color indexed="81"/>
            <rFont val="Tahoma"/>
            <family val="2"/>
          </rPr>
          <t>Intel</t>
        </r>
      </text>
    </comment>
    <comment ref="F240" authorId="1">
      <text>
        <r>
          <rPr>
            <b/>
            <sz val="9"/>
            <color indexed="81"/>
            <rFont val="Tahoma"/>
            <family val="2"/>
          </rPr>
          <t>Intel</t>
        </r>
      </text>
    </comment>
    <comment ref="G240" authorId="1">
      <text>
        <r>
          <rPr>
            <b/>
            <sz val="9"/>
            <color indexed="81"/>
            <rFont val="Tahoma"/>
            <family val="2"/>
          </rPr>
          <t>Nvidia *4</t>
        </r>
      </text>
    </comment>
    <comment ref="H240" authorId="1">
      <text>
        <r>
          <rPr>
            <b/>
            <sz val="9"/>
            <color indexed="81"/>
            <rFont val="Tahoma"/>
            <family val="2"/>
          </rPr>
          <t>Nvidia *4</t>
        </r>
      </text>
    </comment>
    <comment ref="J240" authorId="1">
      <text>
        <r>
          <rPr>
            <b/>
            <sz val="9"/>
            <color indexed="81"/>
            <rFont val="Tahoma"/>
            <family val="2"/>
          </rPr>
          <t>Nvidia *4</t>
        </r>
      </text>
    </comment>
    <comment ref="L240" authorId="1">
      <text>
        <r>
          <rPr>
            <b/>
            <sz val="9"/>
            <color indexed="81"/>
            <rFont val="Tahoma"/>
            <family val="2"/>
          </rPr>
          <t>Nvidia * 4
Intel *1</t>
        </r>
      </text>
    </comment>
    <comment ref="M240" authorId="1">
      <text>
        <r>
          <rPr>
            <b/>
            <sz val="9"/>
            <color indexed="81"/>
            <rFont val="Tahoma"/>
            <family val="2"/>
          </rPr>
          <t>Nvidia *4</t>
        </r>
      </text>
    </comment>
    <comment ref="Q240" authorId="1">
      <text>
        <r>
          <rPr>
            <b/>
            <sz val="9"/>
            <color indexed="81"/>
            <rFont val="Tahoma"/>
            <family val="2"/>
          </rPr>
          <t>AMD * 9</t>
        </r>
      </text>
    </comment>
    <comment ref="W240" authorId="1">
      <text>
        <r>
          <rPr>
            <b/>
            <sz val="9"/>
            <color indexed="81"/>
            <rFont val="Tahoma"/>
            <family val="2"/>
          </rPr>
          <t>Intel</t>
        </r>
      </text>
    </comment>
    <comment ref="Y240" authorId="1">
      <text>
        <r>
          <rPr>
            <b/>
            <sz val="9"/>
            <color indexed="81"/>
            <rFont val="Tahoma"/>
            <family val="2"/>
          </rPr>
          <t>Intel</t>
        </r>
      </text>
    </comment>
    <comment ref="Z240" authorId="1">
      <text>
        <r>
          <rPr>
            <b/>
            <sz val="9"/>
            <color indexed="81"/>
            <rFont val="Tahoma"/>
            <family val="2"/>
          </rPr>
          <t>Nvidia *5</t>
        </r>
      </text>
    </comment>
    <comment ref="AA240" authorId="1">
      <text>
        <r>
          <rPr>
            <b/>
            <sz val="9"/>
            <color indexed="81"/>
            <rFont val="Tahoma"/>
            <family val="2"/>
          </rPr>
          <t>Nvidia *5</t>
        </r>
      </text>
    </comment>
    <comment ref="AB240" authorId="1">
      <text>
        <r>
          <rPr>
            <b/>
            <sz val="9"/>
            <color indexed="81"/>
            <rFont val="Tahoma"/>
            <family val="2"/>
          </rPr>
          <t>Nvidia *5</t>
        </r>
      </text>
    </comment>
    <comment ref="AD240" authorId="1">
      <text>
        <r>
          <rPr>
            <b/>
            <sz val="9"/>
            <color indexed="81"/>
            <rFont val="Tahoma"/>
            <family val="2"/>
          </rPr>
          <t>Nvidia*5
Intel *1</t>
        </r>
      </text>
    </comment>
    <comment ref="AF240" authorId="1">
      <text>
        <r>
          <rPr>
            <b/>
            <sz val="9"/>
            <color indexed="81"/>
            <rFont val="Tahoma"/>
            <family val="2"/>
          </rPr>
          <t>Nvidia *5</t>
        </r>
      </text>
    </comment>
    <comment ref="AJ240" authorId="1">
      <text>
        <r>
          <rPr>
            <b/>
            <sz val="9"/>
            <color indexed="81"/>
            <rFont val="Tahoma"/>
            <family val="2"/>
          </rPr>
          <t>AMD * 9</t>
        </r>
      </text>
    </comment>
    <comment ref="D241" authorId="0">
      <text>
        <r>
          <rPr>
            <b/>
            <sz val="9"/>
            <color indexed="81"/>
            <rFont val="Tahoma"/>
            <family val="2"/>
          </rPr>
          <t>Chen. SharonHC (TPE):</t>
        </r>
        <r>
          <rPr>
            <sz val="9"/>
            <color indexed="81"/>
            <rFont val="Tahoma"/>
            <family val="2"/>
          </rPr>
          <t xml:space="preserve">
2-&gt;1</t>
        </r>
      </text>
    </comment>
    <comment ref="F241" authorId="0">
      <text>
        <r>
          <rPr>
            <b/>
            <sz val="9"/>
            <color indexed="81"/>
            <rFont val="Tahoma"/>
            <family val="2"/>
          </rPr>
          <t>Chen. SharonHC (TPE):</t>
        </r>
        <r>
          <rPr>
            <sz val="9"/>
            <color indexed="81"/>
            <rFont val="Tahoma"/>
            <family val="2"/>
          </rPr>
          <t xml:space="preserve">
3-&gt;1
</t>
        </r>
      </text>
    </comment>
    <comment ref="W241" authorId="0">
      <text>
        <r>
          <rPr>
            <b/>
            <sz val="9"/>
            <color indexed="81"/>
            <rFont val="Tahoma"/>
            <family val="2"/>
          </rPr>
          <t>Chen. SharonHC (TPE):</t>
        </r>
        <r>
          <rPr>
            <sz val="9"/>
            <color indexed="81"/>
            <rFont val="Tahoma"/>
            <family val="2"/>
          </rPr>
          <t xml:space="preserve">
2-&gt;1</t>
        </r>
      </text>
    </comment>
    <comment ref="Y241" authorId="0">
      <text>
        <r>
          <rPr>
            <b/>
            <sz val="9"/>
            <color indexed="81"/>
            <rFont val="Tahoma"/>
            <family val="2"/>
          </rPr>
          <t>Chen. SharonHC (TPE):</t>
        </r>
        <r>
          <rPr>
            <sz val="9"/>
            <color indexed="81"/>
            <rFont val="Tahoma"/>
            <family val="2"/>
          </rPr>
          <t xml:space="preserve">
3-&gt;2</t>
        </r>
      </text>
    </comment>
    <comment ref="AB241" authorId="0">
      <text>
        <r>
          <rPr>
            <b/>
            <sz val="9"/>
            <color indexed="81"/>
            <rFont val="Tahoma"/>
            <family val="2"/>
          </rPr>
          <t>Chen. SharonHC (TPE):</t>
        </r>
        <r>
          <rPr>
            <sz val="9"/>
            <color indexed="81"/>
            <rFont val="Tahoma"/>
            <family val="2"/>
          </rPr>
          <t xml:space="preserve">
3-&gt;2</t>
        </r>
      </text>
    </comment>
    <comment ref="AD241" authorId="0">
      <text>
        <r>
          <rPr>
            <b/>
            <sz val="9"/>
            <color indexed="81"/>
            <rFont val="Tahoma"/>
            <family val="2"/>
          </rPr>
          <t>Chen. SharonHC (TPE):</t>
        </r>
        <r>
          <rPr>
            <sz val="9"/>
            <color indexed="81"/>
            <rFont val="Tahoma"/>
            <family val="2"/>
          </rPr>
          <t xml:space="preserve">
3-&gt;2</t>
        </r>
      </text>
    </comment>
    <comment ref="AF241" authorId="0">
      <text>
        <r>
          <rPr>
            <b/>
            <sz val="9"/>
            <color indexed="81"/>
            <rFont val="Tahoma"/>
            <family val="2"/>
          </rPr>
          <t>Chen. SharonHC (TPE):</t>
        </r>
        <r>
          <rPr>
            <sz val="9"/>
            <color indexed="81"/>
            <rFont val="Tahoma"/>
            <family val="2"/>
          </rPr>
          <t xml:space="preserve">
4-&gt;3</t>
        </r>
      </text>
    </comment>
    <comment ref="AJ241" authorId="0">
      <text>
        <r>
          <rPr>
            <b/>
            <sz val="9"/>
            <color indexed="81"/>
            <rFont val="Tahoma"/>
            <family val="2"/>
          </rPr>
          <t>Chen. SharonHC (TPE):</t>
        </r>
        <r>
          <rPr>
            <sz val="9"/>
            <color indexed="81"/>
            <rFont val="Tahoma"/>
            <family val="2"/>
          </rPr>
          <t xml:space="preserve">
0-&gt;3</t>
        </r>
      </text>
    </comment>
    <comment ref="H244" authorId="0">
      <text>
        <r>
          <rPr>
            <b/>
            <sz val="9"/>
            <color indexed="81"/>
            <rFont val="Tahoma"/>
            <family val="2"/>
          </rPr>
          <t>Chen. SharonHC (TPE):</t>
        </r>
        <r>
          <rPr>
            <sz val="9"/>
            <color indexed="81"/>
            <rFont val="Tahoma"/>
            <family val="2"/>
          </rPr>
          <t xml:space="preserve">
2-&gt;1</t>
        </r>
      </text>
    </comment>
    <comment ref="AA244" authorId="0">
      <text>
        <r>
          <rPr>
            <b/>
            <sz val="9"/>
            <color indexed="81"/>
            <rFont val="Tahoma"/>
            <family val="2"/>
          </rPr>
          <t>Chen. SharonHC (TPE):</t>
        </r>
        <r>
          <rPr>
            <sz val="9"/>
            <color indexed="81"/>
            <rFont val="Tahoma"/>
            <family val="2"/>
          </rPr>
          <t xml:space="preserve">
2-&gt;1</t>
        </r>
      </text>
    </comment>
    <comment ref="F246" authorId="0">
      <text>
        <r>
          <rPr>
            <b/>
            <sz val="9"/>
            <color indexed="81"/>
            <rFont val="Tahoma"/>
            <family val="2"/>
          </rPr>
          <t>Chen. SharonHC (TPE):</t>
        </r>
        <r>
          <rPr>
            <sz val="9"/>
            <color indexed="81"/>
            <rFont val="Tahoma"/>
            <family val="2"/>
          </rPr>
          <t xml:space="preserve">
1-&gt;0</t>
        </r>
      </text>
    </comment>
    <comment ref="Y246" authorId="0">
      <text>
        <r>
          <rPr>
            <b/>
            <sz val="9"/>
            <color indexed="81"/>
            <rFont val="Tahoma"/>
            <family val="2"/>
          </rPr>
          <t>Chen. SharonHC (TPE):</t>
        </r>
        <r>
          <rPr>
            <sz val="9"/>
            <color indexed="81"/>
            <rFont val="Tahoma"/>
            <family val="2"/>
          </rPr>
          <t xml:space="preserve">
1-&gt;0</t>
        </r>
      </text>
    </comment>
    <comment ref="F248" authorId="2">
      <text>
        <r>
          <rPr>
            <b/>
            <sz val="9"/>
            <color indexed="81"/>
            <rFont val="Tahoma"/>
            <family val="2"/>
          </rPr>
          <t>Pan. Daisy (TPE):</t>
        </r>
        <r>
          <rPr>
            <sz val="9"/>
            <color indexed="81"/>
            <rFont val="Tahoma"/>
            <family val="2"/>
          </rPr>
          <t xml:space="preserve">
safety test</t>
        </r>
      </text>
    </comment>
    <comment ref="M248" authorId="2">
      <text>
        <r>
          <rPr>
            <b/>
            <sz val="9"/>
            <color indexed="81"/>
            <rFont val="Tahoma"/>
            <family val="2"/>
          </rPr>
          <t>Pan. Daisy (TPE):</t>
        </r>
        <r>
          <rPr>
            <sz val="9"/>
            <color indexed="81"/>
            <rFont val="Tahoma"/>
            <family val="2"/>
          </rPr>
          <t xml:space="preserve">
Safety test*2</t>
        </r>
      </text>
    </comment>
    <comment ref="AD248" authorId="2">
      <text>
        <r>
          <rPr>
            <b/>
            <sz val="9"/>
            <color indexed="81"/>
            <rFont val="Tahoma"/>
            <family val="2"/>
          </rPr>
          <t>Pan. Daisy (TPE):</t>
        </r>
        <r>
          <rPr>
            <sz val="9"/>
            <color indexed="81"/>
            <rFont val="Tahoma"/>
            <family val="2"/>
          </rPr>
          <t xml:space="preserve">
Safety test</t>
        </r>
      </text>
    </comment>
    <comment ref="AF248" authorId="2">
      <text>
        <r>
          <rPr>
            <b/>
            <sz val="9"/>
            <color indexed="81"/>
            <rFont val="Tahoma"/>
            <family val="2"/>
          </rPr>
          <t>Pan. Daisy (TPE):</t>
        </r>
        <r>
          <rPr>
            <sz val="9"/>
            <color indexed="81"/>
            <rFont val="Tahoma"/>
            <family val="2"/>
          </rPr>
          <t xml:space="preserve">
Safety test</t>
        </r>
      </text>
    </comment>
    <comment ref="Z257" authorId="0">
      <text>
        <r>
          <rPr>
            <b/>
            <sz val="9"/>
            <color indexed="81"/>
            <rFont val="Tahoma"/>
            <family val="2"/>
          </rPr>
          <t>Chen. SharonHC (TPE):</t>
        </r>
        <r>
          <rPr>
            <sz val="9"/>
            <color indexed="81"/>
            <rFont val="Tahoma"/>
            <family val="2"/>
          </rPr>
          <t xml:space="preserve">
1-&gt;0</t>
        </r>
      </text>
    </comment>
    <comment ref="AA257" authorId="0">
      <text>
        <r>
          <rPr>
            <b/>
            <sz val="9"/>
            <color indexed="81"/>
            <rFont val="Tahoma"/>
            <family val="2"/>
          </rPr>
          <t>Chen. SharonHC (TPE):</t>
        </r>
        <r>
          <rPr>
            <sz val="9"/>
            <color indexed="81"/>
            <rFont val="Tahoma"/>
            <family val="2"/>
          </rPr>
          <t xml:space="preserve">
1-&gt;0</t>
        </r>
      </text>
    </comment>
    <comment ref="AD257" authorId="0">
      <text>
        <r>
          <rPr>
            <b/>
            <sz val="9"/>
            <color indexed="81"/>
            <rFont val="Tahoma"/>
            <family val="2"/>
          </rPr>
          <t>Chen. SharonHC (TPE):</t>
        </r>
        <r>
          <rPr>
            <sz val="9"/>
            <color indexed="81"/>
            <rFont val="Tahoma"/>
            <family val="2"/>
          </rPr>
          <t xml:space="preserve">
0-&gt;1</t>
        </r>
      </text>
    </comment>
    <comment ref="H261" authorId="0">
      <text>
        <r>
          <rPr>
            <b/>
            <sz val="9"/>
            <color indexed="81"/>
            <rFont val="Tahoma"/>
            <family val="2"/>
          </rPr>
          <t>Chen. SharonHC (TPE):</t>
        </r>
        <r>
          <rPr>
            <sz val="9"/>
            <color indexed="81"/>
            <rFont val="Tahoma"/>
            <family val="2"/>
          </rPr>
          <t xml:space="preserve">
1-&gt;0</t>
        </r>
      </text>
    </comment>
    <comment ref="AF261" authorId="0">
      <text>
        <r>
          <rPr>
            <b/>
            <sz val="9"/>
            <color indexed="81"/>
            <rFont val="Tahoma"/>
            <family val="2"/>
          </rPr>
          <t>Chen. SharonHC (TPE):</t>
        </r>
        <r>
          <rPr>
            <sz val="9"/>
            <color indexed="81"/>
            <rFont val="Tahoma"/>
            <family val="2"/>
          </rPr>
          <t xml:space="preserve">
1-&gt;0</t>
        </r>
      </text>
    </comment>
    <comment ref="F262" authorId="2">
      <text>
        <r>
          <rPr>
            <b/>
            <sz val="9"/>
            <color indexed="81"/>
            <rFont val="Tahoma"/>
            <family val="2"/>
          </rPr>
          <t>Pan. Daisy (TPE):</t>
        </r>
        <r>
          <rPr>
            <sz val="9"/>
            <color indexed="81"/>
            <rFont val="Tahoma"/>
            <family val="2"/>
          </rPr>
          <t xml:space="preserve">
drop test</t>
        </r>
      </text>
    </comment>
    <comment ref="G262" authorId="2">
      <text>
        <r>
          <rPr>
            <b/>
            <sz val="9"/>
            <color indexed="81"/>
            <rFont val="Tahoma"/>
            <family val="2"/>
          </rPr>
          <t>Pan. Daisy (TPE):</t>
        </r>
        <r>
          <rPr>
            <sz val="9"/>
            <color indexed="81"/>
            <rFont val="Tahoma"/>
            <family val="2"/>
          </rPr>
          <t xml:space="preserve">
KC</t>
        </r>
      </text>
    </comment>
    <comment ref="H262" authorId="2">
      <text>
        <r>
          <rPr>
            <b/>
            <sz val="9"/>
            <color indexed="81"/>
            <rFont val="Tahoma"/>
            <family val="2"/>
          </rPr>
          <t>Pan. Daisy (TPE):</t>
        </r>
        <r>
          <rPr>
            <sz val="9"/>
            <color indexed="81"/>
            <rFont val="Tahoma"/>
            <family val="2"/>
          </rPr>
          <t xml:space="preserve">
2-&gt;1</t>
        </r>
      </text>
    </comment>
    <comment ref="J262" authorId="2">
      <text>
        <r>
          <rPr>
            <b/>
            <sz val="9"/>
            <color indexed="81"/>
            <rFont val="Tahoma"/>
            <family val="2"/>
          </rPr>
          <t>Pan. Daisy (TPE):</t>
        </r>
        <r>
          <rPr>
            <sz val="9"/>
            <color indexed="81"/>
            <rFont val="Tahoma"/>
            <family val="2"/>
          </rPr>
          <t xml:space="preserve">
2-&gt;1</t>
        </r>
      </text>
    </comment>
    <comment ref="L262" authorId="2">
      <text>
        <r>
          <rPr>
            <b/>
            <sz val="9"/>
            <color indexed="81"/>
            <rFont val="Tahoma"/>
            <family val="2"/>
          </rPr>
          <t>Pan. Daisy (TPE):</t>
        </r>
        <r>
          <rPr>
            <sz val="9"/>
            <color indexed="81"/>
            <rFont val="Tahoma"/>
            <family val="2"/>
          </rPr>
          <t xml:space="preserve">
Annex M*1</t>
        </r>
      </text>
    </comment>
    <comment ref="M262" authorId="2">
      <text>
        <r>
          <rPr>
            <b/>
            <sz val="9"/>
            <color indexed="81"/>
            <rFont val="Tahoma"/>
            <family val="2"/>
          </rPr>
          <t>Pan. Daisy (TPE):
IEC62368*2
BIS*1</t>
        </r>
      </text>
    </comment>
    <comment ref="Q262" authorId="2">
      <text>
        <r>
          <rPr>
            <b/>
            <sz val="9"/>
            <color indexed="81"/>
            <rFont val="Tahoma"/>
            <family val="2"/>
          </rPr>
          <t>Pan. Daisy (TPE):</t>
        </r>
        <r>
          <rPr>
            <sz val="9"/>
            <color indexed="81"/>
            <rFont val="Tahoma"/>
            <family val="2"/>
          </rPr>
          <t xml:space="preserve">
Annex M *2</t>
        </r>
      </text>
    </comment>
    <comment ref="W262" authorId="2">
      <text>
        <r>
          <rPr>
            <b/>
            <sz val="9"/>
            <color indexed="81"/>
            <rFont val="Tahoma"/>
            <family val="2"/>
          </rPr>
          <t>Pan. Daisy (TPE):</t>
        </r>
        <r>
          <rPr>
            <sz val="9"/>
            <color indexed="81"/>
            <rFont val="Tahoma"/>
            <family val="2"/>
          </rPr>
          <t xml:space="preserve">
1-&gt;0</t>
        </r>
      </text>
    </comment>
    <comment ref="Y262" authorId="2">
      <text>
        <r>
          <rPr>
            <b/>
            <sz val="9"/>
            <color indexed="81"/>
            <rFont val="Tahoma"/>
            <family val="2"/>
          </rPr>
          <t>Pan. Daisy (TPE):</t>
        </r>
        <r>
          <rPr>
            <sz val="9"/>
            <color indexed="81"/>
            <rFont val="Tahoma"/>
            <family val="2"/>
          </rPr>
          <t xml:space="preserve">
drop test</t>
        </r>
      </text>
    </comment>
    <comment ref="Z262" authorId="2">
      <text>
        <r>
          <rPr>
            <b/>
            <sz val="9"/>
            <color indexed="81"/>
            <rFont val="Tahoma"/>
            <family val="2"/>
          </rPr>
          <t>Pan. Daisy (TPE):</t>
        </r>
        <r>
          <rPr>
            <sz val="9"/>
            <color indexed="81"/>
            <rFont val="Tahoma"/>
            <family val="2"/>
          </rPr>
          <t xml:space="preserve">
1-&gt;0</t>
        </r>
      </text>
    </comment>
    <comment ref="AA262" authorId="2">
      <text>
        <r>
          <rPr>
            <b/>
            <sz val="9"/>
            <color indexed="81"/>
            <rFont val="Tahoma"/>
            <family val="2"/>
          </rPr>
          <t>Pan. Daisy (TPE):</t>
        </r>
        <r>
          <rPr>
            <sz val="9"/>
            <color indexed="81"/>
            <rFont val="Tahoma"/>
            <family val="2"/>
          </rPr>
          <t xml:space="preserve">
drop test</t>
        </r>
      </text>
    </comment>
    <comment ref="AB262" authorId="2">
      <text>
        <r>
          <rPr>
            <b/>
            <sz val="9"/>
            <color indexed="81"/>
            <rFont val="Tahoma"/>
            <family val="2"/>
          </rPr>
          <t>Pan. Daisy (TPE):</t>
        </r>
        <r>
          <rPr>
            <sz val="9"/>
            <color indexed="81"/>
            <rFont val="Tahoma"/>
            <family val="2"/>
          </rPr>
          <t xml:space="preserve">
Annex M*2</t>
        </r>
      </text>
    </comment>
    <comment ref="AD262" authorId="2">
      <text>
        <r>
          <rPr>
            <b/>
            <sz val="9"/>
            <color indexed="81"/>
            <rFont val="Tahoma"/>
            <family val="2"/>
          </rPr>
          <t>Pan. Daisy (TPE):</t>
        </r>
        <r>
          <rPr>
            <sz val="9"/>
            <color indexed="81"/>
            <rFont val="Tahoma"/>
            <family val="2"/>
          </rPr>
          <t xml:space="preserve">
EAC</t>
        </r>
      </text>
    </comment>
    <comment ref="AF262" authorId="2">
      <text>
        <r>
          <rPr>
            <b/>
            <sz val="9"/>
            <color indexed="81"/>
            <rFont val="Tahoma"/>
            <family val="2"/>
          </rPr>
          <t>Pan. Daisy (TPE):</t>
        </r>
        <r>
          <rPr>
            <sz val="9"/>
            <color indexed="81"/>
            <rFont val="Tahoma"/>
            <family val="2"/>
          </rPr>
          <t xml:space="preserve">
IEC62368*2
BIS*1</t>
        </r>
      </text>
    </comment>
    <comment ref="AJ262" authorId="2">
      <text>
        <r>
          <rPr>
            <b/>
            <sz val="9"/>
            <color indexed="81"/>
            <rFont val="Tahoma"/>
            <family val="2"/>
          </rPr>
          <t>Pan. Daisy (TPE):</t>
        </r>
        <r>
          <rPr>
            <sz val="9"/>
            <color indexed="81"/>
            <rFont val="Tahoma"/>
            <family val="2"/>
          </rPr>
          <t xml:space="preserve">
Annex M*2</t>
        </r>
      </text>
    </comment>
    <comment ref="G273" authorId="0">
      <text>
        <r>
          <rPr>
            <b/>
            <sz val="9"/>
            <color indexed="81"/>
            <rFont val="Tahoma"/>
            <family val="2"/>
          </rPr>
          <t>Chen. SharonHC (TPE):</t>
        </r>
        <r>
          <rPr>
            <sz val="9"/>
            <color indexed="81"/>
            <rFont val="Tahoma"/>
            <family val="2"/>
          </rPr>
          <t xml:space="preserve">
7-&gt;6</t>
        </r>
      </text>
    </comment>
    <comment ref="L273" authorId="0">
      <text>
        <r>
          <rPr>
            <b/>
            <sz val="9"/>
            <color indexed="81"/>
            <rFont val="Tahoma"/>
            <family val="2"/>
          </rPr>
          <t>Chen. SharonHC (TPE):</t>
        </r>
        <r>
          <rPr>
            <sz val="9"/>
            <color indexed="81"/>
            <rFont val="Tahoma"/>
            <family val="2"/>
          </rPr>
          <t xml:space="preserve">
7-&gt;6</t>
        </r>
      </text>
    </comment>
    <comment ref="Z273" authorId="0">
      <text>
        <r>
          <rPr>
            <b/>
            <sz val="9"/>
            <color indexed="81"/>
            <rFont val="Tahoma"/>
            <family val="2"/>
          </rPr>
          <t>Chen. SharonHC (TPE):</t>
        </r>
        <r>
          <rPr>
            <sz val="9"/>
            <color indexed="81"/>
            <rFont val="Tahoma"/>
            <family val="2"/>
          </rPr>
          <t xml:space="preserve">
7-&gt;6</t>
        </r>
      </text>
    </comment>
    <comment ref="AF273" authorId="0">
      <text>
        <r>
          <rPr>
            <b/>
            <sz val="9"/>
            <color indexed="81"/>
            <rFont val="Tahoma"/>
            <family val="2"/>
          </rPr>
          <t>Chen. SharonHC (TPE):</t>
        </r>
        <r>
          <rPr>
            <sz val="9"/>
            <color indexed="81"/>
            <rFont val="Tahoma"/>
            <family val="2"/>
          </rPr>
          <t xml:space="preserve">
5-&gt;4</t>
        </r>
      </text>
    </comment>
    <comment ref="D280" authorId="3">
      <text>
        <r>
          <rPr>
            <b/>
            <sz val="9"/>
            <color indexed="81"/>
            <rFont val="Tahoma"/>
            <family val="2"/>
          </rPr>
          <t>Tsang. Audrey (TPE):</t>
        </r>
        <r>
          <rPr>
            <sz val="9"/>
            <color indexed="81"/>
            <rFont val="Tahoma"/>
            <family val="2"/>
          </rPr>
          <t xml:space="preserve">
QA</t>
        </r>
      </text>
    </comment>
    <comment ref="H280" authorId="3">
      <text>
        <r>
          <rPr>
            <b/>
            <sz val="9"/>
            <color indexed="81"/>
            <rFont val="Tahoma"/>
            <family val="2"/>
          </rPr>
          <t>Tsang. Audrey (TPE):</t>
        </r>
        <r>
          <rPr>
            <sz val="9"/>
            <color indexed="81"/>
            <rFont val="Tahoma"/>
            <family val="2"/>
          </rPr>
          <t xml:space="preserve">
IE</t>
        </r>
      </text>
    </comment>
    <comment ref="J280" authorId="3">
      <text>
        <r>
          <rPr>
            <b/>
            <sz val="9"/>
            <color indexed="81"/>
            <rFont val="Tahoma"/>
            <family val="2"/>
          </rPr>
          <t>Tsang. Audrey (TPE):</t>
        </r>
        <r>
          <rPr>
            <sz val="9"/>
            <color indexed="81"/>
            <rFont val="Tahoma"/>
            <family val="2"/>
          </rPr>
          <t xml:space="preserve">
PE-ME*1
SE*1
</t>
        </r>
      </text>
    </comment>
    <comment ref="Q280" authorId="3">
      <text>
        <r>
          <rPr>
            <b/>
            <sz val="9"/>
            <color indexed="81"/>
            <rFont val="Tahoma"/>
            <family val="2"/>
          </rPr>
          <t>Tsang. Audrey (TPE):</t>
        </r>
        <r>
          <rPr>
            <sz val="9"/>
            <color indexed="81"/>
            <rFont val="Tahoma"/>
            <family val="2"/>
          </rPr>
          <t xml:space="preserve">
PE-ME*1</t>
        </r>
      </text>
    </comment>
    <comment ref="W280" authorId="3">
      <text>
        <r>
          <rPr>
            <b/>
            <sz val="9"/>
            <color indexed="81"/>
            <rFont val="Tahoma"/>
            <family val="2"/>
          </rPr>
          <t>Tsang. Audrey (TPE):</t>
        </r>
        <r>
          <rPr>
            <sz val="9"/>
            <color indexed="81"/>
            <rFont val="Tahoma"/>
            <family val="2"/>
          </rPr>
          <t xml:space="preserve">
QA</t>
        </r>
      </text>
    </comment>
    <comment ref="AB280" authorId="3">
      <text>
        <r>
          <rPr>
            <b/>
            <sz val="9"/>
            <color indexed="81"/>
            <rFont val="Tahoma"/>
            <family val="2"/>
          </rPr>
          <t>Tsang. Audrey (TPE):</t>
        </r>
        <r>
          <rPr>
            <sz val="9"/>
            <color indexed="81"/>
            <rFont val="Tahoma"/>
            <family val="2"/>
          </rPr>
          <t xml:space="preserve">
PE-ME*1
IE*1
SE*1</t>
        </r>
      </text>
    </comment>
    <comment ref="AJ280" authorId="3">
      <text>
        <r>
          <rPr>
            <b/>
            <sz val="9"/>
            <color indexed="81"/>
            <rFont val="Tahoma"/>
            <family val="2"/>
          </rPr>
          <t>Tsang. Audrey (TPE):</t>
        </r>
        <r>
          <rPr>
            <sz val="9"/>
            <color indexed="81"/>
            <rFont val="Tahoma"/>
            <family val="2"/>
          </rPr>
          <t xml:space="preserve">
PE-ME*1</t>
        </r>
      </text>
    </comment>
    <comment ref="L304" authorId="0">
      <text>
        <r>
          <rPr>
            <b/>
            <sz val="9"/>
            <color indexed="81"/>
            <rFont val="Tahoma"/>
            <family val="2"/>
          </rPr>
          <t>Chen. SharonHC (TPE):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不上</t>
        </r>
        <r>
          <rPr>
            <sz val="9"/>
            <color indexed="81"/>
            <rFont val="Tahoma"/>
            <family val="2"/>
          </rPr>
          <t>CPU</t>
        </r>
      </text>
    </comment>
    <comment ref="J313" authorId="3">
      <text>
        <r>
          <rPr>
            <b/>
            <sz val="9"/>
            <color indexed="81"/>
            <rFont val="Tahoma"/>
            <family val="2"/>
          </rPr>
          <t>Tsang. Audrey (TPE):</t>
        </r>
        <r>
          <rPr>
            <sz val="9"/>
            <color indexed="81"/>
            <rFont val="Tahoma"/>
            <family val="2"/>
          </rPr>
          <t xml:space="preserve">
PE-ME
</t>
        </r>
      </text>
    </comment>
    <comment ref="D314" authorId="3">
      <text>
        <r>
          <rPr>
            <b/>
            <sz val="9"/>
            <color indexed="81"/>
            <rFont val="Tahoma"/>
            <family val="2"/>
          </rPr>
          <t>Tsang. Audrey (TPE):</t>
        </r>
        <r>
          <rPr>
            <sz val="9"/>
            <color indexed="81"/>
            <rFont val="Tahoma"/>
            <family val="2"/>
          </rPr>
          <t xml:space="preserve">
Process*1 Panel</t>
        </r>
      </text>
    </comment>
    <comment ref="G314" authorId="3">
      <text>
        <r>
          <rPr>
            <b/>
            <sz val="9"/>
            <color indexed="81"/>
            <rFont val="Tahoma"/>
            <family val="2"/>
          </rPr>
          <t>Tsang. Audrey (TPE):</t>
        </r>
        <r>
          <rPr>
            <sz val="9"/>
            <color indexed="81"/>
            <rFont val="Tahoma"/>
            <family val="2"/>
          </rPr>
          <t xml:space="preserve">
QA</t>
        </r>
        <r>
          <rPr>
            <sz val="9"/>
            <color indexed="81"/>
            <rFont val="細明體"/>
            <family val="3"/>
            <charset val="136"/>
          </rPr>
          <t>每個版號</t>
        </r>
        <r>
          <rPr>
            <sz val="9"/>
            <color indexed="81"/>
            <rFont val="Tahoma"/>
            <family val="2"/>
          </rPr>
          <t>7pcs</t>
        </r>
      </text>
    </comment>
    <comment ref="J314" authorId="3">
      <text>
        <r>
          <rPr>
            <b/>
            <sz val="9"/>
            <color indexed="81"/>
            <rFont val="Tahoma"/>
            <family val="2"/>
          </rPr>
          <t>Tsang. Audrey (TPE):</t>
        </r>
        <r>
          <rPr>
            <sz val="9"/>
            <color indexed="81"/>
            <rFont val="Tahoma"/>
            <family val="2"/>
          </rPr>
          <t xml:space="preserve">
QA</t>
        </r>
        <r>
          <rPr>
            <sz val="9"/>
            <color indexed="81"/>
            <rFont val="細明體"/>
            <family val="3"/>
            <charset val="136"/>
          </rPr>
          <t>每個版號</t>
        </r>
        <r>
          <rPr>
            <sz val="9"/>
            <color indexed="81"/>
            <rFont val="Tahoma"/>
            <family val="2"/>
          </rPr>
          <t>7pcs</t>
        </r>
      </text>
    </comment>
    <comment ref="Z314" authorId="3">
      <text>
        <r>
          <rPr>
            <b/>
            <sz val="9"/>
            <color indexed="81"/>
            <rFont val="Tahoma"/>
            <family val="2"/>
          </rPr>
          <t>Tsang. Audrey (TPE):</t>
        </r>
        <r>
          <rPr>
            <sz val="9"/>
            <color indexed="81"/>
            <rFont val="Tahoma"/>
            <family val="2"/>
          </rPr>
          <t xml:space="preserve">
QA</t>
        </r>
        <r>
          <rPr>
            <sz val="9"/>
            <color indexed="81"/>
            <rFont val="細明體"/>
            <family val="3"/>
            <charset val="136"/>
          </rPr>
          <t>每個版號</t>
        </r>
        <r>
          <rPr>
            <sz val="9"/>
            <color indexed="81"/>
            <rFont val="Tahoma"/>
            <family val="2"/>
          </rPr>
          <t>7 pcs</t>
        </r>
      </text>
    </comment>
    <comment ref="M362" authorId="3">
      <text>
        <r>
          <rPr>
            <b/>
            <sz val="9"/>
            <color indexed="81"/>
            <rFont val="Tahoma"/>
            <family val="2"/>
          </rPr>
          <t>Tsang. Audrey (TPE):</t>
        </r>
        <r>
          <rPr>
            <sz val="9"/>
            <color indexed="81"/>
            <rFont val="Tahoma"/>
            <family val="2"/>
          </rPr>
          <t xml:space="preserve">
PE-ME
</t>
        </r>
      </text>
    </comment>
    <comment ref="O362" authorId="0">
      <text>
        <r>
          <rPr>
            <b/>
            <sz val="9"/>
            <color indexed="81"/>
            <rFont val="Tahoma"/>
            <family val="2"/>
          </rPr>
          <t>Chen. SharonHC (TPE):</t>
        </r>
        <r>
          <rPr>
            <sz val="9"/>
            <color indexed="81"/>
            <rFont val="Tahoma"/>
            <family val="2"/>
          </rPr>
          <t xml:space="preserve">
0-&gt;1</t>
        </r>
      </text>
    </comment>
    <comment ref="Q362" authorId="0">
      <text>
        <r>
          <rPr>
            <b/>
            <sz val="9"/>
            <color indexed="81"/>
            <rFont val="Tahoma"/>
            <family val="2"/>
          </rPr>
          <t>Chen. SharonHC (TPE):</t>
        </r>
        <r>
          <rPr>
            <sz val="9"/>
            <color indexed="81"/>
            <rFont val="Tahoma"/>
            <family val="2"/>
          </rPr>
          <t xml:space="preserve">
0-&gt;1</t>
        </r>
      </text>
    </comment>
    <comment ref="G363" authorId="3">
      <text>
        <r>
          <rPr>
            <b/>
            <sz val="9"/>
            <color indexed="81"/>
            <rFont val="Tahoma"/>
            <family val="2"/>
          </rPr>
          <t>Tsang. Audrey (TPE):</t>
        </r>
        <r>
          <rPr>
            <sz val="9"/>
            <color indexed="81"/>
            <rFont val="Tahoma"/>
            <family val="2"/>
          </rPr>
          <t xml:space="preserve">
QA</t>
        </r>
        <r>
          <rPr>
            <sz val="9"/>
            <color indexed="81"/>
            <rFont val="細明體"/>
            <family val="3"/>
            <charset val="136"/>
          </rPr>
          <t>每個版號</t>
        </r>
        <r>
          <rPr>
            <sz val="9"/>
            <color indexed="81"/>
            <rFont val="Tahoma"/>
            <family val="2"/>
          </rPr>
          <t>2pcs</t>
        </r>
      </text>
    </comment>
    <comment ref="J363" authorId="3">
      <text>
        <r>
          <rPr>
            <b/>
            <sz val="9"/>
            <color indexed="81"/>
            <rFont val="Tahoma"/>
            <family val="2"/>
          </rPr>
          <t>Tsang. Audrey (TPE):</t>
        </r>
        <r>
          <rPr>
            <sz val="9"/>
            <color indexed="81"/>
            <rFont val="Tahoma"/>
            <family val="2"/>
          </rPr>
          <t xml:space="preserve">
Process*1 panel
QA</t>
        </r>
        <r>
          <rPr>
            <sz val="9"/>
            <color indexed="81"/>
            <rFont val="細明體"/>
            <family val="3"/>
            <charset val="136"/>
          </rPr>
          <t>每個版號</t>
        </r>
        <r>
          <rPr>
            <sz val="9"/>
            <color indexed="81"/>
            <rFont val="Tahoma"/>
            <family val="2"/>
          </rPr>
          <t>2pcs</t>
        </r>
      </text>
    </comment>
  </commentList>
</comments>
</file>

<file path=xl/sharedStrings.xml><?xml version="1.0" encoding="utf-8"?>
<sst xmlns="http://schemas.openxmlformats.org/spreadsheetml/2006/main" count="7899" uniqueCount="1956">
  <si>
    <t>SKU#</t>
  </si>
  <si>
    <t>Features</t>
  </si>
  <si>
    <t>LCD ASSY</t>
  </si>
  <si>
    <t>PANEL</t>
  </si>
  <si>
    <t xml:space="preserve">LOG UP ASSY </t>
  </si>
  <si>
    <t>Power Cord (US)</t>
  </si>
  <si>
    <t>HP</t>
    <phoneticPr fontId="11" type="noConversion"/>
  </si>
  <si>
    <t>91XRAV15.G17</t>
  </si>
  <si>
    <t>PK321000Z10</t>
  </si>
  <si>
    <t>A - Cover</t>
  </si>
  <si>
    <t>Hinge L</t>
  </si>
  <si>
    <t>Hinge R</t>
  </si>
  <si>
    <t>C - Logic Up</t>
  </si>
  <si>
    <t>Touchpad</t>
  </si>
  <si>
    <t>N/A</t>
    <phoneticPr fontId="11" type="noConversion"/>
  </si>
  <si>
    <t>UHD TS</t>
    <phoneticPr fontId="11" type="noConversion"/>
  </si>
  <si>
    <t>Performance UMA</t>
    <phoneticPr fontId="11" type="noConversion"/>
  </si>
  <si>
    <t>Performance DIS
nVidia T2000</t>
    <phoneticPr fontId="11" type="noConversion"/>
  </si>
  <si>
    <t>(light weight)</t>
    <phoneticPr fontId="11" type="noConversion"/>
  </si>
  <si>
    <t>(heavy weight)</t>
    <phoneticPr fontId="11" type="noConversion"/>
  </si>
  <si>
    <t>Battery Life UMA</t>
    <phoneticPr fontId="11" type="noConversion"/>
  </si>
  <si>
    <t>Unit Demand</t>
    <phoneticPr fontId="11" type="noConversion"/>
  </si>
  <si>
    <t>SCIT</t>
  </si>
  <si>
    <t>Stress</t>
  </si>
  <si>
    <t>BIOS</t>
  </si>
  <si>
    <t xml:space="preserve">Function_PT </t>
  </si>
  <si>
    <t>SVTP (KS)</t>
  </si>
  <si>
    <t>TI - KS</t>
    <phoneticPr fontId="87" type="noConversion"/>
  </si>
  <si>
    <t>Linux - KS</t>
    <phoneticPr fontId="87" type="noConversion"/>
  </si>
  <si>
    <t>KS QAD Total</t>
    <phoneticPr fontId="11" type="noConversion"/>
  </si>
  <si>
    <t>HWEval</t>
  </si>
  <si>
    <t>Function_Module</t>
  </si>
  <si>
    <t>SVTP (TPE)</t>
    <phoneticPr fontId="11" type="noConversion"/>
  </si>
  <si>
    <t>DQA Total</t>
    <phoneticPr fontId="11" type="noConversion"/>
  </si>
  <si>
    <t>EE</t>
    <phoneticPr fontId="87" type="noConversion"/>
  </si>
  <si>
    <t>EE for nVidia</t>
    <phoneticPr fontId="11" type="noConversion"/>
  </si>
  <si>
    <t>ME</t>
    <phoneticPr fontId="87" type="noConversion"/>
  </si>
  <si>
    <t>ID</t>
    <phoneticPr fontId="87" type="noConversion"/>
  </si>
  <si>
    <t>SIT</t>
    <phoneticPr fontId="11" type="noConversion"/>
  </si>
  <si>
    <t>RF</t>
    <phoneticPr fontId="87" type="noConversion"/>
  </si>
  <si>
    <t>Safety</t>
    <phoneticPr fontId="87" type="noConversion"/>
  </si>
  <si>
    <t>LCD</t>
    <phoneticPr fontId="87" type="noConversion"/>
  </si>
  <si>
    <t>MSC - HW</t>
    <phoneticPr fontId="11" type="noConversion"/>
  </si>
  <si>
    <t>RF Cert</t>
    <phoneticPr fontId="87" type="noConversion"/>
  </si>
  <si>
    <t>Safety Cert</t>
    <phoneticPr fontId="87" type="noConversion"/>
  </si>
  <si>
    <t>Green Cert</t>
    <phoneticPr fontId="87" type="noConversion"/>
  </si>
  <si>
    <t>Audio Cert</t>
    <phoneticPr fontId="11" type="noConversion"/>
  </si>
  <si>
    <t>HDR</t>
    <phoneticPr fontId="11" type="noConversion"/>
  </si>
  <si>
    <t>IUR Pool</t>
    <phoneticPr fontId="87" type="noConversion"/>
  </si>
  <si>
    <t>SW App</t>
    <phoneticPr fontId="87" type="noConversion"/>
  </si>
  <si>
    <t>Buffer</t>
    <phoneticPr fontId="11" type="noConversion"/>
  </si>
  <si>
    <t>TPE RD Total</t>
    <phoneticPr fontId="11" type="noConversion"/>
  </si>
  <si>
    <t>EE</t>
  </si>
  <si>
    <t>KS Total</t>
    <phoneticPr fontId="11" type="noConversion"/>
  </si>
  <si>
    <t>Comal RD+Factory Total</t>
    <phoneticPr fontId="11" type="noConversion"/>
  </si>
  <si>
    <t>Compal Total</t>
    <phoneticPr fontId="11" type="noConversion"/>
  </si>
  <si>
    <t>Build Total</t>
    <phoneticPr fontId="11" type="noConversion"/>
  </si>
  <si>
    <t>Ft. Collin</t>
    <phoneticPr fontId="11" type="noConversion"/>
  </si>
  <si>
    <t>TDC</t>
    <phoneticPr fontId="11" type="noConversion"/>
  </si>
  <si>
    <t>HP Total</t>
    <phoneticPr fontId="11" type="noConversion"/>
  </si>
  <si>
    <t>EE</t>
    <phoneticPr fontId="87" type="noConversion"/>
  </si>
  <si>
    <t>MSC - HW</t>
    <phoneticPr fontId="11" type="noConversion"/>
  </si>
  <si>
    <t>SW (BIOS + EC)</t>
    <phoneticPr fontId="87" type="noConversion"/>
  </si>
  <si>
    <t>SA</t>
    <phoneticPr fontId="87" type="noConversion"/>
  </si>
  <si>
    <t>RF</t>
    <phoneticPr fontId="87" type="noConversion"/>
  </si>
  <si>
    <t>EMI</t>
    <phoneticPr fontId="87" type="noConversion"/>
  </si>
  <si>
    <t>ESD</t>
    <phoneticPr fontId="87" type="noConversion"/>
  </si>
  <si>
    <t>Thermal</t>
    <phoneticPr fontId="87" type="noConversion"/>
  </si>
  <si>
    <t>Safety</t>
    <phoneticPr fontId="11" type="noConversion"/>
  </si>
  <si>
    <t>PWR  DC-DC</t>
    <phoneticPr fontId="87" type="noConversion"/>
  </si>
  <si>
    <t>Diag</t>
    <phoneticPr fontId="87" type="noConversion"/>
  </si>
  <si>
    <t>TPE RD Total</t>
    <phoneticPr fontId="11" type="noConversion"/>
  </si>
  <si>
    <t>EMI+ESD</t>
    <phoneticPr fontId="11" type="noConversion"/>
  </si>
  <si>
    <t>Factory</t>
    <phoneticPr fontId="87" type="noConversion"/>
  </si>
  <si>
    <t>KS RD &amp; Factory</t>
    <phoneticPr fontId="11" type="noConversion"/>
  </si>
  <si>
    <t>PCBA Cum.</t>
    <phoneticPr fontId="11" type="noConversion"/>
  </si>
  <si>
    <t>Unit Q'ty</t>
    <phoneticPr fontId="11" type="noConversion"/>
  </si>
  <si>
    <t>Total</t>
  </si>
  <si>
    <t>Sub-LCD</t>
    <phoneticPr fontId="11" type="noConversion"/>
  </si>
  <si>
    <t>Green</t>
    <phoneticPr fontId="87" type="noConversion"/>
  </si>
  <si>
    <t>SA</t>
  </si>
  <si>
    <t>Acoustic</t>
  </si>
  <si>
    <t>SIT</t>
    <phoneticPr fontId="11" type="noConversion"/>
  </si>
  <si>
    <t>Diag</t>
  </si>
  <si>
    <t>SFT (SA)</t>
  </si>
  <si>
    <t>S/V</t>
  </si>
  <si>
    <t>Thermal</t>
  </si>
  <si>
    <t>Power DC-DC</t>
  </si>
  <si>
    <t>PWR  DC-DC</t>
  </si>
  <si>
    <t>EMI</t>
  </si>
  <si>
    <t>EMI+ESD</t>
  </si>
  <si>
    <t>ESD</t>
  </si>
  <si>
    <t>Camera</t>
  </si>
  <si>
    <t>Green</t>
  </si>
  <si>
    <t>IV (SA)</t>
  </si>
  <si>
    <t>SA Triage</t>
  </si>
  <si>
    <t>RF</t>
  </si>
  <si>
    <t>Battery</t>
  </si>
  <si>
    <t>TnP (Performance)</t>
    <phoneticPr fontId="11" type="noConversion"/>
  </si>
  <si>
    <t>SVTP</t>
  </si>
  <si>
    <t>Module</t>
  </si>
  <si>
    <t>ESD</t>
    <phoneticPr fontId="11" type="noConversion"/>
  </si>
  <si>
    <t>EMI</t>
    <phoneticPr fontId="11" type="noConversion"/>
  </si>
  <si>
    <t>Thermal</t>
    <phoneticPr fontId="11" type="noConversion"/>
  </si>
  <si>
    <t>Thermal</t>
    <phoneticPr fontId="11" type="noConversion"/>
  </si>
  <si>
    <t>LCD</t>
    <phoneticPr fontId="11" type="noConversion"/>
  </si>
  <si>
    <t>LCD</t>
    <phoneticPr fontId="11" type="noConversion"/>
  </si>
  <si>
    <t>TS</t>
    <phoneticPr fontId="11" type="noConversion"/>
  </si>
  <si>
    <t xml:space="preserve">Mini1 Critical units ship to TPE </t>
  </si>
  <si>
    <t>DQA</t>
    <phoneticPr fontId="11" type="noConversion"/>
  </si>
  <si>
    <t>HW</t>
    <phoneticPr fontId="11" type="noConversion"/>
  </si>
  <si>
    <t>SCIT</t>
    <phoneticPr fontId="11" type="noConversion"/>
  </si>
  <si>
    <t>SCIT</t>
    <phoneticPr fontId="11" type="noConversion"/>
  </si>
  <si>
    <t xml:space="preserve"> </t>
    <phoneticPr fontId="11" type="noConversion"/>
  </si>
  <si>
    <t xml:space="preserve">Total  </t>
    <phoneticPr fontId="11" type="noConversion"/>
  </si>
  <si>
    <t>TPE DQA Sub-Total</t>
    <phoneticPr fontId="197" type="noConversion"/>
  </si>
  <si>
    <t>Unit</t>
    <phoneticPr fontId="11" type="noConversion"/>
  </si>
  <si>
    <t>PCBA</t>
    <phoneticPr fontId="197" type="noConversion"/>
  </si>
  <si>
    <t>Delta</t>
    <phoneticPr fontId="11" type="noConversion"/>
  </si>
  <si>
    <t>Current Demand</t>
    <phoneticPr fontId="11" type="noConversion"/>
  </si>
  <si>
    <t>NRE Approved 
Sub-Total</t>
    <phoneticPr fontId="11" type="noConversion"/>
  </si>
  <si>
    <t>Extra AMD IUR Demand</t>
    <phoneticPr fontId="11" type="noConversion"/>
  </si>
  <si>
    <t>Original IUR Demand</t>
    <phoneticPr fontId="11" type="noConversion"/>
  </si>
  <si>
    <t>KS DQA Sub-Total</t>
    <phoneticPr fontId="197" type="noConversion"/>
  </si>
  <si>
    <t>Mil-Spec Std Testing</t>
    <phoneticPr fontId="199" type="noConversion"/>
  </si>
  <si>
    <t>SFT KS</t>
  </si>
  <si>
    <t>SFT</t>
  </si>
  <si>
    <t>KS SA for DQA</t>
    <phoneticPr fontId="11" type="noConversion"/>
  </si>
  <si>
    <t>KS RD Sub-Total</t>
    <phoneticPr fontId="197" type="noConversion"/>
  </si>
  <si>
    <t>Factory- PE&amp;QA</t>
    <phoneticPr fontId="197" type="noConversion"/>
  </si>
  <si>
    <t>Factory</t>
  </si>
  <si>
    <t>ORT</t>
    <phoneticPr fontId="11" type="noConversion"/>
  </si>
  <si>
    <t>ORT</t>
  </si>
  <si>
    <t>THM</t>
    <phoneticPr fontId="11" type="noConversion"/>
  </si>
  <si>
    <t>Green</t>
    <phoneticPr fontId="11" type="noConversion"/>
  </si>
  <si>
    <t>EMI</t>
    <phoneticPr fontId="197" type="noConversion"/>
  </si>
  <si>
    <t>SIT IV</t>
  </si>
  <si>
    <t>SIT IV (KS)</t>
  </si>
  <si>
    <t xml:space="preserve">SW </t>
    <phoneticPr fontId="11" type="noConversion"/>
  </si>
  <si>
    <t>BIOS+MSC+EC</t>
  </si>
  <si>
    <t>ME</t>
    <phoneticPr fontId="11" type="noConversion"/>
  </si>
  <si>
    <t>ME</t>
  </si>
  <si>
    <t>DC-DC</t>
    <phoneticPr fontId="11" type="noConversion"/>
  </si>
  <si>
    <t>EE</t>
    <phoneticPr fontId="11" type="noConversion"/>
  </si>
  <si>
    <t>Sub-
LCD</t>
    <phoneticPr fontId="11" type="noConversion"/>
  </si>
  <si>
    <t>KS RD</t>
    <phoneticPr fontId="11" type="noConversion"/>
  </si>
  <si>
    <t>TPE RD Sub-Total</t>
    <phoneticPr fontId="197" type="noConversion"/>
  </si>
  <si>
    <t>TPE RD Total</t>
  </si>
  <si>
    <t>Thermal performance</t>
    <phoneticPr fontId="11" type="noConversion"/>
  </si>
  <si>
    <t>3rd Party</t>
    <phoneticPr fontId="199" type="noConversion"/>
  </si>
  <si>
    <t xml:space="preserve">SW App / HDR </t>
  </si>
  <si>
    <t>SW App</t>
    <phoneticPr fontId="11" type="noConversion"/>
  </si>
  <si>
    <t>IUR Pool</t>
    <phoneticPr fontId="199" type="noConversion"/>
  </si>
  <si>
    <t>IUR Pool</t>
  </si>
  <si>
    <t>PRB/TLD</t>
    <phoneticPr fontId="199" type="noConversion"/>
  </si>
  <si>
    <t>PRB/TLD</t>
    <phoneticPr fontId="11" type="noConversion"/>
  </si>
  <si>
    <t>Diag</t>
    <phoneticPr fontId="199" type="noConversion"/>
  </si>
  <si>
    <t>HP DIAG</t>
  </si>
  <si>
    <t>Certification - HDR</t>
    <phoneticPr fontId="11" type="noConversion"/>
  </si>
  <si>
    <t>Certificate-RF</t>
    <phoneticPr fontId="199" type="noConversion"/>
  </si>
  <si>
    <t>RF+Regulatory</t>
  </si>
  <si>
    <t>Certificate-EMI</t>
    <phoneticPr fontId="199" type="noConversion"/>
  </si>
  <si>
    <t>Certificate-Safety</t>
    <phoneticPr fontId="11" type="noConversion"/>
  </si>
  <si>
    <t>Certificate-Green</t>
    <phoneticPr fontId="11" type="noConversion"/>
  </si>
  <si>
    <t>Certificate-Audio</t>
    <phoneticPr fontId="11" type="noConversion"/>
  </si>
  <si>
    <t>Audio</t>
    <phoneticPr fontId="11" type="noConversion"/>
  </si>
  <si>
    <t xml:space="preserve">Audio </t>
    <phoneticPr fontId="11" type="noConversion"/>
  </si>
  <si>
    <t>Acoustic</t>
    <phoneticPr fontId="11" type="noConversion"/>
  </si>
  <si>
    <t>SED Touch Pad</t>
    <phoneticPr fontId="11" type="noConversion"/>
  </si>
  <si>
    <t>ISE(Cam+TP)</t>
  </si>
  <si>
    <t>SED CAM.</t>
    <phoneticPr fontId="11" type="noConversion"/>
  </si>
  <si>
    <t>SED Touch Panel</t>
    <phoneticPr fontId="11" type="noConversion"/>
  </si>
  <si>
    <t>DED</t>
  </si>
  <si>
    <t>SED LCD</t>
    <phoneticPr fontId="11" type="noConversion"/>
  </si>
  <si>
    <t>ADAP</t>
    <phoneticPr fontId="11" type="noConversion"/>
  </si>
  <si>
    <t>Power</t>
  </si>
  <si>
    <t>PWR  BATT</t>
    <phoneticPr fontId="204" type="noConversion"/>
  </si>
  <si>
    <t>PWR DC-DC</t>
    <phoneticPr fontId="11" type="noConversion"/>
  </si>
  <si>
    <t>Thermal</t>
    <phoneticPr fontId="204" type="noConversion"/>
  </si>
  <si>
    <t>Safety</t>
  </si>
  <si>
    <t>Green</t>
    <phoneticPr fontId="204" type="noConversion"/>
  </si>
  <si>
    <t>ESD</t>
    <phoneticPr fontId="204" type="noConversion"/>
  </si>
  <si>
    <t>Comm(RF)</t>
    <phoneticPr fontId="11" type="noConversion"/>
  </si>
  <si>
    <t>CAE(S/V)</t>
    <phoneticPr fontId="204" type="noConversion"/>
  </si>
  <si>
    <t>ST</t>
    <phoneticPr fontId="11" type="noConversion"/>
  </si>
  <si>
    <t>ID</t>
    <phoneticPr fontId="11" type="noConversion"/>
  </si>
  <si>
    <t>ID</t>
  </si>
  <si>
    <t>SIT PIN Image</t>
  </si>
  <si>
    <t>SA</t>
    <phoneticPr fontId="11" type="noConversion"/>
  </si>
  <si>
    <t>SW (BIOS + EC)</t>
    <phoneticPr fontId="204" type="noConversion"/>
  </si>
  <si>
    <t>TPE RD</t>
    <phoneticPr fontId="199" type="noConversion"/>
  </si>
  <si>
    <t>MB Only</t>
    <phoneticPr fontId="11" type="noConversion"/>
  </si>
  <si>
    <t>NDC Demand</t>
    <phoneticPr fontId="11" type="noConversion"/>
  </si>
  <si>
    <t>HP</t>
    <phoneticPr fontId="11" type="noConversion"/>
  </si>
  <si>
    <t>Safety</t>
    <phoneticPr fontId="87" type="noConversion"/>
  </si>
  <si>
    <t xml:space="preserve">Audio </t>
    <phoneticPr fontId="87" type="noConversion"/>
  </si>
  <si>
    <t>Factory</t>
    <phoneticPr fontId="87" type="noConversion"/>
  </si>
  <si>
    <t>EE</t>
    <phoneticPr fontId="11" type="noConversion"/>
  </si>
  <si>
    <t>Hp-Buffer reserved</t>
    <phoneticPr fontId="11" type="noConversion"/>
  </si>
  <si>
    <t>Direct ship to Nvidia(ISU)</t>
    <phoneticPr fontId="11" type="noConversion"/>
  </si>
  <si>
    <t>Direct ship to AMD</t>
    <phoneticPr fontId="11" type="noConversion"/>
  </si>
  <si>
    <t>Direct ship to Intel</t>
    <phoneticPr fontId="11" type="noConversion"/>
  </si>
  <si>
    <t>PCBA Cum.</t>
  </si>
  <si>
    <t>Unit Q'ty</t>
  </si>
  <si>
    <t>Dr. Paul</t>
    <phoneticPr fontId="11" type="noConversion"/>
  </si>
  <si>
    <t>NRE</t>
  </si>
  <si>
    <t>COMPAL Demand</t>
  </si>
  <si>
    <t>HP Demand</t>
  </si>
  <si>
    <t>Estimate yield rate</t>
  </si>
  <si>
    <t>Purchase quantity</t>
  </si>
  <si>
    <t>LCD Sub</t>
  </si>
  <si>
    <t>COMPAL Demand (Unit + Spare)</t>
  </si>
  <si>
    <t>SA000093400</t>
  </si>
  <si>
    <t>SA000081G60</t>
  </si>
  <si>
    <t>MTA8ATF1G64HZ-3G2J1</t>
  </si>
  <si>
    <t>ST1000LM049</t>
  </si>
  <si>
    <t>HFS256GD9TNG-L2A0A</t>
  </si>
  <si>
    <t>KXG60ZNV256G</t>
  </si>
  <si>
    <t>DD90000YT30</t>
  </si>
  <si>
    <t>SDAPNTW-256G-1006</t>
  </si>
  <si>
    <t>KXG60ZNV1T02</t>
  </si>
  <si>
    <t>9BF112N3</t>
  </si>
  <si>
    <t>TFC Hybrid/IR</t>
    <phoneticPr fontId="11" type="noConversion"/>
  </si>
  <si>
    <t>1YHSZZZ0002/YHSC</t>
  </si>
  <si>
    <t>PK40001P600</t>
  </si>
  <si>
    <t>1YHSZZZ0001/YHSD</t>
  </si>
  <si>
    <t>NA</t>
    <phoneticPr fontId="11" type="noConversion"/>
  </si>
  <si>
    <t>PK40001P800</t>
  </si>
  <si>
    <t>PK40001ON00</t>
  </si>
  <si>
    <t>PK40001OO00</t>
  </si>
  <si>
    <t>B173ZAN03.4 H:0A</t>
  </si>
  <si>
    <t>NV156FHM-N45 V8.1</t>
  </si>
  <si>
    <t>N156HCA-EAB C5</t>
  </si>
  <si>
    <t>AC60001G9Q0</t>
  </si>
  <si>
    <t xml:space="preserve">B173HAN04.3 0A </t>
  </si>
  <si>
    <t>AC60001SV60</t>
  </si>
  <si>
    <t>NV173FHM-N4C V3.0</t>
  </si>
  <si>
    <t>AC60001F0L0</t>
  </si>
  <si>
    <t>N173HCE-E3A C1</t>
  </si>
  <si>
    <t>AC60001BWN0</t>
  </si>
  <si>
    <t>lockdown</t>
    <phoneticPr fontId="11" type="noConversion"/>
  </si>
  <si>
    <t>lockdown</t>
    <phoneticPr fontId="11" type="noConversion"/>
  </si>
  <si>
    <t>GC02002VL10</t>
  </si>
  <si>
    <t>SIMPLO</t>
  </si>
  <si>
    <t>COSMX</t>
  </si>
  <si>
    <t>GC02002VM10</t>
  </si>
  <si>
    <t>DELTA</t>
  </si>
  <si>
    <t xml:space="preserve">ADP-120WH BA </t>
  </si>
  <si>
    <t>Chicony</t>
  </si>
  <si>
    <t>A120A042P</t>
  </si>
  <si>
    <t>LITE ON</t>
  </si>
  <si>
    <t>ADP-150YB BB</t>
  </si>
  <si>
    <t>PA-1151-08HF</t>
  </si>
  <si>
    <t>PK10001G610</t>
  </si>
  <si>
    <t>PA-1201-08HT</t>
  </si>
  <si>
    <t>PK10001HZ10</t>
  </si>
  <si>
    <t>PK10001I010</t>
  </si>
  <si>
    <t>AWAN</t>
  </si>
  <si>
    <t>INPAQ</t>
  </si>
  <si>
    <t>WNC</t>
  </si>
  <si>
    <t>DC33002F740</t>
  </si>
  <si>
    <t>DC33002F750</t>
  </si>
  <si>
    <t>DC33002F940</t>
  </si>
  <si>
    <t>DC33002F950</t>
  </si>
  <si>
    <t>DC33002FB40</t>
  </si>
  <si>
    <t>DC33002FC40</t>
  </si>
  <si>
    <t>DC33002FB50</t>
  </si>
  <si>
    <t>DC33002FC50</t>
  </si>
  <si>
    <t>NA</t>
  </si>
  <si>
    <t>DC33002F700</t>
  </si>
  <si>
    <t>DC33002F900</t>
  </si>
  <si>
    <t>DC33002F710</t>
  </si>
  <si>
    <t>DC33002F910</t>
  </si>
  <si>
    <t>DC33002FB00</t>
  </si>
  <si>
    <t>DC33002FC00</t>
  </si>
  <si>
    <t>DC33002FB10</t>
  </si>
  <si>
    <t>DC33002FC10</t>
  </si>
  <si>
    <t>DC02003OJ00</t>
  </si>
  <si>
    <t>NBX0002O400</t>
  </si>
  <si>
    <t>NBX0002O600</t>
  </si>
  <si>
    <t>NBX0002O500</t>
  </si>
  <si>
    <t>DC02003OG00</t>
  </si>
  <si>
    <t>NBX0002O100</t>
  </si>
  <si>
    <t>NBX0002O000</t>
  </si>
  <si>
    <t>NBX0002O200</t>
  </si>
  <si>
    <t>LONGWELL</t>
  </si>
  <si>
    <t>Panel Cum.</t>
    <phoneticPr fontId="11" type="noConversion"/>
  </si>
  <si>
    <t>FHD 400 nit</t>
  </si>
  <si>
    <t>AC60001XW60</t>
  </si>
  <si>
    <t>TFC Hybrid/IR</t>
  </si>
  <si>
    <t>B156HAN02.4 0A</t>
  </si>
  <si>
    <t>AC60001VWA0</t>
  </si>
  <si>
    <t>FHD 300 nit</t>
  </si>
  <si>
    <t>HH+AUO+cam</t>
    <phoneticPr fontId="11" type="noConversion"/>
  </si>
  <si>
    <t>ST500LM034</t>
  </si>
  <si>
    <t>DC33002F860</t>
  </si>
  <si>
    <t>8G Hynix</t>
  </si>
  <si>
    <t>2TB WD</t>
    <phoneticPr fontId="11" type="noConversion"/>
  </si>
  <si>
    <t>SDAQNTW-512G-1006</t>
  </si>
  <si>
    <t>KXG60PNV2T04</t>
  </si>
  <si>
    <t>DD900015J30</t>
  </si>
  <si>
    <t>NESSIE</t>
  </si>
  <si>
    <t>CY10000B600</t>
  </si>
  <si>
    <t>Kingstate</t>
  </si>
  <si>
    <t>CY10000B500</t>
  </si>
  <si>
    <t>PK10001IF10</t>
  </si>
  <si>
    <t>PK10001IE10</t>
  </si>
  <si>
    <t>PA-1121-66HA</t>
  </si>
  <si>
    <t>Darfon</t>
  </si>
  <si>
    <t>PK343008U00</t>
  </si>
  <si>
    <t>AC600020M00</t>
  </si>
  <si>
    <t>HD-L173UH07-F5PC</t>
  </si>
  <si>
    <t>PK230012000</t>
  </si>
  <si>
    <t>DC02003OH00</t>
  </si>
  <si>
    <t>DC02003OK00</t>
  </si>
  <si>
    <t>樺晟/今皓/泓淋</t>
    <phoneticPr fontId="11" type="noConversion"/>
  </si>
  <si>
    <t>DC02003OI00</t>
  </si>
  <si>
    <t>DC02003OL00</t>
  </si>
  <si>
    <t>AM2WW000900</t>
  </si>
  <si>
    <t>AM2UQ000800</t>
  </si>
  <si>
    <t>AM2WW000100</t>
  </si>
  <si>
    <t>大昶寶</t>
  </si>
  <si>
    <t>AM2WW000200</t>
  </si>
  <si>
    <t>AM2WW000300</t>
  </si>
  <si>
    <t>鑫禾</t>
  </si>
  <si>
    <t>連鋐</t>
  </si>
  <si>
    <t>DC512WW0100</t>
  </si>
  <si>
    <t>AM2UQ000100</t>
  </si>
  <si>
    <t>AM2WW000J00</t>
  </si>
  <si>
    <t>X66Q1032001</t>
  </si>
  <si>
    <t>X66Q1032002</t>
  </si>
  <si>
    <t>HDD</t>
    <phoneticPr fontId="11" type="noConversion"/>
  </si>
  <si>
    <t>X66Q1032101</t>
  </si>
  <si>
    <t>X66Q1032102</t>
  </si>
  <si>
    <t>Power DC</t>
    <phoneticPr fontId="11" type="noConversion"/>
  </si>
  <si>
    <t>Nvidia</t>
    <phoneticPr fontId="11" type="noConversion"/>
  </si>
  <si>
    <t>RCTO</t>
    <phoneticPr fontId="11" type="noConversion"/>
  </si>
  <si>
    <t>Houston</t>
    <phoneticPr fontId="11" type="noConversion"/>
  </si>
  <si>
    <t>SmartBuy</t>
    <phoneticPr fontId="11" type="noConversion"/>
  </si>
  <si>
    <t>KS DQA</t>
    <phoneticPr fontId="11" type="noConversion"/>
  </si>
  <si>
    <t>TPE DQA</t>
    <phoneticPr fontId="11" type="noConversion"/>
  </si>
  <si>
    <t>SW</t>
    <phoneticPr fontId="87" type="noConversion"/>
  </si>
  <si>
    <t>KS EE</t>
  </si>
  <si>
    <t>KS EE</t>
    <phoneticPr fontId="11" type="noConversion"/>
  </si>
  <si>
    <t>KS IV (SA)</t>
  </si>
  <si>
    <t>KS SFT (SA)</t>
  </si>
  <si>
    <t>KS SA Triage</t>
  </si>
  <si>
    <t>KS Thermal</t>
  </si>
  <si>
    <t>KS BIOS</t>
  </si>
  <si>
    <t>KS EMI</t>
  </si>
  <si>
    <t>KS EMI</t>
    <phoneticPr fontId="11" type="noConversion"/>
  </si>
  <si>
    <t>KS ESD</t>
  </si>
  <si>
    <t>KS ESD</t>
    <phoneticPr fontId="11" type="noConversion"/>
  </si>
  <si>
    <t>Audio</t>
    <phoneticPr fontId="87" type="noConversion"/>
  </si>
  <si>
    <t>Panel Cum.</t>
  </si>
  <si>
    <t>TPE DQA</t>
  </si>
  <si>
    <t>EL2UQ000600</t>
  </si>
  <si>
    <t>EL2UQ000700</t>
  </si>
  <si>
    <t xml:space="preserve">EL2UQ000P00 </t>
  </si>
  <si>
    <t>EL2UQ000Q00</t>
  </si>
  <si>
    <t>EL2WW000H00</t>
  </si>
  <si>
    <t>EL2WW000I00</t>
  </si>
  <si>
    <t>TnP (Performance)</t>
  </si>
  <si>
    <t>DC02C00QA00</t>
  </si>
  <si>
    <t>UNIT</t>
    <phoneticPr fontId="11" type="noConversion"/>
  </si>
  <si>
    <t>MB</t>
    <phoneticPr fontId="11" type="noConversion"/>
  </si>
  <si>
    <t>NDC</t>
    <phoneticPr fontId="11" type="noConversion"/>
  </si>
  <si>
    <t>EC2WW000400</t>
  </si>
  <si>
    <t>鐙禾</t>
  </si>
  <si>
    <t>EC2UQ000B00</t>
  </si>
  <si>
    <t>PL,515961,3.05Ah,SMP/COS</t>
  </si>
  <si>
    <t>PL,515961,3.05Ah,COS/COS</t>
  </si>
  <si>
    <t>213349-018 </t>
  </si>
  <si>
    <t>121565-023 </t>
  </si>
  <si>
    <t>L41423-003 </t>
  </si>
  <si>
    <t>L41423-002 </t>
  </si>
  <si>
    <t>L48757-003 </t>
  </si>
  <si>
    <t>L48757-001 </t>
  </si>
  <si>
    <t>L73385-003 </t>
  </si>
  <si>
    <t>L73385-001 </t>
  </si>
  <si>
    <t>L41423-001 </t>
  </si>
  <si>
    <t xml:space="preserve">Vector/GPZ50 SI IUR </t>
    <phoneticPr fontId="87" type="noConversion"/>
  </si>
  <si>
    <t>16G Samsung</t>
    <phoneticPr fontId="11" type="noConversion"/>
  </si>
  <si>
    <t>G8 15" Vector</t>
    <phoneticPr fontId="199" type="noConversion"/>
  </si>
  <si>
    <t>G8 17" Austin-Healey</t>
    <phoneticPr fontId="199" type="noConversion"/>
  </si>
  <si>
    <t>17" Austin-Healey</t>
    <phoneticPr fontId="11" type="noConversion"/>
  </si>
  <si>
    <t>15" Vector</t>
    <phoneticPr fontId="11" type="noConversion"/>
  </si>
  <si>
    <r>
      <rPr>
        <sz val="9"/>
        <color theme="1"/>
        <rFont val="細明體"/>
        <family val="3"/>
        <charset val="136"/>
      </rPr>
      <t>樺晟</t>
    </r>
    <r>
      <rPr>
        <sz val="9"/>
        <color theme="1"/>
        <rFont val="Calibri"/>
        <family val="2"/>
      </rPr>
      <t>/</t>
    </r>
    <r>
      <rPr>
        <sz val="9"/>
        <color theme="1"/>
        <rFont val="細明體"/>
        <family val="3"/>
        <charset val="136"/>
      </rPr>
      <t>今皓</t>
    </r>
    <r>
      <rPr>
        <sz val="9"/>
        <color theme="1"/>
        <rFont val="Calibri"/>
        <family val="2"/>
      </rPr>
      <t>/</t>
    </r>
    <r>
      <rPr>
        <sz val="9"/>
        <color theme="1"/>
        <rFont val="細明體"/>
        <family val="3"/>
        <charset val="136"/>
      </rPr>
      <t>泓淋</t>
    </r>
  </si>
  <si>
    <r>
      <rPr>
        <sz val="9"/>
        <color theme="1"/>
        <rFont val="細明體"/>
        <family val="3"/>
        <charset val="136"/>
      </rPr>
      <t>大昶寶</t>
    </r>
  </si>
  <si>
    <r>
      <rPr>
        <sz val="9"/>
        <color theme="1"/>
        <rFont val="細明體"/>
        <family val="3"/>
        <charset val="136"/>
      </rPr>
      <t>金坤</t>
    </r>
  </si>
  <si>
    <r>
      <rPr>
        <sz val="9"/>
        <color theme="1"/>
        <rFont val="細明體"/>
        <family val="3"/>
        <charset val="136"/>
      </rPr>
      <t>瀚荃</t>
    </r>
  </si>
  <si>
    <r>
      <rPr>
        <sz val="9"/>
        <color theme="1"/>
        <rFont val="細明體"/>
        <family val="3"/>
        <charset val="136"/>
      </rPr>
      <t>圓裕</t>
    </r>
  </si>
  <si>
    <r>
      <rPr>
        <sz val="9"/>
        <color theme="1"/>
        <rFont val="細明體"/>
        <family val="3"/>
        <charset val="136"/>
      </rPr>
      <t>今皓</t>
    </r>
  </si>
  <si>
    <r>
      <rPr>
        <sz val="9"/>
        <color theme="1"/>
        <rFont val="細明體"/>
        <family val="3"/>
        <charset val="136"/>
      </rPr>
      <t>樺晟</t>
    </r>
  </si>
  <si>
    <r>
      <rPr>
        <sz val="9"/>
        <color theme="1"/>
        <rFont val="微軟正黑體"/>
        <family val="2"/>
        <charset val="136"/>
      </rPr>
      <t>傳藝</t>
    </r>
  </si>
  <si>
    <t>MZVLB256HBHQ-000H1</t>
  </si>
  <si>
    <t>DD900011Y60</t>
  </si>
  <si>
    <t>品岱/炳榮</t>
  </si>
  <si>
    <t>985855
AX201NGW</t>
  </si>
  <si>
    <r>
      <rPr>
        <sz val="9"/>
        <color theme="1"/>
        <rFont val="細明體"/>
        <family val="3"/>
        <charset val="136"/>
      </rPr>
      <t>效仲/華爾迪</t>
    </r>
    <r>
      <rPr>
        <sz val="9"/>
        <color theme="1"/>
        <rFont val="Calibri"/>
        <family val="2"/>
      </rPr>
      <t/>
    </r>
    <phoneticPr fontId="11" type="noConversion"/>
  </si>
  <si>
    <t>EL2WW000A00</t>
  </si>
  <si>
    <t>EL2WW001G00</t>
  </si>
  <si>
    <t>EL2WW000B00</t>
  </si>
  <si>
    <t>EL2WW001H00</t>
  </si>
  <si>
    <t>500GB Seagate</t>
    <phoneticPr fontId="11" type="noConversion"/>
  </si>
  <si>
    <t>1TB Seagate</t>
    <phoneticPr fontId="11" type="noConversion"/>
  </si>
  <si>
    <t>M471A2K43DB1-CWE</t>
    <phoneticPr fontId="11" type="noConversion"/>
  </si>
  <si>
    <t>PK054009H00</t>
    <phoneticPr fontId="11" type="noConversion"/>
  </si>
  <si>
    <t>HMA81GS6CJR8N-XN</t>
    <phoneticPr fontId="11" type="noConversion"/>
  </si>
  <si>
    <t>Size</t>
  </si>
  <si>
    <t>Resolution</t>
  </si>
  <si>
    <t>Brightness</t>
  </si>
  <si>
    <t>Vendor</t>
  </si>
  <si>
    <t>Vendor PN</t>
  </si>
  <si>
    <t>Touch</t>
  </si>
  <si>
    <t>FHD</t>
  </si>
  <si>
    <t>AUO</t>
  </si>
  <si>
    <t>Non-TS</t>
  </si>
  <si>
    <t>BOE</t>
  </si>
  <si>
    <t>L51625-LD1 </t>
  </si>
  <si>
    <t>INX</t>
  </si>
  <si>
    <t>L51625-JD2 </t>
  </si>
  <si>
    <t>LGD</t>
  </si>
  <si>
    <t>LP156WFC-SPF3</t>
  </si>
  <si>
    <t>L51625-2D1 </t>
  </si>
  <si>
    <t>935443-LD5 </t>
  </si>
  <si>
    <t>M156NVF6 R0</t>
  </si>
  <si>
    <t>UHD(HDR)(DC)</t>
  </si>
  <si>
    <t>B173HAN04.3 0A</t>
  </si>
  <si>
    <t>L43245-3G1 </t>
  </si>
  <si>
    <t>L43245-LG2 </t>
  </si>
  <si>
    <t>L43245-JG1 </t>
  </si>
  <si>
    <t>L43245-2G2 </t>
  </si>
  <si>
    <t>OOC</t>
  </si>
  <si>
    <t>L83808-3G1 </t>
  </si>
  <si>
    <t>L92962-AA0 </t>
  </si>
  <si>
    <t>L92964-440 </t>
  </si>
  <si>
    <t>L92962-440 </t>
  </si>
  <si>
    <t>L83808-LG1 </t>
  </si>
  <si>
    <t>L92964-AA1 </t>
  </si>
  <si>
    <t>L92962-AA1 </t>
  </si>
  <si>
    <t>L92964-441 </t>
  </si>
  <si>
    <t>L92962-441 </t>
  </si>
  <si>
    <t>SKU5</t>
  </si>
  <si>
    <t>SKU6</t>
  </si>
  <si>
    <t>Performance DIS
nVidia T1000</t>
    <phoneticPr fontId="11" type="noConversion"/>
  </si>
  <si>
    <t>(PP4)</t>
    <phoneticPr fontId="11" type="noConversion"/>
  </si>
  <si>
    <t>Performance DIS
nVidia RTX5000</t>
    <phoneticPr fontId="11" type="noConversion"/>
  </si>
  <si>
    <t>Performance DIS
nVidia RTX4000</t>
    <phoneticPr fontId="11" type="noConversion"/>
  </si>
  <si>
    <t>Performance DIS
nVidia RTX3000</t>
    <phoneticPr fontId="11" type="noConversion"/>
  </si>
  <si>
    <t>(SM)</t>
    <phoneticPr fontId="11" type="noConversion"/>
  </si>
  <si>
    <t>(Dream Color/2nd)</t>
    <phoneticPr fontId="11" type="noConversion"/>
  </si>
  <si>
    <t>AC60001UE60</t>
    <phoneticPr fontId="11" type="noConversion"/>
  </si>
  <si>
    <t>SI1</t>
  </si>
  <si>
    <t>PV</t>
  </si>
  <si>
    <t>HH</t>
  </si>
  <si>
    <t>Laibao</t>
  </si>
  <si>
    <t>System Memory</t>
  </si>
  <si>
    <t>49164 - 16GB (1x16GB) DDR4 2666 1.2v SODIMM ( 16GB (1x16GB) 2666 DDR4 1.2v SODIMM ) </t>
  </si>
  <si>
    <t>Supplier</t>
  </si>
  <si>
    <t>Model/Vendor Part No.</t>
  </si>
  <si>
    <t>HW</t>
  </si>
  <si>
    <t>FW</t>
  </si>
  <si>
    <t>Rev</t>
  </si>
  <si>
    <t>A. Code</t>
  </si>
  <si>
    <t>HP Part No.</t>
  </si>
  <si>
    <t>Alder 1.0 - NPI 2020</t>
  </si>
  <si>
    <t>Valerian 1.0 - NPI 2020</t>
  </si>
  <si>
    <t>Hynix (TG)</t>
  </si>
  <si>
    <t>Deneb(J)</t>
  </si>
  <si>
    <t>1024Mx8; R/C E </t>
  </si>
  <si>
    <t>  </t>
  </si>
  <si>
    <t>HPTN  </t>
  </si>
  <si>
    <t>932818-372 </t>
  </si>
  <si>
    <t>QComplete</t>
  </si>
  <si>
    <t>HMA82GS6DJR8N-VK</t>
  </si>
  <si>
    <t>Da Vinci(D)</t>
  </si>
  <si>
    <t>JFRC  </t>
  </si>
  <si>
    <t>932818-373 </t>
  </si>
  <si>
    <t>Micron (TF)</t>
  </si>
  <si>
    <t>MTA16ATF2G64HZ-2G6E1</t>
  </si>
  <si>
    <t>Z11B/E</t>
  </si>
  <si>
    <t> D/C 1810 </t>
  </si>
  <si>
    <t>HCXP  </t>
  </si>
  <si>
    <t>932818-673 </t>
  </si>
  <si>
    <t>Samsung (TH)</t>
  </si>
  <si>
    <t>M471A2K43CB1-CTD</t>
  </si>
  <si>
    <t>C</t>
  </si>
  <si>
    <t>GUMT  </t>
  </si>
  <si>
    <t>932818-971 </t>
  </si>
  <si>
    <t>D</t>
  </si>
  <si>
    <t>HLBV  </t>
  </si>
  <si>
    <t>932818-972 </t>
  </si>
  <si>
    <t>63176 - 16GB (1x16GB) DDR4 3200 1.2v SODIMM ( 16GB (1x16GB) 3200 DDR4 1.2v SODIMM ) </t>
  </si>
  <si>
    <t>HMA82GS6DJR8N-XN</t>
  </si>
  <si>
    <t>1024Mx8 </t>
  </si>
  <si>
    <t>JHMQ  </t>
  </si>
  <si>
    <t>L34199-372 </t>
  </si>
  <si>
    <t>HMA82GS6CJR8N-XN</t>
  </si>
  <si>
    <t>Alius(C)</t>
  </si>
  <si>
    <t>HNGB  </t>
  </si>
  <si>
    <t>L34199-371 </t>
  </si>
  <si>
    <t>Alius(A)</t>
  </si>
  <si>
    <t>2048Mx8 </t>
  </si>
  <si>
    <t>KSLH  </t>
  </si>
  <si>
    <t>L34199-381 </t>
  </si>
  <si>
    <t>Investigating</t>
  </si>
  <si>
    <t>MTA16ATF2G64HZ-3G2J1</t>
  </si>
  <si>
    <t>J</t>
  </si>
  <si>
    <t> DC:1844 </t>
  </si>
  <si>
    <t>HNHB  </t>
  </si>
  <si>
    <t>L34199-671 </t>
  </si>
  <si>
    <t>MTA8ATF2G64HZ-3G2E1</t>
  </si>
  <si>
    <t>Z32D/E</t>
  </si>
  <si>
    <t>JQTN  </t>
  </si>
  <si>
    <t>L34199-681 </t>
  </si>
  <si>
    <t>Dropped</t>
  </si>
  <si>
    <t>KSLK  </t>
  </si>
  <si>
    <t>L34199-682 </t>
  </si>
  <si>
    <t>M471A2K43DB1-CWE</t>
  </si>
  <si>
    <t>HNHC  </t>
  </si>
  <si>
    <t>L34199-971 </t>
  </si>
  <si>
    <t>M471A2G43AB2-CWE</t>
  </si>
  <si>
    <t>A</t>
  </si>
  <si>
    <t>JVVA  </t>
  </si>
  <si>
    <t>L34199-981 </t>
  </si>
  <si>
    <t>61055 - 32GB (1x32GB) DDR4 2666 1.2v SODIMM ( 32GB (1x32GB) 2666 DDR4 1.2v SODIMM ) </t>
  </si>
  <si>
    <t>HMAA4GS6MJR8N-VK</t>
  </si>
  <si>
    <t>M</t>
  </si>
  <si>
    <t>HRWD  </t>
  </si>
  <si>
    <t>L42460-381 </t>
  </si>
  <si>
    <t>M471A4G43MB1-CTD</t>
  </si>
  <si>
    <t>2018Mx8 </t>
  </si>
  <si>
    <t>HRFQ  </t>
  </si>
  <si>
    <t>L42460-981 </t>
  </si>
  <si>
    <t>49163 - 8GB (1x8GB) DDR4 2666 1.2v SODIMM ( 8GB (1x8GB) 2666 DDR4 1.2v SODIMM ) </t>
  </si>
  <si>
    <t>HMA81GS6JJR8N-VK</t>
  </si>
  <si>
    <t>1024Mx8;R/C A </t>
  </si>
  <si>
    <t>HPTL  </t>
  </si>
  <si>
    <t>932817-372 </t>
  </si>
  <si>
    <t>HMA81GS6DJR8N-VK</t>
  </si>
  <si>
    <t>1024Mx8; R/C A </t>
  </si>
  <si>
    <t>JFRB  </t>
  </si>
  <si>
    <t>932817-373 </t>
  </si>
  <si>
    <t>MTA8ATF1G64HZ-2G6E1</t>
  </si>
  <si>
    <t>HCXL  </t>
  </si>
  <si>
    <t>932817-673 </t>
  </si>
  <si>
    <t>M471A1K43CB1-CTD</t>
  </si>
  <si>
    <t>GUMQ  </t>
  </si>
  <si>
    <t>932817-971 </t>
  </si>
  <si>
    <t>M471A1K43DB1-CTD</t>
  </si>
  <si>
    <t>HLBU  </t>
  </si>
  <si>
    <t>932817-972 </t>
  </si>
  <si>
    <t>61221 - 8GB (1x8GB) DDR4 3200 1.2v SODIMM ( 8GB (1x8GB) 2933 DDR4 1.2v SODIMM ) </t>
  </si>
  <si>
    <t>AData (L1)</t>
  </si>
  <si>
    <t>Hynix(D)</t>
  </si>
  <si>
    <t>KLCL  </t>
  </si>
  <si>
    <t>L06334-B71 </t>
  </si>
  <si>
    <t>HMA81GS6DJR8N-XN</t>
  </si>
  <si>
    <t>JHMB  </t>
  </si>
  <si>
    <t>L06334-372 </t>
  </si>
  <si>
    <t>HMA81GS6CJR8N-XN</t>
  </si>
  <si>
    <t>HNFN  </t>
  </si>
  <si>
    <t>L06334-371 </t>
  </si>
  <si>
    <t>HNFP  </t>
  </si>
  <si>
    <t>L06334-672 </t>
  </si>
  <si>
    <t>MTA4ATF1G64HZ-3G2E1</t>
  </si>
  <si>
    <t>1024Mx16 </t>
  </si>
  <si>
    <t>JQTK  </t>
  </si>
  <si>
    <t>L06334-681 </t>
  </si>
  <si>
    <t>M471A1K43DB1-CWE</t>
  </si>
  <si>
    <t>HNFQ  </t>
  </si>
  <si>
    <t>L06334-971 </t>
  </si>
  <si>
    <t>M471A1G44AB0-CWE</t>
  </si>
  <si>
    <t>JVUV  </t>
  </si>
  <si>
    <t>L06334-981 </t>
  </si>
  <si>
    <t xml:space="preserve">Austin-Healey/GPZ70 SI IUR </t>
    <phoneticPr fontId="87" type="noConversion"/>
  </si>
  <si>
    <t>37473 - SSD 256GB 2280 M2 PCIe-3x4 SS NVMe TLC ( SSD 256GB M.2 2280 PCIe NVMe Three Layer Cell BRZL ) </t>
  </si>
  <si>
    <t>Hynix</t>
  </si>
  <si>
    <t>HPS1 </t>
  </si>
  <si>
    <t> Gen3x4 </t>
  </si>
  <si>
    <t>HUZV  </t>
  </si>
  <si>
    <t>L50358-001 </t>
  </si>
  <si>
    <t>Kioxia</t>
  </si>
  <si>
    <t>AGHA4101 </t>
  </si>
  <si>
    <t>  Gen3x4 </t>
  </si>
  <si>
    <t>HQNL  </t>
  </si>
  <si>
    <t>L38666-001 </t>
  </si>
  <si>
    <t>Micron</t>
  </si>
  <si>
    <t>HPS0031 </t>
  </si>
  <si>
    <t>JUNC  </t>
  </si>
  <si>
    <t>M02626-001 </t>
  </si>
  <si>
    <t>Samsung (A1)</t>
  </si>
  <si>
    <t>Rev0</t>
  </si>
  <si>
    <t>HPS0NEXH </t>
  </si>
  <si>
    <t>HUZL  </t>
  </si>
  <si>
    <t>L50351-001 </t>
  </si>
  <si>
    <t>Western Digital</t>
  </si>
  <si>
    <t>10112006 </t>
  </si>
  <si>
    <t>HXJB  </t>
  </si>
  <si>
    <t>L18838-002 </t>
  </si>
  <si>
    <t>SDBPNTY-256G-1006</t>
  </si>
  <si>
    <t>HPS2 </t>
  </si>
  <si>
    <t>JGQN  </t>
  </si>
  <si>
    <t>L70938-001 </t>
  </si>
  <si>
    <t>44589 - SSD 256GB 2280 PCIe-3x4 NVMe Self Encrypted OPAL2 Three Layer Cell ( SSD 256GB M.2 2280 PCIe NVMe Self Encrypted OPAL2 Three Layer Cell 2nd ) </t>
  </si>
  <si>
    <t>KXG6AZNV256G</t>
  </si>
  <si>
    <t>AGHA5101 </t>
  </si>
  <si>
    <t>HQNU  </t>
  </si>
  <si>
    <t>L38711-001 </t>
  </si>
  <si>
    <t>MZVLB256HBHQ-000H7</t>
  </si>
  <si>
    <t>Rev 0</t>
  </si>
  <si>
    <t>HPS0TEXH </t>
  </si>
  <si>
    <t>HUZR  </t>
  </si>
  <si>
    <t>L50355-001 </t>
  </si>
  <si>
    <t>SDAQNTW-256G-1006</t>
  </si>
  <si>
    <t>10123106 </t>
  </si>
  <si>
    <t>HXJE  </t>
  </si>
  <si>
    <t>L18842-002 </t>
  </si>
  <si>
    <t>SDBQNTY-256G-1006</t>
  </si>
  <si>
    <t>HPS2T </t>
  </si>
  <si>
    <t>JGQR  </t>
  </si>
  <si>
    <t>L70941-001 </t>
  </si>
  <si>
    <t>48583 - SSD 2TB 2280 PCIe-3x4 NVMe Three Layer Cell single-sided ( SSD 2TB M.2 2280 PCIe NVMe Three Layer Cell ) </t>
  </si>
  <si>
    <t>HP00AH40 </t>
  </si>
  <si>
    <t>JCBP  </t>
  </si>
  <si>
    <t>L62189-001 </t>
  </si>
  <si>
    <t>MZVLB2T0HALB-000H1</t>
  </si>
  <si>
    <t>HPS0NEXG </t>
  </si>
  <si>
    <t>HUZQ  </t>
  </si>
  <si>
    <t>L50354-001 </t>
  </si>
  <si>
    <t>SDBPNTZ-2T00-1106</t>
  </si>
  <si>
    <t>JTWV  </t>
  </si>
  <si>
    <t>M00464-001 </t>
  </si>
  <si>
    <t>37474 - SSD 512GB 2280 M2 PCIe-3x4 SS NVMe TLC ( SSD 512GB M.2 2280 PCIe NVMe Three Layer Cell BRZL ) </t>
  </si>
  <si>
    <t>HFS512GD9TNG-L2A0A</t>
  </si>
  <si>
    <t>HVAA  </t>
  </si>
  <si>
    <t>L50359-001 </t>
  </si>
  <si>
    <t>KXG60ZNV512G</t>
  </si>
  <si>
    <t>HQNN  </t>
  </si>
  <si>
    <t>L38667-001 </t>
  </si>
  <si>
    <t>JUND  </t>
  </si>
  <si>
    <t>M02627-001 </t>
  </si>
  <si>
    <t>MZVLB512HBJQ-000H1</t>
  </si>
  <si>
    <t>HPS0NEXF </t>
  </si>
  <si>
    <t>HUZN  </t>
  </si>
  <si>
    <t>L50352-001 </t>
  </si>
  <si>
    <t>SDAPNTW-512G-1006</t>
  </si>
  <si>
    <t>HXJC  </t>
  </si>
  <si>
    <t>L18839-002 </t>
  </si>
  <si>
    <t>SDBPNTY-512G-1006</t>
  </si>
  <si>
    <t>JGQP  </t>
  </si>
  <si>
    <t>L70939-001 </t>
  </si>
  <si>
    <t>42149 - SSD 512GB 2280 PCIe-3x4 NVMe Self Encrypted OPAL2 Three Layer Cell ( SSD 512GB 2280 PCIe-3x4 NVMe Self Encrypted OPAL2 Three Layer Cell ) </t>
  </si>
  <si>
    <t>HQNV  </t>
  </si>
  <si>
    <t>L38712-001 </t>
  </si>
  <si>
    <t>MZVLB512HBJQ-000H7</t>
  </si>
  <si>
    <t>HPS0TEXF </t>
  </si>
  <si>
    <t>HUZT  </t>
  </si>
  <si>
    <t>L50356-001 </t>
  </si>
  <si>
    <t>HXJF  </t>
  </si>
  <si>
    <t>L18843-002 </t>
  </si>
  <si>
    <t>SDBQNTY-512G-1006</t>
  </si>
  <si>
    <t>JGQT  </t>
  </si>
  <si>
    <t>L70942-001 </t>
  </si>
  <si>
    <t>Solid State Drive</t>
  </si>
  <si>
    <t>43984 - SSD 1TB 2280 PCIe-3x4 NVMe Three Layer Cell single-sided ( SSD 1TB 2280 PCIe-3x4 NVMe Three Layer Cell SS ) </t>
  </si>
  <si>
    <t>HVAB  </t>
  </si>
  <si>
    <t>L50360-001 </t>
  </si>
  <si>
    <t>HQNP  </t>
  </si>
  <si>
    <t>L38668-001 </t>
  </si>
  <si>
    <t>JUNE  </t>
  </si>
  <si>
    <t>M02628-001 </t>
  </si>
  <si>
    <t>HUZP  </t>
  </si>
  <si>
    <t>L50353-001 </t>
  </si>
  <si>
    <t>HXJD  </t>
  </si>
  <si>
    <t>L18840-002 </t>
  </si>
  <si>
    <t>JGQQ  </t>
  </si>
  <si>
    <t>L70940-001 </t>
  </si>
  <si>
    <t>Hard Drive</t>
  </si>
  <si>
    <t>50135 - HDD 1TB 7200RPM 7mm SATA 2.5in ( HDD 1TB 7200RPM 7mm SATA 2.5in ) </t>
  </si>
  <si>
    <t>Seagate</t>
  </si>
  <si>
    <t>2GH172-021</t>
  </si>
  <si>
    <t>RPM2 </t>
  </si>
  <si>
    <t> SMR </t>
  </si>
  <si>
    <t>HTTL  </t>
  </si>
  <si>
    <t>941189-002 </t>
  </si>
  <si>
    <t>2GH172-023</t>
  </si>
  <si>
    <t>RPM3 </t>
  </si>
  <si>
    <t>KRCV  </t>
  </si>
  <si>
    <t>Western Digital (UD)</t>
  </si>
  <si>
    <t>WD10SPSX-60A6WT0</t>
  </si>
  <si>
    <t>T0</t>
  </si>
  <si>
    <t>01.01A01 </t>
  </si>
  <si>
    <t>JNUL  </t>
  </si>
  <si>
    <t>L86042-001 </t>
  </si>
  <si>
    <t>42361 - HDD 2TB 5400RPM 7mm SATA 2.5in ( HDD 2TB 5400RPM SATA 2.5in w/caddy ) </t>
  </si>
  <si>
    <t>ST2000LM007</t>
  </si>
  <si>
    <t>1R8174-022</t>
  </si>
  <si>
    <t>REM2 </t>
  </si>
  <si>
    <t>HUDU  </t>
  </si>
  <si>
    <t>863128-003 </t>
  </si>
  <si>
    <t>1R8174-024</t>
  </si>
  <si>
    <t>RGM1 </t>
  </si>
  <si>
    <t>JLZQ  </t>
  </si>
  <si>
    <t>863128-004 </t>
  </si>
  <si>
    <t>RGM2 </t>
  </si>
  <si>
    <t>HMAL  </t>
  </si>
  <si>
    <t>L32157-001 </t>
  </si>
  <si>
    <t>T1</t>
  </si>
  <si>
    <t>02.01A02 </t>
  </si>
  <si>
    <t>JSMB  </t>
  </si>
  <si>
    <t>L32157-002 </t>
  </si>
  <si>
    <t>31671 - HDD 500GB 7200RPM 7mm FIPS SATA Opal2 ( HDD 500GB 7200RPM 2.5in w/Caddy Federal Information Processing Standard ) </t>
  </si>
  <si>
    <t>ST500LM035</t>
  </si>
  <si>
    <t>2GJ17A-021</t>
  </si>
  <si>
    <t>RPE2 </t>
  </si>
  <si>
    <t>HMKR  </t>
  </si>
  <si>
    <t>L32597-021 </t>
  </si>
  <si>
    <t>18964 - HDD 500GB 7200RPM 7mm SATA ( HDD 500GB 7200RPM SATA 2.5in Removable ) </t>
  </si>
  <si>
    <t>2GH17A-021</t>
  </si>
  <si>
    <t>HTTP  </t>
  </si>
  <si>
    <t>L08546-002 </t>
  </si>
  <si>
    <t>2GH17A-023</t>
  </si>
  <si>
    <t>KRDA  </t>
  </si>
  <si>
    <t>Toshiba (JV)</t>
  </si>
  <si>
    <t>MQ01ACF050</t>
  </si>
  <si>
    <t>AAH AA22</t>
  </si>
  <si>
    <t>AV0C1C </t>
  </si>
  <si>
    <t> 6G </t>
  </si>
  <si>
    <t>HFJC  </t>
  </si>
  <si>
    <t>724967-003 </t>
  </si>
  <si>
    <t>WD5000LPLX-60ZNTT2</t>
  </si>
  <si>
    <t>T2</t>
  </si>
  <si>
    <t>05.01A05 </t>
  </si>
  <si>
    <t>GXJV  </t>
  </si>
  <si>
    <t>792086-003 </t>
  </si>
  <si>
    <t>WD5000LPSX-60A6WT0</t>
  </si>
  <si>
    <t>JNUK  </t>
  </si>
  <si>
    <t>L86041-001 </t>
  </si>
  <si>
    <t>455P3W32L01</t>
  </si>
  <si>
    <t>455P3W32L11</t>
  </si>
  <si>
    <t>MTA8ATF2G64HZ-3G2E2</t>
    <phoneticPr fontId="11" type="noConversion"/>
  </si>
  <si>
    <t>HMAA2GS6AJR8N-XN</t>
    <phoneticPr fontId="11" type="noConversion"/>
  </si>
  <si>
    <t>樺晟/今皓/泓淋</t>
  </si>
  <si>
    <t>金坤</t>
  </si>
  <si>
    <t>圓裕</t>
  </si>
  <si>
    <t>傳藝</t>
  </si>
  <si>
    <t>瀚荃</t>
  </si>
  <si>
    <t>Performance DIS
AMD F21M</t>
    <phoneticPr fontId="11" type="noConversion"/>
  </si>
  <si>
    <t>CCI/Delta</t>
    <phoneticPr fontId="11" type="noConversion"/>
  </si>
  <si>
    <t>PN</t>
  </si>
  <si>
    <t xml:space="preserve"> 72X_PN</t>
  </si>
  <si>
    <t>EMI Cert</t>
    <phoneticPr fontId="87" type="noConversion"/>
  </si>
  <si>
    <t>KS Diag</t>
    <phoneticPr fontId="11" type="noConversion"/>
  </si>
  <si>
    <t>HDD 500GB</t>
  </si>
  <si>
    <t>SSD 512GB</t>
  </si>
  <si>
    <t>FATP</t>
    <phoneticPr fontId="87" type="noConversion"/>
  </si>
  <si>
    <t>SMT</t>
    <phoneticPr fontId="11" type="noConversion"/>
  </si>
  <si>
    <t>FATP</t>
    <phoneticPr fontId="87" type="noConversion"/>
  </si>
  <si>
    <t>SMT</t>
    <phoneticPr fontId="11" type="noConversion"/>
  </si>
  <si>
    <t>(SM)</t>
    <phoneticPr fontId="11" type="noConversion"/>
  </si>
  <si>
    <t>TAISOL</t>
    <phoneticPr fontId="11" type="noConversion"/>
  </si>
  <si>
    <t>(SM)</t>
    <phoneticPr fontId="11" type="noConversion"/>
  </si>
  <si>
    <t>B156HAN02.1</t>
    <phoneticPr fontId="11" type="noConversion"/>
  </si>
  <si>
    <t>NESSIE
non 3rd mic</t>
  </si>
  <si>
    <r>
      <t>大昶寶</t>
    </r>
    <r>
      <rPr>
        <b/>
        <sz val="9"/>
        <color rgb="FF3333FF"/>
        <rFont val="Calibri"/>
        <family val="2"/>
      </rPr>
      <t xml:space="preserve"> #2</t>
    </r>
  </si>
  <si>
    <t>EE for nVidia</t>
    <phoneticPr fontId="87" type="noConversion"/>
  </si>
  <si>
    <t>ID</t>
    <phoneticPr fontId="87" type="noConversion"/>
  </si>
  <si>
    <t>SW</t>
    <phoneticPr fontId="87" type="noConversion"/>
  </si>
  <si>
    <t>SA</t>
    <phoneticPr fontId="87" type="noConversion"/>
  </si>
  <si>
    <t>SIT</t>
    <phoneticPr fontId="87" type="noConversion"/>
  </si>
  <si>
    <t>S/V</t>
    <phoneticPr fontId="87" type="noConversion"/>
  </si>
  <si>
    <t>RF</t>
    <phoneticPr fontId="87" type="noConversion"/>
  </si>
  <si>
    <t>EMI</t>
    <phoneticPr fontId="87" type="noConversion"/>
  </si>
  <si>
    <t>ESD</t>
    <phoneticPr fontId="87" type="noConversion"/>
  </si>
  <si>
    <t>Thermal</t>
    <phoneticPr fontId="87" type="noConversion"/>
  </si>
  <si>
    <t>Safety</t>
    <phoneticPr fontId="87" type="noConversion"/>
  </si>
  <si>
    <t>Green</t>
    <phoneticPr fontId="87" type="noConversion"/>
  </si>
  <si>
    <t>Diag</t>
    <phoneticPr fontId="87" type="noConversion"/>
  </si>
  <si>
    <t>Power DC</t>
    <phoneticPr fontId="87" type="noConversion"/>
  </si>
  <si>
    <t>Battery</t>
    <phoneticPr fontId="87" type="noConversion"/>
  </si>
  <si>
    <t>Audio</t>
    <phoneticPr fontId="87" type="noConversion"/>
  </si>
  <si>
    <t>Acoustic</t>
    <phoneticPr fontId="87" type="noConversion"/>
  </si>
  <si>
    <t>LCD</t>
    <phoneticPr fontId="87" type="noConversion"/>
  </si>
  <si>
    <t>TS</t>
    <phoneticPr fontId="87" type="noConversion"/>
  </si>
  <si>
    <t>Camera</t>
    <phoneticPr fontId="87" type="noConversion"/>
  </si>
  <si>
    <t>Touchpad</t>
    <phoneticPr fontId="87" type="noConversion"/>
  </si>
  <si>
    <t>RF Cert</t>
    <phoneticPr fontId="87" type="noConversion"/>
  </si>
  <si>
    <t>EMI Cert</t>
    <phoneticPr fontId="87" type="noConversion"/>
  </si>
  <si>
    <t>Safety Cert</t>
    <phoneticPr fontId="87" type="noConversion"/>
  </si>
  <si>
    <t>Green Cert</t>
    <phoneticPr fontId="87" type="noConversion"/>
  </si>
  <si>
    <t>Audio Cert</t>
    <phoneticPr fontId="87" type="noConversion"/>
  </si>
  <si>
    <t>HDR</t>
    <phoneticPr fontId="87" type="noConversion"/>
  </si>
  <si>
    <t>TnP (Performance)</t>
    <phoneticPr fontId="87" type="noConversion"/>
  </si>
  <si>
    <t>IUR Pool</t>
    <phoneticPr fontId="87" type="noConversion"/>
  </si>
  <si>
    <t>SW App</t>
    <phoneticPr fontId="87" type="noConversion"/>
  </si>
  <si>
    <t>KS IV (SA)</t>
    <phoneticPr fontId="87" type="noConversion"/>
  </si>
  <si>
    <t>KS SFT (SA)</t>
    <phoneticPr fontId="87" type="noConversion"/>
  </si>
  <si>
    <t>KS SA Triage</t>
    <phoneticPr fontId="87" type="noConversion"/>
  </si>
  <si>
    <t>KS Thermal</t>
    <phoneticPr fontId="87" type="noConversion"/>
  </si>
  <si>
    <t>KS BIOS</t>
    <phoneticPr fontId="87" type="noConversion"/>
  </si>
  <si>
    <t>EE</t>
    <phoneticPr fontId="87" type="noConversion"/>
  </si>
  <si>
    <t>Vendor - 3rd party</t>
    <phoneticPr fontId="87" type="noConversion"/>
  </si>
  <si>
    <t>SKU1</t>
    <phoneticPr fontId="11" type="noConversion"/>
  </si>
  <si>
    <t>SKU2</t>
    <phoneticPr fontId="11" type="noConversion"/>
  </si>
  <si>
    <t>SKU3</t>
    <phoneticPr fontId="11" type="noConversion"/>
  </si>
  <si>
    <t>SKU4</t>
    <phoneticPr fontId="11" type="noConversion"/>
  </si>
  <si>
    <t>SKU5</t>
    <phoneticPr fontId="11" type="noConversion"/>
  </si>
  <si>
    <t>SKU6</t>
    <phoneticPr fontId="11" type="noConversion"/>
  </si>
  <si>
    <t>SKU7</t>
    <phoneticPr fontId="11" type="noConversion"/>
  </si>
  <si>
    <t>SKU7-S1</t>
    <phoneticPr fontId="11" type="noConversion"/>
  </si>
  <si>
    <t>SKU7-S2</t>
    <phoneticPr fontId="11" type="noConversion"/>
  </si>
  <si>
    <t>SKU8</t>
    <phoneticPr fontId="11" type="noConversion"/>
  </si>
  <si>
    <t>HP SKU PN</t>
    <phoneticPr fontId="87" type="noConversion"/>
  </si>
  <si>
    <t>M/B
PCB 45X</t>
    <phoneticPr fontId="11" type="noConversion"/>
  </si>
  <si>
    <r>
      <t xml:space="preserve">NDC-GPU </t>
    </r>
    <r>
      <rPr>
        <sz val="9"/>
        <color rgb="FF3333FF"/>
        <rFont val="Calibri"/>
        <family val="2"/>
      </rPr>
      <t>(B&amp;S)</t>
    </r>
    <phoneticPr fontId="11" type="noConversion"/>
  </si>
  <si>
    <t>NA</t>
    <phoneticPr fontId="11" type="noConversion"/>
  </si>
  <si>
    <t>N20P-Q1
(T1000)(4G)</t>
    <phoneticPr fontId="11" type="noConversion"/>
  </si>
  <si>
    <t>N20P-Q3
(T2000)(4G)</t>
    <phoneticPr fontId="11" type="noConversion"/>
  </si>
  <si>
    <t>N20E-Q1
(RTX3000)(6G)</t>
    <phoneticPr fontId="11" type="noConversion"/>
  </si>
  <si>
    <t>N20E-Q3
(RTX4000)(8G)</t>
    <phoneticPr fontId="11" type="noConversion"/>
  </si>
  <si>
    <t>N20E-Q5
(RTX5000)(16G)</t>
    <phoneticPr fontId="11" type="noConversion"/>
  </si>
  <si>
    <t>SA0000DUS00</t>
  </si>
  <si>
    <t>SA0000DUJ00</t>
  </si>
  <si>
    <t>SA0000E4000</t>
  </si>
  <si>
    <r>
      <t xml:space="preserve">NDC-VRAM </t>
    </r>
    <r>
      <rPr>
        <sz val="9"/>
        <color rgb="FF3333FF"/>
        <rFont val="Calibri"/>
        <family val="2"/>
      </rPr>
      <t>(B&amp;S)</t>
    </r>
    <phoneticPr fontId="11" type="noConversion"/>
  </si>
  <si>
    <t>MT61K256M32JE-14:A</t>
  </si>
  <si>
    <t>H56C8H24AIR-S2C</t>
  </si>
  <si>
    <t>K4Z80325BC-HC14</t>
  </si>
  <si>
    <t>K4ZAF325BM-HC14</t>
  </si>
  <si>
    <t>SA0000BND50</t>
  </si>
  <si>
    <t>SA0000DUW00</t>
  </si>
  <si>
    <t>SA0000C6250</t>
  </si>
  <si>
    <t>SA0000CBG00</t>
  </si>
  <si>
    <r>
      <t xml:space="preserve">PC Beam interposer </t>
    </r>
    <r>
      <rPr>
        <sz val="9"/>
        <color rgb="FF3333FF"/>
        <rFont val="Calibri"/>
        <family val="2"/>
      </rPr>
      <t>(GTK)</t>
    </r>
    <phoneticPr fontId="11" type="noConversion"/>
  </si>
  <si>
    <t>Unimicron</t>
    <phoneticPr fontId="11" type="noConversion"/>
  </si>
  <si>
    <t>FIH</t>
    <phoneticPr fontId="11" type="noConversion"/>
  </si>
  <si>
    <t>Lotes</t>
    <phoneticPr fontId="11" type="noConversion"/>
  </si>
  <si>
    <t>IO/B</t>
    <phoneticPr fontId="85" type="noConversion"/>
  </si>
  <si>
    <t>PK37B014300</t>
    <phoneticPr fontId="11" type="noConversion"/>
  </si>
  <si>
    <t>PK37B013I00</t>
    <phoneticPr fontId="11" type="noConversion"/>
  </si>
  <si>
    <t>PK37B013O00</t>
    <phoneticPr fontId="11" type="noConversion"/>
  </si>
  <si>
    <t>PK37B014300</t>
    <phoneticPr fontId="11" type="noConversion"/>
  </si>
  <si>
    <t>PK37B013O00</t>
    <phoneticPr fontId="11" type="noConversion"/>
  </si>
  <si>
    <t>NA</t>
    <phoneticPr fontId="11" type="noConversion"/>
  </si>
  <si>
    <t>SD/B</t>
    <phoneticPr fontId="85" type="noConversion"/>
  </si>
  <si>
    <t>Main Board</t>
    <phoneticPr fontId="11" type="noConversion"/>
  </si>
  <si>
    <r>
      <t xml:space="preserve">CPU Processor
</t>
    </r>
    <r>
      <rPr>
        <sz val="9"/>
        <color rgb="FF3333FF"/>
        <rFont val="Calibri"/>
        <family val="2"/>
      </rPr>
      <t>(B&amp;S)-NPI Consign</t>
    </r>
    <phoneticPr fontId="87" type="noConversion"/>
  </si>
  <si>
    <t xml:space="preserve">TIGER LAKE P-0 8c BGA 45 W ES2 SSKU </t>
    <phoneticPr fontId="11" type="noConversion"/>
  </si>
  <si>
    <t>SA0000E4K00</t>
  </si>
  <si>
    <r>
      <t>PCH</t>
    </r>
    <r>
      <rPr>
        <sz val="9"/>
        <color rgb="FF3333FF"/>
        <rFont val="Calibri"/>
        <family val="2"/>
      </rPr>
      <t xml:space="preserve"> (B&amp;S)</t>
    </r>
    <phoneticPr fontId="11" type="noConversion"/>
  </si>
  <si>
    <t>TIGER LAKE PCH-H A-0 ES2 SSKU</t>
    <phoneticPr fontId="11" type="noConversion"/>
  </si>
  <si>
    <t>SA0000D3F30</t>
    <phoneticPr fontId="11" type="noConversion"/>
  </si>
  <si>
    <r>
      <t xml:space="preserve">Burnside Bridge
</t>
    </r>
    <r>
      <rPr>
        <sz val="9"/>
        <color rgb="FF3333FF"/>
        <rFont val="Calibri"/>
        <family val="2"/>
      </rPr>
      <t>(B&amp;S)-NPI Consign</t>
    </r>
    <phoneticPr fontId="11" type="noConversion"/>
  </si>
  <si>
    <t>JHL8040R</t>
    <phoneticPr fontId="11" type="noConversion"/>
  </si>
  <si>
    <t>SA0000CAH50</t>
    <phoneticPr fontId="11" type="noConversion"/>
  </si>
  <si>
    <r>
      <t xml:space="preserve">LAN(VPRO/non-VPRO)
Jacksonville LAN </t>
    </r>
    <r>
      <rPr>
        <sz val="9"/>
        <color rgb="FF3333FF"/>
        <rFont val="Calibri"/>
        <family val="2"/>
      </rPr>
      <t>(B&amp;S)-NPI Consign</t>
    </r>
    <phoneticPr fontId="11" type="noConversion"/>
  </si>
  <si>
    <t>I219LM SLKJ3(vPro)</t>
    <phoneticPr fontId="11" type="noConversion"/>
  </si>
  <si>
    <r>
      <t xml:space="preserve">USB Type-C PD Controller 
Cypress CYPD6227-96BZXIT </t>
    </r>
    <r>
      <rPr>
        <sz val="9"/>
        <color rgb="FF3333FF"/>
        <rFont val="Calibri"/>
        <family val="2"/>
      </rPr>
      <t>(B&amp;S)</t>
    </r>
    <phoneticPr fontId="11" type="noConversion"/>
  </si>
  <si>
    <t>SA0000DIO10</t>
    <phoneticPr fontId="11" type="noConversion"/>
  </si>
  <si>
    <r>
      <t xml:space="preserve">Embedded Controller 
Nuvoton NPCX998HA0BX </t>
    </r>
    <r>
      <rPr>
        <sz val="9"/>
        <color rgb="FF3333FF"/>
        <rFont val="Calibri"/>
        <family val="2"/>
      </rPr>
      <t>(B&amp;S)</t>
    </r>
    <phoneticPr fontId="11" type="noConversion"/>
  </si>
  <si>
    <t>SA0000DO400</t>
    <phoneticPr fontId="11" type="noConversion"/>
  </si>
  <si>
    <t>USB Charging Controller
TI TPS2546RTER (B&amp;S)</t>
    <phoneticPr fontId="11" type="noConversion"/>
  </si>
  <si>
    <t>SA000064O00</t>
  </si>
  <si>
    <r>
      <t>TPM
Infineon SLB9670VQ2.0</t>
    </r>
    <r>
      <rPr>
        <sz val="9"/>
        <color rgb="FF3333FF"/>
        <rFont val="Calibri"/>
        <family val="2"/>
      </rPr>
      <t xml:space="preserve"> (B&amp;S)</t>
    </r>
    <phoneticPr fontId="11" type="noConversion"/>
  </si>
  <si>
    <t>SA00009N2C0</t>
    <phoneticPr fontId="11" type="noConversion"/>
  </si>
  <si>
    <r>
      <t>Audio Controller
Realtek ALC3292</t>
    </r>
    <r>
      <rPr>
        <sz val="9"/>
        <color rgb="FF3333FF"/>
        <rFont val="Calibri"/>
        <family val="2"/>
      </rPr>
      <t xml:space="preserve"> (GTK)</t>
    </r>
    <phoneticPr fontId="11" type="noConversion"/>
  </si>
  <si>
    <t>SA0000AWP00</t>
    <phoneticPr fontId="11" type="noConversion"/>
  </si>
  <si>
    <r>
      <t>Audio Smart Amplifier
NXP 9894</t>
    </r>
    <r>
      <rPr>
        <sz val="9"/>
        <color rgb="FF3333FF"/>
        <rFont val="Calibri"/>
        <family val="2"/>
      </rPr>
      <t xml:space="preserve"> (GTK)</t>
    </r>
    <phoneticPr fontId="11" type="noConversion"/>
  </si>
  <si>
    <t>SA0000CSH00</t>
    <phoneticPr fontId="11" type="noConversion"/>
  </si>
  <si>
    <r>
      <t>Accelerometer
STM- HP2DCTR</t>
    </r>
    <r>
      <rPr>
        <sz val="9"/>
        <color rgb="FF3333FF"/>
        <rFont val="Calibri"/>
        <family val="2"/>
      </rPr>
      <t xml:space="preserve"> (GTK)</t>
    </r>
    <phoneticPr fontId="11" type="noConversion"/>
  </si>
  <si>
    <t>SA000094400</t>
    <phoneticPr fontId="11" type="noConversion"/>
  </si>
  <si>
    <r>
      <t xml:space="preserve">Media Controller
Realtek RTS5262 </t>
    </r>
    <r>
      <rPr>
        <sz val="9"/>
        <color rgb="FF3333FF"/>
        <rFont val="Calibri"/>
        <family val="2"/>
      </rPr>
      <t>(GTK)</t>
    </r>
    <phoneticPr fontId="11" type="noConversion"/>
  </si>
  <si>
    <t>SA0000CUH00</t>
    <phoneticPr fontId="11" type="noConversion"/>
  </si>
  <si>
    <r>
      <t>USB Smart Card Controller
Alcor AU9560</t>
    </r>
    <r>
      <rPr>
        <sz val="9"/>
        <color rgb="FF3333FF"/>
        <rFont val="Calibri"/>
        <family val="2"/>
      </rPr>
      <t xml:space="preserve"> (GTK)</t>
    </r>
    <phoneticPr fontId="11" type="noConversion"/>
  </si>
  <si>
    <t>SA000068T10</t>
    <phoneticPr fontId="11" type="noConversion"/>
  </si>
  <si>
    <r>
      <t xml:space="preserve">NGFF for WWAN B-Key </t>
    </r>
    <r>
      <rPr>
        <sz val="9"/>
        <color rgb="FF3333FF"/>
        <rFont val="Calibri"/>
        <family val="2"/>
      </rPr>
      <t>(GTK)</t>
    </r>
    <phoneticPr fontId="11" type="noConversion"/>
  </si>
  <si>
    <t xml:space="preserve">SP070012RA0 </t>
    <phoneticPr fontId="11" type="noConversion"/>
  </si>
  <si>
    <r>
      <t xml:space="preserve">NGFF for WLAN E-Key </t>
    </r>
    <r>
      <rPr>
        <sz val="9"/>
        <color rgb="FF3333FF"/>
        <rFont val="Calibri"/>
        <family val="2"/>
      </rPr>
      <t>(GTK)</t>
    </r>
    <phoneticPr fontId="11" type="noConversion"/>
  </si>
  <si>
    <t xml:space="preserve">SP07001F4A0 </t>
    <phoneticPr fontId="11" type="noConversion"/>
  </si>
  <si>
    <r>
      <t>NGFF for SSD M-Key</t>
    </r>
    <r>
      <rPr>
        <sz val="9"/>
        <color rgb="FF3333FF"/>
        <rFont val="Calibri"/>
        <family val="2"/>
      </rPr>
      <t xml:space="preserve"> (GTK)</t>
    </r>
    <phoneticPr fontId="11" type="noConversion"/>
  </si>
  <si>
    <t>SP07001SNA0</t>
    <phoneticPr fontId="11" type="noConversion"/>
  </si>
  <si>
    <r>
      <t xml:space="preserve">NGFF for SSD M-Key </t>
    </r>
    <r>
      <rPr>
        <sz val="9"/>
        <color rgb="FF3333FF"/>
        <rFont val="Calibri"/>
        <family val="2"/>
      </rPr>
      <t>(GTK)</t>
    </r>
    <phoneticPr fontId="11" type="noConversion"/>
  </si>
  <si>
    <t>DC04000ROA0</t>
    <phoneticPr fontId="11" type="noConversion"/>
  </si>
  <si>
    <t>MB Config</t>
    <phoneticPr fontId="87" type="noConversion"/>
  </si>
  <si>
    <t>Memory #1</t>
    <phoneticPr fontId="11" type="noConversion"/>
  </si>
  <si>
    <t>8G Samsung</t>
    <phoneticPr fontId="11" type="noConversion"/>
  </si>
  <si>
    <t>8G Micron (TF)</t>
    <phoneticPr fontId="11" type="noConversion"/>
  </si>
  <si>
    <t>16G Samsung</t>
    <phoneticPr fontId="11" type="noConversion"/>
  </si>
  <si>
    <t>16G Hynix</t>
    <phoneticPr fontId="11" type="noConversion"/>
  </si>
  <si>
    <t>16G Micron</t>
    <phoneticPr fontId="11" type="noConversion"/>
  </si>
  <si>
    <t>M471A1G44AB0-CWE</t>
    <phoneticPr fontId="11" type="noConversion"/>
  </si>
  <si>
    <t>MTA8ATF1G64HZ-3G2J1</t>
    <phoneticPr fontId="11" type="noConversion"/>
  </si>
  <si>
    <t>M471A2K43DB1-CWE</t>
    <phoneticPr fontId="11" type="noConversion"/>
  </si>
  <si>
    <t>HMA81GS6CJR8N-XN</t>
    <phoneticPr fontId="11" type="noConversion"/>
  </si>
  <si>
    <t>HMA82GS6CJR8N-XN</t>
    <phoneticPr fontId="11" type="noConversion"/>
  </si>
  <si>
    <t>MTA8ATF2G64HZ-3G2E2</t>
    <phoneticPr fontId="11" type="noConversion"/>
  </si>
  <si>
    <t>HMAA2GS6AJR8N-XN</t>
    <phoneticPr fontId="11" type="noConversion"/>
  </si>
  <si>
    <t>PK05400C800</t>
    <phoneticPr fontId="11" type="noConversion"/>
  </si>
  <si>
    <t>PK054008C10</t>
    <phoneticPr fontId="11" type="noConversion"/>
  </si>
  <si>
    <t>PK054009H00</t>
    <phoneticPr fontId="11" type="noConversion"/>
  </si>
  <si>
    <t>PK054009D60</t>
    <phoneticPr fontId="11" type="noConversion"/>
  </si>
  <si>
    <t>PK054009E40</t>
    <phoneticPr fontId="11" type="noConversion"/>
  </si>
  <si>
    <t>PK05400A860</t>
    <phoneticPr fontId="11" type="noConversion"/>
  </si>
  <si>
    <t>PK05400AT40</t>
  </si>
  <si>
    <t>Memory #2</t>
    <phoneticPr fontId="11" type="noConversion"/>
  </si>
  <si>
    <t>Memory #3</t>
    <phoneticPr fontId="11" type="noConversion"/>
  </si>
  <si>
    <t>8G Samsung</t>
    <phoneticPr fontId="11" type="noConversion"/>
  </si>
  <si>
    <t>8G Micron (TF)</t>
    <phoneticPr fontId="11" type="noConversion"/>
  </si>
  <si>
    <t>16G Hynix</t>
    <phoneticPr fontId="11" type="noConversion"/>
  </si>
  <si>
    <t>16G Micron</t>
    <phoneticPr fontId="11" type="noConversion"/>
  </si>
  <si>
    <t>M471A1G44AB0-CWE</t>
    <phoneticPr fontId="11" type="noConversion"/>
  </si>
  <si>
    <t>MTA8ATF1G64HZ-3G2J1</t>
    <phoneticPr fontId="11" type="noConversion"/>
  </si>
  <si>
    <t>HMA82GS6CJR8N-XN</t>
    <phoneticPr fontId="11" type="noConversion"/>
  </si>
  <si>
    <t>PK05400C800</t>
    <phoneticPr fontId="11" type="noConversion"/>
  </si>
  <si>
    <t>PK054008C10</t>
    <phoneticPr fontId="11" type="noConversion"/>
  </si>
  <si>
    <t>PK054009D60</t>
    <phoneticPr fontId="11" type="noConversion"/>
  </si>
  <si>
    <t>PK054009E40</t>
    <phoneticPr fontId="11" type="noConversion"/>
  </si>
  <si>
    <t>PK05400A860</t>
    <phoneticPr fontId="11" type="noConversion"/>
  </si>
  <si>
    <t>Memory #4</t>
    <phoneticPr fontId="11" type="noConversion"/>
  </si>
  <si>
    <t>500GB WD</t>
    <phoneticPr fontId="11" type="noConversion"/>
  </si>
  <si>
    <t>ST500LM035</t>
    <phoneticPr fontId="11" type="noConversion"/>
  </si>
  <si>
    <t>ST1000LM049</t>
    <phoneticPr fontId="11" type="noConversion"/>
  </si>
  <si>
    <t>WD5000LPSX-60A6WT0</t>
    <phoneticPr fontId="11" type="noConversion"/>
  </si>
  <si>
    <t>ST500LM034</t>
    <phoneticPr fontId="11" type="noConversion"/>
  </si>
  <si>
    <t>WD20SPZX-60UA7T1</t>
    <phoneticPr fontId="11" type="noConversion"/>
  </si>
  <si>
    <t>HDD Cable</t>
    <phoneticPr fontId="11" type="noConversion"/>
  </si>
  <si>
    <r>
      <rPr>
        <sz val="9"/>
        <color theme="1"/>
        <rFont val="細明體"/>
        <family val="3"/>
        <charset val="136"/>
      </rPr>
      <t>樺晟</t>
    </r>
    <r>
      <rPr>
        <sz val="9"/>
        <color theme="1"/>
        <rFont val="Calibri"/>
        <family val="2"/>
      </rPr>
      <t>/</t>
    </r>
    <r>
      <rPr>
        <sz val="9"/>
        <color theme="1"/>
        <rFont val="細明體"/>
        <family val="3"/>
        <charset val="136"/>
      </rPr>
      <t>今皓</t>
    </r>
    <r>
      <rPr>
        <sz val="9"/>
        <color theme="1"/>
        <rFont val="Calibri"/>
        <family val="2"/>
      </rPr>
      <t>/</t>
    </r>
    <r>
      <rPr>
        <sz val="9"/>
        <color theme="1"/>
        <rFont val="細明體"/>
        <family val="3"/>
        <charset val="136"/>
      </rPr>
      <t>泓淋</t>
    </r>
    <phoneticPr fontId="11" type="noConversion"/>
  </si>
  <si>
    <t>NA</t>
    <phoneticPr fontId="11" type="noConversion"/>
  </si>
  <si>
    <t>HDD BRK</t>
    <phoneticPr fontId="11" type="noConversion"/>
  </si>
  <si>
    <t>滬華/漢達</t>
    <phoneticPr fontId="11" type="noConversion"/>
  </si>
  <si>
    <t>SSD plate_LOG_UP</t>
    <phoneticPr fontId="11" type="noConversion"/>
  </si>
  <si>
    <t>品岱/炳榮</t>
    <phoneticPr fontId="11" type="noConversion"/>
  </si>
  <si>
    <t>ET2WW000600/
ET2WW000E00</t>
    <phoneticPr fontId="11" type="noConversion"/>
  </si>
  <si>
    <t>SSD plate_LOG_LOW</t>
    <phoneticPr fontId="11" type="noConversion"/>
  </si>
  <si>
    <t>ET2WW000700/ET2WW000F00</t>
    <phoneticPr fontId="11" type="noConversion"/>
  </si>
  <si>
    <t>PCH plate</t>
    <phoneticPr fontId="11" type="noConversion"/>
  </si>
  <si>
    <t>ET2WW000400/
ET2WW000I00</t>
    <phoneticPr fontId="11" type="noConversion"/>
  </si>
  <si>
    <t>ET2WW000300/
ET2WW000D00</t>
    <phoneticPr fontId="11" type="noConversion"/>
  </si>
  <si>
    <t>#4 SSD plate_1</t>
    <phoneticPr fontId="11" type="noConversion"/>
  </si>
  <si>
    <t>M.2 SSD  #1</t>
    <phoneticPr fontId="11" type="noConversion"/>
  </si>
  <si>
    <t>256GB Hynix</t>
    <phoneticPr fontId="11" type="noConversion"/>
  </si>
  <si>
    <t>2TB Kioxia</t>
    <phoneticPr fontId="11" type="noConversion"/>
  </si>
  <si>
    <t>256G Samsung (A1)</t>
    <phoneticPr fontId="11" type="noConversion"/>
  </si>
  <si>
    <t>1TB Micron</t>
    <phoneticPr fontId="11" type="noConversion"/>
  </si>
  <si>
    <t>256GB Micron</t>
    <phoneticPr fontId="11" type="noConversion"/>
  </si>
  <si>
    <t>256GB WD</t>
    <phoneticPr fontId="11" type="noConversion"/>
  </si>
  <si>
    <t>256GB Kioxia</t>
    <phoneticPr fontId="11" type="noConversion"/>
  </si>
  <si>
    <t>HFS256GDE9X073N</t>
    <phoneticPr fontId="87" type="noConversion"/>
  </si>
  <si>
    <t>MTFDHBA1T0TDV-1AZ1AABHA</t>
    <phoneticPr fontId="11" type="noConversion"/>
  </si>
  <si>
    <t>MTFDHBA256TDV-1AY1AABHA</t>
    <phoneticPr fontId="11" type="noConversion"/>
  </si>
  <si>
    <t>SDBPNTY-256G-1006</t>
    <phoneticPr fontId="11" type="noConversion"/>
  </si>
  <si>
    <t>DD90001AQ70</t>
    <phoneticPr fontId="11" type="noConversion"/>
  </si>
  <si>
    <t>DD900019630</t>
    <phoneticPr fontId="87" type="noConversion"/>
  </si>
  <si>
    <t>DD900019450</t>
  </si>
  <si>
    <t>DD900015350</t>
    <phoneticPr fontId="11" type="noConversion"/>
  </si>
  <si>
    <t xml:space="preserve">M.2 SSD #2 </t>
    <phoneticPr fontId="11" type="noConversion"/>
  </si>
  <si>
    <t>1TB WD</t>
    <phoneticPr fontId="11" type="noConversion"/>
  </si>
  <si>
    <t>SDBPNTY-1T00-1006</t>
    <phoneticPr fontId="11" type="noConversion"/>
  </si>
  <si>
    <t>KXG6AZNV256G</t>
    <phoneticPr fontId="11" type="noConversion"/>
  </si>
  <si>
    <t>M.2 SSD #3</t>
    <phoneticPr fontId="11" type="noConversion"/>
  </si>
  <si>
    <t>256GB Samsung (A1)</t>
    <phoneticPr fontId="11" type="noConversion"/>
  </si>
  <si>
    <t>MZVLB256HBHQ-000H7</t>
    <phoneticPr fontId="11" type="noConversion"/>
  </si>
  <si>
    <t>M.2 SSD  #4</t>
    <phoneticPr fontId="11" type="noConversion"/>
  </si>
  <si>
    <t>256GB WD</t>
    <phoneticPr fontId="11" type="noConversion"/>
  </si>
  <si>
    <t>1TB Kioxia</t>
    <phoneticPr fontId="11" type="noConversion"/>
  </si>
  <si>
    <t>SDBQNTY-256G-1006</t>
    <phoneticPr fontId="11" type="noConversion"/>
  </si>
  <si>
    <r>
      <t xml:space="preserve">WLAN (VPRO/non-VPRO)
Harrison Peak 2
</t>
    </r>
    <r>
      <rPr>
        <sz val="9"/>
        <color rgb="FF3333FF"/>
        <rFont val="Calibri"/>
        <family val="2"/>
      </rPr>
      <t>(B&amp;S)-NPI Consign</t>
    </r>
    <phoneticPr fontId="11" type="noConversion"/>
  </si>
  <si>
    <t>Harrison Peak 2 Vpro</t>
    <phoneticPr fontId="11" type="noConversion"/>
  </si>
  <si>
    <t>Harrison Peak 2 Non-Vpro</t>
    <phoneticPr fontId="11" type="noConversion"/>
  </si>
  <si>
    <t>985841
AX201NGW</t>
    <phoneticPr fontId="11" type="noConversion"/>
  </si>
  <si>
    <t>PK32000L430</t>
  </si>
  <si>
    <r>
      <t xml:space="preserve">WWAN
</t>
    </r>
    <r>
      <rPr>
        <sz val="9"/>
        <color rgb="FF3333FF"/>
        <rFont val="Calibri"/>
        <family val="2"/>
      </rPr>
      <t>(B&amp;S)</t>
    </r>
    <phoneticPr fontId="11" type="noConversion"/>
  </si>
  <si>
    <t>W/O WWAN Antenna
W/O WWAN Card</t>
    <phoneticPr fontId="11" type="noConversion"/>
  </si>
  <si>
    <t>W/ WWAN Antenna
W/O WWAN Card</t>
    <phoneticPr fontId="11" type="noConversion"/>
  </si>
  <si>
    <t>Pandora HP LTE CAT9 + with GPS Fibocom,  M.2 3042, PCIe x19</t>
    <phoneticPr fontId="11" type="noConversion"/>
  </si>
  <si>
    <t>917822-003 
L850-GL</t>
    <phoneticPr fontId="11" type="noConversion"/>
  </si>
  <si>
    <t>PK29200T520</t>
    <phoneticPr fontId="11" type="noConversion"/>
  </si>
  <si>
    <t>WWAN X66</t>
    <phoneticPr fontId="85" type="noConversion"/>
  </si>
  <si>
    <r>
      <t xml:space="preserve">NFC module
</t>
    </r>
    <r>
      <rPr>
        <sz val="9"/>
        <color rgb="FF3333FF"/>
        <rFont val="Calibri"/>
        <family val="2"/>
      </rPr>
      <t>(GTK)</t>
    </r>
    <phoneticPr fontId="85" type="noConversion"/>
  </si>
  <si>
    <t>WNC</t>
    <phoneticPr fontId="11" type="noConversion"/>
  </si>
  <si>
    <t>INPAQ</t>
    <phoneticPr fontId="11" type="noConversion"/>
  </si>
  <si>
    <t>NFC FFC</t>
    <phoneticPr fontId="85" type="noConversion"/>
  </si>
  <si>
    <t>金坤/瀚荃</t>
    <phoneticPr fontId="11" type="noConversion"/>
  </si>
  <si>
    <t>NFC X66</t>
    <phoneticPr fontId="85" type="noConversion"/>
  </si>
  <si>
    <t>D Door</t>
    <phoneticPr fontId="11" type="noConversion"/>
  </si>
  <si>
    <r>
      <t>大昶寶</t>
    </r>
    <r>
      <rPr>
        <b/>
        <sz val="9"/>
        <color rgb="FFFF0000"/>
        <rFont val="Calibri"/>
        <family val="2"/>
      </rPr>
      <t xml:space="preserve"> #1</t>
    </r>
    <phoneticPr fontId="11" type="noConversion"/>
  </si>
  <si>
    <r>
      <rPr>
        <b/>
        <sz val="9"/>
        <color rgb="FF3333FF"/>
        <rFont val="細明體"/>
        <family val="3"/>
        <charset val="136"/>
      </rPr>
      <t>大昶寶</t>
    </r>
    <r>
      <rPr>
        <b/>
        <sz val="9"/>
        <color rgb="FF3333FF"/>
        <rFont val="Calibri"/>
        <family val="2"/>
      </rPr>
      <t xml:space="preserve"> #2</t>
    </r>
    <phoneticPr fontId="11" type="noConversion"/>
  </si>
  <si>
    <t>off line assy D door</t>
    <phoneticPr fontId="11" type="noConversion"/>
  </si>
  <si>
    <t>off line assy E door</t>
    <phoneticPr fontId="11" type="noConversion"/>
  </si>
  <si>
    <t>Thermal</t>
    <phoneticPr fontId="85" type="noConversion"/>
  </si>
  <si>
    <t>AURAS/Delta</t>
    <phoneticPr fontId="11" type="noConversion"/>
  </si>
  <si>
    <t>AT2YG004DA0</t>
    <phoneticPr fontId="11" type="noConversion"/>
  </si>
  <si>
    <t>AT2YG003DA0</t>
    <phoneticPr fontId="11" type="noConversion"/>
  </si>
  <si>
    <t>AT2YG003DC0</t>
    <phoneticPr fontId="11" type="noConversion"/>
  </si>
  <si>
    <t>AT2YG001DA0</t>
    <phoneticPr fontId="11" type="noConversion"/>
  </si>
  <si>
    <t>AT2YG001DC0</t>
    <phoneticPr fontId="11" type="noConversion"/>
  </si>
  <si>
    <t>AT2YG002DC0</t>
    <phoneticPr fontId="11" type="noConversion"/>
  </si>
  <si>
    <t>System</t>
    <phoneticPr fontId="11" type="noConversion"/>
  </si>
  <si>
    <t>PANEL</t>
    <phoneticPr fontId="87" type="noConversion"/>
  </si>
  <si>
    <t>BOE</t>
    <phoneticPr fontId="11" type="noConversion"/>
  </si>
  <si>
    <t>INX</t>
    <phoneticPr fontId="11" type="noConversion"/>
  </si>
  <si>
    <t>LAIBAO+BOE+cam</t>
    <phoneticPr fontId="11" type="noConversion"/>
  </si>
  <si>
    <t>IVO Privacy</t>
    <phoneticPr fontId="11" type="noConversion"/>
  </si>
  <si>
    <t>AUO</t>
    <phoneticPr fontId="11" type="noConversion"/>
  </si>
  <si>
    <t>FHD 400 nit</t>
    <phoneticPr fontId="11" type="noConversion"/>
  </si>
  <si>
    <t>FHD 250 nit</t>
    <phoneticPr fontId="11" type="noConversion"/>
  </si>
  <si>
    <t>UHD DC</t>
    <phoneticPr fontId="11" type="noConversion"/>
  </si>
  <si>
    <t>UHD TS</t>
    <phoneticPr fontId="11" type="noConversion"/>
  </si>
  <si>
    <t>FHD 1000 nit</t>
    <phoneticPr fontId="11" type="noConversion"/>
  </si>
  <si>
    <t>B156HAN02.4 0A</t>
    <phoneticPr fontId="11" type="noConversion"/>
  </si>
  <si>
    <t>B156HAN02.1</t>
    <phoneticPr fontId="11" type="noConversion"/>
  </si>
  <si>
    <t>AC60001PIG0</t>
    <phoneticPr fontId="87" type="noConversion"/>
  </si>
  <si>
    <t>AC600028J00</t>
    <phoneticPr fontId="87" type="noConversion"/>
  </si>
  <si>
    <t>AC600021H00</t>
    <phoneticPr fontId="11" type="noConversion"/>
  </si>
  <si>
    <t>AC60001VWA0</t>
    <phoneticPr fontId="87" type="noConversion"/>
  </si>
  <si>
    <t>AC60001VW60</t>
    <phoneticPr fontId="87" type="noConversion"/>
  </si>
  <si>
    <t>Camera</t>
    <phoneticPr fontId="87" type="noConversion"/>
  </si>
  <si>
    <t>N/A</t>
    <phoneticPr fontId="11" type="noConversion"/>
  </si>
  <si>
    <t>TFC HD</t>
    <phoneticPr fontId="11" type="noConversion"/>
  </si>
  <si>
    <t>TFC Hybrid/IR</t>
    <phoneticPr fontId="11" type="noConversion"/>
  </si>
  <si>
    <t>Luxvisions Hybrid/IR</t>
    <phoneticPr fontId="11" type="noConversion"/>
  </si>
  <si>
    <t>Luxvisions HD</t>
    <phoneticPr fontId="11" type="noConversion"/>
  </si>
  <si>
    <t>N/A</t>
  </si>
  <si>
    <t>YHKM</t>
  </si>
  <si>
    <t>YHSC-1</t>
  </si>
  <si>
    <t>YHSD-1</t>
  </si>
  <si>
    <t>9SF121N3</t>
  </si>
  <si>
    <t>PK40001OP00</t>
  </si>
  <si>
    <t>PK40001SX00</t>
  </si>
  <si>
    <t>PK40001SY00</t>
  </si>
  <si>
    <t>camera lens/mylar</t>
    <phoneticPr fontId="87" type="noConversion"/>
  </si>
  <si>
    <t>Non 3rd mic</t>
    <phoneticPr fontId="11" type="noConversion"/>
  </si>
  <si>
    <t>NESSIE</t>
    <phoneticPr fontId="11" type="noConversion"/>
  </si>
  <si>
    <t>Kingstate</t>
    <phoneticPr fontId="11" type="noConversion"/>
  </si>
  <si>
    <t>A - Cover</t>
    <phoneticPr fontId="11" type="noConversion"/>
  </si>
  <si>
    <t>Hinge cap L</t>
    <phoneticPr fontId="11" type="noConversion"/>
  </si>
  <si>
    <t>Hinge cap R</t>
    <phoneticPr fontId="11" type="noConversion"/>
  </si>
  <si>
    <t>EC2WW000500</t>
    <phoneticPr fontId="11" type="noConversion"/>
  </si>
  <si>
    <t>B - LCD Bezel</t>
    <phoneticPr fontId="87" type="noConversion"/>
  </si>
  <si>
    <t>AP2WW000140</t>
  </si>
  <si>
    <r>
      <rPr>
        <sz val="9"/>
        <color theme="1"/>
        <rFont val="細明體"/>
        <family val="3"/>
        <charset val="136"/>
      </rPr>
      <t>易拉膠</t>
    </r>
    <r>
      <rPr>
        <sz val="9"/>
        <color theme="1"/>
        <rFont val="Calibri"/>
        <family val="2"/>
      </rPr>
      <t>R</t>
    </r>
    <phoneticPr fontId="11" type="noConversion"/>
  </si>
  <si>
    <r>
      <rPr>
        <sz val="9"/>
        <color theme="1"/>
        <rFont val="細明體"/>
        <family val="3"/>
        <charset val="136"/>
      </rPr>
      <t>效仲/華爾迪</t>
    </r>
    <r>
      <rPr>
        <sz val="9"/>
        <color theme="1"/>
        <rFont val="Calibri"/>
        <family val="2"/>
      </rPr>
      <t/>
    </r>
    <phoneticPr fontId="11" type="noConversion"/>
  </si>
  <si>
    <r>
      <rPr>
        <sz val="9"/>
        <color theme="1"/>
        <rFont val="細明體"/>
        <family val="3"/>
        <charset val="136"/>
      </rPr>
      <t>易拉膠</t>
    </r>
    <r>
      <rPr>
        <sz val="9"/>
        <color theme="1"/>
        <rFont val="Calibri"/>
        <family val="2"/>
      </rPr>
      <t>L</t>
    </r>
    <phoneticPr fontId="11" type="noConversion"/>
  </si>
  <si>
    <t xml:space="preserve">eDP Cable </t>
    <phoneticPr fontId="11" type="noConversion"/>
  </si>
  <si>
    <t>樺晟/今皓/泓淋</t>
    <phoneticPr fontId="11" type="noConversion"/>
  </si>
  <si>
    <t>DC02C00PM00</t>
    <phoneticPr fontId="11" type="noConversion"/>
  </si>
  <si>
    <t>DC02C00QH00</t>
    <phoneticPr fontId="11" type="noConversion"/>
  </si>
  <si>
    <t>樺晟</t>
    <phoneticPr fontId="11" type="noConversion"/>
  </si>
  <si>
    <t>DC02003QD00</t>
    <phoneticPr fontId="11" type="noConversion"/>
  </si>
  <si>
    <t>DC02003PM00</t>
    <phoneticPr fontId="11" type="noConversion"/>
  </si>
  <si>
    <t>DC02003OH00</t>
    <phoneticPr fontId="11" type="noConversion"/>
  </si>
  <si>
    <t>Touch Panel Cable</t>
    <phoneticPr fontId="11" type="noConversion"/>
  </si>
  <si>
    <t>WLAN Antenna Main</t>
    <phoneticPr fontId="11" type="noConversion"/>
  </si>
  <si>
    <t>WLAN Antenna Aux</t>
    <phoneticPr fontId="11" type="noConversion"/>
  </si>
  <si>
    <t>WWAN Antenna Main</t>
    <phoneticPr fontId="11" type="noConversion"/>
  </si>
  <si>
    <t>WWAN Antenna Aux</t>
    <phoneticPr fontId="11" type="noConversion"/>
  </si>
  <si>
    <t>C - Logic Up</t>
    <phoneticPr fontId="11" type="noConversion"/>
  </si>
  <si>
    <t>ELAN</t>
    <phoneticPr fontId="11" type="noConversion"/>
  </si>
  <si>
    <t>TP BTN ASSY</t>
    <phoneticPr fontId="87" type="noConversion"/>
  </si>
  <si>
    <t>TP Glass</t>
    <phoneticPr fontId="87" type="noConversion"/>
  </si>
  <si>
    <t>萬程/思諾興</t>
    <phoneticPr fontId="11" type="noConversion"/>
  </si>
  <si>
    <t>Speaker</t>
    <phoneticPr fontId="85" type="noConversion"/>
  </si>
  <si>
    <t>FG</t>
    <phoneticPr fontId="11" type="noConversion"/>
  </si>
  <si>
    <t>off line assy Logic Up</t>
  </si>
  <si>
    <t>FPR</t>
    <phoneticPr fontId="87" type="noConversion"/>
  </si>
  <si>
    <t>TURBO SILVER</t>
    <phoneticPr fontId="11" type="noConversion"/>
  </si>
  <si>
    <t>KB</t>
    <phoneticPr fontId="87" type="noConversion"/>
  </si>
  <si>
    <t>UK</t>
  </si>
  <si>
    <t>JP</t>
  </si>
  <si>
    <t>US</t>
  </si>
  <si>
    <t>US (Privacy)</t>
  </si>
  <si>
    <t>PK132WW1A33</t>
  </si>
  <si>
    <t>PK132WW1B00</t>
  </si>
  <si>
    <t>Finger Print FFC</t>
    <phoneticPr fontId="11" type="noConversion"/>
  </si>
  <si>
    <t>Touch Pad FFC</t>
    <phoneticPr fontId="11" type="noConversion"/>
  </si>
  <si>
    <r>
      <t>SD Card Reader FPC</t>
    </r>
    <r>
      <rPr>
        <sz val="9"/>
        <color rgb="FF3333FF"/>
        <rFont val="Calibri"/>
        <family val="2"/>
      </rPr>
      <t/>
    </r>
    <phoneticPr fontId="85" type="noConversion"/>
  </si>
  <si>
    <t>KB THM GRAPHIT</t>
    <phoneticPr fontId="11" type="noConversion"/>
  </si>
  <si>
    <t>Battery</t>
    <phoneticPr fontId="87" type="noConversion"/>
  </si>
  <si>
    <t>SIMPLO</t>
    <phoneticPr fontId="11" type="noConversion"/>
  </si>
  <si>
    <t>94 WH</t>
  </si>
  <si>
    <t>Adapter</t>
    <phoneticPr fontId="87" type="noConversion"/>
  </si>
  <si>
    <t>ADP200JB BA</t>
  </si>
  <si>
    <t>120W</t>
  </si>
  <si>
    <t>150W</t>
  </si>
  <si>
    <t>200W</t>
  </si>
  <si>
    <t>PK10001ID10</t>
  </si>
  <si>
    <t>PACKING</t>
    <phoneticPr fontId="11" type="noConversion"/>
  </si>
  <si>
    <t>Touch/B(LS-J203P)</t>
    <phoneticPr fontId="85" type="noConversion"/>
  </si>
  <si>
    <t xml:space="preserve">TIGER LAKE P-0 8c BGA 45 W ES2 SSKU </t>
    <phoneticPr fontId="11" type="noConversion"/>
  </si>
  <si>
    <r>
      <t>PCH</t>
    </r>
    <r>
      <rPr>
        <sz val="9"/>
        <color rgb="FF3333FF"/>
        <rFont val="Calibri"/>
        <family val="2"/>
      </rPr>
      <t xml:space="preserve"> (B&amp;S)</t>
    </r>
    <phoneticPr fontId="11" type="noConversion"/>
  </si>
  <si>
    <t>TIGER LAKE PCH-H A-0 ES2 SSKU</t>
    <phoneticPr fontId="11" type="noConversion"/>
  </si>
  <si>
    <t>SA0000D3F30</t>
    <phoneticPr fontId="11" type="noConversion"/>
  </si>
  <si>
    <r>
      <t xml:space="preserve">Burnside Bridge
</t>
    </r>
    <r>
      <rPr>
        <sz val="9"/>
        <color rgb="FF3333FF"/>
        <rFont val="Calibri"/>
        <family val="2"/>
      </rPr>
      <t>(B&amp;S)-NPI Consign</t>
    </r>
    <phoneticPr fontId="11" type="noConversion"/>
  </si>
  <si>
    <t>JHL8040R</t>
    <phoneticPr fontId="11" type="noConversion"/>
  </si>
  <si>
    <t>SA0000CAH50</t>
    <phoneticPr fontId="11" type="noConversion"/>
  </si>
  <si>
    <r>
      <t xml:space="preserve">LAN(VPRO/non-VPRO)
Jacksonville LAN </t>
    </r>
    <r>
      <rPr>
        <sz val="9"/>
        <color rgb="FF3333FF"/>
        <rFont val="Calibri"/>
        <family val="2"/>
      </rPr>
      <t>(B&amp;S)-NPI Consign</t>
    </r>
    <phoneticPr fontId="11" type="noConversion"/>
  </si>
  <si>
    <t>I219LM SLKJ3(vPro)</t>
    <phoneticPr fontId="11" type="noConversion"/>
  </si>
  <si>
    <r>
      <t xml:space="preserve">Type C Connector </t>
    </r>
    <r>
      <rPr>
        <sz val="9"/>
        <color rgb="FF3333FF"/>
        <rFont val="Calibri"/>
        <family val="2"/>
      </rPr>
      <t>(B&amp;S)</t>
    </r>
    <phoneticPr fontId="11" type="noConversion"/>
  </si>
  <si>
    <r>
      <t xml:space="preserve">USB Type-C PD Controller 
Cypress CYPD6227-96BZXIT </t>
    </r>
    <r>
      <rPr>
        <sz val="9"/>
        <color rgb="FF3333FF"/>
        <rFont val="Calibri"/>
        <family val="2"/>
      </rPr>
      <t>(B&amp;S)</t>
    </r>
    <phoneticPr fontId="11" type="noConversion"/>
  </si>
  <si>
    <t>SA0000DIO10</t>
    <phoneticPr fontId="11" type="noConversion"/>
  </si>
  <si>
    <r>
      <t xml:space="preserve">Embedded Controller 
Nuvoton NPCX998HA0BX </t>
    </r>
    <r>
      <rPr>
        <sz val="9"/>
        <color rgb="FF3333FF"/>
        <rFont val="Calibri"/>
        <family val="2"/>
      </rPr>
      <t>(B&amp;S)</t>
    </r>
    <phoneticPr fontId="11" type="noConversion"/>
  </si>
  <si>
    <t>SA0000DO400</t>
    <phoneticPr fontId="11" type="noConversion"/>
  </si>
  <si>
    <t>USB Charging Controller
TI TPS2546RTER (B&amp;S)</t>
    <phoneticPr fontId="11" type="noConversion"/>
  </si>
  <si>
    <r>
      <t>TPM
Infineon SLB9670VQ2.0</t>
    </r>
    <r>
      <rPr>
        <sz val="9"/>
        <color rgb="FF3333FF"/>
        <rFont val="Calibri"/>
        <family val="2"/>
      </rPr>
      <t xml:space="preserve"> (B&amp;S)</t>
    </r>
    <phoneticPr fontId="11" type="noConversion"/>
  </si>
  <si>
    <t>SA00009N2C0</t>
    <phoneticPr fontId="11" type="noConversion"/>
  </si>
  <si>
    <r>
      <t>Audio Controller
Realtek ALC3292</t>
    </r>
    <r>
      <rPr>
        <sz val="9"/>
        <color rgb="FF3333FF"/>
        <rFont val="Calibri"/>
        <family val="2"/>
      </rPr>
      <t xml:space="preserve"> (GTK)</t>
    </r>
    <phoneticPr fontId="11" type="noConversion"/>
  </si>
  <si>
    <t>SA0000AWP00</t>
    <phoneticPr fontId="11" type="noConversion"/>
  </si>
  <si>
    <r>
      <t>Audio Smart Amplifier
NXP 9894</t>
    </r>
    <r>
      <rPr>
        <sz val="9"/>
        <color rgb="FF3333FF"/>
        <rFont val="Calibri"/>
        <family val="2"/>
      </rPr>
      <t xml:space="preserve"> (GTK)</t>
    </r>
    <phoneticPr fontId="11" type="noConversion"/>
  </si>
  <si>
    <t>SA0000CSH00</t>
    <phoneticPr fontId="11" type="noConversion"/>
  </si>
  <si>
    <r>
      <t>Accelerometer
STM- HP2DCTR</t>
    </r>
    <r>
      <rPr>
        <sz val="9"/>
        <color rgb="FF3333FF"/>
        <rFont val="Calibri"/>
        <family val="2"/>
      </rPr>
      <t xml:space="preserve"> (GTK)</t>
    </r>
    <phoneticPr fontId="11" type="noConversion"/>
  </si>
  <si>
    <t>SA000094400</t>
    <phoneticPr fontId="11" type="noConversion"/>
  </si>
  <si>
    <r>
      <t xml:space="preserve">Media Controller
Realtek RTS5262 </t>
    </r>
    <r>
      <rPr>
        <sz val="9"/>
        <color rgb="FF3333FF"/>
        <rFont val="Calibri"/>
        <family val="2"/>
      </rPr>
      <t>(GTK)</t>
    </r>
    <phoneticPr fontId="11" type="noConversion"/>
  </si>
  <si>
    <t>SA0000CUH00</t>
    <phoneticPr fontId="11" type="noConversion"/>
  </si>
  <si>
    <r>
      <t>USB Smart Card Controller
Alcor AU9560</t>
    </r>
    <r>
      <rPr>
        <sz val="9"/>
        <color rgb="FF3333FF"/>
        <rFont val="Calibri"/>
        <family val="2"/>
      </rPr>
      <t xml:space="preserve"> (GTK)</t>
    </r>
    <phoneticPr fontId="11" type="noConversion"/>
  </si>
  <si>
    <t>SA000068T10</t>
    <phoneticPr fontId="11" type="noConversion"/>
  </si>
  <si>
    <r>
      <t xml:space="preserve">NGFF for WWAN B-Key </t>
    </r>
    <r>
      <rPr>
        <sz val="9"/>
        <color rgb="FF3333FF"/>
        <rFont val="Calibri"/>
        <family val="2"/>
      </rPr>
      <t>(GTK)</t>
    </r>
    <phoneticPr fontId="11" type="noConversion"/>
  </si>
  <si>
    <t xml:space="preserve">SP070012RA0 </t>
    <phoneticPr fontId="11" type="noConversion"/>
  </si>
  <si>
    <r>
      <t xml:space="preserve">NGFF for WLAN E-Key </t>
    </r>
    <r>
      <rPr>
        <sz val="9"/>
        <color rgb="FF3333FF"/>
        <rFont val="Calibri"/>
        <family val="2"/>
      </rPr>
      <t>(GTK)</t>
    </r>
    <phoneticPr fontId="11" type="noConversion"/>
  </si>
  <si>
    <t xml:space="preserve">SP07001F4A0 </t>
    <phoneticPr fontId="11" type="noConversion"/>
  </si>
  <si>
    <r>
      <t>NGFF for SSD M-Key</t>
    </r>
    <r>
      <rPr>
        <sz val="9"/>
        <color rgb="FF3333FF"/>
        <rFont val="Calibri"/>
        <family val="2"/>
      </rPr>
      <t xml:space="preserve"> (GTK)</t>
    </r>
    <phoneticPr fontId="11" type="noConversion"/>
  </si>
  <si>
    <t>SP07001SNA0</t>
    <phoneticPr fontId="11" type="noConversion"/>
  </si>
  <si>
    <r>
      <t xml:space="preserve">NGFF for SSD M-Key </t>
    </r>
    <r>
      <rPr>
        <sz val="9"/>
        <color rgb="FF3333FF"/>
        <rFont val="Calibri"/>
        <family val="2"/>
      </rPr>
      <t>(GTK)</t>
    </r>
    <phoneticPr fontId="11" type="noConversion"/>
  </si>
  <si>
    <t>DC04000ROA0</t>
    <phoneticPr fontId="11" type="noConversion"/>
  </si>
  <si>
    <t>MB Config</t>
    <phoneticPr fontId="87" type="noConversion"/>
  </si>
  <si>
    <t>Memory #1</t>
    <phoneticPr fontId="11" type="noConversion"/>
  </si>
  <si>
    <t>8G Samsung</t>
    <phoneticPr fontId="11" type="noConversion"/>
  </si>
  <si>
    <t>8G Micron (TF)</t>
    <phoneticPr fontId="11" type="noConversion"/>
  </si>
  <si>
    <t>16G Hynix</t>
    <phoneticPr fontId="11" type="noConversion"/>
  </si>
  <si>
    <t>16G Samsung</t>
    <phoneticPr fontId="11" type="noConversion"/>
  </si>
  <si>
    <t>16G Micron</t>
    <phoneticPr fontId="11" type="noConversion"/>
  </si>
  <si>
    <t>M471A1G44AB0-CWE</t>
    <phoneticPr fontId="11" type="noConversion"/>
  </si>
  <si>
    <t>MTA8ATF1G64HZ-3G2J1</t>
    <phoneticPr fontId="11" type="noConversion"/>
  </si>
  <si>
    <t>HMAA2GS6AJR8N-XN</t>
    <phoneticPr fontId="11" type="noConversion"/>
  </si>
  <si>
    <t>HMA81GS6CJR8N-XN</t>
    <phoneticPr fontId="11" type="noConversion"/>
  </si>
  <si>
    <t>M471A2G43AB2-CWE</t>
    <phoneticPr fontId="11" type="noConversion"/>
  </si>
  <si>
    <t>MTA8ATF2G64HZ-3G2E2</t>
    <phoneticPr fontId="11" type="noConversion"/>
  </si>
  <si>
    <t>PK05400C800</t>
    <phoneticPr fontId="11" type="noConversion"/>
  </si>
  <si>
    <t>PK054008C10</t>
    <phoneticPr fontId="11" type="noConversion"/>
  </si>
  <si>
    <t>PK054009D60</t>
    <phoneticPr fontId="11" type="noConversion"/>
  </si>
  <si>
    <t>PK05400BT00</t>
    <phoneticPr fontId="11" type="noConversion"/>
  </si>
  <si>
    <t>PK05400A860</t>
    <phoneticPr fontId="11" type="noConversion"/>
  </si>
  <si>
    <t>Memory #2</t>
    <phoneticPr fontId="11" type="noConversion"/>
  </si>
  <si>
    <t>Memory #3</t>
    <phoneticPr fontId="11" type="noConversion"/>
  </si>
  <si>
    <t>PK05400A860</t>
    <phoneticPr fontId="87" type="noConversion"/>
  </si>
  <si>
    <t>Memory #4</t>
    <phoneticPr fontId="11" type="noConversion"/>
  </si>
  <si>
    <t>HDD</t>
    <phoneticPr fontId="11" type="noConversion"/>
  </si>
  <si>
    <t>500GB Toshiba</t>
    <phoneticPr fontId="11" type="noConversion"/>
  </si>
  <si>
    <t>1TB Seagate</t>
    <phoneticPr fontId="11" type="noConversion"/>
  </si>
  <si>
    <t>2TB Seagate</t>
    <phoneticPr fontId="11" type="noConversion"/>
  </si>
  <si>
    <t>2T WD</t>
    <phoneticPr fontId="11" type="noConversion"/>
  </si>
  <si>
    <t>MQ01ACF050</t>
    <phoneticPr fontId="11" type="noConversion"/>
  </si>
  <si>
    <t>ST2000LM007</t>
    <phoneticPr fontId="11" type="noConversion"/>
  </si>
  <si>
    <t>WD20SPZX-60UA7T1</t>
    <phoneticPr fontId="11" type="noConversion"/>
  </si>
  <si>
    <t>HDD Cable</t>
    <phoneticPr fontId="11" type="noConversion"/>
  </si>
  <si>
    <t>SSD BRK</t>
    <phoneticPr fontId="11" type="noConversion"/>
  </si>
  <si>
    <t>HDD BRK</t>
    <phoneticPr fontId="11" type="noConversion"/>
  </si>
  <si>
    <r>
      <rPr>
        <sz val="9"/>
        <color theme="1"/>
        <rFont val="細明體"/>
        <family val="3"/>
        <charset val="136"/>
      </rPr>
      <t>滬華</t>
    </r>
    <phoneticPr fontId="11" type="noConversion"/>
  </si>
  <si>
    <r>
      <rPr>
        <sz val="9"/>
        <color theme="1"/>
        <rFont val="細明體"/>
        <family val="3"/>
        <charset val="136"/>
      </rPr>
      <t>漢達</t>
    </r>
    <phoneticPr fontId="11" type="noConversion"/>
  </si>
  <si>
    <t>SSD plate_LOG_UP</t>
    <phoneticPr fontId="11" type="noConversion"/>
  </si>
  <si>
    <t>品岱/炳榮</t>
    <phoneticPr fontId="11" type="noConversion"/>
  </si>
  <si>
    <t>ET2WW000600/
ET2WW000E00</t>
    <phoneticPr fontId="11" type="noConversion"/>
  </si>
  <si>
    <t>SSD plate_LOG_LOW</t>
    <phoneticPr fontId="11" type="noConversion"/>
  </si>
  <si>
    <t>ET2WW000700/ET2WW000F00</t>
    <phoneticPr fontId="11" type="noConversion"/>
  </si>
  <si>
    <t>PCH plate</t>
    <phoneticPr fontId="11" type="noConversion"/>
  </si>
  <si>
    <t>ET2WW000400/
ET2WW000I00</t>
    <phoneticPr fontId="11" type="noConversion"/>
  </si>
  <si>
    <t>#3 SSD plate_1</t>
    <phoneticPr fontId="11" type="noConversion"/>
  </si>
  <si>
    <t>ET2WW000300/
ET2WW000D00</t>
    <phoneticPr fontId="11" type="noConversion"/>
  </si>
  <si>
    <t>#4 SSD plate_1</t>
    <phoneticPr fontId="11" type="noConversion"/>
  </si>
  <si>
    <t>M.2 SSD  #1</t>
    <phoneticPr fontId="11" type="noConversion"/>
  </si>
  <si>
    <t>256GB Kioxia</t>
    <phoneticPr fontId="11" type="noConversion"/>
  </si>
  <si>
    <t>512GB Kioxia</t>
    <phoneticPr fontId="11" type="noConversion"/>
  </si>
  <si>
    <t>2T Samsung (A1)</t>
    <phoneticPr fontId="11" type="noConversion"/>
  </si>
  <si>
    <t>2TB WD</t>
    <phoneticPr fontId="11" type="noConversion"/>
  </si>
  <si>
    <t>512GB Samsung (A1)</t>
    <phoneticPr fontId="11" type="noConversion"/>
  </si>
  <si>
    <t>KXG6AZNV512G</t>
    <phoneticPr fontId="11" type="noConversion"/>
  </si>
  <si>
    <t>MZVLB2T0HALB-000H1</t>
    <phoneticPr fontId="11" type="noConversion"/>
  </si>
  <si>
    <t>SDBPNTZ-2T00-1106</t>
    <phoneticPr fontId="11" type="noConversion"/>
  </si>
  <si>
    <t>MZVLB512HBJQ-000H7</t>
    <phoneticPr fontId="11" type="noConversion"/>
  </si>
  <si>
    <t>KXG60ZNV256G</t>
    <phoneticPr fontId="11" type="noConversion"/>
  </si>
  <si>
    <t>DDC00004C50</t>
    <phoneticPr fontId="11" type="noConversion"/>
  </si>
  <si>
    <t>DD900015130</t>
    <phoneticPr fontId="11" type="noConversion"/>
  </si>
  <si>
    <t>DD90001BO00</t>
    <phoneticPr fontId="11" type="noConversion"/>
  </si>
  <si>
    <t>DDC00004PB0</t>
    <phoneticPr fontId="11" type="noConversion"/>
  </si>
  <si>
    <t>DD90000YT30</t>
    <phoneticPr fontId="11" type="noConversion"/>
  </si>
  <si>
    <t xml:space="preserve">M.2 SSD #2 </t>
    <phoneticPr fontId="11" type="noConversion"/>
  </si>
  <si>
    <t>512GB WD</t>
    <phoneticPr fontId="11" type="noConversion"/>
  </si>
  <si>
    <t>SDBQNTY-512G-1006</t>
    <phoneticPr fontId="11" type="noConversion"/>
  </si>
  <si>
    <t>M.2 SSD #3</t>
    <phoneticPr fontId="11" type="noConversion"/>
  </si>
  <si>
    <t>M.2 SSD  #4</t>
    <phoneticPr fontId="11" type="noConversion"/>
  </si>
  <si>
    <t>SDBPNTY-512G-1006</t>
    <phoneticPr fontId="11" type="noConversion"/>
  </si>
  <si>
    <r>
      <t xml:space="preserve">WLAN (VPRO/non-VPRO)
Harrison Peak 2
</t>
    </r>
    <r>
      <rPr>
        <sz val="9"/>
        <color rgb="FF3333FF"/>
        <rFont val="Calibri"/>
        <family val="2"/>
      </rPr>
      <t>(B&amp;S)-NPI Consign</t>
    </r>
    <phoneticPr fontId="11" type="noConversion"/>
  </si>
  <si>
    <t>Harrison Peak 2 Vpro</t>
    <phoneticPr fontId="11" type="noConversion"/>
  </si>
  <si>
    <t>Harrison Peak 2 Non-Vpro</t>
    <phoneticPr fontId="11" type="noConversion"/>
  </si>
  <si>
    <t>985841
AX201NGW</t>
    <phoneticPr fontId="11" type="noConversion"/>
  </si>
  <si>
    <r>
      <t xml:space="preserve">WWAN
</t>
    </r>
    <r>
      <rPr>
        <sz val="9"/>
        <color rgb="FF3333FF"/>
        <rFont val="Calibri"/>
        <family val="2"/>
      </rPr>
      <t>(B&amp;S)</t>
    </r>
    <phoneticPr fontId="11" type="noConversion"/>
  </si>
  <si>
    <t>W/O WWAN Antenna
W/O WWAN Card</t>
    <phoneticPr fontId="11" type="noConversion"/>
  </si>
  <si>
    <t>Pandora HP LTE CAT9 + with GPS Fibocom,  M.2 3042, PCIe x19</t>
    <phoneticPr fontId="11" type="noConversion"/>
  </si>
  <si>
    <t>W/ WWAN Antenna
W/O WWAN Card</t>
    <phoneticPr fontId="11" type="noConversion"/>
  </si>
  <si>
    <t>917822-003 
L850-GL</t>
    <phoneticPr fontId="11" type="noConversion"/>
  </si>
  <si>
    <t>PK29200T520</t>
    <phoneticPr fontId="11" type="noConversion"/>
  </si>
  <si>
    <t>WWAN X66</t>
    <phoneticPr fontId="85" type="noConversion"/>
  </si>
  <si>
    <r>
      <t xml:space="preserve">NFC module
</t>
    </r>
    <r>
      <rPr>
        <sz val="9"/>
        <color rgb="FF3333FF"/>
        <rFont val="Calibri"/>
        <family val="2"/>
      </rPr>
      <t>(GTK)</t>
    </r>
    <phoneticPr fontId="85" type="noConversion"/>
  </si>
  <si>
    <t>NFC Antenna</t>
    <phoneticPr fontId="85" type="noConversion"/>
  </si>
  <si>
    <t>WNC</t>
    <phoneticPr fontId="11" type="noConversion"/>
  </si>
  <si>
    <t>INPAQ</t>
    <phoneticPr fontId="11" type="noConversion"/>
  </si>
  <si>
    <t>NFC FFC</t>
    <phoneticPr fontId="85" type="noConversion"/>
  </si>
  <si>
    <t>NFC X66</t>
    <phoneticPr fontId="85" type="noConversion"/>
  </si>
  <si>
    <t>D Door</t>
    <phoneticPr fontId="85" type="noConversion"/>
  </si>
  <si>
    <r>
      <t>大昶寶</t>
    </r>
    <r>
      <rPr>
        <b/>
        <sz val="9"/>
        <color rgb="FF3333FF"/>
        <rFont val="Calibri"/>
        <family val="2"/>
      </rPr>
      <t xml:space="preserve"> #2</t>
    </r>
    <phoneticPr fontId="11" type="noConversion"/>
  </si>
  <si>
    <t>off line assy D door</t>
    <phoneticPr fontId="11" type="noConversion"/>
  </si>
  <si>
    <t>E Door(W/MIMO,WO/ MIMO)</t>
  </si>
  <si>
    <t>off line assy E door</t>
    <phoneticPr fontId="11" type="noConversion"/>
  </si>
  <si>
    <t>Smart Card
Socket</t>
    <phoneticPr fontId="85" type="noConversion"/>
  </si>
  <si>
    <t>TAISOL</t>
    <phoneticPr fontId="11" type="noConversion"/>
  </si>
  <si>
    <t>Thermal</t>
    <phoneticPr fontId="85" type="noConversion"/>
  </si>
  <si>
    <t>AURAS/Delta</t>
    <phoneticPr fontId="11" type="noConversion"/>
  </si>
  <si>
    <t>CCI/Delta</t>
    <phoneticPr fontId="11" type="noConversion"/>
  </si>
  <si>
    <t>AT2YH004DA0</t>
    <phoneticPr fontId="11" type="noConversion"/>
  </si>
  <si>
    <t>AT2YH003DA0</t>
    <phoneticPr fontId="11" type="noConversion"/>
  </si>
  <si>
    <t>AT2YH001DA0</t>
    <phoneticPr fontId="11" type="noConversion"/>
  </si>
  <si>
    <t>AT2YH001DC0</t>
    <phoneticPr fontId="11" type="noConversion"/>
  </si>
  <si>
    <t>AT2YH002DC0</t>
    <phoneticPr fontId="11" type="noConversion"/>
  </si>
  <si>
    <t>System</t>
    <phoneticPr fontId="11" type="noConversion"/>
  </si>
  <si>
    <t>PANEL</t>
    <phoneticPr fontId="87" type="noConversion"/>
  </si>
  <si>
    <t>INX</t>
    <phoneticPr fontId="11" type="noConversion"/>
  </si>
  <si>
    <t>BOE</t>
    <phoneticPr fontId="11" type="noConversion"/>
  </si>
  <si>
    <t>AUO</t>
    <phoneticPr fontId="11" type="noConversion"/>
  </si>
  <si>
    <t>LAIBAO+AUO+cam</t>
    <phoneticPr fontId="11" type="noConversion"/>
  </si>
  <si>
    <t>HH+AUO+cam</t>
    <phoneticPr fontId="11" type="noConversion"/>
  </si>
  <si>
    <t>LGD</t>
    <phoneticPr fontId="11" type="noConversion"/>
  </si>
  <si>
    <t>FHD 300 nit</t>
    <phoneticPr fontId="11" type="noConversion"/>
  </si>
  <si>
    <t>UHD HDR DC</t>
    <phoneticPr fontId="11" type="noConversion"/>
  </si>
  <si>
    <t>UHD TS</t>
    <phoneticPr fontId="11" type="noConversion"/>
  </si>
  <si>
    <t>B173ZAN03.4 H:0A</t>
    <phoneticPr fontId="11" type="noConversion"/>
  </si>
  <si>
    <t>LP173WF5-SPB4</t>
    <phoneticPr fontId="11" type="noConversion"/>
  </si>
  <si>
    <t>AC600020X00</t>
    <phoneticPr fontId="87" type="noConversion"/>
  </si>
  <si>
    <t>AC60001UE60</t>
    <phoneticPr fontId="11" type="noConversion"/>
  </si>
  <si>
    <t>AC60001XW60</t>
    <phoneticPr fontId="87" type="noConversion"/>
  </si>
  <si>
    <t>Camera</t>
    <phoneticPr fontId="87" type="noConversion"/>
  </si>
  <si>
    <t>N/A</t>
    <phoneticPr fontId="11" type="noConversion"/>
  </si>
  <si>
    <t>TFC Hybrid/IR</t>
    <phoneticPr fontId="11" type="noConversion"/>
  </si>
  <si>
    <t>Luxvisions HD</t>
    <phoneticPr fontId="11" type="noConversion"/>
  </si>
  <si>
    <t>Luxvisions Hybrid/IR</t>
    <phoneticPr fontId="11" type="noConversion"/>
  </si>
  <si>
    <t>camera lens/mylar</t>
  </si>
  <si>
    <t>3rd Mic</t>
    <phoneticPr fontId="87" type="noConversion"/>
  </si>
  <si>
    <t>Non 3rd mic</t>
    <phoneticPr fontId="11" type="noConversion"/>
  </si>
  <si>
    <t>Hinge cap L</t>
    <phoneticPr fontId="11" type="noConversion"/>
  </si>
  <si>
    <t>Hinge cap R</t>
    <phoneticPr fontId="11" type="noConversion"/>
  </si>
  <si>
    <t>EC2UQ000C00</t>
    <phoneticPr fontId="11" type="noConversion"/>
  </si>
  <si>
    <t>Hinge L</t>
    <phoneticPr fontId="11" type="noConversion"/>
  </si>
  <si>
    <t>鑫禾</t>
    <phoneticPr fontId="11" type="noConversion"/>
  </si>
  <si>
    <t>AM2UQ000200</t>
  </si>
  <si>
    <t>AM2UQ000230</t>
  </si>
  <si>
    <t>Hinge R</t>
    <phoneticPr fontId="11" type="noConversion"/>
  </si>
  <si>
    <t xml:space="preserve">AM2UQ000300  </t>
  </si>
  <si>
    <t>AM2UQ000340</t>
  </si>
  <si>
    <t>B - LCD Bezel</t>
    <phoneticPr fontId="87" type="noConversion"/>
  </si>
  <si>
    <t>AP2UQ000120</t>
  </si>
  <si>
    <r>
      <rPr>
        <sz val="9"/>
        <color theme="1"/>
        <rFont val="細明體"/>
        <family val="3"/>
        <charset val="136"/>
      </rPr>
      <t>易拉膠</t>
    </r>
    <r>
      <rPr>
        <sz val="9"/>
        <color theme="1"/>
        <rFont val="Calibri"/>
        <family val="2"/>
      </rPr>
      <t>R</t>
    </r>
    <phoneticPr fontId="11" type="noConversion"/>
  </si>
  <si>
    <r>
      <rPr>
        <sz val="9"/>
        <color theme="1"/>
        <rFont val="細明體"/>
        <family val="3"/>
        <charset val="136"/>
      </rPr>
      <t>效仲/華爾迪</t>
    </r>
    <r>
      <rPr>
        <sz val="9"/>
        <color theme="1"/>
        <rFont val="Calibri"/>
        <family val="2"/>
      </rPr>
      <t/>
    </r>
    <phoneticPr fontId="11" type="noConversion"/>
  </si>
  <si>
    <r>
      <rPr>
        <sz val="9"/>
        <color theme="1"/>
        <rFont val="細明體"/>
        <family val="3"/>
        <charset val="136"/>
      </rPr>
      <t>易拉膠</t>
    </r>
    <r>
      <rPr>
        <sz val="9"/>
        <color theme="1"/>
        <rFont val="Calibri"/>
        <family val="2"/>
      </rPr>
      <t>L</t>
    </r>
    <phoneticPr fontId="11" type="noConversion"/>
  </si>
  <si>
    <t>eDP Cable (FHD UHD)</t>
    <phoneticPr fontId="11" type="noConversion"/>
  </si>
  <si>
    <t>樺晟/今皓/泓淋</t>
    <phoneticPr fontId="11" type="noConversion"/>
  </si>
  <si>
    <t>DC02C00PO00</t>
    <phoneticPr fontId="11" type="noConversion"/>
  </si>
  <si>
    <t>DC02C00PP00</t>
    <phoneticPr fontId="11" type="noConversion"/>
  </si>
  <si>
    <t>DC02C00QA00</t>
    <phoneticPr fontId="11" type="noConversion"/>
  </si>
  <si>
    <t>IR RGB Camera/with withoutALS/3rd DMIC  Cable</t>
    <phoneticPr fontId="11" type="noConversion"/>
  </si>
  <si>
    <t>DC02003QC00</t>
    <phoneticPr fontId="11" type="noConversion"/>
  </si>
  <si>
    <t>DC02003OK00</t>
    <phoneticPr fontId="11" type="noConversion"/>
  </si>
  <si>
    <t>DC02003PN00</t>
    <phoneticPr fontId="11" type="noConversion"/>
  </si>
  <si>
    <t>Touch Panel Cable</t>
    <phoneticPr fontId="11" type="noConversion"/>
  </si>
  <si>
    <t>WLAN Antenna Main</t>
    <phoneticPr fontId="11" type="noConversion"/>
  </si>
  <si>
    <t>WLAN Antenna Aux</t>
    <phoneticPr fontId="11" type="noConversion"/>
  </si>
  <si>
    <t>WWAN Antenna Main</t>
    <phoneticPr fontId="11" type="noConversion"/>
  </si>
  <si>
    <t>WWAN Antenna Aux</t>
    <phoneticPr fontId="11" type="noConversion"/>
  </si>
  <si>
    <t>ELAN</t>
    <phoneticPr fontId="11" type="noConversion"/>
  </si>
  <si>
    <r>
      <rPr>
        <sz val="9"/>
        <color theme="1"/>
        <rFont val="微軟正黑體"/>
        <family val="2"/>
        <charset val="136"/>
      </rPr>
      <t>傳藝</t>
    </r>
    <phoneticPr fontId="11" type="noConversion"/>
  </si>
  <si>
    <t>傳藝</t>
    <phoneticPr fontId="11" type="noConversion"/>
  </si>
  <si>
    <t>TP Glass</t>
    <phoneticPr fontId="87" type="noConversion"/>
  </si>
  <si>
    <t>萬程/思諾興</t>
    <phoneticPr fontId="11" type="noConversion"/>
  </si>
  <si>
    <t>Speaker</t>
    <phoneticPr fontId="85" type="noConversion"/>
  </si>
  <si>
    <t>FG</t>
    <phoneticPr fontId="11" type="noConversion"/>
  </si>
  <si>
    <t>FPR</t>
    <phoneticPr fontId="87" type="noConversion"/>
  </si>
  <si>
    <t>英力</t>
    <phoneticPr fontId="11" type="noConversion"/>
  </si>
  <si>
    <t>TURBO SILVER</t>
    <phoneticPr fontId="11" type="noConversion"/>
  </si>
  <si>
    <t>KB</t>
    <phoneticPr fontId="87" type="noConversion"/>
  </si>
  <si>
    <t>Darfon</t>
    <phoneticPr fontId="11" type="noConversion"/>
  </si>
  <si>
    <t>PK132UQ1A33</t>
  </si>
  <si>
    <t>Finger Print FFC</t>
    <phoneticPr fontId="11" type="noConversion"/>
  </si>
  <si>
    <t>Touch Pad FFC</t>
    <phoneticPr fontId="11" type="noConversion"/>
  </si>
  <si>
    <r>
      <t>SD Card Reader FPC</t>
    </r>
    <r>
      <rPr>
        <sz val="9"/>
        <color rgb="FF3333FF"/>
        <rFont val="Calibri"/>
        <family val="2"/>
      </rPr>
      <t/>
    </r>
    <phoneticPr fontId="85" type="noConversion"/>
  </si>
  <si>
    <t>KB THM GRAPHIT</t>
    <phoneticPr fontId="11" type="noConversion"/>
  </si>
  <si>
    <t>Battery</t>
    <phoneticPr fontId="87" type="noConversion"/>
  </si>
  <si>
    <t>Adapter</t>
    <phoneticPr fontId="87" type="noConversion"/>
  </si>
  <si>
    <t>PACKING</t>
    <phoneticPr fontId="11" type="noConversion"/>
  </si>
  <si>
    <t>SKU1-1</t>
    <phoneticPr fontId="11" type="noConversion"/>
  </si>
  <si>
    <t>MIL-STD</t>
    <phoneticPr fontId="11" type="noConversion"/>
  </si>
  <si>
    <t>SKU4-1</t>
    <phoneticPr fontId="11" type="noConversion"/>
  </si>
  <si>
    <t>MIL-STD</t>
    <phoneticPr fontId="11" type="noConversion"/>
  </si>
  <si>
    <t>SKU5-1</t>
    <phoneticPr fontId="11" type="noConversion"/>
  </si>
  <si>
    <t>SKU7-1</t>
    <phoneticPr fontId="11" type="noConversion"/>
  </si>
  <si>
    <t>SKU8-1</t>
    <phoneticPr fontId="11" type="noConversion"/>
  </si>
  <si>
    <t>SKU6-1</t>
    <phoneticPr fontId="11" type="noConversion"/>
  </si>
  <si>
    <t>CPU ES2 Vpro
UMA
FHD/Non-Cam;8G*2;
SSD/256G
WLAN_Vpro</t>
    <phoneticPr fontId="11" type="noConversion"/>
  </si>
  <si>
    <r>
      <t>CPU ES2 Vpro
UMA
FHD/</t>
    </r>
    <r>
      <rPr>
        <sz val="9"/>
        <rFont val="Calibri"/>
        <family val="2"/>
      </rPr>
      <t>HD CAM</t>
    </r>
    <r>
      <rPr>
        <sz val="9"/>
        <color theme="1"/>
        <rFont val="Calibri"/>
        <family val="2"/>
      </rPr>
      <t>;8G*2;
SSD/256G+HDD/500G
/WLAN_Vpro</t>
    </r>
    <phoneticPr fontId="11" type="noConversion"/>
  </si>
  <si>
    <t>CPU ES2 Vpro
N20E-Q5
FHD/IR Cam;8G*2;
SSD/256G+HDD/2TB
Pandora/WLAN_Vpro</t>
    <phoneticPr fontId="11" type="noConversion"/>
  </si>
  <si>
    <t>CPU ES2 Vpro
N20E-Q5
FHD/IR Cam;16G*4;
SSD/1T*4
Pandora/WLAN_Vpro</t>
    <phoneticPr fontId="11" type="noConversion"/>
  </si>
  <si>
    <r>
      <t>CPU ES</t>
    </r>
    <r>
      <rPr>
        <sz val="9"/>
        <color rgb="FF3333FF"/>
        <rFont val="Calibri"/>
        <family val="2"/>
      </rPr>
      <t>2</t>
    </r>
    <r>
      <rPr>
        <sz val="9"/>
        <color theme="1"/>
        <rFont val="Calibri"/>
        <family val="2"/>
      </rPr>
      <t xml:space="preserve"> Vpro
UMA
FHD/Non-Cam;8G*2;
SSD/256G
WLAN_Vpro</t>
    </r>
    <phoneticPr fontId="11" type="noConversion"/>
  </si>
  <si>
    <r>
      <t>CPU ES</t>
    </r>
    <r>
      <rPr>
        <sz val="9"/>
        <color rgb="FF3333FF"/>
        <rFont val="Calibri"/>
        <family val="2"/>
      </rPr>
      <t>2</t>
    </r>
    <r>
      <rPr>
        <sz val="9"/>
        <color theme="1"/>
        <rFont val="Calibri"/>
        <family val="2"/>
      </rPr>
      <t xml:space="preserve"> Vpro
UMA
FH</t>
    </r>
    <r>
      <rPr>
        <sz val="9"/>
        <rFont val="Calibri"/>
        <family val="2"/>
      </rPr>
      <t>D/</t>
    </r>
    <r>
      <rPr>
        <sz val="9"/>
        <color rgb="FF3333FF"/>
        <rFont val="Calibri"/>
        <family val="2"/>
      </rPr>
      <t>IR</t>
    </r>
    <r>
      <rPr>
        <sz val="9"/>
        <rFont val="Calibri"/>
        <family val="2"/>
      </rPr>
      <t xml:space="preserve"> Cam</t>
    </r>
    <r>
      <rPr>
        <sz val="9"/>
        <color theme="1"/>
        <rFont val="Calibri"/>
        <family val="2"/>
      </rPr>
      <t>;8G*2;
SSD/512G+HDD/500G
Pandora/WLAN_Vpro</t>
    </r>
    <phoneticPr fontId="11" type="noConversion"/>
  </si>
  <si>
    <r>
      <t>CPU ES</t>
    </r>
    <r>
      <rPr>
        <sz val="9"/>
        <color rgb="FF3333FF"/>
        <rFont val="Calibri"/>
        <family val="2"/>
      </rPr>
      <t>2</t>
    </r>
    <r>
      <rPr>
        <sz val="9"/>
        <color theme="1"/>
        <rFont val="Calibri"/>
        <family val="2"/>
      </rPr>
      <t xml:space="preserve"> Vpro
N20E-Q5
FHD/IR Cam;8G*2;
SSD/512G+HDD/2TB
Pandora/WLAN_Vpro</t>
    </r>
    <phoneticPr fontId="11" type="noConversion"/>
  </si>
  <si>
    <r>
      <t>CPU ES</t>
    </r>
    <r>
      <rPr>
        <sz val="9"/>
        <color rgb="FF3333FF"/>
        <rFont val="Calibri"/>
        <family val="2"/>
      </rPr>
      <t xml:space="preserve">2 </t>
    </r>
    <r>
      <rPr>
        <sz val="9"/>
        <color theme="1"/>
        <rFont val="Calibri"/>
        <family val="2"/>
      </rPr>
      <t>Vpro
N20E-Q5
FHD/IR Cam;16G*4;
SSD/1T*4
Pandora/WLAN_Vpro</t>
    </r>
    <phoneticPr fontId="11" type="noConversion"/>
  </si>
  <si>
    <t>CPU ES2 Vpro
N20E-Q5
UHD_DC/IR Cam;16G*4;
SSD/1T*4
Pandora/WLAN_Vpro</t>
    <phoneticPr fontId="11" type="noConversion"/>
  </si>
  <si>
    <t>CPU ES2 Vpro
F21M
FHD/IR Cam;16G*2;
SSD/256G
Pandora/WLAN_Vpro</t>
    <phoneticPr fontId="11" type="noConversion"/>
  </si>
  <si>
    <t>NA</t>
    <phoneticPr fontId="11" type="noConversion"/>
  </si>
  <si>
    <t>Version</t>
    <phoneticPr fontId="11" type="noConversion"/>
  </si>
  <si>
    <t>Date</t>
    <phoneticPr fontId="11" type="noConversion"/>
  </si>
  <si>
    <t>Changes</t>
    <phoneticPr fontId="11" type="noConversion"/>
  </si>
  <si>
    <t>1. GPZ50 512GB Micron NVMe TLC change to 256GB Kioxia NVMe TLC
2. GPZ70 256G NVMe TLC change to 256G Kioxia NVMe TLC
3. GPZ50/GPZ70 Memory change from Samsung 8G *1 port to 4G *2</t>
    <phoneticPr fontId="11" type="noConversion"/>
  </si>
  <si>
    <t>1. GPZ50 SKU8 VRAM change from Micron to Hynix
2. Update PC Bean PN</t>
    <phoneticPr fontId="11" type="noConversion"/>
  </si>
  <si>
    <t>1. GPZ50/GPZ70 : SKU8 memory change from Hynix16G*2 to Hynix 8G*2</t>
    <phoneticPr fontId="11" type="noConversion"/>
  </si>
  <si>
    <t>1. GPZ50/GPZ70 : SKU8 memory change from Hynix8G*2 to Hynix 16G*2
2. GPZ50/GPZ70 : SKU1 memory change to Samsung 8G*2</t>
    <phoneticPr fontId="11" type="noConversion"/>
  </si>
  <si>
    <t>1. GPZ50: SKU2~8 update antenna vendor
2. GPZ70: SKU1~5, 7~8 update antenna vendor
3. GPZ50: SKU1~8 update KB vendor and part number
4. GPZ70: SKU1~8 update KB vendor and part number</t>
    <phoneticPr fontId="11" type="noConversion"/>
  </si>
  <si>
    <t>1. GPZ50: SKU1/4/5 fan vendor changefrom Sunon to Delta
2. GPZ70: SKU1/4/5 fan vendor changefrom Sunon to Delta
3. GPZ50/GPZ70: SKU1~8 power code change from R3 PN to R1 PN</t>
    <phoneticPr fontId="11" type="noConversion"/>
  </si>
  <si>
    <r>
      <t xml:space="preserve">1. GPZ50: SKU3, 7-S2 eDP cable change to </t>
    </r>
    <r>
      <rPr>
        <sz val="12"/>
        <rFont val="MingLiU"/>
        <family val="3"/>
        <charset val="136"/>
      </rPr>
      <t xml:space="preserve">樺晟
</t>
    </r>
    <r>
      <rPr>
        <sz val="12"/>
        <rFont val="Calibri"/>
        <family val="2"/>
      </rPr>
      <t>2. GPZ50: SKU3 Antenna WLAN vendor update to WNC</t>
    </r>
    <phoneticPr fontId="11" type="noConversion"/>
  </si>
  <si>
    <t>Add Thermal &amp; KB THM GRAPHIT PN</t>
    <phoneticPr fontId="11" type="noConversion"/>
  </si>
  <si>
    <r>
      <t xml:space="preserve">1. Change SKU2(50/70)Memory Vendor&amp;PN
2. Change SKU2(50) SSD PN&amp; 7-S1/7-S2(50/70) #2SSD PN&amp;Vendor
3. Fill out PN in the blank form
4. Update ME </t>
    </r>
    <r>
      <rPr>
        <sz val="12"/>
        <rFont val="MingLiU"/>
        <family val="3"/>
        <charset val="136"/>
      </rPr>
      <t>大件</t>
    </r>
    <r>
      <rPr>
        <sz val="12"/>
        <rFont val="Calibri"/>
        <family val="2"/>
      </rPr>
      <t xml:space="preserve"> PN</t>
    </r>
    <phoneticPr fontId="11" type="noConversion"/>
  </si>
  <si>
    <t xml:space="preserve">Vector/GPZ50 SI IUR </t>
    <phoneticPr fontId="87" type="noConversion"/>
  </si>
  <si>
    <t xml:space="preserve">Austin-Healey/GPZ70 SI IUR </t>
    <phoneticPr fontId="87" type="noConversion"/>
  </si>
  <si>
    <t>SKU1</t>
    <phoneticPr fontId="11" type="noConversion"/>
  </si>
  <si>
    <t>SKU2</t>
    <phoneticPr fontId="11" type="noConversion"/>
  </si>
  <si>
    <t>SKU3</t>
    <phoneticPr fontId="11" type="noConversion"/>
  </si>
  <si>
    <t>SKU4</t>
    <phoneticPr fontId="11" type="noConversion"/>
  </si>
  <si>
    <t>SKU5</t>
    <phoneticPr fontId="11" type="noConversion"/>
  </si>
  <si>
    <t>SKU6</t>
    <phoneticPr fontId="11" type="noConversion"/>
  </si>
  <si>
    <t>SKU7</t>
    <phoneticPr fontId="11" type="noConversion"/>
  </si>
  <si>
    <t>Spare</t>
    <phoneticPr fontId="11" type="noConversion"/>
  </si>
  <si>
    <t>CPU ES2 Vpro
UMA
FHD/Non-Cam;8G;
SSD/256G
WLAN_Vpro</t>
    <phoneticPr fontId="11" type="noConversion"/>
  </si>
  <si>
    <t>CPU ES2 Vpro
UMA
FHD/HD CAM;16G;
SSD/256G+HDD/500G
/WLAN_Vpro</t>
    <phoneticPr fontId="11" type="noConversion"/>
  </si>
  <si>
    <t>CPU ES2 Vpro
N20P-Q1
UHD_DC/IR Cam;32G;
SSD/2T+HDD/1TB
WLAN_Non Vpro</t>
    <phoneticPr fontId="11" type="noConversion"/>
  </si>
  <si>
    <t>CPU ES2 Vpro
N20P-Q3
FHD/IR Cam;16G;
SSD/256G+HDD/500G
Pandora/WLAN_Vpro</t>
    <phoneticPr fontId="11" type="noConversion"/>
  </si>
  <si>
    <t>CPU ES2 Vpro
N20E-Q5
FHD/IR Cam;16G;
SSD/256G+HDD/2TB
Pandora/WLAN_Vpro</t>
    <phoneticPr fontId="11" type="noConversion"/>
  </si>
  <si>
    <t>FHD/HD Cam
Vpro</t>
    <phoneticPr fontId="11" type="noConversion"/>
  </si>
  <si>
    <r>
      <t>CPU ES</t>
    </r>
    <r>
      <rPr>
        <sz val="9"/>
        <color rgb="FF3333FF"/>
        <rFont val="Calibri"/>
        <family val="2"/>
      </rPr>
      <t>2</t>
    </r>
    <r>
      <rPr>
        <sz val="9"/>
        <color theme="1"/>
        <rFont val="Calibri"/>
        <family val="2"/>
      </rPr>
      <t xml:space="preserve"> Vpro
UMA
FHD/Non-Cam;8G;
SSD/256G
WLAN_Vpro</t>
    </r>
    <phoneticPr fontId="11" type="noConversion"/>
  </si>
  <si>
    <r>
      <t>CPU ES</t>
    </r>
    <r>
      <rPr>
        <sz val="9"/>
        <color rgb="FF3333FF"/>
        <rFont val="Calibri"/>
        <family val="2"/>
      </rPr>
      <t>2</t>
    </r>
    <r>
      <rPr>
        <sz val="9"/>
        <color theme="1"/>
        <rFont val="Calibri"/>
        <family val="2"/>
      </rPr>
      <t xml:space="preserve"> Vpro
UMA
FH</t>
    </r>
    <r>
      <rPr>
        <sz val="9"/>
        <rFont val="Calibri"/>
        <family val="2"/>
      </rPr>
      <t>D/</t>
    </r>
    <r>
      <rPr>
        <sz val="9"/>
        <color rgb="FF3333FF"/>
        <rFont val="Calibri"/>
        <family val="2"/>
      </rPr>
      <t>IR</t>
    </r>
    <r>
      <rPr>
        <sz val="9"/>
        <rFont val="Calibri"/>
        <family val="2"/>
      </rPr>
      <t xml:space="preserve"> Cam</t>
    </r>
    <r>
      <rPr>
        <sz val="9"/>
        <color theme="1"/>
        <rFont val="Calibri"/>
        <family val="2"/>
      </rPr>
      <t>;16G;
SSD/512G+HDD/500G
Pandora/WLAN_Vpro</t>
    </r>
    <phoneticPr fontId="11" type="noConversion"/>
  </si>
  <si>
    <r>
      <t>CPU ES</t>
    </r>
    <r>
      <rPr>
        <sz val="9"/>
        <color rgb="FF3333FF"/>
        <rFont val="Calibri"/>
        <family val="2"/>
      </rPr>
      <t xml:space="preserve">2 </t>
    </r>
    <r>
      <rPr>
        <sz val="9"/>
        <color theme="1"/>
        <rFont val="Calibri"/>
        <family val="2"/>
      </rPr>
      <t>Vpro
N20P-Q1
UHD_DC/</t>
    </r>
    <r>
      <rPr>
        <sz val="9"/>
        <color rgb="FF3333FF"/>
        <rFont val="Calibri"/>
        <family val="2"/>
      </rPr>
      <t>HD</t>
    </r>
    <r>
      <rPr>
        <sz val="9"/>
        <color theme="1"/>
        <rFont val="Calibri"/>
        <family val="2"/>
      </rPr>
      <t xml:space="preserve"> Cam;32G;
SSD/2T+HDD/1TB
WLAN_Non Vpro</t>
    </r>
    <phoneticPr fontId="11" type="noConversion"/>
  </si>
  <si>
    <r>
      <t>CPU ES</t>
    </r>
    <r>
      <rPr>
        <sz val="9"/>
        <color rgb="FF3333FF"/>
        <rFont val="Calibri"/>
        <family val="2"/>
      </rPr>
      <t xml:space="preserve">2 </t>
    </r>
    <r>
      <rPr>
        <sz val="9"/>
        <color theme="1"/>
        <rFont val="Calibri"/>
        <family val="2"/>
      </rPr>
      <t>Vpro
N20P-Q3
FHD/</t>
    </r>
    <r>
      <rPr>
        <sz val="9"/>
        <color rgb="FF3333FF"/>
        <rFont val="Calibri"/>
        <family val="2"/>
      </rPr>
      <t>HD</t>
    </r>
    <r>
      <rPr>
        <sz val="9"/>
        <color theme="1"/>
        <rFont val="Calibri"/>
        <family val="2"/>
      </rPr>
      <t xml:space="preserve"> Cam;16G;
SSD/2T+HDD/2T
WLAN_Vpro</t>
    </r>
    <phoneticPr fontId="11" type="noConversion"/>
  </si>
  <si>
    <r>
      <t>CPU ES</t>
    </r>
    <r>
      <rPr>
        <sz val="9"/>
        <color rgb="FF3333FF"/>
        <rFont val="Calibri"/>
        <family val="2"/>
      </rPr>
      <t>2</t>
    </r>
    <r>
      <rPr>
        <sz val="9"/>
        <color theme="1"/>
        <rFont val="Calibri"/>
        <family val="2"/>
      </rPr>
      <t xml:space="preserve"> Vpro
N20E-Q5
FHD/IR Cam;16G;
SSD/512G+HDD/2TB
Pandora/WLAN_Vpro</t>
    </r>
    <phoneticPr fontId="11" type="noConversion"/>
  </si>
  <si>
    <t>INX</t>
    <phoneticPr fontId="11" type="noConversion"/>
  </si>
  <si>
    <t>BOE</t>
    <phoneticPr fontId="11" type="noConversion"/>
  </si>
  <si>
    <t>LAIBAO+BOE+cam</t>
    <phoneticPr fontId="11" type="noConversion"/>
  </si>
  <si>
    <t>IVO Privacy</t>
    <phoneticPr fontId="11" type="noConversion"/>
  </si>
  <si>
    <t>AUO</t>
    <phoneticPr fontId="11" type="noConversion"/>
  </si>
  <si>
    <t>HH+BOE+cam</t>
    <phoneticPr fontId="11" type="noConversion"/>
  </si>
  <si>
    <t>HH+AUO+cam</t>
    <phoneticPr fontId="11" type="noConversion"/>
  </si>
  <si>
    <t>FHD 400 nit</t>
    <phoneticPr fontId="11" type="noConversion"/>
  </si>
  <si>
    <t>FHD 250 nit</t>
    <phoneticPr fontId="11" type="noConversion"/>
  </si>
  <si>
    <t>UHD DC</t>
    <phoneticPr fontId="11" type="noConversion"/>
  </si>
  <si>
    <t>UHD TS</t>
    <phoneticPr fontId="11" type="noConversion"/>
  </si>
  <si>
    <t>FHD 1000 nit</t>
    <phoneticPr fontId="11" type="noConversion"/>
  </si>
  <si>
    <t>FHD 300 nit</t>
    <phoneticPr fontId="11" type="noConversion"/>
  </si>
  <si>
    <t>UHD HDR DC</t>
    <phoneticPr fontId="11" type="noConversion"/>
  </si>
  <si>
    <t>N156HCA-GA3 C1</t>
    <phoneticPr fontId="11" type="noConversion"/>
  </si>
  <si>
    <t>N173HCE-E3A C1</t>
    <phoneticPr fontId="11" type="noConversion"/>
  </si>
  <si>
    <t>B173ZAN03.4 H:0A</t>
    <phoneticPr fontId="11" type="noConversion"/>
  </si>
  <si>
    <t>AC60001G9S0</t>
    <phoneticPr fontId="11" type="noConversion"/>
  </si>
  <si>
    <t>AC600021H00</t>
    <phoneticPr fontId="11" type="noConversion"/>
  </si>
  <si>
    <t>Camera</t>
    <phoneticPr fontId="87" type="noConversion"/>
  </si>
  <si>
    <t>N/A</t>
    <phoneticPr fontId="11" type="noConversion"/>
  </si>
  <si>
    <t>TFC HD</t>
    <phoneticPr fontId="11" type="noConversion"/>
  </si>
  <si>
    <t>TFC Hybrid/IR</t>
    <phoneticPr fontId="11" type="noConversion"/>
  </si>
  <si>
    <t>Luxvisions Hybrid/IR</t>
    <phoneticPr fontId="11" type="noConversion"/>
  </si>
  <si>
    <t>Luxvisions HD</t>
    <phoneticPr fontId="11" type="noConversion"/>
  </si>
  <si>
    <t>9SF121N3</t>
    <phoneticPr fontId="11" type="noConversion"/>
  </si>
  <si>
    <t>3rd Mic</t>
    <phoneticPr fontId="11" type="noConversion"/>
  </si>
  <si>
    <t>Non 3rd mic</t>
    <phoneticPr fontId="11" type="noConversion"/>
  </si>
  <si>
    <t>NESSIE</t>
    <phoneticPr fontId="11" type="noConversion"/>
  </si>
  <si>
    <t>Kingstate</t>
    <phoneticPr fontId="11" type="noConversion"/>
  </si>
  <si>
    <t>B - LCD Bezel</t>
    <phoneticPr fontId="87" type="noConversion"/>
  </si>
  <si>
    <r>
      <rPr>
        <sz val="9"/>
        <color theme="1"/>
        <rFont val="細明體"/>
        <family val="3"/>
        <charset val="136"/>
      </rPr>
      <t>效仲/華爾迪</t>
    </r>
    <r>
      <rPr>
        <sz val="9"/>
        <color theme="1"/>
        <rFont val="Calibri"/>
        <family val="2"/>
      </rPr>
      <t/>
    </r>
    <phoneticPr fontId="11" type="noConversion"/>
  </si>
  <si>
    <t>eDP Cable (FHD UHD)</t>
    <phoneticPr fontId="11" type="noConversion"/>
  </si>
  <si>
    <t>樺晟/今皓/泓淋</t>
    <phoneticPr fontId="11" type="noConversion"/>
  </si>
  <si>
    <r>
      <rPr>
        <sz val="9"/>
        <color theme="1"/>
        <rFont val="細明體"/>
        <family val="3"/>
        <charset val="136"/>
      </rPr>
      <t>樺晟</t>
    </r>
    <r>
      <rPr>
        <sz val="9"/>
        <color theme="1"/>
        <rFont val="Calibri"/>
        <family val="2"/>
      </rPr>
      <t>/</t>
    </r>
    <r>
      <rPr>
        <sz val="9"/>
        <color theme="1"/>
        <rFont val="細明體"/>
        <family val="3"/>
        <charset val="136"/>
      </rPr>
      <t>今皓</t>
    </r>
    <r>
      <rPr>
        <sz val="9"/>
        <color theme="1"/>
        <rFont val="Calibri"/>
        <family val="2"/>
      </rPr>
      <t>/</t>
    </r>
    <r>
      <rPr>
        <sz val="9"/>
        <color theme="1"/>
        <rFont val="細明體"/>
        <family val="3"/>
        <charset val="136"/>
      </rPr>
      <t>泓淋</t>
    </r>
    <phoneticPr fontId="11" type="noConversion"/>
  </si>
  <si>
    <t>IR RGB Camera/with ALS/3rd DMIC  Cable</t>
    <phoneticPr fontId="11" type="noConversion"/>
  </si>
  <si>
    <t>樺晟</t>
    <phoneticPr fontId="11" type="noConversion"/>
  </si>
  <si>
    <t>Touch Panel Cable</t>
    <phoneticPr fontId="11" type="noConversion"/>
  </si>
  <si>
    <t>NA</t>
    <phoneticPr fontId="11" type="noConversion"/>
  </si>
  <si>
    <t>WLAN Antenna Main</t>
    <phoneticPr fontId="11" type="noConversion"/>
  </si>
  <si>
    <t>WLAN Antenna Aux</t>
    <phoneticPr fontId="11" type="noConversion"/>
  </si>
  <si>
    <t>WWAN Antenna Main</t>
    <phoneticPr fontId="11" type="noConversion"/>
  </si>
  <si>
    <t>WWAN Antenna Aux</t>
    <phoneticPr fontId="11" type="noConversion"/>
  </si>
  <si>
    <t>WWAN Antenna X66</t>
    <phoneticPr fontId="11" type="noConversion"/>
  </si>
  <si>
    <t>KS SA Triage</t>
    <phoneticPr fontId="11" type="noConversion"/>
  </si>
  <si>
    <t>LCD</t>
    <phoneticPr fontId="11" type="noConversion"/>
  </si>
  <si>
    <t>Green</t>
    <phoneticPr fontId="11" type="noConversion"/>
  </si>
  <si>
    <t>HP pn</t>
    <phoneticPr fontId="87" type="noConversion"/>
  </si>
  <si>
    <t>SI</t>
    <phoneticPr fontId="87" type="noConversion"/>
  </si>
  <si>
    <t>PV</t>
    <phoneticPr fontId="87" type="noConversion"/>
  </si>
  <si>
    <t>TS Tuning</t>
    <phoneticPr fontId="11" type="noConversion"/>
  </si>
  <si>
    <t>Vetor</t>
    <phoneticPr fontId="11" type="noConversion"/>
  </si>
  <si>
    <t>B156HAN02.1</t>
    <phoneticPr fontId="11" type="noConversion"/>
  </si>
  <si>
    <t>L51625-3D3 </t>
    <phoneticPr fontId="11" type="noConversion"/>
  </si>
  <si>
    <t>SKU8</t>
    <phoneticPr fontId="11" type="noConversion"/>
  </si>
  <si>
    <t>BOE</t>
    <phoneticPr fontId="11" type="noConversion"/>
  </si>
  <si>
    <t>SKU2</t>
    <phoneticPr fontId="11" type="noConversion"/>
  </si>
  <si>
    <t>SKU4</t>
    <phoneticPr fontId="11" type="noConversion"/>
  </si>
  <si>
    <t>Spare</t>
    <phoneticPr fontId="11" type="noConversion"/>
  </si>
  <si>
    <t>935443-3D1</t>
    <phoneticPr fontId="11" type="noConversion"/>
  </si>
  <si>
    <t>SKU7</t>
    <phoneticPr fontId="11" type="noConversion"/>
  </si>
  <si>
    <t>NV156FHM-N4C V8.3</t>
    <phoneticPr fontId="87" type="noConversion"/>
  </si>
  <si>
    <t>SKU1</t>
    <phoneticPr fontId="11" type="noConversion"/>
  </si>
  <si>
    <t>Austin-Healey</t>
    <phoneticPr fontId="11" type="noConversion"/>
  </si>
  <si>
    <t>INX</t>
    <phoneticPr fontId="11" type="noConversion"/>
  </si>
  <si>
    <t>N156HCA-GA3 C1</t>
    <phoneticPr fontId="11" type="noConversion"/>
  </si>
  <si>
    <t>935443-JD1 </t>
    <phoneticPr fontId="11" type="noConversion"/>
  </si>
  <si>
    <t>LP156WFB-SPV9</t>
    <phoneticPr fontId="11" type="noConversion"/>
  </si>
  <si>
    <t>935443-2D2 </t>
    <phoneticPr fontId="11" type="noConversion"/>
  </si>
  <si>
    <t>TBD</t>
    <phoneticPr fontId="11" type="noConversion"/>
  </si>
  <si>
    <t>IVO (Privacy)</t>
    <phoneticPr fontId="11" type="noConversion"/>
  </si>
  <si>
    <t>L92718-ND1 </t>
    <phoneticPr fontId="11" type="noConversion"/>
  </si>
  <si>
    <t>SKU6</t>
    <phoneticPr fontId="11" type="noConversion"/>
  </si>
  <si>
    <t>SKU5</t>
    <phoneticPr fontId="11" type="noConversion"/>
  </si>
  <si>
    <t>BOE</t>
    <phoneticPr fontId="87" type="noConversion"/>
  </si>
  <si>
    <t>Non-TS</t>
    <phoneticPr fontId="11" type="noConversion"/>
  </si>
  <si>
    <r>
      <t>SKU3,</t>
    </r>
    <r>
      <rPr>
        <sz val="12"/>
        <color rgb="FF3333FF"/>
        <rFont val="Calibri"/>
        <family val="2"/>
      </rPr>
      <t xml:space="preserve"> SKU7-S</t>
    </r>
    <phoneticPr fontId="11" type="noConversion"/>
  </si>
  <si>
    <t>Laibao+cam</t>
    <phoneticPr fontId="87" type="noConversion"/>
  </si>
  <si>
    <t>Laibao non-cam</t>
    <phoneticPr fontId="87" type="noConversion"/>
  </si>
  <si>
    <t>HH+cam</t>
    <phoneticPr fontId="87" type="noConversion"/>
  </si>
  <si>
    <t>Spare(Hinge UP)</t>
    <phoneticPr fontId="11" type="noConversion"/>
  </si>
  <si>
    <t>HH non-cam</t>
    <phoneticPr fontId="87" type="noConversion"/>
  </si>
  <si>
    <t>SKU1, SKU8</t>
    <phoneticPr fontId="11" type="noConversion"/>
  </si>
  <si>
    <t>LP173WF5-SPB4</t>
    <phoneticPr fontId="11" type="noConversion"/>
  </si>
  <si>
    <t>B173ZAN03.4 H:0A</t>
    <phoneticPr fontId="11" type="noConversion"/>
  </si>
  <si>
    <t>Non-TS(DC)</t>
    <phoneticPr fontId="87" type="noConversion"/>
  </si>
  <si>
    <r>
      <t xml:space="preserve">SKU3, </t>
    </r>
    <r>
      <rPr>
        <sz val="12"/>
        <color rgb="FF3333FF"/>
        <rFont val="Calibri"/>
        <family val="2"/>
      </rPr>
      <t>SKU7-S</t>
    </r>
    <phoneticPr fontId="11" type="noConversion"/>
  </si>
  <si>
    <t>Non-TS(non-DC)</t>
    <phoneticPr fontId="87" type="noConversion"/>
  </si>
  <si>
    <t>L92964-AA0 </t>
    <phoneticPr fontId="11" type="noConversion"/>
  </si>
  <si>
    <t>NV173QUM-N6H V5.0</t>
    <phoneticPr fontId="11" type="noConversion"/>
  </si>
  <si>
    <t>Vector</t>
    <phoneticPr fontId="11" type="noConversion"/>
  </si>
  <si>
    <t>SI</t>
    <phoneticPr fontId="11" type="noConversion"/>
  </si>
  <si>
    <t>PV</t>
    <phoneticPr fontId="11" type="noConversion"/>
  </si>
  <si>
    <t>HMA82GS6JJR8N-VK</t>
    <phoneticPr fontId="11" type="noConversion"/>
  </si>
  <si>
    <t>1024Mx8; R/C E </t>
    <phoneticPr fontId="11" type="noConversion"/>
  </si>
  <si>
    <t> D/C 1810 </t>
    <phoneticPr fontId="11" type="noConversion"/>
  </si>
  <si>
    <t>M471A2K43DB1-CTD</t>
    <phoneticPr fontId="11" type="noConversion"/>
  </si>
  <si>
    <t>HMAA2GS6AJR8N-XN</t>
    <phoneticPr fontId="11" type="noConversion"/>
  </si>
  <si>
    <t>SKU3, SKU5</t>
    <phoneticPr fontId="11" type="noConversion"/>
  </si>
  <si>
    <t>MTA8ATF2G64HZ-3G2E2</t>
    <phoneticPr fontId="11" type="noConversion"/>
  </si>
  <si>
    <t>SKU6, SKU7-S</t>
    <phoneticPr fontId="11" type="noConversion"/>
  </si>
  <si>
    <t>SKU3</t>
    <phoneticPr fontId="11" type="noConversion"/>
  </si>
  <si>
    <t>AO1P32NC8T1-BBVS</t>
    <phoneticPr fontId="11" type="noConversion"/>
  </si>
  <si>
    <t>SKU1, SKU7</t>
    <phoneticPr fontId="11" type="noConversion"/>
  </si>
  <si>
    <t>61055 - 32GB (1x32GB) DDR4 2666 1.2v SODIMM ( 32GB (1x32GB) 3200 DDR4 1.2v SODIMM ) </t>
    <phoneticPr fontId="11" type="noConversion"/>
  </si>
  <si>
    <t>MTFDHBA256TDV-1AY1AABHA</t>
    <phoneticPr fontId="11" type="noConversion"/>
  </si>
  <si>
    <t>MTFDHBA512TDV-1AZ1AABHA</t>
    <phoneticPr fontId="11" type="noConversion"/>
  </si>
  <si>
    <t>KXG6AZNV512G</t>
    <phoneticPr fontId="11" type="noConversion"/>
  </si>
  <si>
    <t>HFS001TD9TNG-L2A0A</t>
    <phoneticPr fontId="87" type="noConversion"/>
  </si>
  <si>
    <t>SKU7-S</t>
    <phoneticPr fontId="11" type="noConversion"/>
  </si>
  <si>
    <t>AGHA4101 </t>
    <phoneticPr fontId="11" type="noConversion"/>
  </si>
  <si>
    <t>  Gen3x4 </t>
    <phoneticPr fontId="11" type="noConversion"/>
  </si>
  <si>
    <t>MTFDHBA1T0TDV-1AZ1AABHA</t>
    <phoneticPr fontId="11" type="noConversion"/>
  </si>
  <si>
    <t>MZVLB1T0HBLR-000H1</t>
    <phoneticPr fontId="87" type="noConversion"/>
  </si>
  <si>
    <t>SDAPNTW-1T00-1006</t>
    <phoneticPr fontId="87" type="noConversion"/>
  </si>
  <si>
    <t>SDBPNTY-1T00-1006</t>
    <phoneticPr fontId="87" type="noConversion"/>
  </si>
  <si>
    <t>SKU5, SKU7-S</t>
    <phoneticPr fontId="11" type="noConversion"/>
  </si>
  <si>
    <t>ST1000LM049</t>
    <phoneticPr fontId="11" type="noConversion"/>
  </si>
  <si>
    <t>941189-003 </t>
    <phoneticPr fontId="11" type="noConversion"/>
  </si>
  <si>
    <t>SKU4, SKU7</t>
    <phoneticPr fontId="11" type="noConversion"/>
  </si>
  <si>
    <t>WD20SPZX-60UA7T0</t>
    <phoneticPr fontId="11" type="noConversion"/>
  </si>
  <si>
    <t>WD20SPZX-60UA7T1</t>
    <phoneticPr fontId="11" type="noConversion"/>
  </si>
  <si>
    <t>L08546-003 </t>
    <phoneticPr fontId="11" type="noConversion"/>
  </si>
  <si>
    <t>SSD #2 只能排NVME SSD</t>
    <phoneticPr fontId="87" type="noConversion"/>
  </si>
  <si>
    <t>non-pro</t>
    <phoneticPr fontId="87" type="noConversion"/>
  </si>
  <si>
    <t>non-vpro WLAN</t>
    <phoneticPr fontId="87" type="noConversion"/>
  </si>
  <si>
    <t>non-vpro lan chip</t>
    <phoneticPr fontId="87" type="noConversion"/>
  </si>
  <si>
    <t>vpro</t>
    <phoneticPr fontId="87" type="noConversion"/>
  </si>
  <si>
    <t>vpro WLAN</t>
    <phoneticPr fontId="87" type="noConversion"/>
  </si>
  <si>
    <t>vpro lan chip</t>
    <phoneticPr fontId="87" type="noConversion"/>
  </si>
  <si>
    <t>MIMO</t>
    <phoneticPr fontId="87" type="noConversion"/>
  </si>
  <si>
    <t>MIMO E door</t>
    <phoneticPr fontId="87" type="noConversion"/>
  </si>
  <si>
    <t>non-MIMO</t>
    <phoneticPr fontId="87" type="noConversion"/>
  </si>
  <si>
    <t>non-MIMO E door</t>
    <phoneticPr fontId="87" type="noConversion"/>
  </si>
  <si>
    <t>100% ALS with 3rd mic</t>
    <phoneticPr fontId="11" type="noConversion"/>
  </si>
  <si>
    <t>100% ALS with non-3rd mic</t>
    <phoneticPr fontId="11" type="noConversion"/>
  </si>
  <si>
    <t>TS</t>
    <phoneticPr fontId="87" type="noConversion"/>
  </si>
  <si>
    <t>UHD only</t>
    <phoneticPr fontId="87" type="noConversion"/>
  </si>
  <si>
    <t>IR camera only(不能搭配RGB camera)</t>
    <phoneticPr fontId="87" type="noConversion"/>
  </si>
  <si>
    <t>non-TS</t>
    <phoneticPr fontId="87" type="noConversion"/>
  </si>
  <si>
    <t>UHD+DREAMCOLOR</t>
    <phoneticPr fontId="87" type="noConversion"/>
  </si>
  <si>
    <t>without ALS(3rd mic)?</t>
    <phoneticPr fontId="11" type="noConversion"/>
  </si>
  <si>
    <t>non-camera</t>
    <phoneticPr fontId="87" type="noConversion"/>
  </si>
  <si>
    <t>non-front mic(直接塞mylar)</t>
    <phoneticPr fontId="87" type="noConversion"/>
  </si>
  <si>
    <t xml:space="preserve">sku2 WO WWAN but with WWAN antenna </t>
    <phoneticPr fontId="11" type="noConversion"/>
  </si>
  <si>
    <t>Item</t>
    <phoneticPr fontId="11" type="noConversion"/>
  </si>
  <si>
    <t>model name</t>
    <phoneticPr fontId="11" type="noConversion"/>
  </si>
  <si>
    <t>Thermal</t>
    <phoneticPr fontId="11" type="noConversion"/>
  </si>
  <si>
    <t>Diag</t>
    <phoneticPr fontId="11" type="noConversion"/>
  </si>
  <si>
    <t>Green</t>
    <phoneticPr fontId="11" type="noConversion"/>
  </si>
  <si>
    <t>RF</t>
    <phoneticPr fontId="11" type="noConversion"/>
  </si>
  <si>
    <t>DQA Function_Module</t>
    <phoneticPr fontId="11" type="noConversion"/>
  </si>
  <si>
    <t>BDQA IOS</t>
    <phoneticPr fontId="11" type="noConversion"/>
  </si>
  <si>
    <t>DQA SVTP (TPE)</t>
    <phoneticPr fontId="11" type="noConversion"/>
  </si>
  <si>
    <t>SSD 2T</t>
    <phoneticPr fontId="11" type="noConversion"/>
  </si>
  <si>
    <t>9</t>
    <phoneticPr fontId="11" type="noConversion"/>
  </si>
  <si>
    <t>SSD 256G</t>
    <phoneticPr fontId="11" type="noConversion"/>
  </si>
  <si>
    <t>8</t>
    <phoneticPr fontId="11" type="noConversion"/>
  </si>
  <si>
    <t>1</t>
    <phoneticPr fontId="11" type="noConversion"/>
  </si>
  <si>
    <t>DDR 32G</t>
    <phoneticPr fontId="11" type="noConversion"/>
  </si>
  <si>
    <t>32</t>
    <phoneticPr fontId="11" type="noConversion"/>
  </si>
  <si>
    <t>Hynix 16G DDR ECC</t>
    <phoneticPr fontId="11" type="noConversion"/>
  </si>
  <si>
    <t>EDP Cable</t>
    <phoneticPr fontId="11" type="noConversion"/>
  </si>
  <si>
    <t>3</t>
    <phoneticPr fontId="11" type="noConversion"/>
  </si>
  <si>
    <t>HDD 2T</t>
    <phoneticPr fontId="11" type="noConversion"/>
  </si>
  <si>
    <t>2</t>
    <phoneticPr fontId="11" type="noConversion"/>
  </si>
  <si>
    <t>HDD Seagate 1T</t>
    <phoneticPr fontId="11" type="noConversion"/>
  </si>
  <si>
    <t>Delta ADP-120WH BA (120W)</t>
    <phoneticPr fontId="11" type="noConversion"/>
  </si>
  <si>
    <t>Lite on PA-1201-08HT(200W)</t>
    <phoneticPr fontId="11" type="noConversion"/>
  </si>
  <si>
    <t>4</t>
    <phoneticPr fontId="11" type="noConversion"/>
  </si>
  <si>
    <t>15吋 Panel BOE FHD 400nit NV156FHM-N4C V8.3</t>
    <phoneticPr fontId="11" type="noConversion"/>
  </si>
  <si>
    <t>17吋 Panel INX FHD 300 nit N173HCE-E3A C1</t>
    <phoneticPr fontId="11" type="noConversion"/>
  </si>
  <si>
    <t>1. Create MIL STD SKU for V/A</t>
    <phoneticPr fontId="11" type="noConversion"/>
  </si>
  <si>
    <t>(Dream Color/2nd)</t>
    <phoneticPr fontId="11" type="noConversion"/>
  </si>
  <si>
    <t>Harrison Peak 2 Vpro</t>
    <phoneticPr fontId="11" type="noConversion"/>
  </si>
  <si>
    <t>FA2VB000920</t>
    <phoneticPr fontId="11" type="noConversion"/>
  </si>
  <si>
    <t>DDB00000B50</t>
  </si>
  <si>
    <t>DD100013I90</t>
  </si>
  <si>
    <t>DD10000ZVM0</t>
  </si>
  <si>
    <t>DD100010IA0</t>
  </si>
  <si>
    <t>DD100013L40</t>
  </si>
  <si>
    <t>DD10000YPW0</t>
  </si>
  <si>
    <t>AC60001PIG0</t>
    <phoneticPr fontId="87" type="noConversion"/>
  </si>
  <si>
    <t>AC60001PIG0</t>
    <phoneticPr fontId="11" type="noConversion"/>
  </si>
  <si>
    <t>AC600028J00</t>
  </si>
  <si>
    <t>AC600028J00</t>
    <phoneticPr fontId="87" type="noConversion"/>
  </si>
  <si>
    <t>AC600020X00</t>
    <phoneticPr fontId="87" type="noConversion"/>
  </si>
  <si>
    <t>AC600020X00</t>
    <phoneticPr fontId="11" type="noConversion"/>
  </si>
  <si>
    <t>1. Modify GPZ50/70 SKU8, 8-1 AMD VRAM from 4G to 8G
2. Modify critical shipment Qty
3. Change HDD pn from R1 to R4
4. Add "LCD-sub IUR" panel&amp;camera pn</t>
    <phoneticPr fontId="11" type="noConversion"/>
  </si>
  <si>
    <t>CY10000BE10</t>
    <phoneticPr fontId="87" type="noConversion"/>
  </si>
  <si>
    <t>CY10000BE10</t>
    <phoneticPr fontId="87" type="noConversion"/>
  </si>
  <si>
    <t>CY10000BE10</t>
    <phoneticPr fontId="87" type="noConversion"/>
  </si>
  <si>
    <t>CY10000BF10</t>
    <phoneticPr fontId="87" type="noConversion"/>
  </si>
  <si>
    <t>CY10000BF10</t>
    <phoneticPr fontId="87" type="noConversion"/>
  </si>
  <si>
    <t>CY10000BF10</t>
    <phoneticPr fontId="87" type="noConversion"/>
  </si>
  <si>
    <t>CY10000BF10</t>
    <phoneticPr fontId="87" type="noConversion"/>
  </si>
  <si>
    <t>CY10000BF10</t>
    <phoneticPr fontId="87" type="noConversion"/>
  </si>
  <si>
    <t>CY10000BF10</t>
    <phoneticPr fontId="87" type="noConversion"/>
  </si>
  <si>
    <t>CY10000BE10</t>
    <phoneticPr fontId="11" type="noConversion"/>
  </si>
  <si>
    <t>AC600024O00</t>
  </si>
  <si>
    <t>NV156FHM-N45 V8.2</t>
    <phoneticPr fontId="11" type="noConversion"/>
  </si>
  <si>
    <t>1. HP increase TDC unit demand
2. Adjust MB/ VGA PCBA QTY
3. 15" change LCD panel from BOE V8.1 to V8.2</t>
    <phoneticPr fontId="11" type="noConversion"/>
  </si>
  <si>
    <t>SA0000E1W10</t>
    <phoneticPr fontId="87" type="noConversion"/>
  </si>
  <si>
    <t>SA0000DUH20</t>
    <phoneticPr fontId="87" type="noConversion"/>
  </si>
  <si>
    <t>SA0000DUI10</t>
    <phoneticPr fontId="87" type="noConversion"/>
  </si>
  <si>
    <t>DD10000ZPI0</t>
    <phoneticPr fontId="87" type="noConversion"/>
  </si>
  <si>
    <t>DD10000TER0</t>
    <phoneticPr fontId="11" type="noConversion"/>
  </si>
  <si>
    <t xml:space="preserve">Mini1 Critical units ship to TPE </t>
    <phoneticPr fontId="11" type="noConversion"/>
  </si>
  <si>
    <t>EE</t>
    <phoneticPr fontId="11" type="noConversion"/>
  </si>
  <si>
    <t>EE</t>
    <phoneticPr fontId="87" type="noConversion"/>
  </si>
  <si>
    <t>RF</t>
    <phoneticPr fontId="11" type="noConversion"/>
  </si>
  <si>
    <t>EMI</t>
    <phoneticPr fontId="11" type="noConversion"/>
  </si>
  <si>
    <t>ESD</t>
    <phoneticPr fontId="11" type="noConversion"/>
  </si>
  <si>
    <t>Thermal</t>
    <phoneticPr fontId="11" type="noConversion"/>
  </si>
  <si>
    <t>Battery</t>
    <phoneticPr fontId="11" type="noConversion"/>
  </si>
  <si>
    <t>Safety</t>
    <phoneticPr fontId="11" type="noConversion"/>
  </si>
  <si>
    <t>DQA SCIT</t>
    <phoneticPr fontId="11" type="noConversion"/>
  </si>
  <si>
    <t>DQA Stress</t>
    <phoneticPr fontId="11" type="noConversion"/>
  </si>
  <si>
    <t>DQA HWEval</t>
    <phoneticPr fontId="11" type="noConversion"/>
  </si>
  <si>
    <t>DQA Function_Module</t>
    <phoneticPr fontId="11" type="noConversion"/>
  </si>
  <si>
    <t>DQA BIOS</t>
    <phoneticPr fontId="11" type="noConversion"/>
  </si>
  <si>
    <t>DQA SVTP (TPE)</t>
    <phoneticPr fontId="11" type="noConversion"/>
  </si>
  <si>
    <t>Total</t>
    <phoneticPr fontId="11" type="noConversion"/>
  </si>
  <si>
    <t>SFT</t>
    <phoneticPr fontId="11" type="noConversion"/>
  </si>
  <si>
    <t>SFT</t>
    <phoneticPr fontId="87" type="noConversion"/>
  </si>
  <si>
    <t xml:space="preserve">Total Critical for TPE + KS </t>
    <phoneticPr fontId="11" type="noConversion"/>
  </si>
  <si>
    <t xml:space="preserve">Mini1 Critical MB ship to TPE </t>
    <phoneticPr fontId="11" type="noConversion"/>
  </si>
  <si>
    <t>EE</t>
    <phoneticPr fontId="87" type="noConversion"/>
  </si>
  <si>
    <t>Power DC</t>
    <phoneticPr fontId="11" type="noConversion"/>
  </si>
  <si>
    <t>Total</t>
    <phoneticPr fontId="11" type="noConversion"/>
  </si>
  <si>
    <t xml:space="preserve">Mini1 Critical NDC ship to TPE </t>
    <phoneticPr fontId="11" type="noConversion"/>
  </si>
  <si>
    <t>EE</t>
    <phoneticPr fontId="11" type="noConversion"/>
  </si>
  <si>
    <t>DreamColor Panel</t>
    <phoneticPr fontId="11" type="noConversion"/>
  </si>
  <si>
    <t>Houston</t>
    <phoneticPr fontId="87" type="noConversion"/>
  </si>
  <si>
    <t>Mini1 Critical units for KS</t>
    <phoneticPr fontId="11" type="noConversion"/>
  </si>
  <si>
    <t xml:space="preserve">MSC </t>
    <phoneticPr fontId="87" type="noConversion"/>
  </si>
  <si>
    <t>GA000014B30</t>
    <phoneticPr fontId="11" type="noConversion"/>
  </si>
  <si>
    <t>GA000013V30</t>
    <phoneticPr fontId="11" type="noConversion"/>
  </si>
  <si>
    <t>1. Update Critical shipment part&amp;add"Mini1 Critical units for KS" table
2. Modify power cord pn(R1-&gt;R3)&amp;NFC Antenna pn</t>
    <phoneticPr fontId="11" type="noConversion"/>
  </si>
  <si>
    <r>
      <t xml:space="preserve">CPU Processor
</t>
    </r>
    <r>
      <rPr>
        <sz val="9"/>
        <color rgb="FF3333FF"/>
        <rFont val="Calibri"/>
        <family val="2"/>
      </rPr>
      <t>(B&amp;S)-NPI Consign</t>
    </r>
    <phoneticPr fontId="87" type="noConversion"/>
  </si>
  <si>
    <t>SA0000E4K00</t>
    <phoneticPr fontId="11" type="noConversion"/>
  </si>
  <si>
    <t>SA0000DO400</t>
    <phoneticPr fontId="11" type="noConversion"/>
  </si>
  <si>
    <t>SA000081G60</t>
    <phoneticPr fontId="11" type="noConversion"/>
  </si>
  <si>
    <r>
      <t xml:space="preserve">I1219V SLKJ5
</t>
    </r>
    <r>
      <rPr>
        <sz val="9"/>
        <color rgb="FFFF0000"/>
        <rFont val="Calibri"/>
        <family val="2"/>
      </rPr>
      <t>(non-vpro)</t>
    </r>
    <phoneticPr fontId="11" type="noConversion"/>
  </si>
  <si>
    <t>I219LM SLKJ3(vPro)</t>
    <phoneticPr fontId="11" type="noConversion"/>
  </si>
  <si>
    <t>I219LM SLKJ3(vPro)</t>
    <phoneticPr fontId="11" type="noConversion"/>
  </si>
  <si>
    <t>Touch/B(LS-J203P)</t>
    <phoneticPr fontId="85" type="noConversion"/>
  </si>
  <si>
    <t>SA0000DUH20</t>
    <phoneticPr fontId="87" type="noConversion"/>
  </si>
  <si>
    <t>(Heavey weight)</t>
    <phoneticPr fontId="11" type="noConversion"/>
  </si>
  <si>
    <t>AMD F21M
(Radeon WX series )(8G)</t>
    <phoneticPr fontId="11" type="noConversion"/>
  </si>
  <si>
    <t>SA0000CBG00</t>
    <phoneticPr fontId="11" type="noConversion"/>
  </si>
  <si>
    <t>AMD F21M
(Radeon WX series)(8G)</t>
    <phoneticPr fontId="11" type="noConversion"/>
  </si>
  <si>
    <t>連鋐</t>
    <phoneticPr fontId="11" type="noConversion"/>
  </si>
  <si>
    <r>
      <rPr>
        <sz val="9"/>
        <color rgb="FF3333FF"/>
        <rFont val="細明體"/>
        <family val="3"/>
        <charset val="136"/>
      </rPr>
      <t>連鋐</t>
    </r>
    <r>
      <rPr>
        <sz val="9"/>
        <color rgb="FF3333FF"/>
        <rFont val="Calibri"/>
        <family val="2"/>
      </rPr>
      <t>(TS)</t>
    </r>
    <phoneticPr fontId="11" type="noConversion"/>
  </si>
  <si>
    <r>
      <rPr>
        <sz val="9"/>
        <rFont val="MingLiU"/>
        <family val="3"/>
        <charset val="136"/>
      </rPr>
      <t>鑫禾</t>
    </r>
    <r>
      <rPr>
        <sz val="9"/>
        <rFont val="Calibri"/>
        <family val="2"/>
      </rPr>
      <t>(TS)</t>
    </r>
    <phoneticPr fontId="11" type="noConversion"/>
  </si>
  <si>
    <r>
      <rPr>
        <sz val="9"/>
        <color rgb="FF3333FF"/>
        <rFont val="細明體"/>
        <family val="3"/>
        <charset val="136"/>
      </rPr>
      <t>連鋐</t>
    </r>
    <r>
      <rPr>
        <sz val="9"/>
        <color rgb="FF3333FF"/>
        <rFont val="Calibri"/>
        <family val="2"/>
      </rPr>
      <t>(TS)</t>
    </r>
    <phoneticPr fontId="11" type="noConversion"/>
  </si>
  <si>
    <r>
      <t>大昶寶</t>
    </r>
    <r>
      <rPr>
        <b/>
        <sz val="9"/>
        <color rgb="FF3333FF"/>
        <rFont val="Calibri"/>
        <family val="2"/>
      </rPr>
      <t xml:space="preserve"> #2</t>
    </r>
    <r>
      <rPr>
        <sz val="12"/>
        <color theme="1"/>
        <rFont val="新細明體"/>
        <family val="2"/>
        <charset val="136"/>
        <scheme val="minor"/>
      </rPr>
      <t/>
    </r>
  </si>
  <si>
    <r>
      <t>CPU ES</t>
    </r>
    <r>
      <rPr>
        <sz val="9"/>
        <color rgb="FF3333FF"/>
        <rFont val="Calibri"/>
        <family val="2"/>
      </rPr>
      <t>2</t>
    </r>
    <r>
      <rPr>
        <sz val="9"/>
        <color theme="1"/>
        <rFont val="Calibri"/>
        <family val="2"/>
      </rPr>
      <t xml:space="preserve"> Vpro
N20E-Q1
UHD </t>
    </r>
    <r>
      <rPr>
        <sz val="9"/>
        <color rgb="FFFF0000"/>
        <rFont val="Calibri"/>
        <family val="2"/>
      </rPr>
      <t>TS</t>
    </r>
    <r>
      <rPr>
        <sz val="9"/>
        <color theme="1"/>
        <rFont val="Calibri"/>
        <family val="2"/>
      </rPr>
      <t>/IR Cam;16G*4;
SSD/512G*2+HDD/2T
Pandora/WLAN_Vpro</t>
    </r>
    <phoneticPr fontId="11" type="noConversion"/>
  </si>
  <si>
    <r>
      <t>CPU ES</t>
    </r>
    <r>
      <rPr>
        <sz val="9"/>
        <color rgb="FF3333FF"/>
        <rFont val="Calibri"/>
        <family val="2"/>
      </rPr>
      <t>2</t>
    </r>
    <r>
      <rPr>
        <sz val="9"/>
        <color theme="1"/>
        <rFont val="Calibri"/>
        <family val="2"/>
      </rPr>
      <t xml:space="preserve"> Vpro
N20E-Q1
UHD</t>
    </r>
    <r>
      <rPr>
        <sz val="9"/>
        <color rgb="FFFF0000"/>
        <rFont val="Calibri"/>
        <family val="2"/>
      </rPr>
      <t xml:space="preserve"> TS</t>
    </r>
    <r>
      <rPr>
        <sz val="9"/>
        <color theme="1"/>
        <rFont val="Calibri"/>
        <family val="2"/>
      </rPr>
      <t>/IR Cam;16G*4;
SSD/512G*2+HDD/2T
Pandora/WLAN_Vpro</t>
    </r>
    <phoneticPr fontId="11" type="noConversion"/>
  </si>
  <si>
    <r>
      <t>CPU ES</t>
    </r>
    <r>
      <rPr>
        <sz val="9"/>
        <color rgb="FF3333FF"/>
        <rFont val="Calibri"/>
        <family val="2"/>
      </rPr>
      <t>2</t>
    </r>
    <r>
      <rPr>
        <sz val="9"/>
        <color theme="1"/>
        <rFont val="Calibri"/>
        <family val="2"/>
      </rPr>
      <t xml:space="preserve"> Vpro
N20E-Q3
UHD</t>
    </r>
    <r>
      <rPr>
        <sz val="9"/>
        <color rgb="FFFF0000"/>
        <rFont val="Calibri"/>
        <family val="2"/>
      </rPr>
      <t xml:space="preserve"> TS</t>
    </r>
    <r>
      <rPr>
        <sz val="9"/>
        <color theme="1"/>
        <rFont val="Calibri"/>
        <family val="2"/>
      </rPr>
      <t>/IR Cam;16G*2;
SSD/512G*4
WLAN_Vpro</t>
    </r>
    <phoneticPr fontId="11" type="noConversion"/>
  </si>
  <si>
    <r>
      <t>CPU ES</t>
    </r>
    <r>
      <rPr>
        <sz val="9"/>
        <color rgb="FF3333FF"/>
        <rFont val="Calibri"/>
        <family val="2"/>
      </rPr>
      <t>2</t>
    </r>
    <r>
      <rPr>
        <sz val="9"/>
        <color theme="1"/>
        <rFont val="Calibri"/>
        <family val="2"/>
      </rPr>
      <t xml:space="preserve"> Vpro
N20E-Q3
UHD </t>
    </r>
    <r>
      <rPr>
        <sz val="9"/>
        <color rgb="FFFF0000"/>
        <rFont val="Calibri"/>
        <family val="2"/>
      </rPr>
      <t>TS</t>
    </r>
    <r>
      <rPr>
        <sz val="9"/>
        <color theme="1"/>
        <rFont val="Calibri"/>
        <family val="2"/>
      </rPr>
      <t>/IR Cam;16G*2;
SSD/512G*4
WLAN_Vpro</t>
    </r>
    <phoneticPr fontId="11" type="noConversion"/>
  </si>
  <si>
    <r>
      <t>CPU ES2 Vpro
N20E-Q1
UHD</t>
    </r>
    <r>
      <rPr>
        <sz val="9"/>
        <color rgb="FFFF0000"/>
        <rFont val="Calibri"/>
        <family val="2"/>
      </rPr>
      <t xml:space="preserve"> TS</t>
    </r>
    <r>
      <rPr>
        <sz val="9"/>
        <color theme="1"/>
        <rFont val="Calibri"/>
        <family val="2"/>
      </rPr>
      <t>/IR Cam;16G*4;
SSD/1T*2+HDD/500G
Pandora/WLAN_Vpro</t>
    </r>
    <phoneticPr fontId="11" type="noConversion"/>
  </si>
  <si>
    <r>
      <t>CPU ES2 Vpro
N20E-Q3
FHD</t>
    </r>
    <r>
      <rPr>
        <sz val="9"/>
        <color rgb="FF00B050"/>
        <rFont val="Calibri"/>
        <family val="2"/>
      </rPr>
      <t xml:space="preserve"> PP</t>
    </r>
    <r>
      <rPr>
        <sz val="9"/>
        <color theme="1"/>
        <rFont val="Calibri"/>
        <family val="2"/>
      </rPr>
      <t>/HD Cam;16G*2;
SSD/256G*4
WLAN_Non-Vpro</t>
    </r>
    <phoneticPr fontId="11" type="noConversion"/>
  </si>
  <si>
    <t>1. Modify NDC-VRAM name</t>
    <phoneticPr fontId="11" type="noConversion"/>
  </si>
  <si>
    <t>DA30001DT10</t>
  </si>
  <si>
    <t>DA30001DT10</t>
    <phoneticPr fontId="11" type="noConversion"/>
  </si>
  <si>
    <t>DA30001DU10</t>
  </si>
  <si>
    <t>DA30001DU10</t>
    <phoneticPr fontId="11" type="noConversion"/>
  </si>
  <si>
    <t>ST1000LM049</t>
    <phoneticPr fontId="11" type="noConversion"/>
  </si>
  <si>
    <t>INX</t>
    <phoneticPr fontId="11" type="noConversion"/>
  </si>
  <si>
    <t>FHD 400 nit</t>
    <phoneticPr fontId="11" type="noConversion"/>
  </si>
  <si>
    <t>AC600020O60</t>
    <phoneticPr fontId="11" type="noConversion"/>
  </si>
  <si>
    <t>YHKM</t>
    <phoneticPr fontId="11" type="noConversion"/>
  </si>
  <si>
    <t>54006432002</t>
  </si>
  <si>
    <t>54006432001</t>
  </si>
  <si>
    <t>51469632210</t>
  </si>
  <si>
    <t>51469632225</t>
  </si>
  <si>
    <t>51469632204</t>
  </si>
  <si>
    <t>51469632217</t>
  </si>
  <si>
    <t>51469632220</t>
  </si>
  <si>
    <t>51469632222</t>
  </si>
  <si>
    <t>51469632212</t>
  </si>
  <si>
    <t xml:space="preserve">DDC00004B50 </t>
    <phoneticPr fontId="11" type="noConversion"/>
  </si>
  <si>
    <t xml:space="preserve">DDC00004O90 </t>
    <phoneticPr fontId="11" type="noConversion"/>
  </si>
  <si>
    <t xml:space="preserve">DDC00005B60 </t>
    <phoneticPr fontId="11" type="noConversion"/>
  </si>
  <si>
    <t xml:space="preserve">DD90000YV30 </t>
    <phoneticPr fontId="11" type="noConversion"/>
  </si>
  <si>
    <t xml:space="preserve">DD900015950 </t>
    <phoneticPr fontId="11" type="noConversion"/>
  </si>
  <si>
    <t>64097132201</t>
  </si>
  <si>
    <t>455PBQ32L01</t>
  </si>
  <si>
    <t>455PBQ32L02</t>
  </si>
  <si>
    <t>455PBQ32L02</t>
    <phoneticPr fontId="11" type="noConversion"/>
  </si>
  <si>
    <t>PK32000L470</t>
    <phoneticPr fontId="87" type="noConversion"/>
  </si>
  <si>
    <t>1. Modify HDD "ST1000LM049"pn
2. Add Panel HP pn
3.swap GPZ50/GPZ70 sku7-s1/sku7-s2   #1/#3/#4 SSD location(due to factory scan process)
   swap GPZ70 sku6/sku6-1 #1/#3 SSD location(due to factory scan process)
4. Modify WLAN Vpro non-vpro compal pn</t>
    <phoneticPr fontId="11" type="noConversion"/>
  </si>
  <si>
    <t>455PBQ32L01</t>
    <phoneticPr fontId="11" type="noConversion"/>
  </si>
  <si>
    <t>51469532202</t>
  </si>
  <si>
    <t>51469732401</t>
  </si>
  <si>
    <t>51469732501</t>
  </si>
  <si>
    <t>PK132WW2A10</t>
    <phoneticPr fontId="11" type="noConversion"/>
  </si>
  <si>
    <t>Lite-On</t>
    <phoneticPr fontId="11" type="noConversion"/>
  </si>
  <si>
    <t>PK132WW1A00</t>
    <phoneticPr fontId="11" type="noConversion"/>
  </si>
  <si>
    <t>Darfon</t>
    <phoneticPr fontId="11" type="noConversion"/>
  </si>
  <si>
    <t>Darfon</t>
    <phoneticPr fontId="11" type="noConversion"/>
  </si>
  <si>
    <t>PK132UQ1A10</t>
    <phoneticPr fontId="11" type="noConversion"/>
  </si>
  <si>
    <t>PK132UQ2A00</t>
    <phoneticPr fontId="11" type="noConversion"/>
  </si>
  <si>
    <t>Lite-On</t>
    <phoneticPr fontId="11" type="noConversion"/>
  </si>
  <si>
    <t>X66Q1032201</t>
  </si>
  <si>
    <t>X66Q1032202</t>
  </si>
  <si>
    <r>
      <t xml:space="preserve">CPU ES2 Vpro
N20E-Q5
</t>
    </r>
    <r>
      <rPr>
        <sz val="9"/>
        <color rgb="FF3333FF"/>
        <rFont val="Calibri"/>
        <family val="2"/>
      </rPr>
      <t>UHD_DC</t>
    </r>
    <r>
      <rPr>
        <sz val="9"/>
        <color theme="1"/>
        <rFont val="Calibri"/>
        <family val="2"/>
      </rPr>
      <t>/IR Cam;16G*4;
SSD/1T*4
Pandora/WLAN_Vpro</t>
    </r>
    <phoneticPr fontId="11" type="noConversion"/>
  </si>
  <si>
    <t>CPU ES2 Vpro
N20P-Q3
FHD/IR Cam;8G*2;
SSD/256G+HDD/500G
Pandora/WLAN_Vpro</t>
    <phoneticPr fontId="11" type="noConversion"/>
  </si>
  <si>
    <r>
      <t xml:space="preserve">CPU ES2 Vpro
N20P-Q1
</t>
    </r>
    <r>
      <rPr>
        <sz val="9"/>
        <color rgb="FF3333FF"/>
        <rFont val="Calibri"/>
        <family val="2"/>
      </rPr>
      <t>UHD_DC</t>
    </r>
    <r>
      <rPr>
        <sz val="9"/>
        <color theme="1"/>
        <rFont val="Calibri"/>
        <family val="2"/>
      </rPr>
      <t>/IR Cam;16G*2;
SSD/2T+HDD/1TB
WLAN_Non Vpro</t>
    </r>
    <phoneticPr fontId="11" type="noConversion"/>
  </si>
  <si>
    <t>DC02003VR00</t>
  </si>
  <si>
    <t>Main Board 72X</t>
    <phoneticPr fontId="11" type="noConversion"/>
  </si>
  <si>
    <t>GCE/TMT/Hannstar</t>
    <phoneticPr fontId="11" type="noConversion"/>
  </si>
  <si>
    <t>LA-K771P</t>
    <phoneticPr fontId="11" type="noConversion"/>
  </si>
  <si>
    <t>451APR32L02</t>
    <phoneticPr fontId="11" type="noConversion"/>
  </si>
  <si>
    <t>451APR32L03</t>
    <phoneticPr fontId="11" type="noConversion"/>
  </si>
  <si>
    <t>451APR32L04</t>
    <phoneticPr fontId="11" type="noConversion"/>
  </si>
  <si>
    <t>72A0WY32030</t>
    <phoneticPr fontId="11" type="noConversion"/>
  </si>
  <si>
    <t>72A0WY32032</t>
    <phoneticPr fontId="11" type="noConversion"/>
  </si>
  <si>
    <t>72A0WY32031</t>
  </si>
  <si>
    <t>455PBR32L01</t>
    <phoneticPr fontId="11" type="noConversion"/>
  </si>
  <si>
    <t>72A0X232018</t>
    <phoneticPr fontId="11" type="noConversion"/>
  </si>
  <si>
    <t>451APS32L02</t>
    <phoneticPr fontId="11" type="noConversion"/>
  </si>
  <si>
    <t>72A0X232019</t>
    <phoneticPr fontId="11" type="noConversion"/>
  </si>
  <si>
    <t>451APS32L03</t>
    <phoneticPr fontId="11" type="noConversion"/>
  </si>
  <si>
    <t>72A0X232020</t>
    <phoneticPr fontId="11" type="noConversion"/>
  </si>
  <si>
    <t>451APS32L04</t>
    <phoneticPr fontId="11" type="noConversion"/>
  </si>
  <si>
    <t>LA-K772P</t>
    <phoneticPr fontId="11" type="noConversion"/>
  </si>
  <si>
    <t>455PBV32L01</t>
    <phoneticPr fontId="11" type="noConversion"/>
  </si>
  <si>
    <t>NA</t>
    <phoneticPr fontId="11" type="noConversion"/>
  </si>
  <si>
    <t>DD10000ZPI0</t>
    <phoneticPr fontId="11" type="noConversion"/>
  </si>
  <si>
    <t>Micron 8G*4</t>
    <phoneticPr fontId="11" type="noConversion"/>
  </si>
  <si>
    <t>Hynix 8G*4</t>
    <phoneticPr fontId="11" type="noConversion"/>
  </si>
  <si>
    <t>Samsung 8G*6</t>
    <phoneticPr fontId="11" type="noConversion"/>
  </si>
  <si>
    <t>Hynix 8G*8</t>
    <phoneticPr fontId="11" type="noConversion"/>
  </si>
  <si>
    <t>Samsung 16G*8</t>
    <phoneticPr fontId="11" type="noConversion"/>
  </si>
  <si>
    <t>MT61K256M32JE-14:A</t>
    <phoneticPr fontId="11" type="noConversion"/>
  </si>
  <si>
    <t>H56C8H24AIR-S2C</t>
    <phoneticPr fontId="11" type="noConversion"/>
  </si>
  <si>
    <t>K4Z80325BC-HC14</t>
    <phoneticPr fontId="11" type="noConversion"/>
  </si>
  <si>
    <t>K4ZAF325BM-HC14</t>
    <phoneticPr fontId="11" type="noConversion"/>
  </si>
  <si>
    <t>SA0000BND50</t>
    <phoneticPr fontId="11" type="noConversion"/>
  </si>
  <si>
    <t>SA0000DUW00</t>
    <phoneticPr fontId="11" type="noConversion"/>
  </si>
  <si>
    <t>SA0000C6250</t>
    <phoneticPr fontId="11" type="noConversion"/>
  </si>
  <si>
    <t>SA0000CBG00</t>
    <phoneticPr fontId="11" type="noConversion"/>
  </si>
  <si>
    <t>FA2VB000920</t>
    <phoneticPr fontId="11" type="noConversion"/>
  </si>
  <si>
    <t>NA</t>
    <phoneticPr fontId="11" type="noConversion"/>
  </si>
  <si>
    <t>X66Q1032301</t>
  </si>
  <si>
    <t>X66Q1032302</t>
  </si>
  <si>
    <t xml:space="preserve">1. Change 17" SKU 6 from WLAN Non-Vpro to Vpro 
</t>
    <phoneticPr fontId="11" type="noConversion"/>
  </si>
  <si>
    <t>E Door</t>
    <phoneticPr fontId="11" type="noConversion"/>
  </si>
  <si>
    <t>1. update eDP cable SKU3/5/5-1/7-S2 PN
2. update IR RGB Camera/with ALS/3rd DMIC  Cable SKU6 PN
3. Update MB 45/72 pn
4. Add SD Board pn/NFC X66/WWAN X66/SSD BRK/GPZ70 Panel 51J
5. update LCDsub 51J
6. update D Door #1#2 (15"are all #2)
7. E door MIMO Delete</t>
    <phoneticPr fontId="11" type="noConversion"/>
  </si>
  <si>
    <r>
      <t>CPU ES2 Vpro
N20E-Q3
FHD</t>
    </r>
    <r>
      <rPr>
        <sz val="9"/>
        <color rgb="FF00B050"/>
        <rFont val="Calibri"/>
        <family val="2"/>
      </rPr>
      <t xml:space="preserve"> PP</t>
    </r>
    <r>
      <rPr>
        <sz val="9"/>
        <color theme="1"/>
        <rFont val="Calibri"/>
        <family val="2"/>
      </rPr>
      <t>/HD Cam;64G;
SSD/256G*4
WLAN_Non-Vpro</t>
    </r>
    <phoneticPr fontId="11" type="noConversion"/>
  </si>
  <si>
    <r>
      <t xml:space="preserve">UHD </t>
    </r>
    <r>
      <rPr>
        <sz val="9"/>
        <color rgb="FFFF0000"/>
        <rFont val="Calibri"/>
        <family val="2"/>
      </rPr>
      <t>TS</t>
    </r>
    <r>
      <rPr>
        <sz val="9"/>
        <color theme="1"/>
        <rFont val="Calibri"/>
        <family val="2"/>
      </rPr>
      <t>/Non-CamVpro</t>
    </r>
    <phoneticPr fontId="11" type="noConversion"/>
  </si>
  <si>
    <r>
      <t>CPU ES</t>
    </r>
    <r>
      <rPr>
        <sz val="9"/>
        <color rgb="FF3333FF"/>
        <rFont val="Calibri"/>
        <family val="2"/>
      </rPr>
      <t>2</t>
    </r>
    <r>
      <rPr>
        <sz val="9"/>
        <color theme="1"/>
        <rFont val="Calibri"/>
        <family val="2"/>
      </rPr>
      <t xml:space="preserve"> Vpro
N20E-Q3
UHD </t>
    </r>
    <r>
      <rPr>
        <sz val="9"/>
        <color rgb="FFFF0000"/>
        <rFont val="Calibri"/>
        <family val="2"/>
      </rPr>
      <t>TS</t>
    </r>
    <r>
      <rPr>
        <sz val="9"/>
        <color theme="1"/>
        <rFont val="Calibri"/>
        <family val="2"/>
      </rPr>
      <t>/IR Cam;32G;
SSD/512G*4
WLAN_Non-Vpro</t>
    </r>
    <phoneticPr fontId="11" type="noConversion"/>
  </si>
  <si>
    <r>
      <t>CPU ES</t>
    </r>
    <r>
      <rPr>
        <sz val="9"/>
        <color rgb="FF3333FF"/>
        <rFont val="Calibri"/>
        <family val="2"/>
      </rPr>
      <t>2</t>
    </r>
    <r>
      <rPr>
        <sz val="9"/>
        <color theme="1"/>
        <rFont val="Calibri"/>
        <family val="2"/>
      </rPr>
      <t xml:space="preserve"> Vpro
N20E-Q1
UHD </t>
    </r>
    <r>
      <rPr>
        <sz val="9"/>
        <color rgb="FFFF0000"/>
        <rFont val="Calibri"/>
        <family val="2"/>
      </rPr>
      <t>TS</t>
    </r>
    <r>
      <rPr>
        <sz val="9"/>
        <color theme="1"/>
        <rFont val="Calibri"/>
        <family val="2"/>
      </rPr>
      <t>/IR Cam;64G;
SSD/512G*2+HDD/2T
Pandora/WLAN_Vpro</t>
    </r>
    <phoneticPr fontId="11" type="noConversion"/>
  </si>
  <si>
    <t>DC33002J600</t>
  </si>
  <si>
    <t>DC33002J600</t>
    <phoneticPr fontId="11" type="noConversion"/>
  </si>
  <si>
    <t>NFC Antenna</t>
    <phoneticPr fontId="11" type="noConversion"/>
  </si>
  <si>
    <t>AM2UQ000340</t>
    <phoneticPr fontId="11" type="noConversion"/>
  </si>
  <si>
    <r>
      <rPr>
        <sz val="9"/>
        <rFont val="MingLiU"/>
        <family val="3"/>
        <charset val="136"/>
      </rPr>
      <t>鑫禾</t>
    </r>
    <r>
      <rPr>
        <sz val="9"/>
        <rFont val="Calibri"/>
        <family val="2"/>
      </rPr>
      <t>(TS)</t>
    </r>
  </si>
  <si>
    <r>
      <rPr>
        <sz val="9"/>
        <color rgb="FF3333FF"/>
        <rFont val="細明體"/>
        <family val="3"/>
        <charset val="136"/>
      </rPr>
      <t>連鋐</t>
    </r>
    <r>
      <rPr>
        <sz val="9"/>
        <color rgb="FF3333FF"/>
        <rFont val="Calibri"/>
        <family val="2"/>
      </rPr>
      <t>(TS)</t>
    </r>
  </si>
  <si>
    <t>AM2UQ000220</t>
  </si>
  <si>
    <t>AM2UQ000320</t>
  </si>
  <si>
    <r>
      <t xml:space="preserve">CPU ES2 Vpro
N20E-Q1
UHD </t>
    </r>
    <r>
      <rPr>
        <sz val="9"/>
        <color rgb="FFFF0000"/>
        <rFont val="Calibri"/>
        <family val="2"/>
      </rPr>
      <t>TS</t>
    </r>
    <r>
      <rPr>
        <sz val="9"/>
        <color theme="1"/>
        <rFont val="Calibri"/>
        <family val="2"/>
      </rPr>
      <t>/IR Cam;64G;
SSD/1T*2+HDD/500G
Pandora/WLAN_Vpro</t>
    </r>
    <phoneticPr fontId="11" type="noConversion"/>
  </si>
  <si>
    <t>高健</t>
    <phoneticPr fontId="11" type="noConversion"/>
  </si>
  <si>
    <t>TP BTN ASSY</t>
    <phoneticPr fontId="87" type="noConversion"/>
  </si>
  <si>
    <t>1. update NFC Antenna PN
2. update LCD-sub Hinge PN
3. update TP BTN ASSY</t>
    <phoneticPr fontId="11" type="noConversion"/>
  </si>
  <si>
    <t>72A0WY32043</t>
    <phoneticPr fontId="11" type="noConversion"/>
  </si>
  <si>
    <t>72A0WY32037</t>
  </si>
  <si>
    <t>72A0WY32050</t>
    <phoneticPr fontId="11" type="noConversion"/>
  </si>
  <si>
    <t>72A0WY32053</t>
    <phoneticPr fontId="11" type="noConversion"/>
  </si>
  <si>
    <t>72A0WY32055</t>
    <phoneticPr fontId="11" type="noConversion"/>
  </si>
  <si>
    <t>72A0WY32045</t>
    <phoneticPr fontId="11" type="noConversion"/>
  </si>
  <si>
    <t>72A0WY32058</t>
    <phoneticPr fontId="11" type="noConversion"/>
  </si>
  <si>
    <t>72A0WY32042</t>
  </si>
  <si>
    <t>72A0X232033</t>
    <phoneticPr fontId="11" type="noConversion"/>
  </si>
  <si>
    <t>72A0X232045</t>
    <phoneticPr fontId="11" type="noConversion"/>
  </si>
  <si>
    <t>72A0X232035</t>
    <phoneticPr fontId="11" type="noConversion"/>
  </si>
  <si>
    <t>72A0X232032</t>
    <phoneticPr fontId="11" type="noConversion"/>
  </si>
  <si>
    <t>72A0X232038</t>
    <phoneticPr fontId="11" type="noConversion"/>
  </si>
  <si>
    <t>AP2WW000420</t>
  </si>
  <si>
    <t>AP2UQ000220</t>
  </si>
  <si>
    <t>易拉膠 L</t>
    <phoneticPr fontId="11" type="noConversion"/>
  </si>
  <si>
    <t>易拉膠 R</t>
    <phoneticPr fontId="11" type="noConversion"/>
  </si>
  <si>
    <t>DC02C00PO00</t>
  </si>
  <si>
    <t>DC02C00PP00</t>
  </si>
  <si>
    <t>DC02003QC00</t>
  </si>
  <si>
    <t>DC02003PN00</t>
  </si>
  <si>
    <t>DC02C00PM00</t>
  </si>
  <si>
    <t>DC02C00U200</t>
  </si>
  <si>
    <t>DC02C00U400</t>
  </si>
  <si>
    <t>DC02C00QH00</t>
  </si>
  <si>
    <t>DC02003QD00</t>
  </si>
  <si>
    <t>DC02003PM00</t>
  </si>
  <si>
    <t>SSD Support</t>
    <phoneticPr fontId="11" type="noConversion"/>
  </si>
  <si>
    <t>PK37B00Z120</t>
  </si>
  <si>
    <t>PK09000S110</t>
    <phoneticPr fontId="11" type="noConversion"/>
  </si>
  <si>
    <t>1. update LCD sub 72X
2. Modify FPR PN</t>
    <phoneticPr fontId="11" type="noConversion"/>
  </si>
  <si>
    <t>NA</t>
    <phoneticPr fontId="11" type="noConversion"/>
  </si>
  <si>
    <t>NA</t>
    <phoneticPr fontId="11" type="noConversion"/>
  </si>
  <si>
    <t xml:space="preserve">DDC00005C60 </t>
    <phoneticPr fontId="11" type="noConversion"/>
  </si>
  <si>
    <t xml:space="preserve">DD900015450 </t>
    <phoneticPr fontId="11" type="noConversion"/>
  </si>
  <si>
    <t xml:space="preserve">DD90000YV30 </t>
    <phoneticPr fontId="11" type="noConversion"/>
  </si>
  <si>
    <t>VGA/B 45X</t>
    <phoneticPr fontId="11" type="noConversion"/>
  </si>
  <si>
    <t>455PBT32L02</t>
    <phoneticPr fontId="11" type="noConversion"/>
  </si>
  <si>
    <t>455PBT32L04</t>
    <phoneticPr fontId="11" type="noConversion"/>
  </si>
  <si>
    <t>455PBS32L01</t>
    <phoneticPr fontId="11" type="noConversion"/>
  </si>
  <si>
    <t>455PBS32L04</t>
    <phoneticPr fontId="11" type="noConversion"/>
  </si>
  <si>
    <t>455PBS32L05</t>
    <phoneticPr fontId="11" type="noConversion"/>
  </si>
  <si>
    <t>NA</t>
    <phoneticPr fontId="11" type="noConversion"/>
  </si>
  <si>
    <t>VGA/B 45X</t>
    <phoneticPr fontId="11" type="noConversion"/>
  </si>
  <si>
    <t>1. Add VGA/B 45X</t>
    <phoneticPr fontId="11" type="noConversion"/>
  </si>
  <si>
    <t>455PCY32L01</t>
    <phoneticPr fontId="11" type="noConversion"/>
  </si>
  <si>
    <r>
      <t>CPU ES</t>
    </r>
    <r>
      <rPr>
        <sz val="9"/>
        <color rgb="FF3333FF"/>
        <rFont val="Calibri"/>
        <family val="2"/>
      </rPr>
      <t>2</t>
    </r>
    <r>
      <rPr>
        <sz val="9"/>
        <color theme="1"/>
        <rFont val="Calibri"/>
        <family val="2"/>
      </rPr>
      <t xml:space="preserve"> Vpro
UMA
FHD/Non-Cam;8G*2;
SSD/256G
WLAN_Vpro</t>
    </r>
    <phoneticPr fontId="11" type="noConversion"/>
  </si>
  <si>
    <t>CPU ES2 Vpro
UMA
FHD/Non-Cam;8G*2;
SSD/256G
WLAN_Vpro</t>
    <phoneticPr fontId="11" type="noConversion"/>
  </si>
  <si>
    <r>
      <t>CPU ES</t>
    </r>
    <r>
      <rPr>
        <sz val="9"/>
        <color rgb="FF3333FF"/>
        <rFont val="Calibri"/>
        <family val="2"/>
      </rPr>
      <t xml:space="preserve">2 </t>
    </r>
    <r>
      <rPr>
        <sz val="9"/>
        <color theme="1"/>
        <rFont val="Calibri"/>
        <family val="2"/>
      </rPr>
      <t>Vpro
N20P-Q1
UHD_DC/</t>
    </r>
    <r>
      <rPr>
        <sz val="9"/>
        <color rgb="FF3333FF"/>
        <rFont val="Calibri"/>
        <family val="2"/>
      </rPr>
      <t>HD</t>
    </r>
    <r>
      <rPr>
        <sz val="9"/>
        <color theme="1"/>
        <rFont val="Calibri"/>
        <family val="2"/>
      </rPr>
      <t xml:space="preserve"> Cam;16G*2;
SSD/2T+HDD/1TB
WLAN_Non Vpro</t>
    </r>
    <phoneticPr fontId="11" type="noConversion"/>
  </si>
  <si>
    <r>
      <t>CPU ES</t>
    </r>
    <r>
      <rPr>
        <sz val="9"/>
        <color rgb="FF3333FF"/>
        <rFont val="Calibri"/>
        <family val="2"/>
      </rPr>
      <t>2</t>
    </r>
    <r>
      <rPr>
        <sz val="9"/>
        <color theme="1"/>
        <rFont val="Calibri"/>
        <family val="2"/>
      </rPr>
      <t xml:space="preserve"> Vpro
N20E-Q5
FHD/IR Cam;8G*2;
SSD/512G+HDD/2TB
Pandora/WLAN_Vpro</t>
    </r>
    <phoneticPr fontId="11" type="noConversion"/>
  </si>
  <si>
    <r>
      <t>CPU ES</t>
    </r>
    <r>
      <rPr>
        <sz val="9"/>
        <color rgb="FF3333FF"/>
        <rFont val="Calibri"/>
        <family val="2"/>
      </rPr>
      <t xml:space="preserve">2 </t>
    </r>
    <r>
      <rPr>
        <sz val="9"/>
        <color theme="1"/>
        <rFont val="Calibri"/>
        <family val="2"/>
      </rPr>
      <t>Vpro
N20P-Q3
FHD/</t>
    </r>
    <r>
      <rPr>
        <sz val="9"/>
        <color rgb="FF3333FF"/>
        <rFont val="Calibri"/>
        <family val="2"/>
      </rPr>
      <t>HD</t>
    </r>
    <r>
      <rPr>
        <sz val="9"/>
        <color theme="1"/>
        <rFont val="Calibri"/>
        <family val="2"/>
      </rPr>
      <t xml:space="preserve"> Cam;8G*2;
SSD/2T+HDD/2T
WLAN_Vpro</t>
    </r>
    <phoneticPr fontId="11" type="noConversion"/>
  </si>
  <si>
    <t>1. Update 50/70 SKU pn</t>
    <phoneticPr fontId="11" type="noConversion"/>
  </si>
  <si>
    <t>Compal SKU PN</t>
    <phoneticPr fontId="11" type="noConversion"/>
  </si>
  <si>
    <t>GPZ50010001</t>
    <phoneticPr fontId="11" type="noConversion"/>
  </si>
  <si>
    <t>GPZ50010002</t>
  </si>
  <si>
    <t>GPZ50010003</t>
  </si>
  <si>
    <t>GPZ50010004</t>
  </si>
  <si>
    <t>GPZ50010006</t>
  </si>
  <si>
    <t>GPZ50010007</t>
  </si>
  <si>
    <t>GPZ50010008</t>
  </si>
  <si>
    <t>GPZ50010009</t>
  </si>
  <si>
    <t>GPZ50010010</t>
  </si>
  <si>
    <t>GPZ50010011</t>
  </si>
  <si>
    <t>GPZ50010012</t>
  </si>
  <si>
    <t>GPZ50010013</t>
  </si>
  <si>
    <t>GPZ50010014</t>
  </si>
  <si>
    <t>GPZ50010015</t>
  </si>
  <si>
    <t>GPZ70010001</t>
    <phoneticPr fontId="11" type="noConversion"/>
  </si>
  <si>
    <t>GPZ70010002</t>
  </si>
  <si>
    <t>GPZ70010003</t>
  </si>
  <si>
    <t>GPZ70010004</t>
  </si>
  <si>
    <t>GPZ70010006</t>
  </si>
  <si>
    <t>GPZ70010007</t>
  </si>
  <si>
    <t>GPZ70010008</t>
  </si>
  <si>
    <t>GPZ70010009</t>
  </si>
  <si>
    <t>GPZ70010011</t>
  </si>
  <si>
    <t>GPZ70010012</t>
  </si>
  <si>
    <t>GPZ70010013</t>
  </si>
  <si>
    <t>GPZ70010014</t>
  </si>
  <si>
    <t>GPZ70010015</t>
  </si>
  <si>
    <t>1. Add PWR AMD Workshop VGA demand 3 pcs</t>
    <phoneticPr fontId="11" type="noConversion"/>
  </si>
  <si>
    <t>PK09000PY10</t>
  </si>
  <si>
    <t>PK09000PY10</t>
    <phoneticPr fontId="11" type="noConversion"/>
  </si>
  <si>
    <t>Smart Card
Socket</t>
    <phoneticPr fontId="85" type="noConversion"/>
  </si>
  <si>
    <t>NA</t>
    <phoneticPr fontId="11" type="noConversion"/>
  </si>
  <si>
    <t>#3 SSD plate_1</t>
    <phoneticPr fontId="11" type="noConversion"/>
  </si>
  <si>
    <t>3rd Mic</t>
    <phoneticPr fontId="87" type="noConversion"/>
  </si>
  <si>
    <t>SP06000DTH0</t>
  </si>
  <si>
    <t>SP06000DSH0</t>
  </si>
  <si>
    <r>
      <t xml:space="preserve">Type C Connector </t>
    </r>
    <r>
      <rPr>
        <sz val="9"/>
        <color rgb="FF3333FF"/>
        <rFont val="Calibri"/>
        <family val="2"/>
      </rPr>
      <t>(B&amp;S)</t>
    </r>
    <phoneticPr fontId="11" type="noConversion"/>
  </si>
  <si>
    <t>1. Update 3rd Mic PP PN: NA
2. Update #3/#4 SSD plate_1  PN: ET2WW000300/ET2WW000D00
3. Update Type C Connector PN
4. Update Critical shipment Qty</t>
    <phoneticPr fontId="11" type="noConversion"/>
  </si>
  <si>
    <r>
      <t>1. Update Smart Card Socket PN
2. Update GPZ50</t>
    </r>
    <r>
      <rPr>
        <sz val="12"/>
        <rFont val="細明體"/>
        <family val="3"/>
        <charset val="136"/>
      </rPr>
      <t>易拉膠</t>
    </r>
    <r>
      <rPr>
        <sz val="12"/>
        <rFont val="Calibri"/>
        <family val="2"/>
      </rPr>
      <t xml:space="preserve"> SKU3 / 7-S2 / 8-1 PN
3. Update GPZ70 LCD ASSY SKU3 / 5 / 5-1 / 6 / 6-1 PN
4. Update TouchPad PN</t>
    </r>
    <phoneticPr fontId="11" type="noConversion"/>
  </si>
  <si>
    <t>GC02002VM00</t>
    <phoneticPr fontId="11" type="noConversion"/>
  </si>
  <si>
    <t>華宏/奇華</t>
    <phoneticPr fontId="11" type="noConversion"/>
  </si>
  <si>
    <t>ET2WW000100/ET2WW000200</t>
    <phoneticPr fontId="11" type="noConversion"/>
  </si>
  <si>
    <t>1TB Hynix</t>
    <phoneticPr fontId="11" type="noConversion"/>
  </si>
  <si>
    <t>HFS001TDE9X073N</t>
    <phoneticPr fontId="11" type="noConversion"/>
  </si>
  <si>
    <t>DD90001AS70</t>
    <phoneticPr fontId="11" type="noConversion"/>
  </si>
  <si>
    <t>1TB WD</t>
    <phoneticPr fontId="11" type="noConversion"/>
  </si>
  <si>
    <t>SDBPNTY-1T00-1006</t>
    <phoneticPr fontId="11" type="noConversion"/>
  </si>
  <si>
    <t xml:space="preserve">DD900015950 </t>
    <phoneticPr fontId="11" type="noConversion"/>
  </si>
  <si>
    <t>1TB Samsung (A1)</t>
    <phoneticPr fontId="11" type="noConversion"/>
  </si>
  <si>
    <t>MZVLB1T0HBLR-000H1</t>
    <phoneticPr fontId="11" type="noConversion"/>
  </si>
  <si>
    <t xml:space="preserve">DD900012050 </t>
    <phoneticPr fontId="11" type="noConversion"/>
  </si>
  <si>
    <t>ET2WW000300/
ET2WW000D00</t>
    <phoneticPr fontId="11" type="noConversion"/>
  </si>
  <si>
    <t>512GB Micron</t>
    <phoneticPr fontId="11" type="noConversion"/>
  </si>
  <si>
    <t>512GB Kioxia</t>
    <phoneticPr fontId="11" type="noConversion"/>
  </si>
  <si>
    <t>MTFDHBA512TDV-1AZ1AABHA</t>
    <phoneticPr fontId="11" type="noConversion"/>
  </si>
  <si>
    <t>KXG6AZNV512G</t>
    <phoneticPr fontId="11" type="noConversion"/>
  </si>
  <si>
    <t>DD900019520</t>
    <phoneticPr fontId="11" type="noConversion"/>
  </si>
  <si>
    <t>DDC00004C50</t>
    <phoneticPr fontId="11" type="noConversion"/>
  </si>
  <si>
    <t>512GB Samsung</t>
    <phoneticPr fontId="11" type="noConversion"/>
  </si>
  <si>
    <t>MZVLB512HBJQ-000H1</t>
    <phoneticPr fontId="11" type="noConversion"/>
  </si>
  <si>
    <t xml:space="preserve">DD900011Z50 </t>
    <phoneticPr fontId="11" type="noConversion"/>
  </si>
  <si>
    <t>KXG60ZNV512G</t>
    <phoneticPr fontId="11" type="noConversion"/>
  </si>
  <si>
    <t xml:space="preserve">DD90000YU30 </t>
    <phoneticPr fontId="11" type="noConversion"/>
  </si>
  <si>
    <r>
      <rPr>
        <sz val="9"/>
        <color theme="1"/>
        <rFont val="細明體"/>
        <family val="3"/>
        <charset val="136"/>
      </rPr>
      <t>大昶寶</t>
    </r>
    <phoneticPr fontId="11" type="noConversion"/>
  </si>
  <si>
    <t>AM2WW000J00</t>
    <phoneticPr fontId="11" type="noConversion"/>
  </si>
  <si>
    <t>256GB Kioxia</t>
    <phoneticPr fontId="11" type="noConversion"/>
  </si>
  <si>
    <t>NE156QUM-NZ4</t>
    <phoneticPr fontId="11" type="noConversion"/>
  </si>
  <si>
    <t>N156HCA-EAB C5</t>
    <phoneticPr fontId="11" type="noConversion"/>
  </si>
  <si>
    <t>ST156FF121GKF</t>
    <phoneticPr fontId="11" type="noConversion"/>
  </si>
  <si>
    <t>X156NVF8</t>
    <phoneticPr fontId="11" type="noConversion"/>
  </si>
  <si>
    <t>NE156QUM-NZ4</t>
    <phoneticPr fontId="11" type="noConversion"/>
  </si>
  <si>
    <t>效仲/華爾迪
Goodlink/透明</t>
    <phoneticPr fontId="11" type="noConversion"/>
  </si>
  <si>
    <r>
      <rPr>
        <sz val="9"/>
        <color theme="1"/>
        <rFont val="細明體"/>
        <family val="3"/>
        <charset val="136"/>
      </rPr>
      <t>效仲/華爾迪</t>
    </r>
    <r>
      <rPr>
        <sz val="9"/>
        <color theme="1"/>
        <rFont val="Calibri"/>
        <family val="2"/>
      </rPr>
      <t/>
    </r>
    <phoneticPr fontId="11" type="noConversion"/>
  </si>
  <si>
    <t>高健</t>
    <phoneticPr fontId="11" type="noConversion"/>
  </si>
  <si>
    <t>Battery Life UMA</t>
    <phoneticPr fontId="11" type="noConversion"/>
  </si>
  <si>
    <t>Performance UMA</t>
    <phoneticPr fontId="11" type="noConversion"/>
  </si>
  <si>
    <t>Performance DIS
nVidia T1000</t>
    <phoneticPr fontId="11" type="noConversion"/>
  </si>
  <si>
    <t>Performance DIS
nVidia T2000</t>
    <phoneticPr fontId="11" type="noConversion"/>
  </si>
  <si>
    <t>Performance DIS
nVidia RTX3000</t>
    <phoneticPr fontId="11" type="noConversion"/>
  </si>
  <si>
    <t>Performance DIS
nVidia RTX4000</t>
    <phoneticPr fontId="11" type="noConversion"/>
  </si>
  <si>
    <t>Performance DIS
nVidia RTX5000</t>
    <phoneticPr fontId="11" type="noConversion"/>
  </si>
  <si>
    <t>Performance DIS
AMD F21M</t>
    <phoneticPr fontId="11" type="noConversion"/>
  </si>
  <si>
    <t>Micron 8G*4</t>
    <phoneticPr fontId="11" type="noConversion"/>
  </si>
  <si>
    <t>Hynix 8G*4</t>
    <phoneticPr fontId="11" type="noConversion"/>
  </si>
  <si>
    <t>Samsung 8G*6</t>
    <phoneticPr fontId="11" type="noConversion"/>
  </si>
  <si>
    <t>Hynix 8G*8</t>
    <phoneticPr fontId="11" type="noConversion"/>
  </si>
  <si>
    <t>Samsung 16G*8</t>
    <phoneticPr fontId="11" type="noConversion"/>
  </si>
  <si>
    <t>Samsung 16G*4</t>
    <phoneticPr fontId="11" type="noConversion"/>
  </si>
  <si>
    <t>SP06000DTH0</t>
    <phoneticPr fontId="11" type="noConversion"/>
  </si>
  <si>
    <t>SP06000DSH0</t>
    <phoneticPr fontId="11" type="noConversion"/>
  </si>
  <si>
    <t>AM2UQ000800</t>
    <phoneticPr fontId="11" type="noConversion"/>
  </si>
  <si>
    <t>PK32000L470</t>
    <phoneticPr fontId="87" type="noConversion"/>
  </si>
  <si>
    <t>PK32000L430</t>
    <phoneticPr fontId="87" type="noConversion"/>
  </si>
  <si>
    <r>
      <t>大昶寶</t>
    </r>
    <r>
      <rPr>
        <b/>
        <sz val="9"/>
        <color rgb="FFFF0000"/>
        <rFont val="Calibri"/>
        <family val="2"/>
      </rPr>
      <t xml:space="preserve"> #1</t>
    </r>
    <phoneticPr fontId="87" type="noConversion"/>
  </si>
  <si>
    <r>
      <t>大昶寶</t>
    </r>
    <r>
      <rPr>
        <b/>
        <sz val="9"/>
        <color rgb="FF3333FF"/>
        <rFont val="Calibri"/>
        <family val="2"/>
      </rPr>
      <t xml:space="preserve"> #2</t>
    </r>
    <phoneticPr fontId="87" type="noConversion"/>
  </si>
  <si>
    <t>AM2UQ000520</t>
    <phoneticPr fontId="87" type="noConversion"/>
  </si>
  <si>
    <t>DC04000RRA0</t>
    <phoneticPr fontId="87" type="noConversion"/>
  </si>
  <si>
    <t>AM2UQ000720</t>
    <phoneticPr fontId="87" type="noConversion"/>
  </si>
  <si>
    <t>AM2YG000100</t>
    <phoneticPr fontId="87" type="noConversion"/>
  </si>
  <si>
    <t>AM2WW000620</t>
    <phoneticPr fontId="87" type="noConversion"/>
  </si>
  <si>
    <t>DC04000RQA0</t>
    <phoneticPr fontId="87" type="noConversion"/>
  </si>
  <si>
    <t>AM2WW000120</t>
    <phoneticPr fontId="87" type="noConversion"/>
  </si>
  <si>
    <t>AM2UQ000120</t>
    <phoneticPr fontId="87" type="noConversion"/>
  </si>
  <si>
    <t>AM2UQ000200</t>
    <phoneticPr fontId="87" type="noConversion"/>
  </si>
  <si>
    <t>AM2UQ000220</t>
    <phoneticPr fontId="87" type="noConversion"/>
  </si>
  <si>
    <t>AM2UQ000230</t>
    <phoneticPr fontId="87" type="noConversion"/>
  </si>
  <si>
    <t>AP2WW000140</t>
    <phoneticPr fontId="87" type="noConversion"/>
  </si>
  <si>
    <t>AP2WW000420</t>
    <phoneticPr fontId="87" type="noConversion"/>
  </si>
  <si>
    <t>AP2WW000150</t>
    <phoneticPr fontId="87" type="noConversion"/>
  </si>
  <si>
    <t xml:space="preserve">AM2UQ000300  </t>
    <phoneticPr fontId="87" type="noConversion"/>
  </si>
  <si>
    <t>AM2UQ000320</t>
    <phoneticPr fontId="87" type="noConversion"/>
  </si>
  <si>
    <t>AM2UQ000340</t>
    <phoneticPr fontId="87" type="noConversion"/>
  </si>
  <si>
    <t>AP2UQ000120</t>
    <phoneticPr fontId="87" type="noConversion"/>
  </si>
  <si>
    <t>AP2UQ000220</t>
    <phoneticPr fontId="87" type="noConversion"/>
  </si>
  <si>
    <t>AM2WW000420</t>
    <phoneticPr fontId="87" type="noConversion"/>
  </si>
  <si>
    <t>AM2UQ000420</t>
    <phoneticPr fontId="87" type="noConversion"/>
  </si>
  <si>
    <t>72A0X232047</t>
    <phoneticPr fontId="11" type="noConversion"/>
  </si>
  <si>
    <t>72A0X232047</t>
    <phoneticPr fontId="11" type="noConversion"/>
  </si>
  <si>
    <t>B156HAN02.4 0A</t>
    <phoneticPr fontId="11" type="noConversion"/>
  </si>
  <si>
    <t>HD-L56UH18-F5PF</t>
    <phoneticPr fontId="11" type="noConversion"/>
  </si>
  <si>
    <r>
      <rPr>
        <sz val="9"/>
        <color theme="1"/>
        <rFont val="MingLiU"/>
        <family val="3"/>
        <charset val="136"/>
      </rPr>
      <t>樺晟</t>
    </r>
    <r>
      <rPr>
        <sz val="9"/>
        <color theme="1"/>
        <rFont val="Calibri"/>
        <family val="2"/>
      </rPr>
      <t/>
    </r>
    <phoneticPr fontId="11" type="noConversion"/>
  </si>
  <si>
    <t>V04</t>
    <phoneticPr fontId="11" type="noConversion"/>
  </si>
  <si>
    <t>V03</t>
    <phoneticPr fontId="11" type="noConversion"/>
  </si>
  <si>
    <t>1. Update GPZ70 SKU5 / 5-1 / 6 / 6-1 LCD ASSY 51X PN</t>
    <phoneticPr fontId="11" type="noConversion"/>
  </si>
  <si>
    <r>
      <t>1. Modify GPZ50 SKU7-1 / 7-S1 / 7-S2 Battery PN to GC02002VM00 
2. Add GPZ50/GPZ70 all SKU KB THM GRAPHIT</t>
    </r>
    <r>
      <rPr>
        <sz val="12"/>
        <rFont val="細明體"/>
        <family val="3"/>
        <charset val="136"/>
      </rPr>
      <t>替代料</t>
    </r>
    <phoneticPr fontId="11" type="noConversion"/>
  </si>
  <si>
    <t>V02</t>
    <phoneticPr fontId="11" type="noConversion"/>
  </si>
  <si>
    <t>V01</t>
    <phoneticPr fontId="11" type="noConversion"/>
  </si>
  <si>
    <r>
      <t>大昶寶</t>
    </r>
    <r>
      <rPr>
        <b/>
        <sz val="9"/>
        <color rgb="FF3333FF"/>
        <rFont val="Calibri"/>
        <family val="2"/>
      </rPr>
      <t xml:space="preserve"> #2</t>
    </r>
    <phoneticPr fontId="11" type="noConversion"/>
  </si>
  <si>
    <r>
      <t>大昶寶</t>
    </r>
    <r>
      <rPr>
        <b/>
        <sz val="9"/>
        <color rgb="FFFF0000"/>
        <rFont val="Calibri"/>
        <family val="2"/>
      </rPr>
      <t xml:space="preserve"> #1</t>
    </r>
    <phoneticPr fontId="11" type="noConversion"/>
  </si>
  <si>
    <t>LAIBAO+AUO+cam</t>
    <phoneticPr fontId="11" type="noConversion"/>
  </si>
  <si>
    <t>UHD TS</t>
    <phoneticPr fontId="11" type="noConversion"/>
  </si>
  <si>
    <t>LGD</t>
    <phoneticPr fontId="11" type="noConversion"/>
  </si>
  <si>
    <t> HH+AUO +non cam</t>
    <phoneticPr fontId="11" type="noConversion"/>
  </si>
  <si>
    <t>FHD 300 nit</t>
    <phoneticPr fontId="11" type="noConversion"/>
  </si>
  <si>
    <t>LP173WF5-SPB4</t>
    <phoneticPr fontId="11" type="noConversion"/>
  </si>
  <si>
    <t>HD-L173UH07-F5PA</t>
    <phoneticPr fontId="11" type="noConversion"/>
  </si>
  <si>
    <t>AC60001UE60</t>
    <phoneticPr fontId="11" type="noConversion"/>
  </si>
  <si>
    <t>AC600020M20</t>
    <phoneticPr fontId="11" type="noConversion"/>
  </si>
  <si>
    <t>Luxvisions HD</t>
    <phoneticPr fontId="11" type="noConversion"/>
  </si>
  <si>
    <t>9SF121N3</t>
    <phoneticPr fontId="11" type="noConversion"/>
  </si>
  <si>
    <r>
      <rPr>
        <sz val="9"/>
        <color theme="1"/>
        <rFont val="細明體"/>
        <family val="3"/>
        <charset val="136"/>
      </rPr>
      <t>效仲</t>
    </r>
    <r>
      <rPr>
        <sz val="9"/>
        <color theme="1"/>
        <rFont val="Calibri"/>
        <family val="2"/>
      </rPr>
      <t>/</t>
    </r>
    <r>
      <rPr>
        <sz val="9"/>
        <color theme="1"/>
        <rFont val="細明體"/>
        <family val="3"/>
        <charset val="136"/>
      </rPr>
      <t>華爾迪</t>
    </r>
    <phoneticPr fontId="11" type="noConversion"/>
  </si>
  <si>
    <t>V05</t>
    <phoneticPr fontId="11" type="noConversion"/>
  </si>
  <si>
    <t xml:space="preserve">1. Update adhesive SKU3 &amp; SKU7-S2 PN
2. Add PWR DC GPZ70 SKU4 1 pcs Critical shipment </t>
    <phoneticPr fontId="11" type="noConversion"/>
  </si>
  <si>
    <t>GPZ70010010</t>
    <phoneticPr fontId="11" type="noConversion"/>
  </si>
  <si>
    <t>V06</t>
    <phoneticPr fontId="11" type="noConversion"/>
  </si>
  <si>
    <t>1. Change GPZ50 SKU8/8-1 VGAB 45X
2. Change GPZ50 SKU8/8-1 VRAM to SA0000CBG30</t>
    <phoneticPr fontId="11" type="noConversion"/>
  </si>
  <si>
    <t>Samsung 16G*4</t>
    <phoneticPr fontId="11" type="noConversion"/>
  </si>
  <si>
    <t>K4ZAF325BM-HC14</t>
    <phoneticPr fontId="11" type="noConversion"/>
  </si>
  <si>
    <t>SA0000CBG30</t>
    <phoneticPr fontId="11" type="noConversion"/>
  </si>
  <si>
    <t>455PCY32L03</t>
    <phoneticPr fontId="11" type="noConversion"/>
  </si>
  <si>
    <t>AC60001G9S0</t>
    <phoneticPr fontId="11" type="noConversion"/>
  </si>
  <si>
    <t>INX</t>
    <phoneticPr fontId="11" type="noConversion"/>
  </si>
  <si>
    <t>N156HCA-GA3</t>
    <phoneticPr fontId="11" type="noConversion"/>
  </si>
  <si>
    <t>AC60001G9S0</t>
    <phoneticPr fontId="11" type="noConversion"/>
  </si>
  <si>
    <t>V07</t>
    <phoneticPr fontId="11" type="noConversion"/>
  </si>
  <si>
    <t>1. Change GPZ50 SKU1/1-1 Panel from BOE to INX</t>
    <phoneticPr fontId="11" type="noConversion"/>
  </si>
  <si>
    <t>DC02C00PN00</t>
  </si>
  <si>
    <t>V08</t>
    <phoneticPr fontId="11" type="noConversion"/>
  </si>
  <si>
    <t>今皓</t>
    <phoneticPr fontId="11" type="noConversion"/>
  </si>
  <si>
    <t xml:space="preserve">1. Change eDP Cable (SKU3, SKU5, SKU5-1 and SKU7-S2) PN from G8 to G7 </t>
    <phoneticPr fontId="11" type="noConversion"/>
  </si>
  <si>
    <t>V09</t>
    <phoneticPr fontId="11" type="noConversion"/>
  </si>
  <si>
    <t xml:space="preserve">1. Change eDP Cable (SKU3, SKU5, SKU5-1 and SKU7-S2) supplier to keep JH.  </t>
    <phoneticPr fontId="11" type="noConversion"/>
  </si>
  <si>
    <t>V10</t>
    <phoneticPr fontId="11" type="noConversion"/>
  </si>
  <si>
    <t>1. change WLAN/WWAN Antenna (SKU4, 4-1, 5, 5-1, 8, 8-1) supplier from WNC to AWAN</t>
    <phoneticPr fontId="11" type="noConversion"/>
  </si>
  <si>
    <t>DC02C00Q900</t>
    <phoneticPr fontId="11" type="noConversion"/>
  </si>
  <si>
    <t>DC02C00Q900</t>
    <phoneticPr fontId="11" type="noConversion"/>
  </si>
  <si>
    <t>V11</t>
    <phoneticPr fontId="11" type="noConversion"/>
  </si>
  <si>
    <t xml:space="preserve">1. Update eDP Cable (SKU5, SKU5-1) PN </t>
    <phoneticPr fontId="11" type="noConversion"/>
  </si>
  <si>
    <t>GPZ50010005</t>
    <phoneticPr fontId="11" type="noConversion"/>
  </si>
  <si>
    <t>GPZ70010005</t>
    <phoneticPr fontId="11" type="noConversion"/>
  </si>
  <si>
    <t>PK10001G710/PK10001G700</t>
    <phoneticPr fontId="11" type="noConversion"/>
  </si>
  <si>
    <t>1. Add /PK10001G700 to GPZ50 SKU4/4-1&amp;GPZ70 SKU4</t>
    <phoneticPr fontId="11" type="noConversion"/>
  </si>
  <si>
    <t>V12</t>
    <phoneticPr fontId="11" type="noConversion"/>
  </si>
  <si>
    <t>455PBV32L02/455PBV32L01</t>
    <phoneticPr fontId="11" type="noConversion"/>
  </si>
  <si>
    <t>455PBV32L02/455PBV32L01</t>
    <phoneticPr fontId="11" type="noConversion"/>
  </si>
  <si>
    <t>V13</t>
    <phoneticPr fontId="11" type="noConversion"/>
  </si>
  <si>
    <t xml:space="preserve">1. SKU3/6/6-1 add 455PBV32L01 as substitute </t>
    <phoneticPr fontId="11" type="noConversion"/>
  </si>
  <si>
    <t>SA000081G60</t>
    <phoneticPr fontId="11" type="noConversion"/>
  </si>
  <si>
    <t>I219LM SLKJ3(vPro)/(non-vpro)</t>
    <phoneticPr fontId="11" type="noConversion"/>
  </si>
  <si>
    <t>SA000093400/SA000081G60</t>
    <phoneticPr fontId="11" type="noConversion"/>
  </si>
  <si>
    <t>SA000081G60/SA000093400</t>
    <phoneticPr fontId="11" type="noConversion"/>
  </si>
  <si>
    <t>I1219V SLKJ5
(non-vpro)/vpro</t>
    <phoneticPr fontId="11" type="noConversion"/>
  </si>
  <si>
    <t>PK40001SX00</t>
    <phoneticPr fontId="11" type="noConversion"/>
  </si>
  <si>
    <t>PK40001P800</t>
    <phoneticPr fontId="11" type="noConversion"/>
  </si>
  <si>
    <t>NA</t>
    <phoneticPr fontId="11" type="noConversion"/>
  </si>
  <si>
    <t>EL2WW000H00</t>
    <phoneticPr fontId="11" type="noConversion"/>
  </si>
  <si>
    <t>AP2WW000130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</si>
</sst>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1">
    <numFmt numFmtId="5" formatCode="&quot;$&quot;#,##0;\-&quot;$&quot;#,##0"/>
    <numFmt numFmtId="42" formatCode="_-&quot;$&quot;* #,##0_-;\-&quot;$&quot;* #,##0_-;_-&quot;$&quot;* &quot;-&quot;_-;_-@_-"/>
    <numFmt numFmtId="41" formatCode="_-* #,##0_-;\-* #,##0_-;_-* &quot;-&quot;_-;_-@_-"/>
    <numFmt numFmtId="44" formatCode="_-&quot;$&quot;* #,##0.00_-;\-&quot;$&quot;* #,##0.00_-;_-&quot;$&quot;* &quot;-&quot;??_-;_-@_-"/>
    <numFmt numFmtId="43" formatCode="_-* #,##0.00_-;\-* #,##0.00_-;_-* &quot;-&quot;??_-;_-@_-"/>
    <numFmt numFmtId="176" formatCode="&quot;$&quot;#,##0_);[Red]\(&quot;$&quot;#,##0\)"/>
    <numFmt numFmtId="177" formatCode="_(&quot;$&quot;* #,##0_);_(&quot;$&quot;* \(#,##0\);_(&quot;$&quot;* &quot;-&quot;_);_(@_)"/>
    <numFmt numFmtId="178" formatCode="_-&quot;NT$&quot;* #,##0_-;\-&quot;NT$&quot;* #,##0_-;_-&quot;NT$&quot;* &quot;-&quot;_-;_-@_-"/>
    <numFmt numFmtId="179" formatCode="_-&quot;NT$&quot;* #,##0.00_-;\-&quot;NT$&quot;* #,##0.00_-;_-&quot;NT$&quot;* &quot;-&quot;??_-;_-@_-"/>
    <numFmt numFmtId="180" formatCode="_ * #,##0_ ;_ * &quot;\&quot;&quot;\&quot;&quot;\&quot;\-#,##0_ ;_ * &quot;-&quot;_ ;_ @_ "/>
    <numFmt numFmtId="181" formatCode="#,##0.0000;[Red]&quot;\&quot;&quot;\&quot;&quot;\&quot;&quot;\&quot;\(#,##0.0000&quot;\&quot;&quot;\&quot;&quot;\&quot;&quot;\&quot;\)"/>
    <numFmt numFmtId="182" formatCode="0.0%"/>
    <numFmt numFmtId="183" formatCode="&quot;$&quot;#,##0.00"/>
    <numFmt numFmtId="184" formatCode="#,##0;&quot;\&quot;&quot;\&quot;&quot;\&quot;&quot;\&quot;\(#,##0&quot;\&quot;&quot;\&quot;&quot;\&quot;&quot;\&quot;\)"/>
    <numFmt numFmtId="185" formatCode="&quot;\&quot;&quot;\&quot;&quot;\&quot;&quot;\&quot;\$#,##0.00;&quot;\&quot;&quot;\&quot;&quot;\&quot;&quot;\&quot;\(&quot;\&quot;&quot;\&quot;&quot;\&quot;&quot;\&quot;\$#,##0.00&quot;\&quot;&quot;\&quot;&quot;\&quot;&quot;\&quot;\)"/>
    <numFmt numFmtId="186" formatCode="&quot;\&quot;&quot;\&quot;&quot;\&quot;&quot;\&quot;\$#,##0;&quot;\&quot;&quot;\&quot;&quot;\&quot;&quot;\&quot;\(&quot;\&quot;&quot;\&quot;&quot;\&quot;&quot;\&quot;\$#,##0&quot;\&quot;&quot;\&quot;&quot;\&quot;&quot;\&quot;\)"/>
    <numFmt numFmtId="187" formatCode="&quot;$&quot;#,##0.00_);&quot;\&quot;&quot;\&quot;&quot;\&quot;&quot;\&quot;&quot;\&quot;\(&quot;$&quot;#,##0.00&quot;\&quot;&quot;\&quot;&quot;\&quot;&quot;\&quot;&quot;\&quot;\)"/>
    <numFmt numFmtId="188" formatCode="_(* #,##0.0_);_(* &quot;\&quot;&quot;\&quot;&quot;\&quot;&quot;\&quot;\(#,##0.0&quot;\&quot;&quot;\&quot;&quot;\&quot;&quot;\&quot;\);_(* &quot;-&quot;_);_(@_)"/>
    <numFmt numFmtId="189" formatCode="_-* #,##0.00\ _F_R_F_-;\-* #,##0.00\ _F_R_F_-;_-* &quot;-&quot;??\ _F_R_F_-;_-@_-"/>
    <numFmt numFmtId="190" formatCode="#,##0.000"/>
    <numFmt numFmtId="191" formatCode="_-* #,##0.00\ &quot;FRF&quot;_-;\-* #,##0.00\ &quot;FRF&quot;_-;_-* &quot;-&quot;??\ &quot;FRF&quot;_-;_-@_-"/>
    <numFmt numFmtId="192" formatCode="#,##0.0"/>
    <numFmt numFmtId="193" formatCode="0.00_)"/>
    <numFmt numFmtId="194" formatCode="mm/dd/yy"/>
    <numFmt numFmtId="195" formatCode="_-&quot;£&quot;* #,##0_-;\-&quot;£&quot;* #,##0_-;_-&quot;£&quot;* &quot;-&quot;_-;_-@_-"/>
    <numFmt numFmtId="196" formatCode="_-&quot;£&quot;* #,##0.00_-;\-&quot;£&quot;* #,##0.00_-;_-&quot;£&quot;* &quot;-&quot;??_-;_-@_-"/>
    <numFmt numFmtId="197" formatCode="[$-409]h:mm\ AM/PM;@"/>
    <numFmt numFmtId="198" formatCode="_ * #,##0.00_ ;_ * \-#,##0.00_ ;_ * &quot;-&quot;??_ ;_ @_ "/>
    <numFmt numFmtId="199" formatCode="00.0%"/>
    <numFmt numFmtId="200" formatCode="_(* #,##0.0000_);_(* \(#,##0.0000\);_(* &quot;-&quot;??_);_(@_)"/>
    <numFmt numFmtId="201" formatCode="_(* #,##0.0_);_(* \(#,##0.00\);_(* &quot;-&quot;??_);_(@_)"/>
    <numFmt numFmtId="202" formatCode="\(#,##0\)\ "/>
    <numFmt numFmtId="203" formatCode="General_)"/>
    <numFmt numFmtId="204" formatCode="0.000"/>
    <numFmt numFmtId="205" formatCode="&quot;fl&quot;#,##0_);\(&quot;fl&quot;#,##0\)"/>
    <numFmt numFmtId="206" formatCode="[Red]0.0%;[Red]\(0.0%\)"/>
    <numFmt numFmtId="207" formatCode="&quot;fl&quot;#,##0_);[Red]\(&quot;fl&quot;#,##0\)"/>
    <numFmt numFmtId="208" formatCode="[Blue]#,##0_);[Blue]\(#,##0\)"/>
    <numFmt numFmtId="209" formatCode="#,##0_);[Blue]\(#,##0\)"/>
    <numFmt numFmtId="210" formatCode="&quot;fl&quot;#,##0.00_);\(&quot;fl&quot;#,##0.00\)"/>
    <numFmt numFmtId="211" formatCode="&quot;$&quot;#,##0_)&quot;M&quot;;[Red]\(&quot;$&quot;#,##0\)&quot;M&quot;"/>
    <numFmt numFmtId="212" formatCode="&quot;$&quot;#,##0.00_)\ &quot;/Hr.&quot;;[Red]\(&quot;$&quot;#,##0.00\)\ &quot;/Hr.&quot;"/>
    <numFmt numFmtId="213" formatCode="_(&quot;$&quot;* #,##0,\K_);_(&quot;$&quot;* \(#,##0,\K\);_(&quot;$&quot;* &quot;-&quot;_);_(@_)"/>
    <numFmt numFmtId="214" formatCode="_(&quot;$&quot;* #,##0.0,\K_);_(&quot;$&quot;* \(#,##0.0,\K\);_(&quot;$&quot;* &quot;-&quot;_);_(@_)"/>
    <numFmt numFmtId="215" formatCode="&quot;$&quot;#,##0.0_);[Red]\(&quot;$&quot;#,##0.0\)"/>
    <numFmt numFmtId="216" formatCode="&quot;\&quot;#,##0;&quot;\&quot;&quot;\&quot;&quot;\&quot;&quot;\&quot;\-#,##0"/>
    <numFmt numFmtId="217" formatCode="#,##0_);\(#,##0\);\-\ \ \ "/>
    <numFmt numFmtId="218" formatCode="####0.0000"/>
    <numFmt numFmtId="219" formatCode="0.00000%"/>
    <numFmt numFmtId="220" formatCode="&quot;$&quot;#,##0.000;[Red]&quot;$&quot;#,##0.000"/>
    <numFmt numFmtId="221" formatCode="&quot;L.&quot;\ #,##0.00;[Red]\-&quot;L.&quot;\ #,##0.00"/>
    <numFmt numFmtId="222" formatCode="mmm\ dd\.\ yyyy"/>
    <numFmt numFmtId="223" formatCode="&quot;L.&quot;\ #,##0.00;\-&quot;L.&quot;\ #,##0.00"/>
    <numFmt numFmtId="224" formatCode="mmm"/>
    <numFmt numFmtId="225" formatCode="_(* #,##0.0_);_(* \(#,##0.0\);_(* &quot;-&quot;??_);_(@_)"/>
    <numFmt numFmtId="226" formatCode="_(* #,##0,\K_);_(* \(#,##0,\K\);_(* &quot;-&quot;_);_(@_)"/>
    <numFmt numFmtId="227" formatCode="_(* #,##0.0,\K_);_(* \(#,##0.0,\K\);_(* &quot;-&quot;_);_(@_)"/>
    <numFmt numFmtId="228" formatCode="0%;\(0%\)"/>
    <numFmt numFmtId="229" formatCode="\60\4\7\:"/>
    <numFmt numFmtId="230" formatCode="\ \ @"/>
    <numFmt numFmtId="231" formatCode="&quot;fl&quot;#,##0.00_);[Red]\(&quot;fl&quot;#,##0.00\)"/>
    <numFmt numFmtId="232" formatCode="#,##0_);\(#,##0_)"/>
    <numFmt numFmtId="233" formatCode="_(&quot;fl&quot;* #,##0_);_(&quot;fl&quot;* \(#,##0\);_(&quot;fl&quot;* &quot;-&quot;_);_(@_)"/>
    <numFmt numFmtId="234" formatCode="_(* #,##0.000_);_(* \(#,##0.000\);_(* &quot;-&quot;??_);_(@_)"/>
    <numFmt numFmtId="235" formatCode="0.000%"/>
    <numFmt numFmtId="236" formatCode="_ * #,##0_ ;_ * \-#,##0_ ;_ * &quot;-&quot;_ ;_ @_ "/>
    <numFmt numFmtId="237" formatCode="&quot;\&quot;#,##0;[Red]&quot;\&quot;\-#,##0"/>
    <numFmt numFmtId="238" formatCode="0_ "/>
    <numFmt numFmtId="239" formatCode="0_);[Red]\(0\)"/>
    <numFmt numFmtId="240" formatCode="m/d;@"/>
    <numFmt numFmtId="241" formatCode="[$-409]yyyy/m/d\ h:mm\ AM/PM;@"/>
  </numFmts>
  <fonts count="247">
    <font>
      <sz val="12"/>
      <name val="新細明體"/>
      <family val="1"/>
      <charset val="136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1"/>
      <color theme="1"/>
      <name val="新細明體"/>
      <family val="2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10"/>
      <name val="Helv"/>
      <family val="2"/>
    </font>
    <font>
      <sz val="12"/>
      <name val="新細明體"/>
      <family val="1"/>
      <charset val="136"/>
    </font>
    <font>
      <sz val="10"/>
      <name val="Arial"/>
      <family val="2"/>
    </font>
    <font>
      <sz val="11"/>
      <color theme="1"/>
      <name val="新細明體"/>
      <family val="2"/>
      <scheme val="minor"/>
    </font>
    <font>
      <sz val="8"/>
      <color indexed="10"/>
      <name val="Arial"/>
      <family val="2"/>
    </font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11"/>
      <color theme="1"/>
      <name val="新細明體"/>
      <family val="1"/>
      <charset val="136"/>
      <scheme val="minor"/>
    </font>
    <font>
      <u/>
      <sz val="11"/>
      <color theme="10"/>
      <name val="新細明體"/>
      <family val="2"/>
      <scheme val="minor"/>
    </font>
    <font>
      <sz val="10"/>
      <color indexed="8"/>
      <name val="MS Sans Serif"/>
      <family val="2"/>
    </font>
    <font>
      <sz val="11"/>
      <color indexed="8"/>
      <name val="新細明體"/>
      <family val="1"/>
      <charset val="136"/>
    </font>
    <font>
      <sz val="11"/>
      <color indexed="8"/>
      <name val="宋体"/>
      <family val="3"/>
      <charset val="136"/>
    </font>
    <font>
      <sz val="11"/>
      <color indexed="8"/>
      <name val="宋体"/>
    </font>
    <font>
      <sz val="11"/>
      <color indexed="9"/>
      <name val="新細明體"/>
      <family val="1"/>
      <charset val="136"/>
    </font>
    <font>
      <sz val="11"/>
      <color indexed="9"/>
      <name val="宋体"/>
    </font>
    <font>
      <sz val="12"/>
      <name val="Arial MT"/>
      <family val="2"/>
    </font>
    <font>
      <sz val="8"/>
      <name val="Times New Roman"/>
      <family val="1"/>
    </font>
    <font>
      <sz val="11"/>
      <color indexed="20"/>
      <name val="新細明體"/>
      <family val="1"/>
      <charset val="136"/>
    </font>
    <font>
      <b/>
      <sz val="11"/>
      <color indexed="52"/>
      <name val="新細明體"/>
      <family val="1"/>
      <charset val="136"/>
    </font>
    <font>
      <b/>
      <sz val="10"/>
      <name val="Helv"/>
      <family val="2"/>
    </font>
    <font>
      <b/>
      <sz val="11"/>
      <color indexed="9"/>
      <name val="新細明體"/>
      <family val="1"/>
      <charset val="136"/>
    </font>
    <font>
      <sz val="8"/>
      <color indexed="23"/>
      <name val="Arial"/>
      <family val="2"/>
    </font>
    <font>
      <sz val="10"/>
      <name val="Times New Roman"/>
      <family val="1"/>
    </font>
    <font>
      <sz val="10"/>
      <name val="MS Serif"/>
      <family val="1"/>
    </font>
    <font>
      <sz val="11"/>
      <name val="??"/>
      <family val="3"/>
    </font>
    <font>
      <sz val="10"/>
      <color indexed="16"/>
      <name val="MS Serif"/>
      <family val="1"/>
    </font>
    <font>
      <i/>
      <sz val="11"/>
      <color indexed="23"/>
      <name val="新細明體"/>
      <family val="1"/>
      <charset val="136"/>
    </font>
    <font>
      <sz val="11"/>
      <color indexed="17"/>
      <name val="新細明體"/>
      <family val="1"/>
      <charset val="136"/>
    </font>
    <font>
      <sz val="8"/>
      <name val="Arial"/>
      <family val="2"/>
    </font>
    <font>
      <b/>
      <u/>
      <sz val="11"/>
      <color indexed="37"/>
      <name val="Arial"/>
      <family val="2"/>
    </font>
    <font>
      <b/>
      <sz val="12"/>
      <name val="Arial"/>
      <family val="2"/>
    </font>
    <font>
      <b/>
      <sz val="15"/>
      <color indexed="49"/>
      <name val="新細明體"/>
      <family val="1"/>
      <charset val="136"/>
    </font>
    <font>
      <b/>
      <sz val="13"/>
      <color indexed="49"/>
      <name val="新細明體"/>
      <family val="1"/>
      <charset val="136"/>
    </font>
    <font>
      <b/>
      <sz val="11"/>
      <color indexed="49"/>
      <name val="新細明體"/>
      <family val="1"/>
      <charset val="136"/>
    </font>
    <font>
      <b/>
      <sz val="8"/>
      <name val="MS Sans Serif"/>
      <family val="2"/>
    </font>
    <font>
      <sz val="10"/>
      <color indexed="12"/>
      <name val="Arial"/>
      <family val="2"/>
    </font>
    <font>
      <sz val="11"/>
      <color indexed="54"/>
      <name val="新細明體"/>
      <family val="1"/>
      <charset val="136"/>
    </font>
    <font>
      <sz val="11"/>
      <color indexed="52"/>
      <name val="新細明體"/>
      <family val="1"/>
      <charset val="136"/>
    </font>
    <font>
      <sz val="11"/>
      <color indexed="60"/>
      <name val="新細明體"/>
      <family val="1"/>
      <charset val="136"/>
    </font>
    <font>
      <sz val="8"/>
      <color indexed="12"/>
      <name val="Arial"/>
      <family val="2"/>
    </font>
    <font>
      <sz val="7"/>
      <name val="Small Fonts"/>
      <family val="2"/>
    </font>
    <font>
      <b/>
      <i/>
      <sz val="16"/>
      <name val="Helv"/>
      <family val="2"/>
    </font>
    <font>
      <sz val="12"/>
      <name val="Arial"/>
      <family val="2"/>
    </font>
    <font>
      <b/>
      <sz val="11"/>
      <color indexed="8"/>
      <name val="新細明體"/>
      <family val="1"/>
      <charset val="136"/>
    </font>
    <font>
      <sz val="8"/>
      <name val="Wingdings"/>
      <charset val="2"/>
    </font>
    <font>
      <sz val="8"/>
      <name val="Helv"/>
      <family val="2"/>
    </font>
    <font>
      <b/>
      <sz val="10"/>
      <name val="MS Sans Serif"/>
      <family val="2"/>
    </font>
    <font>
      <sz val="8"/>
      <name val="MS Sans Serif"/>
      <family val="2"/>
    </font>
    <font>
      <b/>
      <i/>
      <sz val="14"/>
      <name val="Arial"/>
      <family val="2"/>
    </font>
    <font>
      <u/>
      <sz val="8"/>
      <color indexed="39"/>
      <name val="Arial"/>
      <family val="2"/>
    </font>
    <font>
      <i/>
      <sz val="8"/>
      <name val="Arial"/>
      <family val="2"/>
    </font>
    <font>
      <i/>
      <u/>
      <sz val="8"/>
      <color indexed="39"/>
      <name val="Arial"/>
      <family val="2"/>
    </font>
    <font>
      <b/>
      <sz val="8"/>
      <name val="Arial"/>
      <family val="2"/>
    </font>
    <font>
      <b/>
      <sz val="14"/>
      <name val="Arial"/>
      <family val="2"/>
    </font>
    <font>
      <b/>
      <sz val="8"/>
      <color indexed="8"/>
      <name val="Helv"/>
      <family val="2"/>
    </font>
    <font>
      <b/>
      <sz val="18"/>
      <color indexed="49"/>
      <name val="新細明體"/>
      <family val="1"/>
      <charset val="136"/>
    </font>
    <font>
      <sz val="11"/>
      <color indexed="10"/>
      <name val="新細明體"/>
      <family val="1"/>
      <charset val="136"/>
    </font>
    <font>
      <sz val="11"/>
      <color indexed="17"/>
      <name val="宋体"/>
    </font>
    <font>
      <sz val="12"/>
      <name val="宋体"/>
    </font>
    <font>
      <sz val="11"/>
      <color indexed="20"/>
      <name val="宋体"/>
    </font>
    <font>
      <sz val="11"/>
      <color indexed="60"/>
      <name val="宋体"/>
    </font>
    <font>
      <i/>
      <sz val="11"/>
      <color indexed="23"/>
      <name val="宋体"/>
    </font>
    <font>
      <sz val="11"/>
      <color indexed="62"/>
      <name val="宋体"/>
    </font>
    <font>
      <b/>
      <sz val="11"/>
      <color indexed="63"/>
      <name val="宋体"/>
    </font>
    <font>
      <sz val="9"/>
      <name val="ＭＳ Ｐゴシック"/>
      <family val="2"/>
      <charset val="128"/>
    </font>
    <font>
      <sz val="11"/>
      <color indexed="10"/>
      <name val="宋体"/>
    </font>
    <font>
      <b/>
      <sz val="18"/>
      <color indexed="56"/>
      <name val="宋体"/>
    </font>
    <font>
      <b/>
      <sz val="15"/>
      <color indexed="56"/>
      <name val="宋体"/>
    </font>
    <font>
      <b/>
      <sz val="13"/>
      <color indexed="56"/>
      <name val="宋体"/>
    </font>
    <font>
      <b/>
      <sz val="11"/>
      <color indexed="56"/>
      <name val="宋体"/>
    </font>
    <font>
      <b/>
      <sz val="11"/>
      <color indexed="9"/>
      <name val="宋体"/>
    </font>
    <font>
      <b/>
      <sz val="11"/>
      <color indexed="8"/>
      <name val="宋体"/>
    </font>
    <font>
      <b/>
      <sz val="11"/>
      <color indexed="52"/>
      <name val="宋体"/>
    </font>
    <font>
      <sz val="11"/>
      <color indexed="52"/>
      <name val="宋体"/>
    </font>
    <font>
      <sz val="9"/>
      <color theme="1"/>
      <name val="Calibri"/>
      <family val="2"/>
    </font>
    <font>
      <sz val="9"/>
      <name val="新細明體"/>
      <family val="2"/>
      <charset val="136"/>
      <scheme val="minor"/>
    </font>
    <font>
      <sz val="9"/>
      <name val="Calibri"/>
      <family val="2"/>
    </font>
    <font>
      <b/>
      <sz val="9"/>
      <color theme="1"/>
      <name val="Calibri"/>
      <family val="2"/>
    </font>
    <font>
      <b/>
      <sz val="9"/>
      <color rgb="FF003366"/>
      <name val="Calibri"/>
      <family val="2"/>
    </font>
    <font>
      <b/>
      <sz val="9"/>
      <color theme="0"/>
      <name val="Calibri"/>
      <family val="2"/>
    </font>
    <font>
      <sz val="12"/>
      <color indexed="8"/>
      <name val="新細明體"/>
      <family val="2"/>
      <charset val="136"/>
    </font>
    <font>
      <sz val="12"/>
      <name val="바탕체"/>
      <family val="3"/>
    </font>
    <font>
      <sz val="14"/>
      <name val="AngsanaUPC"/>
      <family val="1"/>
    </font>
    <font>
      <sz val="10"/>
      <name val="MS Sans Serif"/>
      <family val="2"/>
    </font>
    <font>
      <sz val="12"/>
      <name val="Times New Roman"/>
      <family val="1"/>
    </font>
    <font>
      <sz val="11"/>
      <color theme="1"/>
      <name val="宋体"/>
    </font>
    <font>
      <sz val="12"/>
      <color indexed="8"/>
      <name val="新細明體"/>
      <family val="1"/>
      <charset val="136"/>
    </font>
    <font>
      <sz val="11"/>
      <color theme="0"/>
      <name val="新細明體"/>
      <family val="1"/>
      <charset val="136"/>
      <scheme val="minor"/>
    </font>
    <font>
      <sz val="11"/>
      <color theme="0"/>
      <name val="宋体"/>
    </font>
    <font>
      <sz val="12"/>
      <color indexed="9"/>
      <name val="新細明體"/>
      <family val="1"/>
      <charset val="136"/>
    </font>
    <font>
      <sz val="12"/>
      <name val="宋体"/>
      <family val="3"/>
      <charset val="136"/>
    </font>
    <font>
      <sz val="10"/>
      <name val="Geneva"/>
      <family val="2"/>
    </font>
    <font>
      <sz val="9"/>
      <name val="Times New Roman"/>
      <family val="1"/>
    </font>
    <font>
      <sz val="10"/>
      <name val="Courier"/>
      <family val="3"/>
    </font>
    <font>
      <sz val="9"/>
      <name val="Geneva"/>
      <family val="2"/>
    </font>
    <font>
      <sz val="11"/>
      <name val="돋움"/>
      <family val="2"/>
      <charset val="129"/>
    </font>
    <font>
      <sz val="8"/>
      <color indexed="18"/>
      <name val="Helv"/>
      <family val="2"/>
    </font>
    <font>
      <sz val="10"/>
      <color indexed="8"/>
      <name val="Arial"/>
      <family val="2"/>
    </font>
    <font>
      <b/>
      <sz val="1"/>
      <color indexed="8"/>
      <name val="Courier"/>
      <family val="3"/>
    </font>
    <font>
      <b/>
      <u/>
      <sz val="1"/>
      <color indexed="8"/>
      <name val="Courier"/>
      <family val="3"/>
    </font>
    <font>
      <u/>
      <sz val="1"/>
      <color indexed="8"/>
      <name val="Courier"/>
      <family val="3"/>
    </font>
    <font>
      <sz val="1"/>
      <color indexed="8"/>
      <name val="Courier"/>
      <family val="3"/>
    </font>
    <font>
      <b/>
      <i/>
      <sz val="1"/>
      <color indexed="8"/>
      <name val="Courier"/>
      <family val="3"/>
    </font>
    <font>
      <b/>
      <sz val="12"/>
      <name val="Avant Garde"/>
      <family val="2"/>
    </font>
    <font>
      <sz val="11"/>
      <color rgb="FF006100"/>
      <name val="新細明體"/>
      <family val="1"/>
      <charset val="136"/>
      <scheme val="minor"/>
    </font>
    <font>
      <b/>
      <sz val="10"/>
      <name val="Arial"/>
      <family val="2"/>
    </font>
    <font>
      <b/>
      <sz val="8"/>
      <color indexed="12"/>
      <name val="Arial"/>
      <family val="2"/>
    </font>
    <font>
      <sz val="11"/>
      <color indexed="62"/>
      <name val="Calibri"/>
      <family val="2"/>
    </font>
    <font>
      <sz val="11"/>
      <color indexed="8"/>
      <name val="Calibri"/>
      <family val="2"/>
    </font>
    <font>
      <sz val="7"/>
      <color indexed="10"/>
      <name val="MS Sans Serif"/>
      <family val="2"/>
    </font>
    <font>
      <sz val="10"/>
      <name val="Tms Rmn"/>
      <family val="1"/>
    </font>
    <font>
      <sz val="12"/>
      <color indexed="9"/>
      <name val="Arial"/>
      <family val="2"/>
    </font>
    <font>
      <sz val="10"/>
      <name val="CG Times (WN)"/>
      <family val="1"/>
    </font>
    <font>
      <sz val="8"/>
      <name val="Times"/>
      <family val="1"/>
    </font>
    <font>
      <sz val="9"/>
      <name val="Arial"/>
      <family val="2"/>
    </font>
    <font>
      <sz val="11"/>
      <color theme="1"/>
      <name val="宋体"/>
      <family val="3"/>
      <charset val="136"/>
    </font>
    <font>
      <sz val="12"/>
      <color indexed="8"/>
      <name val="宋体"/>
    </font>
    <font>
      <u/>
      <sz val="9"/>
      <color indexed="36"/>
      <name val="新細明體"/>
      <family val="1"/>
      <charset val="136"/>
    </font>
    <font>
      <sz val="11"/>
      <color rgb="FF9C6500"/>
      <name val="新細明體"/>
      <family val="1"/>
      <charset val="136"/>
      <scheme val="minor"/>
    </font>
    <font>
      <sz val="11"/>
      <color rgb="FF9C6500"/>
      <name val="宋体"/>
    </font>
    <font>
      <sz val="12"/>
      <color indexed="60"/>
      <name val="新細明體"/>
      <family val="1"/>
      <charset val="136"/>
    </font>
    <font>
      <b/>
      <sz val="11"/>
      <color theme="1"/>
      <name val="新細明體"/>
      <family val="1"/>
      <charset val="136"/>
      <scheme val="minor"/>
    </font>
    <font>
      <b/>
      <sz val="11"/>
      <color theme="1"/>
      <name val="宋体"/>
    </font>
    <font>
      <b/>
      <sz val="12"/>
      <color indexed="8"/>
      <name val="新細明體"/>
      <family val="1"/>
      <charset val="136"/>
    </font>
    <font>
      <sz val="11"/>
      <color rgb="FF006100"/>
      <name val="宋体"/>
    </font>
    <font>
      <sz val="12"/>
      <color indexed="17"/>
      <name val="新細明體"/>
      <family val="1"/>
      <charset val="136"/>
    </font>
    <font>
      <b/>
      <sz val="11"/>
      <color rgb="FFFA7D00"/>
      <name val="新細明體"/>
      <family val="1"/>
      <charset val="136"/>
      <scheme val="minor"/>
    </font>
    <font>
      <b/>
      <sz val="11"/>
      <color rgb="FFFA7D00"/>
      <name val="宋体"/>
    </font>
    <font>
      <b/>
      <sz val="12"/>
      <color indexed="52"/>
      <name val="新細明體"/>
      <family val="1"/>
      <charset val="136"/>
    </font>
    <font>
      <sz val="11"/>
      <color rgb="FFFA7D00"/>
      <name val="新細明體"/>
      <family val="1"/>
      <charset val="136"/>
      <scheme val="minor"/>
    </font>
    <font>
      <sz val="11"/>
      <color rgb="FFFA7D00"/>
      <name val="宋体"/>
    </font>
    <font>
      <sz val="12"/>
      <color indexed="52"/>
      <name val="新細明體"/>
      <family val="1"/>
      <charset val="136"/>
    </font>
    <font>
      <sz val="14"/>
      <name val="뼻뮝"/>
      <family val="3"/>
      <charset val="129"/>
    </font>
    <font>
      <u/>
      <sz val="7"/>
      <color indexed="12"/>
      <name val="Arial"/>
      <family val="2"/>
    </font>
    <font>
      <u/>
      <sz val="9"/>
      <color indexed="12"/>
      <name val="新細明體"/>
      <family val="1"/>
      <charset val="136"/>
    </font>
    <font>
      <u/>
      <sz val="12"/>
      <color theme="10"/>
      <name val="新細明體"/>
      <family val="2"/>
      <charset val="136"/>
      <scheme val="minor"/>
    </font>
    <font>
      <i/>
      <sz val="11"/>
      <color rgb="FF7F7F7F"/>
      <name val="新細明體"/>
      <family val="1"/>
      <charset val="136"/>
      <scheme val="minor"/>
    </font>
    <font>
      <i/>
      <sz val="11"/>
      <color rgb="FF7F7F7F"/>
      <name val="宋体"/>
    </font>
    <font>
      <i/>
      <sz val="12"/>
      <color indexed="23"/>
      <name val="新細明體"/>
      <family val="1"/>
      <charset val="136"/>
    </font>
    <font>
      <b/>
      <sz val="15"/>
      <color theme="3"/>
      <name val="新細明體"/>
      <family val="1"/>
      <charset val="136"/>
      <scheme val="minor"/>
    </font>
    <font>
      <b/>
      <sz val="15"/>
      <color theme="3"/>
      <name val="宋体"/>
    </font>
    <font>
      <b/>
      <sz val="15"/>
      <color indexed="56"/>
      <name val="新細明體"/>
      <family val="1"/>
      <charset val="136"/>
    </font>
    <font>
      <b/>
      <sz val="18"/>
      <color theme="3"/>
      <name val="新細明體"/>
      <family val="1"/>
      <charset val="136"/>
      <scheme val="major"/>
    </font>
    <font>
      <b/>
      <sz val="18"/>
      <color theme="3"/>
      <name val="宋体"/>
    </font>
    <font>
      <b/>
      <sz val="18"/>
      <color indexed="56"/>
      <name val="新細明體"/>
      <family val="1"/>
      <charset val="136"/>
    </font>
    <font>
      <b/>
      <sz val="13"/>
      <color theme="3"/>
      <name val="新細明體"/>
      <family val="1"/>
      <charset val="136"/>
      <scheme val="minor"/>
    </font>
    <font>
      <b/>
      <sz val="13"/>
      <color theme="3"/>
      <name val="宋体"/>
    </font>
    <font>
      <b/>
      <sz val="13"/>
      <color indexed="56"/>
      <name val="新細明體"/>
      <family val="1"/>
      <charset val="136"/>
    </font>
    <font>
      <b/>
      <sz val="11"/>
      <color theme="3"/>
      <name val="新細明體"/>
      <family val="1"/>
      <charset val="136"/>
      <scheme val="minor"/>
    </font>
    <font>
      <b/>
      <sz val="11"/>
      <color theme="3"/>
      <name val="宋体"/>
    </font>
    <font>
      <b/>
      <sz val="11"/>
      <color indexed="56"/>
      <name val="新細明體"/>
      <family val="1"/>
      <charset val="136"/>
    </font>
    <font>
      <sz val="11"/>
      <color rgb="FF3F3F76"/>
      <name val="新細明體"/>
      <family val="1"/>
      <charset val="136"/>
      <scheme val="minor"/>
    </font>
    <font>
      <sz val="11"/>
      <color rgb="FF3F3F76"/>
      <name val="宋体"/>
    </font>
    <font>
      <sz val="12"/>
      <color indexed="62"/>
      <name val="新細明體"/>
      <family val="1"/>
      <charset val="136"/>
    </font>
    <font>
      <b/>
      <sz val="11"/>
      <color rgb="FF3F3F3F"/>
      <name val="新細明體"/>
      <family val="1"/>
      <charset val="136"/>
      <scheme val="minor"/>
    </font>
    <font>
      <b/>
      <sz val="11"/>
      <color rgb="FF3F3F3F"/>
      <name val="宋体"/>
    </font>
    <font>
      <b/>
      <sz val="12"/>
      <color indexed="63"/>
      <name val="新細明體"/>
      <family val="1"/>
      <charset val="136"/>
    </font>
    <font>
      <u/>
      <sz val="6"/>
      <color indexed="36"/>
      <name val="宋体"/>
    </font>
    <font>
      <b/>
      <sz val="11"/>
      <color theme="0"/>
      <name val="新細明體"/>
      <family val="1"/>
      <charset val="136"/>
      <scheme val="minor"/>
    </font>
    <font>
      <b/>
      <sz val="11"/>
      <color theme="0"/>
      <name val="宋体"/>
    </font>
    <font>
      <b/>
      <sz val="12"/>
      <color indexed="9"/>
      <name val="新細明體"/>
      <family val="1"/>
      <charset val="136"/>
    </font>
    <font>
      <sz val="11"/>
      <color rgb="FF9C0006"/>
      <name val="新細明體"/>
      <family val="1"/>
      <charset val="136"/>
      <scheme val="minor"/>
    </font>
    <font>
      <sz val="11"/>
      <color rgb="FF9C0006"/>
      <name val="宋体"/>
    </font>
    <font>
      <sz val="12"/>
      <color indexed="20"/>
      <name val="新細明體"/>
      <family val="1"/>
      <charset val="136"/>
    </font>
    <font>
      <sz val="12"/>
      <name val="뼻뮝"/>
      <family val="3"/>
      <charset val="129"/>
    </font>
    <font>
      <sz val="11"/>
      <color rgb="FFFF0000"/>
      <name val="新細明體"/>
      <family val="1"/>
      <charset val="136"/>
      <scheme val="minor"/>
    </font>
    <font>
      <sz val="11"/>
      <color rgb="FFFF0000"/>
      <name val="宋体"/>
    </font>
    <font>
      <sz val="12"/>
      <color indexed="10"/>
      <name val="新細明體"/>
      <family val="1"/>
      <charset val="136"/>
    </font>
    <font>
      <sz val="10"/>
      <name val="굴림체"/>
      <family val="3"/>
      <charset val="129"/>
    </font>
    <font>
      <sz val="11"/>
      <color theme="0"/>
      <name val="新細明體"/>
      <family val="2"/>
      <scheme val="minor"/>
    </font>
    <font>
      <sz val="9"/>
      <color theme="1"/>
      <name val="微軟正黑體"/>
      <family val="2"/>
      <charset val="136"/>
    </font>
    <font>
      <b/>
      <sz val="10"/>
      <color theme="1"/>
      <name val="Calibri"/>
      <family val="2"/>
    </font>
    <font>
      <b/>
      <sz val="9"/>
      <color rgb="FFFF0000"/>
      <name val="Calibri"/>
      <family val="2"/>
    </font>
    <font>
      <sz val="10"/>
      <color theme="1"/>
      <name val="Calibri"/>
      <family val="2"/>
    </font>
    <font>
      <b/>
      <sz val="10"/>
      <color theme="0"/>
      <name val="Calibri"/>
      <family val="2"/>
    </font>
    <font>
      <sz val="10"/>
      <color rgb="FF0000CC"/>
      <name val="Calibri"/>
      <family val="2"/>
    </font>
    <font>
      <b/>
      <sz val="20"/>
      <color theme="1"/>
      <name val="Calibri"/>
      <family val="2"/>
    </font>
    <font>
      <b/>
      <sz val="14"/>
      <color theme="1"/>
      <name val="Calibri"/>
      <family val="2"/>
    </font>
    <font>
      <b/>
      <sz val="10"/>
      <name val="Calibri"/>
      <family val="2"/>
    </font>
    <font>
      <i/>
      <sz val="12"/>
      <color rgb="FF7F7F7F"/>
      <name val="新細明體"/>
      <family val="2"/>
      <charset val="136"/>
      <scheme val="minor"/>
    </font>
    <font>
      <sz val="10"/>
      <name val="新細明體"/>
      <family val="1"/>
      <charset val="136"/>
    </font>
    <font>
      <sz val="12"/>
      <name val="Calibri"/>
      <family val="2"/>
    </font>
    <font>
      <sz val="10"/>
      <color theme="1"/>
      <name val="新細明體"/>
      <family val="1"/>
      <charset val="136"/>
    </font>
    <font>
      <sz val="10"/>
      <name val="Calibri"/>
      <family val="2"/>
    </font>
    <font>
      <b/>
      <sz val="12"/>
      <color theme="1"/>
      <name val="Calibri"/>
      <family val="2"/>
    </font>
    <font>
      <sz val="9"/>
      <name val="新細明體"/>
      <family val="1"/>
      <charset val="136"/>
      <scheme val="minor"/>
    </font>
    <font>
      <b/>
      <sz val="10"/>
      <color rgb="FF0070C0"/>
      <name val="Calibri"/>
      <family val="2"/>
    </font>
    <font>
      <sz val="9"/>
      <name val="新細明體"/>
      <family val="3"/>
      <charset val="136"/>
      <scheme val="minor"/>
    </font>
    <font>
      <sz val="10"/>
      <color rgb="FF0000FF"/>
      <name val="Calibri"/>
      <family val="2"/>
    </font>
    <font>
      <sz val="10"/>
      <name val="Calibri"/>
      <family val="2"/>
      <charset val="1"/>
    </font>
    <font>
      <sz val="10"/>
      <color rgb="FF000000"/>
      <name val="Calibri"/>
      <family val="2"/>
    </font>
    <font>
      <sz val="10"/>
      <color indexed="8"/>
      <name val="Calibri"/>
      <family val="2"/>
    </font>
    <font>
      <sz val="9"/>
      <name val="細明體"/>
      <family val="3"/>
      <charset val="136"/>
    </font>
    <font>
      <sz val="12"/>
      <color rgb="FF0000FF"/>
      <name val="Calibri"/>
      <family val="2"/>
    </font>
    <font>
      <b/>
      <sz val="16"/>
      <color theme="1"/>
      <name val="Calibri"/>
      <family val="2"/>
    </font>
    <font>
      <sz val="12"/>
      <color rgb="FF1F497D"/>
      <name val="Calibri"/>
      <family val="2"/>
    </font>
    <font>
      <b/>
      <sz val="12"/>
      <color rgb="FF1F497D"/>
      <name val="Calibri"/>
      <family val="2"/>
    </font>
    <font>
      <sz val="9"/>
      <color theme="1"/>
      <name val="細明體"/>
      <family val="3"/>
      <charset val="136"/>
    </font>
    <font>
      <strike/>
      <sz val="9"/>
      <color theme="1"/>
      <name val="Calibri"/>
      <family val="2"/>
    </font>
    <font>
      <sz val="9"/>
      <color rgb="FF3333FF"/>
      <name val="Calibri"/>
      <family val="2"/>
    </font>
    <font>
      <sz val="9"/>
      <color rgb="FF3333FF"/>
      <name val="細明體"/>
      <family val="3"/>
      <charset val="136"/>
    </font>
    <font>
      <b/>
      <sz val="10"/>
      <color rgb="FF3333FF"/>
      <name val="Calibri"/>
      <family val="2"/>
    </font>
    <font>
      <sz val="9"/>
      <color theme="9" tint="-0.249977111117893"/>
      <name val="Calibri"/>
      <family val="2"/>
    </font>
    <font>
      <sz val="12"/>
      <color theme="1"/>
      <name val="Calibri"/>
      <family val="2"/>
    </font>
    <font>
      <sz val="12"/>
      <color rgb="FFFF0000"/>
      <name val="Calibri"/>
      <family val="2"/>
    </font>
    <font>
      <sz val="11"/>
      <color theme="1"/>
      <name val="新細明體"/>
      <family val="2"/>
      <charset val="136"/>
      <scheme val="minor"/>
    </font>
    <font>
      <sz val="11"/>
      <color rgb="FF000000"/>
      <name val="Calibri"/>
      <family val="2"/>
    </font>
    <font>
      <sz val="12"/>
      <color rgb="FF000000"/>
      <name val="Calibri"/>
      <family val="2"/>
    </font>
    <font>
      <sz val="12"/>
      <color rgb="FF000000"/>
      <name val="HP Simplified"/>
      <family val="2"/>
    </font>
    <font>
      <b/>
      <sz val="11"/>
      <color rgb="FF000000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新細明體"/>
      <family val="1"/>
      <charset val="136"/>
    </font>
    <font>
      <b/>
      <sz val="11"/>
      <color theme="1"/>
      <name val="Calibri"/>
      <family val="2"/>
    </font>
    <font>
      <sz val="11"/>
      <color rgb="FFFF0000"/>
      <name val="Calibri"/>
      <family val="2"/>
    </font>
    <font>
      <strike/>
      <sz val="12"/>
      <color rgb="FF000000"/>
      <name val="Calibri"/>
      <family val="2"/>
    </font>
    <font>
      <strike/>
      <sz val="12"/>
      <name val="Calibri"/>
      <family val="2"/>
    </font>
    <font>
      <b/>
      <strike/>
      <sz val="12"/>
      <color rgb="FF000000"/>
      <name val="Calibri"/>
      <family val="2"/>
    </font>
    <font>
      <sz val="9"/>
      <name val="MingLiU"/>
      <family val="3"/>
      <charset val="136"/>
    </font>
    <font>
      <sz val="12"/>
      <color rgb="FF3333FF"/>
      <name val="Calibri"/>
      <family val="2"/>
    </font>
    <font>
      <strike/>
      <sz val="12"/>
      <color theme="1"/>
      <name val="Calibri"/>
      <family val="2"/>
    </font>
    <font>
      <b/>
      <sz val="12"/>
      <color theme="0"/>
      <name val="Calibri"/>
      <family val="2"/>
    </font>
    <font>
      <sz val="9"/>
      <color rgb="FF0000FF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細明體"/>
      <family val="3"/>
      <charset val="136"/>
    </font>
    <font>
      <strike/>
      <sz val="12"/>
      <color rgb="FF0000FF"/>
      <name val="Calibri"/>
      <family val="2"/>
    </font>
    <font>
      <b/>
      <sz val="9"/>
      <color rgb="FF3333FF"/>
      <name val="Calibri"/>
      <family val="2"/>
    </font>
    <font>
      <b/>
      <sz val="9"/>
      <color rgb="FF3333FF"/>
      <name val="細明體"/>
      <family val="3"/>
      <charset val="136"/>
    </font>
    <font>
      <sz val="9"/>
      <color theme="1"/>
      <name val="MingLiU"/>
      <family val="3"/>
      <charset val="136"/>
    </font>
    <font>
      <sz val="12"/>
      <name val="MingLiU"/>
      <family val="3"/>
      <charset val="136"/>
    </font>
    <font>
      <sz val="9"/>
      <color rgb="FFFF0000"/>
      <name val="Calibri"/>
      <family val="2"/>
    </font>
    <font>
      <sz val="10"/>
      <color rgb="FF3333FF"/>
      <name val="Calibri"/>
      <family val="2"/>
    </font>
    <font>
      <sz val="9"/>
      <color rgb="FF00B050"/>
      <name val="Calibri"/>
      <family val="2"/>
    </font>
    <font>
      <sz val="9"/>
      <color rgb="FF000000"/>
      <name val="新細明體"/>
      <family val="1"/>
      <charset val="136"/>
    </font>
    <font>
      <sz val="12"/>
      <name val="細明體"/>
      <family val="3"/>
      <charset val="136"/>
    </font>
  </fonts>
  <fills count="11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62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9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darkVertical"/>
    </fill>
    <fill>
      <patternFill patternType="solid">
        <fgColor indexed="58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34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lightGray"/>
    </fill>
    <fill>
      <patternFill patternType="solid">
        <fgColor indexed="15"/>
      </patternFill>
    </fill>
    <fill>
      <patternFill patternType="lightGray">
        <bgColor indexed="23"/>
      </patternFill>
    </fill>
    <fill>
      <patternFill patternType="solid">
        <fgColor indexed="12"/>
      </patternFill>
    </fill>
    <fill>
      <patternFill patternType="mediumGray">
        <fgColor indexed="22"/>
      </patternFill>
    </fill>
    <fill>
      <patternFill patternType="solid">
        <fgColor indexed="35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E5F5D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2E8B57"/>
        <bgColor indexed="64"/>
      </patternFill>
    </fill>
    <fill>
      <patternFill patternType="solid">
        <fgColor rgb="FFDEB887"/>
        <bgColor indexed="64"/>
      </patternFill>
    </fill>
    <fill>
      <patternFill patternType="solid">
        <fgColor rgb="FFFAFAD2"/>
        <bgColor indexed="64"/>
      </patternFill>
    </fill>
    <fill>
      <patternFill patternType="solid">
        <fgColor rgb="FFFFFFF0"/>
        <bgColor indexed="64"/>
      </patternFill>
    </fill>
    <fill>
      <patternFill patternType="solid">
        <fgColor rgb="FF87CEFA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DAEEF3"/>
        <bgColor indexed="64"/>
      </patternFill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 style="double">
        <color indexed="8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62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/>
      <right/>
      <top style="medium">
        <color rgb="FFFF0000"/>
      </top>
      <bottom style="medium">
        <color rgb="FFFF0000"/>
      </bottom>
      <diagonal/>
    </border>
    <border>
      <left style="medium">
        <color rgb="FFFF0000"/>
      </left>
      <right/>
      <top style="medium">
        <color rgb="FFFF0000"/>
      </top>
      <bottom style="medium">
        <color rgb="FFFF0000"/>
      </bottom>
      <diagonal/>
    </border>
    <border>
      <left style="medium">
        <color rgb="FFDCDCDC"/>
      </left>
      <right/>
      <top style="medium">
        <color rgb="FFDCDCDC"/>
      </top>
      <bottom style="medium">
        <color rgb="FFDCDCDC"/>
      </bottom>
      <diagonal/>
    </border>
    <border>
      <left/>
      <right/>
      <top style="medium">
        <color rgb="FFDCDCDC"/>
      </top>
      <bottom style="medium">
        <color rgb="FFDCDCDC"/>
      </bottom>
      <diagonal/>
    </border>
    <border>
      <left/>
      <right/>
      <top/>
      <bottom style="medium">
        <color rgb="FFDCDCDC"/>
      </bottom>
      <diagonal/>
    </border>
    <border>
      <left style="medium">
        <color rgb="FFDCDCDC"/>
      </left>
      <right style="medium">
        <color rgb="FFDCDCDC"/>
      </right>
      <top/>
      <bottom style="medium">
        <color rgb="FFDCDCDC"/>
      </bottom>
      <diagonal/>
    </border>
    <border>
      <left/>
      <right style="medium">
        <color rgb="FFDCDCDC"/>
      </right>
      <top/>
      <bottom style="medium">
        <color rgb="FFDCDCDC"/>
      </bottom>
      <diagonal/>
    </border>
    <border>
      <left/>
      <right style="medium">
        <color rgb="FFDCDCDC"/>
      </right>
      <top/>
      <bottom/>
      <diagonal/>
    </border>
    <border>
      <left style="medium">
        <color rgb="FFDCDCDC"/>
      </left>
      <right style="medium">
        <color rgb="FFDCDCDC"/>
      </right>
      <top style="medium">
        <color rgb="FFDCDCDC"/>
      </top>
      <bottom/>
      <diagonal/>
    </border>
    <border>
      <left style="medium">
        <color rgb="FFDCDCDC"/>
      </left>
      <right/>
      <top style="medium">
        <color rgb="FFDCDCDC"/>
      </top>
      <bottom/>
      <diagonal/>
    </border>
    <border>
      <left style="thin">
        <color rgb="FFDCDCDC"/>
      </left>
      <right/>
      <top style="thin">
        <color rgb="FFDCDCDC"/>
      </top>
      <bottom style="thin">
        <color rgb="FFDCDCDC"/>
      </bottom>
      <diagonal/>
    </border>
    <border>
      <left style="thin">
        <color rgb="FFDCDCDC"/>
      </left>
      <right style="thin">
        <color rgb="FFDCDCDC"/>
      </right>
      <top style="thin">
        <color rgb="FFDCDCDC"/>
      </top>
      <bottom style="thin">
        <color rgb="FFDCDCDC"/>
      </bottom>
      <diagonal/>
    </border>
    <border>
      <left style="thin">
        <color rgb="FFDCDCDC"/>
      </left>
      <right/>
      <top style="medium">
        <color rgb="FFDCDCDC"/>
      </top>
      <bottom style="thin">
        <color rgb="FFDCDCDC"/>
      </bottom>
      <diagonal/>
    </border>
    <border>
      <left/>
      <right/>
      <top style="medium">
        <color rgb="FFDCDCDC"/>
      </top>
      <bottom style="thin">
        <color rgb="FFDCDCDC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301">
    <xf numFmtId="197" fontId="0" fillId="0" borderId="0"/>
    <xf numFmtId="197" fontId="14" fillId="0" borderId="0"/>
    <xf numFmtId="197" fontId="12" fillId="0" borderId="0"/>
    <xf numFmtId="197" fontId="13" fillId="0" borderId="0"/>
    <xf numFmtId="197" fontId="15" fillId="0" borderId="0"/>
    <xf numFmtId="197" fontId="12" fillId="0" borderId="0"/>
    <xf numFmtId="197" fontId="14" fillId="0" borderId="0"/>
    <xf numFmtId="197" fontId="14" fillId="0" borderId="0"/>
    <xf numFmtId="197" fontId="12" fillId="0" borderId="0"/>
    <xf numFmtId="197" fontId="12" fillId="0" borderId="0"/>
    <xf numFmtId="197" fontId="12" fillId="0" borderId="0"/>
    <xf numFmtId="197" fontId="12" fillId="0" borderId="0"/>
    <xf numFmtId="197" fontId="12" fillId="0" borderId="0"/>
    <xf numFmtId="197" fontId="12" fillId="0" borderId="0"/>
    <xf numFmtId="197" fontId="12" fillId="0" borderId="0"/>
    <xf numFmtId="197" fontId="12" fillId="0" borderId="0"/>
    <xf numFmtId="197" fontId="14" fillId="0" borderId="0"/>
    <xf numFmtId="197" fontId="12" fillId="0" borderId="0"/>
    <xf numFmtId="197" fontId="14" fillId="0" borderId="0"/>
    <xf numFmtId="197" fontId="14" fillId="0" borderId="0"/>
    <xf numFmtId="197" fontId="15" fillId="0" borderId="0"/>
    <xf numFmtId="197" fontId="17" fillId="0" borderId="0">
      <alignment vertical="center"/>
    </xf>
    <xf numFmtId="197" fontId="18" fillId="0" borderId="0">
      <alignment vertical="center"/>
    </xf>
    <xf numFmtId="197" fontId="19" fillId="0" borderId="0"/>
    <xf numFmtId="197" fontId="19" fillId="0" borderId="0"/>
    <xf numFmtId="197" fontId="19" fillId="0" borderId="0"/>
    <xf numFmtId="197" fontId="19" fillId="0" borderId="0"/>
    <xf numFmtId="197" fontId="18" fillId="0" borderId="0">
      <alignment vertical="center"/>
    </xf>
    <xf numFmtId="197" fontId="15" fillId="0" borderId="0"/>
    <xf numFmtId="197" fontId="12" fillId="0" borderId="0"/>
    <xf numFmtId="197" fontId="14" fillId="0" borderId="0"/>
    <xf numFmtId="197" fontId="12" fillId="0" borderId="0"/>
    <xf numFmtId="197" fontId="12" fillId="0" borderId="0"/>
    <xf numFmtId="197" fontId="12" fillId="0" borderId="0"/>
    <xf numFmtId="197" fontId="12" fillId="0" borderId="0"/>
    <xf numFmtId="197" fontId="12" fillId="0" borderId="0"/>
    <xf numFmtId="197" fontId="12" fillId="0" borderId="0"/>
    <xf numFmtId="197" fontId="12" fillId="0" borderId="0"/>
    <xf numFmtId="197" fontId="12" fillId="0" borderId="0"/>
    <xf numFmtId="197" fontId="12" fillId="0" borderId="0"/>
    <xf numFmtId="197" fontId="12" fillId="0" borderId="0"/>
    <xf numFmtId="197" fontId="12" fillId="0" borderId="0"/>
    <xf numFmtId="197" fontId="12" fillId="0" borderId="0"/>
    <xf numFmtId="197" fontId="12" fillId="0" borderId="0"/>
    <xf numFmtId="197" fontId="12" fillId="0" borderId="0"/>
    <xf numFmtId="197" fontId="14" fillId="0" borderId="0"/>
    <xf numFmtId="197" fontId="14" fillId="0" borderId="0"/>
    <xf numFmtId="197" fontId="12" fillId="0" borderId="0"/>
    <xf numFmtId="197" fontId="14" fillId="0" borderId="0"/>
    <xf numFmtId="197" fontId="14" fillId="0" borderId="0"/>
    <xf numFmtId="197" fontId="12" fillId="0" borderId="0"/>
    <xf numFmtId="197" fontId="14" fillId="0" borderId="0"/>
    <xf numFmtId="197" fontId="12" fillId="0" borderId="0"/>
    <xf numFmtId="197" fontId="12" fillId="0" borderId="0"/>
    <xf numFmtId="197" fontId="12" fillId="0" borderId="0"/>
    <xf numFmtId="197" fontId="12" fillId="0" borderId="0"/>
    <xf numFmtId="197" fontId="12" fillId="0" borderId="0"/>
    <xf numFmtId="197" fontId="21" fillId="0" borderId="0"/>
    <xf numFmtId="197" fontId="14" fillId="0" borderId="0"/>
    <xf numFmtId="197" fontId="21" fillId="0" borderId="0"/>
    <xf numFmtId="197" fontId="21" fillId="0" borderId="0"/>
    <xf numFmtId="197" fontId="21" fillId="0" borderId="0"/>
    <xf numFmtId="197" fontId="21" fillId="0" borderId="0"/>
    <xf numFmtId="197" fontId="12" fillId="0" borderId="0"/>
    <xf numFmtId="197" fontId="21" fillId="0" borderId="0"/>
    <xf numFmtId="197" fontId="12" fillId="0" borderId="0"/>
    <xf numFmtId="197" fontId="21" fillId="0" borderId="0"/>
    <xf numFmtId="197" fontId="21" fillId="0" borderId="0"/>
    <xf numFmtId="197" fontId="12" fillId="0" borderId="0"/>
    <xf numFmtId="197" fontId="21" fillId="0" borderId="0"/>
    <xf numFmtId="197" fontId="22" fillId="6" borderId="0" applyNumberFormat="0" applyBorder="0" applyAlignment="0" applyProtection="0">
      <alignment vertical="center"/>
    </xf>
    <xf numFmtId="197" fontId="22" fillId="7" borderId="0" applyNumberFormat="0" applyBorder="0" applyAlignment="0" applyProtection="0">
      <alignment vertical="center"/>
    </xf>
    <xf numFmtId="197" fontId="22" fillId="8" borderId="0" applyNumberFormat="0" applyBorder="0" applyAlignment="0" applyProtection="0">
      <alignment vertical="center"/>
    </xf>
    <xf numFmtId="197" fontId="22" fillId="9" borderId="0" applyNumberFormat="0" applyBorder="0" applyAlignment="0" applyProtection="0">
      <alignment vertical="center"/>
    </xf>
    <xf numFmtId="197" fontId="22" fillId="6" borderId="0" applyNumberFormat="0" applyBorder="0" applyAlignment="0" applyProtection="0">
      <alignment vertical="center"/>
    </xf>
    <xf numFmtId="197" fontId="22" fillId="7" borderId="0" applyNumberFormat="0" applyBorder="0" applyAlignment="0" applyProtection="0">
      <alignment vertical="center"/>
    </xf>
    <xf numFmtId="197" fontId="23" fillId="10" borderId="0" applyNumberFormat="0" applyBorder="0" applyAlignment="0" applyProtection="0">
      <alignment vertical="center"/>
    </xf>
    <xf numFmtId="197" fontId="24" fillId="10" borderId="0" applyNumberFormat="0" applyBorder="0" applyAlignment="0" applyProtection="0">
      <alignment vertical="center"/>
    </xf>
    <xf numFmtId="197" fontId="23" fillId="11" borderId="0" applyNumberFormat="0" applyBorder="0" applyAlignment="0" applyProtection="0">
      <alignment vertical="center"/>
    </xf>
    <xf numFmtId="197" fontId="24" fillId="11" borderId="0" applyNumberFormat="0" applyBorder="0" applyAlignment="0" applyProtection="0">
      <alignment vertical="center"/>
    </xf>
    <xf numFmtId="197" fontId="23" fillId="12" borderId="0" applyNumberFormat="0" applyBorder="0" applyAlignment="0" applyProtection="0">
      <alignment vertical="center"/>
    </xf>
    <xf numFmtId="197" fontId="24" fillId="12" borderId="0" applyNumberFormat="0" applyBorder="0" applyAlignment="0" applyProtection="0">
      <alignment vertical="center"/>
    </xf>
    <xf numFmtId="197" fontId="23" fillId="13" borderId="0" applyNumberFormat="0" applyBorder="0" applyAlignment="0" applyProtection="0">
      <alignment vertical="center"/>
    </xf>
    <xf numFmtId="197" fontId="24" fillId="13" borderId="0" applyNumberFormat="0" applyBorder="0" applyAlignment="0" applyProtection="0">
      <alignment vertical="center"/>
    </xf>
    <xf numFmtId="197" fontId="23" fillId="14" borderId="0" applyNumberFormat="0" applyBorder="0" applyAlignment="0" applyProtection="0">
      <alignment vertical="center"/>
    </xf>
    <xf numFmtId="197" fontId="24" fillId="14" borderId="0" applyNumberFormat="0" applyBorder="0" applyAlignment="0" applyProtection="0">
      <alignment vertical="center"/>
    </xf>
    <xf numFmtId="197" fontId="23" fillId="7" borderId="0" applyNumberFormat="0" applyBorder="0" applyAlignment="0" applyProtection="0">
      <alignment vertical="center"/>
    </xf>
    <xf numFmtId="197" fontId="24" fillId="7" borderId="0" applyNumberFormat="0" applyBorder="0" applyAlignment="0" applyProtection="0">
      <alignment vertical="center"/>
    </xf>
    <xf numFmtId="197" fontId="22" fillId="6" borderId="0" applyNumberFormat="0" applyBorder="0" applyAlignment="0" applyProtection="0">
      <alignment vertical="center"/>
    </xf>
    <xf numFmtId="197" fontId="22" fillId="15" borderId="0" applyNumberFormat="0" applyBorder="0" applyAlignment="0" applyProtection="0">
      <alignment vertical="center"/>
    </xf>
    <xf numFmtId="197" fontId="22" fillId="16" borderId="0" applyNumberFormat="0" applyBorder="0" applyAlignment="0" applyProtection="0">
      <alignment vertical="center"/>
    </xf>
    <xf numFmtId="197" fontId="22" fillId="17" borderId="0" applyNumberFormat="0" applyBorder="0" applyAlignment="0" applyProtection="0">
      <alignment vertical="center"/>
    </xf>
    <xf numFmtId="197" fontId="22" fillId="6" borderId="0" applyNumberFormat="0" applyBorder="0" applyAlignment="0" applyProtection="0">
      <alignment vertical="center"/>
    </xf>
    <xf numFmtId="197" fontId="22" fillId="7" borderId="0" applyNumberFormat="0" applyBorder="0" applyAlignment="0" applyProtection="0">
      <alignment vertical="center"/>
    </xf>
    <xf numFmtId="197" fontId="23" fillId="18" borderId="0" applyNumberFormat="0" applyBorder="0" applyAlignment="0" applyProtection="0">
      <alignment vertical="center"/>
    </xf>
    <xf numFmtId="197" fontId="24" fillId="18" borderId="0" applyNumberFormat="0" applyBorder="0" applyAlignment="0" applyProtection="0">
      <alignment vertical="center"/>
    </xf>
    <xf numFmtId="197" fontId="23" fillId="15" borderId="0" applyNumberFormat="0" applyBorder="0" applyAlignment="0" applyProtection="0">
      <alignment vertical="center"/>
    </xf>
    <xf numFmtId="197" fontId="24" fillId="15" borderId="0" applyNumberFormat="0" applyBorder="0" applyAlignment="0" applyProtection="0">
      <alignment vertical="center"/>
    </xf>
    <xf numFmtId="197" fontId="23" fillId="19" borderId="0" applyNumberFormat="0" applyBorder="0" applyAlignment="0" applyProtection="0">
      <alignment vertical="center"/>
    </xf>
    <xf numFmtId="197" fontId="24" fillId="19" borderId="0" applyNumberFormat="0" applyBorder="0" applyAlignment="0" applyProtection="0">
      <alignment vertical="center"/>
    </xf>
    <xf numFmtId="197" fontId="23" fillId="13" borderId="0" applyNumberFormat="0" applyBorder="0" applyAlignment="0" applyProtection="0">
      <alignment vertical="center"/>
    </xf>
    <xf numFmtId="197" fontId="24" fillId="13" borderId="0" applyNumberFormat="0" applyBorder="0" applyAlignment="0" applyProtection="0">
      <alignment vertical="center"/>
    </xf>
    <xf numFmtId="197" fontId="23" fillId="18" borderId="0" applyNumberFormat="0" applyBorder="0" applyAlignment="0" applyProtection="0">
      <alignment vertical="center"/>
    </xf>
    <xf numFmtId="197" fontId="24" fillId="18" borderId="0" applyNumberFormat="0" applyBorder="0" applyAlignment="0" applyProtection="0">
      <alignment vertical="center"/>
    </xf>
    <xf numFmtId="197" fontId="23" fillId="20" borderId="0" applyNumberFormat="0" applyBorder="0" applyAlignment="0" applyProtection="0">
      <alignment vertical="center"/>
    </xf>
    <xf numFmtId="197" fontId="24" fillId="20" borderId="0" applyNumberFormat="0" applyBorder="0" applyAlignment="0" applyProtection="0">
      <alignment vertical="center"/>
    </xf>
    <xf numFmtId="197" fontId="25" fillId="6" borderId="0" applyNumberFormat="0" applyBorder="0" applyAlignment="0" applyProtection="0">
      <alignment vertical="center"/>
    </xf>
    <xf numFmtId="197" fontId="25" fillId="15" borderId="0" applyNumberFormat="0" applyBorder="0" applyAlignment="0" applyProtection="0">
      <alignment vertical="center"/>
    </xf>
    <xf numFmtId="197" fontId="25" fillId="16" borderId="0" applyNumberFormat="0" applyBorder="0" applyAlignment="0" applyProtection="0">
      <alignment vertical="center"/>
    </xf>
    <xf numFmtId="197" fontId="25" fillId="17" borderId="0" applyNumberFormat="0" applyBorder="0" applyAlignment="0" applyProtection="0">
      <alignment vertical="center"/>
    </xf>
    <xf numFmtId="197" fontId="25" fillId="6" borderId="0" applyNumberFormat="0" applyBorder="0" applyAlignment="0" applyProtection="0">
      <alignment vertical="center"/>
    </xf>
    <xf numFmtId="197" fontId="25" fillId="7" borderId="0" applyNumberFormat="0" applyBorder="0" applyAlignment="0" applyProtection="0">
      <alignment vertical="center"/>
    </xf>
    <xf numFmtId="197" fontId="26" fillId="21" borderId="0" applyNumberFormat="0" applyBorder="0" applyAlignment="0" applyProtection="0">
      <alignment vertical="center"/>
    </xf>
    <xf numFmtId="197" fontId="26" fillId="15" borderId="0" applyNumberFormat="0" applyBorder="0" applyAlignment="0" applyProtection="0">
      <alignment vertical="center"/>
    </xf>
    <xf numFmtId="197" fontId="26" fillId="19" borderId="0" applyNumberFormat="0" applyBorder="0" applyAlignment="0" applyProtection="0">
      <alignment vertical="center"/>
    </xf>
    <xf numFmtId="197" fontId="26" fillId="22" borderId="0" applyNumberFormat="0" applyBorder="0" applyAlignment="0" applyProtection="0">
      <alignment vertical="center"/>
    </xf>
    <xf numFmtId="197" fontId="26" fillId="23" borderId="0" applyNumberFormat="0" applyBorder="0" applyAlignment="0" applyProtection="0">
      <alignment vertical="center"/>
    </xf>
    <xf numFmtId="197" fontId="26" fillId="24" borderId="0" applyNumberFormat="0" applyBorder="0" applyAlignment="0" applyProtection="0">
      <alignment vertical="center"/>
    </xf>
    <xf numFmtId="197" fontId="25" fillId="23" borderId="0" applyNumberFormat="0" applyBorder="0" applyAlignment="0" applyProtection="0">
      <alignment vertical="center"/>
    </xf>
    <xf numFmtId="197" fontId="25" fillId="25" borderId="0" applyNumberFormat="0" applyBorder="0" applyAlignment="0" applyProtection="0">
      <alignment vertical="center"/>
    </xf>
    <xf numFmtId="197" fontId="25" fillId="26" borderId="0" applyNumberFormat="0" applyBorder="0" applyAlignment="0" applyProtection="0">
      <alignment vertical="center"/>
    </xf>
    <xf numFmtId="197" fontId="25" fillId="27" borderId="0" applyNumberFormat="0" applyBorder="0" applyAlignment="0" applyProtection="0">
      <alignment vertical="center"/>
    </xf>
    <xf numFmtId="197" fontId="25" fillId="23" borderId="0" applyNumberFormat="0" applyBorder="0" applyAlignment="0" applyProtection="0">
      <alignment vertical="center"/>
    </xf>
    <xf numFmtId="197" fontId="25" fillId="28" borderId="0" applyNumberFormat="0" applyBorder="0" applyAlignment="0" applyProtection="0">
      <alignment vertical="center"/>
    </xf>
    <xf numFmtId="180" fontId="27" fillId="3" borderId="6">
      <alignment horizontal="center" vertical="center"/>
    </xf>
    <xf numFmtId="197" fontId="28" fillId="0" borderId="0">
      <alignment horizontal="center" wrapText="1"/>
      <protection locked="0"/>
    </xf>
    <xf numFmtId="197" fontId="29" fillId="11" borderId="0" applyNumberFormat="0" applyBorder="0" applyAlignment="0" applyProtection="0">
      <alignment vertical="center"/>
    </xf>
    <xf numFmtId="181" fontId="14" fillId="0" borderId="0" applyFill="0" applyBorder="0" applyAlignment="0"/>
    <xf numFmtId="182" fontId="14" fillId="0" borderId="0" applyFill="0" applyBorder="0" applyAlignment="0"/>
    <xf numFmtId="183" fontId="14" fillId="0" borderId="0" applyFill="0" applyBorder="0" applyAlignment="0"/>
    <xf numFmtId="197" fontId="30" fillId="9" borderId="7" applyNumberFormat="0" applyAlignment="0" applyProtection="0">
      <alignment vertical="center"/>
    </xf>
    <xf numFmtId="197" fontId="31" fillId="0" borderId="0"/>
    <xf numFmtId="197" fontId="32" fillId="29" borderId="8" applyNumberFormat="0" applyAlignment="0" applyProtection="0">
      <alignment vertical="center"/>
    </xf>
    <xf numFmtId="197" fontId="33" fillId="0" borderId="9" applyNumberFormat="0" applyFill="0" applyBorder="0" applyAlignment="0" applyProtection="0">
      <alignment horizontal="left" vertical="top"/>
    </xf>
    <xf numFmtId="184" fontId="34" fillId="0" borderId="0"/>
    <xf numFmtId="197" fontId="35" fillId="0" borderId="0" applyNumberFormat="0" applyAlignment="0">
      <alignment horizontal="left"/>
    </xf>
    <xf numFmtId="185" fontId="34" fillId="0" borderId="0"/>
    <xf numFmtId="176" fontId="36" fillId="0" borderId="0">
      <protection locked="0"/>
    </xf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86" fontId="34" fillId="0" borderId="0"/>
    <xf numFmtId="197" fontId="37" fillId="0" borderId="0" applyNumberFormat="0" applyAlignment="0">
      <alignment horizontal="left"/>
    </xf>
    <xf numFmtId="197" fontId="38" fillId="0" borderId="0" applyNumberFormat="0" applyFill="0" applyBorder="0" applyAlignment="0" applyProtection="0">
      <alignment vertical="center"/>
    </xf>
    <xf numFmtId="187" fontId="27" fillId="0" borderId="0">
      <protection locked="0"/>
    </xf>
    <xf numFmtId="197" fontId="39" fillId="6" borderId="0" applyNumberFormat="0" applyBorder="0" applyAlignment="0" applyProtection="0">
      <alignment vertical="center"/>
    </xf>
    <xf numFmtId="38" fontId="40" fillId="30" borderId="0" applyNumberFormat="0" applyBorder="0" applyAlignment="0" applyProtection="0"/>
    <xf numFmtId="197" fontId="41" fillId="0" borderId="0" applyNumberFormat="0" applyFill="0" applyBorder="0" applyAlignment="0" applyProtection="0"/>
    <xf numFmtId="197" fontId="42" fillId="0" borderId="5" applyNumberFormat="0" applyAlignment="0" applyProtection="0">
      <alignment horizontal="left" vertical="center"/>
    </xf>
    <xf numFmtId="197" fontId="42" fillId="0" borderId="3">
      <alignment horizontal="left" vertical="center"/>
    </xf>
    <xf numFmtId="197" fontId="43" fillId="0" borderId="10" applyNumberFormat="0" applyFill="0" applyAlignment="0" applyProtection="0">
      <alignment vertical="center"/>
    </xf>
    <xf numFmtId="197" fontId="44" fillId="0" borderId="11" applyNumberFormat="0" applyFill="0" applyAlignment="0" applyProtection="0">
      <alignment vertical="center"/>
    </xf>
    <xf numFmtId="197" fontId="45" fillId="0" borderId="12" applyNumberFormat="0" applyFill="0" applyAlignment="0" applyProtection="0">
      <alignment vertical="center"/>
    </xf>
    <xf numFmtId="197" fontId="45" fillId="0" borderId="0" applyNumberFormat="0" applyFill="0" applyBorder="0" applyAlignment="0" applyProtection="0">
      <alignment vertical="center"/>
    </xf>
    <xf numFmtId="188" fontId="27" fillId="0" borderId="0">
      <protection locked="0"/>
    </xf>
    <xf numFmtId="188" fontId="27" fillId="0" borderId="0">
      <protection locked="0"/>
    </xf>
    <xf numFmtId="197" fontId="46" fillId="0" borderId="4">
      <alignment horizontal="center"/>
    </xf>
    <xf numFmtId="197" fontId="46" fillId="0" borderId="0">
      <alignment horizontal="center"/>
    </xf>
    <xf numFmtId="197" fontId="47" fillId="0" borderId="13" applyNumberFormat="0" applyFill="0" applyAlignment="0" applyProtection="0"/>
    <xf numFmtId="197" fontId="16" fillId="0" borderId="9" applyNumberFormat="0" applyFill="0" applyBorder="0" applyAlignment="0" applyProtection="0">
      <alignment horizontal="left" vertical="top"/>
    </xf>
    <xf numFmtId="197" fontId="48" fillId="7" borderId="7" applyNumberFormat="0" applyAlignment="0" applyProtection="0">
      <alignment vertical="center"/>
    </xf>
    <xf numFmtId="10" fontId="40" fillId="31" borderId="1" applyNumberFormat="0" applyBorder="0" applyAlignment="0" applyProtection="0"/>
    <xf numFmtId="197" fontId="49" fillId="0" borderId="14" applyNumberFormat="0" applyFill="0" applyAlignment="0" applyProtection="0">
      <alignment vertical="center"/>
    </xf>
    <xf numFmtId="189" fontId="14" fillId="0" borderId="0" applyFont="0" applyFill="0" applyBorder="0" applyAlignment="0" applyProtection="0"/>
    <xf numFmtId="190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2" fontId="14" fillId="0" borderId="0" applyFont="0" applyFill="0" applyBorder="0" applyAlignment="0" applyProtection="0"/>
    <xf numFmtId="197" fontId="21" fillId="0" borderId="0"/>
    <xf numFmtId="197" fontId="50" fillId="16" borderId="0" applyNumberFormat="0" applyBorder="0" applyAlignment="0" applyProtection="0">
      <alignment vertical="center"/>
    </xf>
    <xf numFmtId="197" fontId="51" fillId="0" borderId="0" applyNumberFormat="0" applyFill="0" applyBorder="0" applyAlignment="0" applyProtection="0"/>
    <xf numFmtId="37" fontId="52" fillId="0" borderId="0"/>
    <xf numFmtId="197" fontId="14" fillId="0" borderId="0" applyAlignment="0"/>
    <xf numFmtId="193" fontId="53" fillId="0" borderId="0"/>
    <xf numFmtId="197" fontId="54" fillId="0" borderId="0"/>
    <xf numFmtId="197" fontId="54" fillId="0" borderId="0"/>
    <xf numFmtId="197" fontId="54" fillId="0" borderId="0"/>
    <xf numFmtId="197" fontId="54" fillId="0" borderId="0"/>
    <xf numFmtId="197" fontId="54" fillId="0" borderId="0"/>
    <xf numFmtId="197" fontId="54" fillId="0" borderId="0"/>
    <xf numFmtId="197" fontId="54" fillId="0" borderId="0"/>
    <xf numFmtId="197" fontId="13" fillId="8" borderId="15" applyNumberFormat="0" applyFont="0" applyAlignment="0" applyProtection="0">
      <alignment vertical="center"/>
    </xf>
    <xf numFmtId="197" fontId="40" fillId="0" borderId="9" applyNumberFormat="0" applyFill="0" applyBorder="0" applyAlignment="0" applyProtection="0">
      <alignment horizontal="left" vertical="top"/>
    </xf>
    <xf numFmtId="197" fontId="55" fillId="9" borderId="16" applyNumberFormat="0" applyAlignment="0" applyProtection="0">
      <alignment vertical="center"/>
    </xf>
    <xf numFmtId="14" fontId="28" fillId="0" borderId="0">
      <alignment horizontal="center" wrapText="1"/>
      <protection locked="0"/>
    </xf>
    <xf numFmtId="10" fontId="14" fillId="0" borderId="0" applyFont="0" applyFill="0" applyBorder="0" applyAlignment="0" applyProtection="0"/>
    <xf numFmtId="197" fontId="56" fillId="32" borderId="0" applyNumberFormat="0" applyFont="0" applyBorder="0" applyAlignment="0">
      <alignment horizontal="center"/>
    </xf>
    <xf numFmtId="194" fontId="57" fillId="0" borderId="0" applyNumberFormat="0" applyFill="0" applyBorder="0" applyAlignment="0" applyProtection="0">
      <alignment horizontal="left"/>
    </xf>
    <xf numFmtId="197" fontId="58" fillId="0" borderId="0" applyNumberFormat="0" applyFill="0" applyBorder="0" applyAlignment="0" applyProtection="0"/>
    <xf numFmtId="197" fontId="56" fillId="1" borderId="3" applyNumberFormat="0" applyFont="0" applyAlignment="0">
      <alignment horizontal="center"/>
    </xf>
    <xf numFmtId="197" fontId="59" fillId="0" borderId="0" applyNumberFormat="0" applyFill="0" applyBorder="0" applyAlignment="0">
      <alignment horizontal="center"/>
    </xf>
    <xf numFmtId="197" fontId="60" fillId="0" borderId="2" applyProtection="0">
      <alignment horizontal="centerContinuous"/>
    </xf>
    <xf numFmtId="197" fontId="14" fillId="33" borderId="0"/>
    <xf numFmtId="197" fontId="40" fillId="0" borderId="1" applyNumberFormat="0" applyFill="0" applyProtection="0">
      <alignment horizontal="right"/>
    </xf>
    <xf numFmtId="14" fontId="40" fillId="2" borderId="1" applyAlignment="0" applyProtection="0"/>
    <xf numFmtId="197" fontId="40" fillId="2" borderId="1" applyNumberFormat="0" applyProtection="0">
      <alignment horizontal="left" wrapText="1"/>
    </xf>
    <xf numFmtId="14" fontId="40" fillId="34" borderId="1" applyAlignment="0" applyProtection="0"/>
    <xf numFmtId="197" fontId="40" fillId="34" borderId="1" applyNumberFormat="0" applyProtection="0">
      <alignment horizontal="left" wrapText="1"/>
    </xf>
    <xf numFmtId="14" fontId="40" fillId="5" borderId="1" applyAlignment="0" applyProtection="0"/>
    <xf numFmtId="197" fontId="40" fillId="5" borderId="1" applyNumberFormat="0" applyProtection="0">
      <alignment horizontal="left" wrapText="1"/>
    </xf>
    <xf numFmtId="14" fontId="40" fillId="35" borderId="1" applyAlignment="0" applyProtection="0"/>
    <xf numFmtId="197" fontId="40" fillId="35" borderId="1" applyNumberFormat="0" applyProtection="0">
      <alignment horizontal="left" wrapText="1"/>
    </xf>
    <xf numFmtId="197" fontId="61" fillId="35" borderId="1" applyNumberFormat="0" applyProtection="0">
      <alignment wrapText="1"/>
    </xf>
    <xf numFmtId="197" fontId="61" fillId="5" borderId="1" applyNumberFormat="0" applyProtection="0">
      <alignment wrapText="1"/>
    </xf>
    <xf numFmtId="197" fontId="61" fillId="34" borderId="1" applyNumberFormat="0" applyProtection="0">
      <alignment wrapText="1"/>
    </xf>
    <xf numFmtId="49" fontId="40" fillId="0" borderId="1" applyFill="0" applyProtection="0">
      <alignment horizontal="justify" vertical="top" wrapText="1"/>
    </xf>
    <xf numFmtId="14" fontId="62" fillId="34" borderId="1" applyAlignment="0" applyProtection="0"/>
    <xf numFmtId="197" fontId="62" fillId="34" borderId="1" applyNumberFormat="0" applyProtection="0">
      <alignment horizontal="left" wrapText="1"/>
    </xf>
    <xf numFmtId="14" fontId="62" fillId="5" borderId="1" applyAlignment="0" applyProtection="0"/>
    <xf numFmtId="197" fontId="62" fillId="5" borderId="1" applyNumberFormat="0" applyProtection="0">
      <alignment horizontal="left" wrapText="1"/>
    </xf>
    <xf numFmtId="14" fontId="62" fillId="35" borderId="1" applyAlignment="0" applyProtection="0"/>
    <xf numFmtId="197" fontId="62" fillId="35" borderId="1" applyNumberFormat="0" applyProtection="0">
      <alignment horizontal="left" wrapText="1"/>
    </xf>
    <xf numFmtId="14" fontId="62" fillId="0" borderId="1" applyFill="0" applyAlignment="0" applyProtection="0"/>
    <xf numFmtId="197" fontId="62" fillId="0" borderId="1" applyNumberFormat="0" applyFill="0" applyProtection="0">
      <alignment horizontal="left" wrapText="1"/>
    </xf>
    <xf numFmtId="197" fontId="63" fillId="0" borderId="1" applyNumberFormat="0" applyFill="0" applyProtection="0">
      <alignment wrapText="1"/>
    </xf>
    <xf numFmtId="197" fontId="63" fillId="35" borderId="1" applyNumberFormat="0" applyProtection="0">
      <alignment wrapText="1"/>
    </xf>
    <xf numFmtId="197" fontId="63" fillId="5" borderId="1" applyNumberFormat="0" applyProtection="0">
      <alignment wrapText="1"/>
    </xf>
    <xf numFmtId="197" fontId="63" fillId="34" borderId="1" applyNumberFormat="0" applyProtection="0">
      <alignment wrapText="1"/>
    </xf>
    <xf numFmtId="197" fontId="64" fillId="4" borderId="1" applyNumberFormat="0" applyProtection="0">
      <alignment horizontal="centerContinuous"/>
    </xf>
    <xf numFmtId="197" fontId="64" fillId="4" borderId="1" applyNumberFormat="0" applyProtection="0">
      <alignment horizontal="centerContinuous" textRotation="90"/>
    </xf>
    <xf numFmtId="197" fontId="64" fillId="4" borderId="1" applyNumberFormat="0" applyProtection="0">
      <alignment horizontal="left"/>
    </xf>
    <xf numFmtId="197" fontId="65" fillId="4" borderId="1" applyNumberFormat="0" applyProtection="0">
      <alignment horizontal="centerContinuous"/>
    </xf>
    <xf numFmtId="197" fontId="64" fillId="36" borderId="1" applyNumberFormat="0" applyProtection="0">
      <alignment horizontal="centerContinuous"/>
    </xf>
    <xf numFmtId="40" fontId="66" fillId="0" borderId="0" applyBorder="0">
      <alignment horizontal="right"/>
    </xf>
    <xf numFmtId="197" fontId="67" fillId="0" borderId="0" applyNumberFormat="0" applyFill="0" applyBorder="0" applyAlignment="0" applyProtection="0">
      <alignment vertical="center"/>
    </xf>
    <xf numFmtId="188" fontId="27" fillId="0" borderId="17">
      <protection locked="0"/>
    </xf>
    <xf numFmtId="37" fontId="40" fillId="37" borderId="0" applyNumberFormat="0" applyBorder="0" applyAlignment="0" applyProtection="0"/>
    <xf numFmtId="37" fontId="40" fillId="0" borderId="0"/>
    <xf numFmtId="3" fontId="51" fillId="0" borderId="13" applyProtection="0"/>
    <xf numFmtId="195" fontId="14" fillId="0" borderId="0" applyFont="0" applyFill="0" applyBorder="0" applyAlignment="0" applyProtection="0"/>
    <xf numFmtId="196" fontId="14" fillId="0" borderId="0" applyFont="0" applyFill="0" applyBorder="0" applyAlignment="0" applyProtection="0"/>
    <xf numFmtId="197" fontId="68" fillId="0" borderId="0" applyNumberFormat="0" applyFill="0" applyBorder="0" applyAlignment="0" applyProtection="0">
      <alignment vertical="center"/>
    </xf>
    <xf numFmtId="197" fontId="17" fillId="0" borderId="0">
      <alignment vertical="center"/>
    </xf>
    <xf numFmtId="197" fontId="13" fillId="0" borderId="0">
      <alignment vertical="center"/>
    </xf>
    <xf numFmtId="197" fontId="17" fillId="0" borderId="0">
      <alignment vertical="center"/>
    </xf>
    <xf numFmtId="197" fontId="13" fillId="0" borderId="0"/>
    <xf numFmtId="197" fontId="69" fillId="12" borderId="0" applyNumberFormat="0" applyBorder="0" applyAlignment="0" applyProtection="0">
      <alignment vertical="center"/>
    </xf>
    <xf numFmtId="197" fontId="69" fillId="12" borderId="0" applyNumberFormat="0" applyBorder="0" applyAlignment="0" applyProtection="0">
      <alignment vertical="center"/>
    </xf>
    <xf numFmtId="197" fontId="70" fillId="8" borderId="15" applyNumberFormat="0" applyFont="0" applyAlignment="0" applyProtection="0">
      <alignment vertical="center"/>
    </xf>
    <xf numFmtId="197" fontId="71" fillId="11" borderId="0" applyNumberFormat="0" applyBorder="0" applyAlignment="0" applyProtection="0">
      <alignment vertical="center"/>
    </xf>
    <xf numFmtId="197" fontId="72" fillId="16" borderId="0" applyNumberFormat="0" applyBorder="0" applyAlignment="0" applyProtection="0">
      <alignment vertical="center"/>
    </xf>
    <xf numFmtId="197" fontId="26" fillId="6" borderId="0" applyNumberFormat="0" applyBorder="0" applyAlignment="0" applyProtection="0">
      <alignment vertical="center"/>
    </xf>
    <xf numFmtId="197" fontId="26" fillId="25" borderId="0" applyNumberFormat="0" applyBorder="0" applyAlignment="0" applyProtection="0">
      <alignment vertical="center"/>
    </xf>
    <xf numFmtId="197" fontId="26" fillId="26" borderId="0" applyNumberFormat="0" applyBorder="0" applyAlignment="0" applyProtection="0">
      <alignment vertical="center"/>
    </xf>
    <xf numFmtId="197" fontId="26" fillId="22" borderId="0" applyNumberFormat="0" applyBorder="0" applyAlignment="0" applyProtection="0">
      <alignment vertical="center"/>
    </xf>
    <xf numFmtId="197" fontId="26" fillId="23" borderId="0" applyNumberFormat="0" applyBorder="0" applyAlignment="0" applyProtection="0">
      <alignment vertical="center"/>
    </xf>
    <xf numFmtId="197" fontId="26" fillId="28" borderId="0" applyNumberFormat="0" applyBorder="0" applyAlignment="0" applyProtection="0">
      <alignment vertical="center"/>
    </xf>
    <xf numFmtId="197" fontId="73" fillId="0" borderId="0" applyNumberFormat="0" applyFill="0" applyBorder="0" applyAlignment="0" applyProtection="0">
      <alignment vertical="center"/>
    </xf>
    <xf numFmtId="197" fontId="74" fillId="7" borderId="7" applyNumberFormat="0" applyAlignment="0" applyProtection="0">
      <alignment vertical="center"/>
    </xf>
    <xf numFmtId="197" fontId="75" fillId="17" borderId="18" applyNumberFormat="0" applyAlignment="0" applyProtection="0">
      <alignment vertical="center"/>
    </xf>
    <xf numFmtId="197" fontId="76" fillId="0" borderId="0">
      <alignment vertical="center"/>
    </xf>
    <xf numFmtId="197" fontId="77" fillId="0" borderId="0" applyNumberFormat="0" applyFill="0" applyBorder="0" applyAlignment="0" applyProtection="0">
      <alignment vertical="center"/>
    </xf>
    <xf numFmtId="197" fontId="78" fillId="0" borderId="0" applyNumberFormat="0" applyFill="0" applyBorder="0" applyAlignment="0" applyProtection="0">
      <alignment vertical="center"/>
    </xf>
    <xf numFmtId="197" fontId="79" fillId="0" borderId="11" applyNumberFormat="0" applyFill="0" applyAlignment="0" applyProtection="0">
      <alignment vertical="center"/>
    </xf>
    <xf numFmtId="197" fontId="80" fillId="0" borderId="19" applyNumberFormat="0" applyFill="0" applyAlignment="0" applyProtection="0">
      <alignment vertical="center"/>
    </xf>
    <xf numFmtId="197" fontId="81" fillId="0" borderId="20" applyNumberFormat="0" applyFill="0" applyAlignment="0" applyProtection="0">
      <alignment vertical="center"/>
    </xf>
    <xf numFmtId="197" fontId="81" fillId="0" borderId="0" applyNumberFormat="0" applyFill="0" applyBorder="0" applyAlignment="0" applyProtection="0">
      <alignment vertical="center"/>
    </xf>
    <xf numFmtId="197" fontId="82" fillId="29" borderId="21" applyNumberFormat="0" applyAlignment="0" applyProtection="0">
      <alignment vertical="center"/>
    </xf>
    <xf numFmtId="197" fontId="83" fillId="0" borderId="22" applyNumberFormat="0" applyFill="0" applyAlignment="0" applyProtection="0">
      <alignment vertical="center"/>
    </xf>
    <xf numFmtId="197" fontId="84" fillId="17" borderId="7" applyNumberFormat="0" applyAlignment="0" applyProtection="0">
      <alignment vertical="center"/>
    </xf>
    <xf numFmtId="197" fontId="85" fillId="0" borderId="14" applyNumberFormat="0" applyFill="0" applyAlignment="0" applyProtection="0">
      <alignment vertical="center"/>
    </xf>
    <xf numFmtId="197" fontId="20" fillId="0" borderId="0" applyNumberFormat="0" applyFill="0" applyBorder="0" applyAlignment="0" applyProtection="0"/>
    <xf numFmtId="197" fontId="15" fillId="0" borderId="0"/>
    <xf numFmtId="197" fontId="92" fillId="0" borderId="0">
      <alignment vertical="center"/>
    </xf>
    <xf numFmtId="197" fontId="15" fillId="0" borderId="0"/>
    <xf numFmtId="197" fontId="20" fillId="0" borderId="0" applyNumberFormat="0" applyFill="0" applyBorder="0" applyAlignment="0" applyProtection="0"/>
    <xf numFmtId="197" fontId="13" fillId="0" borderId="0"/>
    <xf numFmtId="197" fontId="13" fillId="0" borderId="0">
      <alignment vertical="center"/>
    </xf>
    <xf numFmtId="197" fontId="15" fillId="0" borderId="0"/>
    <xf numFmtId="197" fontId="12" fillId="0" borderId="0"/>
    <xf numFmtId="197" fontId="21" fillId="0" borderId="0"/>
    <xf numFmtId="44" fontId="14" fillId="0" borderId="0" applyFont="0" applyFill="0" applyBorder="0" applyAlignment="0" applyProtection="0"/>
    <xf numFmtId="198" fontId="14" fillId="0" borderId="0" applyFont="0" applyFill="0" applyBorder="0" applyAlignment="0" applyProtection="0"/>
    <xf numFmtId="197" fontId="93" fillId="0" borderId="0"/>
    <xf numFmtId="197" fontId="93" fillId="0" borderId="0"/>
    <xf numFmtId="197" fontId="93" fillId="0" borderId="0"/>
    <xf numFmtId="197" fontId="93" fillId="0" borderId="0"/>
    <xf numFmtId="197" fontId="93" fillId="0" borderId="0"/>
    <xf numFmtId="197" fontId="93" fillId="0" borderId="0"/>
    <xf numFmtId="197" fontId="93" fillId="0" borderId="0"/>
    <xf numFmtId="197" fontId="93" fillId="0" borderId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97" fontId="14" fillId="0" borderId="0"/>
    <xf numFmtId="197" fontId="12" fillId="0" borderId="0"/>
    <xf numFmtId="197" fontId="14" fillId="0" borderId="0"/>
    <xf numFmtId="197" fontId="14" fillId="0" borderId="0"/>
    <xf numFmtId="197" fontId="14" fillId="0" borderId="0"/>
    <xf numFmtId="197" fontId="14" fillId="0" borderId="0"/>
    <xf numFmtId="197" fontId="14" fillId="0" borderId="0"/>
    <xf numFmtId="197" fontId="14" fillId="0" borderId="0"/>
    <xf numFmtId="197" fontId="14" fillId="0" borderId="0"/>
    <xf numFmtId="197" fontId="14" fillId="0" borderId="0"/>
    <xf numFmtId="197" fontId="14" fillId="0" borderId="0"/>
    <xf numFmtId="197" fontId="12" fillId="0" borderId="0"/>
    <xf numFmtId="197" fontId="21" fillId="0" borderId="0"/>
    <xf numFmtId="197" fontId="21" fillId="0" borderId="0"/>
    <xf numFmtId="197" fontId="12" fillId="0" borderId="0"/>
    <xf numFmtId="197" fontId="21" fillId="0" borderId="0"/>
    <xf numFmtId="197" fontId="12" fillId="0" borderId="0"/>
    <xf numFmtId="197" fontId="21" fillId="0" borderId="0"/>
    <xf numFmtId="197" fontId="12" fillId="0" borderId="0"/>
    <xf numFmtId="197" fontId="12" fillId="0" borderId="0"/>
    <xf numFmtId="197" fontId="21" fillId="0" borderId="0"/>
    <xf numFmtId="197" fontId="12" fillId="0" borderId="0"/>
    <xf numFmtId="197" fontId="21" fillId="0" borderId="0"/>
    <xf numFmtId="197" fontId="12" fillId="0" borderId="0"/>
    <xf numFmtId="197" fontId="12" fillId="0" borderId="0"/>
    <xf numFmtId="197" fontId="21" fillId="0" borderId="0"/>
    <xf numFmtId="197" fontId="21" fillId="0" borderId="0"/>
    <xf numFmtId="197" fontId="12" fillId="0" borderId="0"/>
    <xf numFmtId="197" fontId="21" fillId="0" borderId="0"/>
    <xf numFmtId="197" fontId="21" fillId="0" borderId="0"/>
    <xf numFmtId="197" fontId="12" fillId="0" borderId="0"/>
    <xf numFmtId="197" fontId="12" fillId="0" borderId="0"/>
    <xf numFmtId="197" fontId="12" fillId="0" borderId="0"/>
    <xf numFmtId="197" fontId="14" fillId="0" borderId="0"/>
    <xf numFmtId="197" fontId="14" fillId="0" borderId="0"/>
    <xf numFmtId="197" fontId="12" fillId="0" borderId="0"/>
    <xf numFmtId="197" fontId="21" fillId="0" borderId="0"/>
    <xf numFmtId="197" fontId="12" fillId="0" borderId="0"/>
    <xf numFmtId="197" fontId="21" fillId="0" borderId="0"/>
    <xf numFmtId="197" fontId="12" fillId="0" borderId="0"/>
    <xf numFmtId="197" fontId="21" fillId="0" borderId="0"/>
    <xf numFmtId="197" fontId="21" fillId="0" borderId="0"/>
    <xf numFmtId="197" fontId="12" fillId="0" borderId="0"/>
    <xf numFmtId="197" fontId="21" fillId="0" borderId="0"/>
    <xf numFmtId="197" fontId="14" fillId="0" borderId="0"/>
    <xf numFmtId="197" fontId="21" fillId="0" borderId="0"/>
    <xf numFmtId="44" fontId="14" fillId="0" borderId="0" applyFont="0" applyFill="0" applyBorder="0" applyAlignment="0" applyProtection="0"/>
    <xf numFmtId="42" fontId="14" fillId="0" borderId="0" applyFont="0" applyFill="0" applyBorder="0" applyAlignment="0" applyProtection="0"/>
    <xf numFmtId="197" fontId="94" fillId="0" borderId="0"/>
    <xf numFmtId="197" fontId="95" fillId="0" borderId="0"/>
    <xf numFmtId="197" fontId="96" fillId="0" borderId="0"/>
    <xf numFmtId="197" fontId="96" fillId="0" borderId="0"/>
    <xf numFmtId="197" fontId="13" fillId="0" borderId="0"/>
    <xf numFmtId="197" fontId="22" fillId="6" borderId="0" applyNumberFormat="0" applyBorder="0" applyAlignment="0" applyProtection="0">
      <alignment vertical="center"/>
    </xf>
    <xf numFmtId="197" fontId="22" fillId="7" borderId="0" applyNumberFormat="0" applyBorder="0" applyAlignment="0" applyProtection="0">
      <alignment vertical="center"/>
    </xf>
    <xf numFmtId="197" fontId="22" fillId="8" borderId="0" applyNumberFormat="0" applyBorder="0" applyAlignment="0" applyProtection="0">
      <alignment vertical="center"/>
    </xf>
    <xf numFmtId="197" fontId="22" fillId="9" borderId="0" applyNumberFormat="0" applyBorder="0" applyAlignment="0" applyProtection="0">
      <alignment vertical="center"/>
    </xf>
    <xf numFmtId="197" fontId="22" fillId="6" borderId="0" applyNumberFormat="0" applyBorder="0" applyAlignment="0" applyProtection="0">
      <alignment vertical="center"/>
    </xf>
    <xf numFmtId="197" fontId="22" fillId="7" borderId="0" applyNumberFormat="0" applyBorder="0" applyAlignment="0" applyProtection="0">
      <alignment vertical="center"/>
    </xf>
    <xf numFmtId="197" fontId="23" fillId="10" borderId="0" applyNumberFormat="0" applyBorder="0" applyAlignment="0" applyProtection="0">
      <alignment vertical="center"/>
    </xf>
    <xf numFmtId="197" fontId="23" fillId="10" borderId="0" applyNumberFormat="0" applyBorder="0" applyAlignment="0" applyProtection="0">
      <alignment vertical="center"/>
    </xf>
    <xf numFmtId="197" fontId="23" fillId="10" borderId="0" applyNumberFormat="0" applyBorder="0" applyAlignment="0" applyProtection="0">
      <alignment vertical="center"/>
    </xf>
    <xf numFmtId="197" fontId="23" fillId="11" borderId="0" applyNumberFormat="0" applyBorder="0" applyAlignment="0" applyProtection="0">
      <alignment vertical="center"/>
    </xf>
    <xf numFmtId="197" fontId="23" fillId="11" borderId="0" applyNumberFormat="0" applyBorder="0" applyAlignment="0" applyProtection="0">
      <alignment vertical="center"/>
    </xf>
    <xf numFmtId="197" fontId="23" fillId="11" borderId="0" applyNumberFormat="0" applyBorder="0" applyAlignment="0" applyProtection="0">
      <alignment vertical="center"/>
    </xf>
    <xf numFmtId="197" fontId="23" fillId="12" borderId="0" applyNumberFormat="0" applyBorder="0" applyAlignment="0" applyProtection="0">
      <alignment vertical="center"/>
    </xf>
    <xf numFmtId="197" fontId="23" fillId="12" borderId="0" applyNumberFormat="0" applyBorder="0" applyAlignment="0" applyProtection="0">
      <alignment vertical="center"/>
    </xf>
    <xf numFmtId="197" fontId="23" fillId="12" borderId="0" applyNumberFormat="0" applyBorder="0" applyAlignment="0" applyProtection="0">
      <alignment vertical="center"/>
    </xf>
    <xf numFmtId="197" fontId="23" fillId="13" borderId="0" applyNumberFormat="0" applyBorder="0" applyAlignment="0" applyProtection="0">
      <alignment vertical="center"/>
    </xf>
    <xf numFmtId="197" fontId="23" fillId="13" borderId="0" applyNumberFormat="0" applyBorder="0" applyAlignment="0" applyProtection="0">
      <alignment vertical="center"/>
    </xf>
    <xf numFmtId="197" fontId="23" fillId="13" borderId="0" applyNumberFormat="0" applyBorder="0" applyAlignment="0" applyProtection="0">
      <alignment vertical="center"/>
    </xf>
    <xf numFmtId="197" fontId="23" fillId="14" borderId="0" applyNumberFormat="0" applyBorder="0" applyAlignment="0" applyProtection="0">
      <alignment vertical="center"/>
    </xf>
    <xf numFmtId="197" fontId="23" fillId="14" borderId="0" applyNumberFormat="0" applyBorder="0" applyAlignment="0" applyProtection="0">
      <alignment vertical="center"/>
    </xf>
    <xf numFmtId="197" fontId="23" fillId="14" borderId="0" applyNumberFormat="0" applyBorder="0" applyAlignment="0" applyProtection="0">
      <alignment vertical="center"/>
    </xf>
    <xf numFmtId="197" fontId="23" fillId="7" borderId="0" applyNumberFormat="0" applyBorder="0" applyAlignment="0" applyProtection="0">
      <alignment vertical="center"/>
    </xf>
    <xf numFmtId="197" fontId="23" fillId="7" borderId="0" applyNumberFormat="0" applyBorder="0" applyAlignment="0" applyProtection="0">
      <alignment vertical="center"/>
    </xf>
    <xf numFmtId="197" fontId="23" fillId="7" borderId="0" applyNumberFormat="0" applyBorder="0" applyAlignment="0" applyProtection="0">
      <alignment vertical="center"/>
    </xf>
    <xf numFmtId="197" fontId="19" fillId="52" borderId="0" applyNumberFormat="0" applyBorder="0" applyAlignment="0" applyProtection="0">
      <alignment vertical="center"/>
    </xf>
    <xf numFmtId="197" fontId="97" fillId="52" borderId="0" applyNumberFormat="0" applyBorder="0" applyAlignment="0" applyProtection="0">
      <alignment vertical="center"/>
    </xf>
    <xf numFmtId="197" fontId="97" fillId="52" borderId="0" applyNumberFormat="0" applyBorder="0" applyAlignment="0" applyProtection="0">
      <alignment vertical="center"/>
    </xf>
    <xf numFmtId="197" fontId="97" fillId="52" borderId="0" applyNumberFormat="0" applyBorder="0" applyAlignment="0" applyProtection="0">
      <alignment vertical="center"/>
    </xf>
    <xf numFmtId="197" fontId="97" fillId="52" borderId="0" applyNumberFormat="0" applyBorder="0" applyAlignment="0" applyProtection="0">
      <alignment vertical="center"/>
    </xf>
    <xf numFmtId="197" fontId="19" fillId="52" borderId="0" applyNumberFormat="0" applyBorder="0" applyAlignment="0" applyProtection="0">
      <alignment vertical="center"/>
    </xf>
    <xf numFmtId="197" fontId="97" fillId="52" borderId="0" applyNumberFormat="0" applyBorder="0" applyAlignment="0" applyProtection="0">
      <alignment vertical="center"/>
    </xf>
    <xf numFmtId="197" fontId="97" fillId="52" borderId="0" applyNumberFormat="0" applyBorder="0" applyAlignment="0" applyProtection="0">
      <alignment vertical="center"/>
    </xf>
    <xf numFmtId="197" fontId="97" fillId="52" borderId="0" applyNumberFormat="0" applyBorder="0" applyAlignment="0" applyProtection="0">
      <alignment vertical="center"/>
    </xf>
    <xf numFmtId="197" fontId="97" fillId="52" borderId="0" applyNumberFormat="0" applyBorder="0" applyAlignment="0" applyProtection="0">
      <alignment vertical="center"/>
    </xf>
    <xf numFmtId="197" fontId="19" fillId="52" borderId="0" applyNumberFormat="0" applyBorder="0" applyAlignment="0" applyProtection="0">
      <alignment vertical="center"/>
    </xf>
    <xf numFmtId="197" fontId="97" fillId="52" borderId="0" applyNumberFormat="0" applyBorder="0" applyAlignment="0" applyProtection="0">
      <alignment vertical="center"/>
    </xf>
    <xf numFmtId="197" fontId="97" fillId="52" borderId="0" applyNumberFormat="0" applyBorder="0" applyAlignment="0" applyProtection="0">
      <alignment vertical="center"/>
    </xf>
    <xf numFmtId="197" fontId="97" fillId="52" borderId="0" applyNumberFormat="0" applyBorder="0" applyAlignment="0" applyProtection="0">
      <alignment vertical="center"/>
    </xf>
    <xf numFmtId="197" fontId="97" fillId="52" borderId="0" applyNumberFormat="0" applyBorder="0" applyAlignment="0" applyProtection="0">
      <alignment vertical="center"/>
    </xf>
    <xf numFmtId="197" fontId="19" fillId="52" borderId="0" applyNumberFormat="0" applyBorder="0" applyAlignment="0" applyProtection="0">
      <alignment vertical="center"/>
    </xf>
    <xf numFmtId="197" fontId="97" fillId="52" borderId="0" applyNumberFormat="0" applyBorder="0" applyAlignment="0" applyProtection="0">
      <alignment vertical="center"/>
    </xf>
    <xf numFmtId="197" fontId="97" fillId="52" borderId="0" applyNumberFormat="0" applyBorder="0" applyAlignment="0" applyProtection="0">
      <alignment vertical="center"/>
    </xf>
    <xf numFmtId="197" fontId="97" fillId="52" borderId="0" applyNumberFormat="0" applyBorder="0" applyAlignment="0" applyProtection="0">
      <alignment vertical="center"/>
    </xf>
    <xf numFmtId="197" fontId="97" fillId="52" borderId="0" applyNumberFormat="0" applyBorder="0" applyAlignment="0" applyProtection="0">
      <alignment vertical="center"/>
    </xf>
    <xf numFmtId="197" fontId="19" fillId="52" borderId="0" applyNumberFormat="0" applyBorder="0" applyAlignment="0" applyProtection="0">
      <alignment vertical="center"/>
    </xf>
    <xf numFmtId="197" fontId="97" fillId="52" borderId="0" applyNumberFormat="0" applyBorder="0" applyAlignment="0" applyProtection="0">
      <alignment vertical="center"/>
    </xf>
    <xf numFmtId="197" fontId="97" fillId="52" borderId="0" applyNumberFormat="0" applyBorder="0" applyAlignment="0" applyProtection="0">
      <alignment vertical="center"/>
    </xf>
    <xf numFmtId="197" fontId="97" fillId="52" borderId="0" applyNumberFormat="0" applyBorder="0" applyAlignment="0" applyProtection="0">
      <alignment vertical="center"/>
    </xf>
    <xf numFmtId="197" fontId="97" fillId="52" borderId="0" applyNumberFormat="0" applyBorder="0" applyAlignment="0" applyProtection="0">
      <alignment vertical="center"/>
    </xf>
    <xf numFmtId="197" fontId="98" fillId="10" borderId="0" applyNumberFormat="0" applyBorder="0" applyAlignment="0" applyProtection="0">
      <alignment vertical="center"/>
    </xf>
    <xf numFmtId="197" fontId="98" fillId="10" borderId="0" applyNumberFormat="0" applyBorder="0" applyAlignment="0" applyProtection="0">
      <alignment vertical="center"/>
    </xf>
    <xf numFmtId="197" fontId="97" fillId="52" borderId="0" applyNumberFormat="0" applyBorder="0" applyAlignment="0" applyProtection="0">
      <alignment vertical="center"/>
    </xf>
    <xf numFmtId="197" fontId="97" fillId="52" borderId="0" applyNumberFormat="0" applyBorder="0" applyAlignment="0" applyProtection="0">
      <alignment vertical="center"/>
    </xf>
    <xf numFmtId="197" fontId="97" fillId="52" borderId="0" applyNumberFormat="0" applyBorder="0" applyAlignment="0" applyProtection="0">
      <alignment vertical="center"/>
    </xf>
    <xf numFmtId="197" fontId="97" fillId="52" borderId="0" applyNumberFormat="0" applyBorder="0" applyAlignment="0" applyProtection="0">
      <alignment vertical="center"/>
    </xf>
    <xf numFmtId="197" fontId="19" fillId="52" borderId="0" applyNumberFormat="0" applyBorder="0" applyAlignment="0" applyProtection="0">
      <alignment vertical="center"/>
    </xf>
    <xf numFmtId="197" fontId="98" fillId="10" borderId="0" applyNumberFormat="0" applyBorder="0" applyAlignment="0" applyProtection="0">
      <alignment vertical="center"/>
    </xf>
    <xf numFmtId="197" fontId="98" fillId="10" borderId="0" applyNumberFormat="0" applyBorder="0" applyAlignment="0" applyProtection="0">
      <alignment vertical="center"/>
    </xf>
    <xf numFmtId="197" fontId="98" fillId="10" borderId="0" applyNumberFormat="0" applyBorder="0" applyAlignment="0" applyProtection="0">
      <alignment vertical="center"/>
    </xf>
    <xf numFmtId="197" fontId="19" fillId="52" borderId="0" applyNumberFormat="0" applyBorder="0" applyAlignment="0" applyProtection="0">
      <alignment vertical="center"/>
    </xf>
    <xf numFmtId="197" fontId="97" fillId="52" borderId="0" applyNumberFormat="0" applyBorder="0" applyAlignment="0" applyProtection="0">
      <alignment vertical="center"/>
    </xf>
    <xf numFmtId="197" fontId="97" fillId="52" borderId="0" applyNumberFormat="0" applyBorder="0" applyAlignment="0" applyProtection="0">
      <alignment vertical="center"/>
    </xf>
    <xf numFmtId="197" fontId="97" fillId="52" borderId="0" applyNumberFormat="0" applyBorder="0" applyAlignment="0" applyProtection="0">
      <alignment vertical="center"/>
    </xf>
    <xf numFmtId="197" fontId="97" fillId="52" borderId="0" applyNumberFormat="0" applyBorder="0" applyAlignment="0" applyProtection="0">
      <alignment vertical="center"/>
    </xf>
    <xf numFmtId="197" fontId="19" fillId="52" borderId="0" applyNumberFormat="0" applyBorder="0" applyAlignment="0" applyProtection="0">
      <alignment vertical="center"/>
    </xf>
    <xf numFmtId="197" fontId="97" fillId="52" borderId="0" applyNumberFormat="0" applyBorder="0" applyAlignment="0" applyProtection="0">
      <alignment vertical="center"/>
    </xf>
    <xf numFmtId="197" fontId="97" fillId="52" borderId="0" applyNumberFormat="0" applyBorder="0" applyAlignment="0" applyProtection="0">
      <alignment vertical="center"/>
    </xf>
    <xf numFmtId="197" fontId="97" fillId="52" borderId="0" applyNumberFormat="0" applyBorder="0" applyAlignment="0" applyProtection="0">
      <alignment vertical="center"/>
    </xf>
    <xf numFmtId="197" fontId="97" fillId="52" borderId="0" applyNumberFormat="0" applyBorder="0" applyAlignment="0" applyProtection="0">
      <alignment vertical="center"/>
    </xf>
    <xf numFmtId="197" fontId="19" fillId="52" borderId="0" applyNumberFormat="0" applyBorder="0" applyAlignment="0" applyProtection="0">
      <alignment vertical="center"/>
    </xf>
    <xf numFmtId="197" fontId="97" fillId="52" borderId="0" applyNumberFormat="0" applyBorder="0" applyAlignment="0" applyProtection="0">
      <alignment vertical="center"/>
    </xf>
    <xf numFmtId="197" fontId="97" fillId="52" borderId="0" applyNumberFormat="0" applyBorder="0" applyAlignment="0" applyProtection="0">
      <alignment vertical="center"/>
    </xf>
    <xf numFmtId="197" fontId="97" fillId="52" borderId="0" applyNumberFormat="0" applyBorder="0" applyAlignment="0" applyProtection="0">
      <alignment vertical="center"/>
    </xf>
    <xf numFmtId="197" fontId="97" fillId="52" borderId="0" applyNumberFormat="0" applyBorder="0" applyAlignment="0" applyProtection="0">
      <alignment vertical="center"/>
    </xf>
    <xf numFmtId="197" fontId="19" fillId="52" borderId="0" applyNumberFormat="0" applyBorder="0" applyAlignment="0" applyProtection="0">
      <alignment vertical="center"/>
    </xf>
    <xf numFmtId="197" fontId="97" fillId="52" borderId="0" applyNumberFormat="0" applyBorder="0" applyAlignment="0" applyProtection="0">
      <alignment vertical="center"/>
    </xf>
    <xf numFmtId="197" fontId="97" fillId="52" borderId="0" applyNumberFormat="0" applyBorder="0" applyAlignment="0" applyProtection="0">
      <alignment vertical="center"/>
    </xf>
    <xf numFmtId="197" fontId="97" fillId="52" borderId="0" applyNumberFormat="0" applyBorder="0" applyAlignment="0" applyProtection="0">
      <alignment vertical="center"/>
    </xf>
    <xf numFmtId="197" fontId="97" fillId="52" borderId="0" applyNumberFormat="0" applyBorder="0" applyAlignment="0" applyProtection="0">
      <alignment vertical="center"/>
    </xf>
    <xf numFmtId="197" fontId="19" fillId="52" borderId="0" applyNumberFormat="0" applyBorder="0" applyAlignment="0" applyProtection="0">
      <alignment vertical="center"/>
    </xf>
    <xf numFmtId="197" fontId="97" fillId="52" borderId="0" applyNumberFormat="0" applyBorder="0" applyAlignment="0" applyProtection="0">
      <alignment vertical="center"/>
    </xf>
    <xf numFmtId="197" fontId="97" fillId="52" borderId="0" applyNumberFormat="0" applyBorder="0" applyAlignment="0" applyProtection="0">
      <alignment vertical="center"/>
    </xf>
    <xf numFmtId="197" fontId="97" fillId="52" borderId="0" applyNumberFormat="0" applyBorder="0" applyAlignment="0" applyProtection="0">
      <alignment vertical="center"/>
    </xf>
    <xf numFmtId="197" fontId="97" fillId="52" borderId="0" applyNumberFormat="0" applyBorder="0" applyAlignment="0" applyProtection="0">
      <alignment vertical="center"/>
    </xf>
    <xf numFmtId="197" fontId="19" fillId="52" borderId="0" applyNumberFormat="0" applyBorder="0" applyAlignment="0" applyProtection="0">
      <alignment vertical="center"/>
    </xf>
    <xf numFmtId="197" fontId="97" fillId="52" borderId="0" applyNumberFormat="0" applyBorder="0" applyAlignment="0" applyProtection="0">
      <alignment vertical="center"/>
    </xf>
    <xf numFmtId="197" fontId="97" fillId="52" borderId="0" applyNumberFormat="0" applyBorder="0" applyAlignment="0" applyProtection="0">
      <alignment vertical="center"/>
    </xf>
    <xf numFmtId="197" fontId="97" fillId="52" borderId="0" applyNumberFormat="0" applyBorder="0" applyAlignment="0" applyProtection="0">
      <alignment vertical="center"/>
    </xf>
    <xf numFmtId="197" fontId="97" fillId="52" borderId="0" applyNumberFormat="0" applyBorder="0" applyAlignment="0" applyProtection="0">
      <alignment vertical="center"/>
    </xf>
    <xf numFmtId="197" fontId="19" fillId="52" borderId="0" applyNumberFormat="0" applyBorder="0" applyAlignment="0" applyProtection="0">
      <alignment vertical="center"/>
    </xf>
    <xf numFmtId="197" fontId="97" fillId="52" borderId="0" applyNumberFormat="0" applyBorder="0" applyAlignment="0" applyProtection="0">
      <alignment vertical="center"/>
    </xf>
    <xf numFmtId="197" fontId="97" fillId="52" borderId="0" applyNumberFormat="0" applyBorder="0" applyAlignment="0" applyProtection="0">
      <alignment vertical="center"/>
    </xf>
    <xf numFmtId="197" fontId="97" fillId="52" borderId="0" applyNumberFormat="0" applyBorder="0" applyAlignment="0" applyProtection="0">
      <alignment vertical="center"/>
    </xf>
    <xf numFmtId="197" fontId="97" fillId="52" borderId="0" applyNumberFormat="0" applyBorder="0" applyAlignment="0" applyProtection="0">
      <alignment vertical="center"/>
    </xf>
    <xf numFmtId="197" fontId="19" fillId="56" borderId="0" applyNumberFormat="0" applyBorder="0" applyAlignment="0" applyProtection="0">
      <alignment vertical="center"/>
    </xf>
    <xf numFmtId="197" fontId="97" fillId="56" borderId="0" applyNumberFormat="0" applyBorder="0" applyAlignment="0" applyProtection="0">
      <alignment vertical="center"/>
    </xf>
    <xf numFmtId="197" fontId="97" fillId="56" borderId="0" applyNumberFormat="0" applyBorder="0" applyAlignment="0" applyProtection="0">
      <alignment vertical="center"/>
    </xf>
    <xf numFmtId="197" fontId="97" fillId="56" borderId="0" applyNumberFormat="0" applyBorder="0" applyAlignment="0" applyProtection="0">
      <alignment vertical="center"/>
    </xf>
    <xf numFmtId="197" fontId="97" fillId="56" borderId="0" applyNumberFormat="0" applyBorder="0" applyAlignment="0" applyProtection="0">
      <alignment vertical="center"/>
    </xf>
    <xf numFmtId="197" fontId="19" fillId="56" borderId="0" applyNumberFormat="0" applyBorder="0" applyAlignment="0" applyProtection="0">
      <alignment vertical="center"/>
    </xf>
    <xf numFmtId="197" fontId="97" fillId="56" borderId="0" applyNumberFormat="0" applyBorder="0" applyAlignment="0" applyProtection="0">
      <alignment vertical="center"/>
    </xf>
    <xf numFmtId="197" fontId="97" fillId="56" borderId="0" applyNumberFormat="0" applyBorder="0" applyAlignment="0" applyProtection="0">
      <alignment vertical="center"/>
    </xf>
    <xf numFmtId="197" fontId="97" fillId="56" borderId="0" applyNumberFormat="0" applyBorder="0" applyAlignment="0" applyProtection="0">
      <alignment vertical="center"/>
    </xf>
    <xf numFmtId="197" fontId="97" fillId="56" borderId="0" applyNumberFormat="0" applyBorder="0" applyAlignment="0" applyProtection="0">
      <alignment vertical="center"/>
    </xf>
    <xf numFmtId="197" fontId="19" fillId="56" borderId="0" applyNumberFormat="0" applyBorder="0" applyAlignment="0" applyProtection="0">
      <alignment vertical="center"/>
    </xf>
    <xf numFmtId="197" fontId="97" fillId="56" borderId="0" applyNumberFormat="0" applyBorder="0" applyAlignment="0" applyProtection="0">
      <alignment vertical="center"/>
    </xf>
    <xf numFmtId="197" fontId="97" fillId="56" borderId="0" applyNumberFormat="0" applyBorder="0" applyAlignment="0" applyProtection="0">
      <alignment vertical="center"/>
    </xf>
    <xf numFmtId="197" fontId="97" fillId="56" borderId="0" applyNumberFormat="0" applyBorder="0" applyAlignment="0" applyProtection="0">
      <alignment vertical="center"/>
    </xf>
    <xf numFmtId="197" fontId="97" fillId="56" borderId="0" applyNumberFormat="0" applyBorder="0" applyAlignment="0" applyProtection="0">
      <alignment vertical="center"/>
    </xf>
    <xf numFmtId="197" fontId="19" fillId="56" borderId="0" applyNumberFormat="0" applyBorder="0" applyAlignment="0" applyProtection="0">
      <alignment vertical="center"/>
    </xf>
    <xf numFmtId="197" fontId="97" fillId="56" borderId="0" applyNumberFormat="0" applyBorder="0" applyAlignment="0" applyProtection="0">
      <alignment vertical="center"/>
    </xf>
    <xf numFmtId="197" fontId="97" fillId="56" borderId="0" applyNumberFormat="0" applyBorder="0" applyAlignment="0" applyProtection="0">
      <alignment vertical="center"/>
    </xf>
    <xf numFmtId="197" fontId="97" fillId="56" borderId="0" applyNumberFormat="0" applyBorder="0" applyAlignment="0" applyProtection="0">
      <alignment vertical="center"/>
    </xf>
    <xf numFmtId="197" fontId="97" fillId="56" borderId="0" applyNumberFormat="0" applyBorder="0" applyAlignment="0" applyProtection="0">
      <alignment vertical="center"/>
    </xf>
    <xf numFmtId="197" fontId="19" fillId="56" borderId="0" applyNumberFormat="0" applyBorder="0" applyAlignment="0" applyProtection="0">
      <alignment vertical="center"/>
    </xf>
    <xf numFmtId="197" fontId="97" fillId="56" borderId="0" applyNumberFormat="0" applyBorder="0" applyAlignment="0" applyProtection="0">
      <alignment vertical="center"/>
    </xf>
    <xf numFmtId="197" fontId="97" fillId="56" borderId="0" applyNumberFormat="0" applyBorder="0" applyAlignment="0" applyProtection="0">
      <alignment vertical="center"/>
    </xf>
    <xf numFmtId="197" fontId="97" fillId="56" borderId="0" applyNumberFormat="0" applyBorder="0" applyAlignment="0" applyProtection="0">
      <alignment vertical="center"/>
    </xf>
    <xf numFmtId="197" fontId="97" fillId="56" borderId="0" applyNumberFormat="0" applyBorder="0" applyAlignment="0" applyProtection="0">
      <alignment vertical="center"/>
    </xf>
    <xf numFmtId="197" fontId="98" fillId="11" borderId="0" applyNumberFormat="0" applyBorder="0" applyAlignment="0" applyProtection="0">
      <alignment vertical="center"/>
    </xf>
    <xf numFmtId="197" fontId="98" fillId="11" borderId="0" applyNumberFormat="0" applyBorder="0" applyAlignment="0" applyProtection="0">
      <alignment vertical="center"/>
    </xf>
    <xf numFmtId="197" fontId="97" fillId="56" borderId="0" applyNumberFormat="0" applyBorder="0" applyAlignment="0" applyProtection="0">
      <alignment vertical="center"/>
    </xf>
    <xf numFmtId="197" fontId="97" fillId="56" borderId="0" applyNumberFormat="0" applyBorder="0" applyAlignment="0" applyProtection="0">
      <alignment vertical="center"/>
    </xf>
    <xf numFmtId="197" fontId="97" fillId="56" borderId="0" applyNumberFormat="0" applyBorder="0" applyAlignment="0" applyProtection="0">
      <alignment vertical="center"/>
    </xf>
    <xf numFmtId="197" fontId="97" fillId="56" borderId="0" applyNumberFormat="0" applyBorder="0" applyAlignment="0" applyProtection="0">
      <alignment vertical="center"/>
    </xf>
    <xf numFmtId="197" fontId="19" fillId="56" borderId="0" applyNumberFormat="0" applyBorder="0" applyAlignment="0" applyProtection="0">
      <alignment vertical="center"/>
    </xf>
    <xf numFmtId="197" fontId="98" fillId="11" borderId="0" applyNumberFormat="0" applyBorder="0" applyAlignment="0" applyProtection="0">
      <alignment vertical="center"/>
    </xf>
    <xf numFmtId="197" fontId="98" fillId="11" borderId="0" applyNumberFormat="0" applyBorder="0" applyAlignment="0" applyProtection="0">
      <alignment vertical="center"/>
    </xf>
    <xf numFmtId="197" fontId="98" fillId="11" borderId="0" applyNumberFormat="0" applyBorder="0" applyAlignment="0" applyProtection="0">
      <alignment vertical="center"/>
    </xf>
    <xf numFmtId="197" fontId="19" fillId="56" borderId="0" applyNumberFormat="0" applyBorder="0" applyAlignment="0" applyProtection="0">
      <alignment vertical="center"/>
    </xf>
    <xf numFmtId="197" fontId="97" fillId="56" borderId="0" applyNumberFormat="0" applyBorder="0" applyAlignment="0" applyProtection="0">
      <alignment vertical="center"/>
    </xf>
    <xf numFmtId="197" fontId="97" fillId="56" borderId="0" applyNumberFormat="0" applyBorder="0" applyAlignment="0" applyProtection="0">
      <alignment vertical="center"/>
    </xf>
    <xf numFmtId="197" fontId="97" fillId="56" borderId="0" applyNumberFormat="0" applyBorder="0" applyAlignment="0" applyProtection="0">
      <alignment vertical="center"/>
    </xf>
    <xf numFmtId="197" fontId="97" fillId="56" borderId="0" applyNumberFormat="0" applyBorder="0" applyAlignment="0" applyProtection="0">
      <alignment vertical="center"/>
    </xf>
    <xf numFmtId="197" fontId="19" fillId="56" borderId="0" applyNumberFormat="0" applyBorder="0" applyAlignment="0" applyProtection="0">
      <alignment vertical="center"/>
    </xf>
    <xf numFmtId="197" fontId="97" fillId="56" borderId="0" applyNumberFormat="0" applyBorder="0" applyAlignment="0" applyProtection="0">
      <alignment vertical="center"/>
    </xf>
    <xf numFmtId="197" fontId="97" fillId="56" borderId="0" applyNumberFormat="0" applyBorder="0" applyAlignment="0" applyProtection="0">
      <alignment vertical="center"/>
    </xf>
    <xf numFmtId="197" fontId="97" fillId="56" borderId="0" applyNumberFormat="0" applyBorder="0" applyAlignment="0" applyProtection="0">
      <alignment vertical="center"/>
    </xf>
    <xf numFmtId="197" fontId="97" fillId="56" borderId="0" applyNumberFormat="0" applyBorder="0" applyAlignment="0" applyProtection="0">
      <alignment vertical="center"/>
    </xf>
    <xf numFmtId="197" fontId="19" fillId="56" borderId="0" applyNumberFormat="0" applyBorder="0" applyAlignment="0" applyProtection="0">
      <alignment vertical="center"/>
    </xf>
    <xf numFmtId="197" fontId="97" fillId="56" borderId="0" applyNumberFormat="0" applyBorder="0" applyAlignment="0" applyProtection="0">
      <alignment vertical="center"/>
    </xf>
    <xf numFmtId="197" fontId="97" fillId="56" borderId="0" applyNumberFormat="0" applyBorder="0" applyAlignment="0" applyProtection="0">
      <alignment vertical="center"/>
    </xf>
    <xf numFmtId="197" fontId="97" fillId="56" borderId="0" applyNumberFormat="0" applyBorder="0" applyAlignment="0" applyProtection="0">
      <alignment vertical="center"/>
    </xf>
    <xf numFmtId="197" fontId="97" fillId="56" borderId="0" applyNumberFormat="0" applyBorder="0" applyAlignment="0" applyProtection="0">
      <alignment vertical="center"/>
    </xf>
    <xf numFmtId="197" fontId="19" fillId="56" borderId="0" applyNumberFormat="0" applyBorder="0" applyAlignment="0" applyProtection="0">
      <alignment vertical="center"/>
    </xf>
    <xf numFmtId="197" fontId="97" fillId="56" borderId="0" applyNumberFormat="0" applyBorder="0" applyAlignment="0" applyProtection="0">
      <alignment vertical="center"/>
    </xf>
    <xf numFmtId="197" fontId="97" fillId="56" borderId="0" applyNumberFormat="0" applyBorder="0" applyAlignment="0" applyProtection="0">
      <alignment vertical="center"/>
    </xf>
    <xf numFmtId="197" fontId="97" fillId="56" borderId="0" applyNumberFormat="0" applyBorder="0" applyAlignment="0" applyProtection="0">
      <alignment vertical="center"/>
    </xf>
    <xf numFmtId="197" fontId="97" fillId="56" borderId="0" applyNumberFormat="0" applyBorder="0" applyAlignment="0" applyProtection="0">
      <alignment vertical="center"/>
    </xf>
    <xf numFmtId="197" fontId="19" fillId="56" borderId="0" applyNumberFormat="0" applyBorder="0" applyAlignment="0" applyProtection="0">
      <alignment vertical="center"/>
    </xf>
    <xf numFmtId="197" fontId="97" fillId="56" borderId="0" applyNumberFormat="0" applyBorder="0" applyAlignment="0" applyProtection="0">
      <alignment vertical="center"/>
    </xf>
    <xf numFmtId="197" fontId="97" fillId="56" borderId="0" applyNumberFormat="0" applyBorder="0" applyAlignment="0" applyProtection="0">
      <alignment vertical="center"/>
    </xf>
    <xf numFmtId="197" fontId="97" fillId="56" borderId="0" applyNumberFormat="0" applyBorder="0" applyAlignment="0" applyProtection="0">
      <alignment vertical="center"/>
    </xf>
    <xf numFmtId="197" fontId="97" fillId="56" borderId="0" applyNumberFormat="0" applyBorder="0" applyAlignment="0" applyProtection="0">
      <alignment vertical="center"/>
    </xf>
    <xf numFmtId="197" fontId="19" fillId="56" borderId="0" applyNumberFormat="0" applyBorder="0" applyAlignment="0" applyProtection="0">
      <alignment vertical="center"/>
    </xf>
    <xf numFmtId="197" fontId="97" fillId="56" borderId="0" applyNumberFormat="0" applyBorder="0" applyAlignment="0" applyProtection="0">
      <alignment vertical="center"/>
    </xf>
    <xf numFmtId="197" fontId="97" fillId="56" borderId="0" applyNumberFormat="0" applyBorder="0" applyAlignment="0" applyProtection="0">
      <alignment vertical="center"/>
    </xf>
    <xf numFmtId="197" fontId="97" fillId="56" borderId="0" applyNumberFormat="0" applyBorder="0" applyAlignment="0" applyProtection="0">
      <alignment vertical="center"/>
    </xf>
    <xf numFmtId="197" fontId="97" fillId="56" borderId="0" applyNumberFormat="0" applyBorder="0" applyAlignment="0" applyProtection="0">
      <alignment vertical="center"/>
    </xf>
    <xf numFmtId="197" fontId="19" fillId="56" borderId="0" applyNumberFormat="0" applyBorder="0" applyAlignment="0" applyProtection="0">
      <alignment vertical="center"/>
    </xf>
    <xf numFmtId="197" fontId="97" fillId="56" borderId="0" applyNumberFormat="0" applyBorder="0" applyAlignment="0" applyProtection="0">
      <alignment vertical="center"/>
    </xf>
    <xf numFmtId="197" fontId="97" fillId="56" borderId="0" applyNumberFormat="0" applyBorder="0" applyAlignment="0" applyProtection="0">
      <alignment vertical="center"/>
    </xf>
    <xf numFmtId="197" fontId="97" fillId="56" borderId="0" applyNumberFormat="0" applyBorder="0" applyAlignment="0" applyProtection="0">
      <alignment vertical="center"/>
    </xf>
    <xf numFmtId="197" fontId="97" fillId="56" borderId="0" applyNumberFormat="0" applyBorder="0" applyAlignment="0" applyProtection="0">
      <alignment vertical="center"/>
    </xf>
    <xf numFmtId="197" fontId="19" fillId="60" borderId="0" applyNumberFormat="0" applyBorder="0" applyAlignment="0" applyProtection="0">
      <alignment vertical="center"/>
    </xf>
    <xf numFmtId="197" fontId="97" fillId="60" borderId="0" applyNumberFormat="0" applyBorder="0" applyAlignment="0" applyProtection="0">
      <alignment vertical="center"/>
    </xf>
    <xf numFmtId="197" fontId="97" fillId="60" borderId="0" applyNumberFormat="0" applyBorder="0" applyAlignment="0" applyProtection="0">
      <alignment vertical="center"/>
    </xf>
    <xf numFmtId="197" fontId="97" fillId="60" borderId="0" applyNumberFormat="0" applyBorder="0" applyAlignment="0" applyProtection="0">
      <alignment vertical="center"/>
    </xf>
    <xf numFmtId="197" fontId="97" fillId="60" borderId="0" applyNumberFormat="0" applyBorder="0" applyAlignment="0" applyProtection="0">
      <alignment vertical="center"/>
    </xf>
    <xf numFmtId="197" fontId="19" fillId="60" borderId="0" applyNumberFormat="0" applyBorder="0" applyAlignment="0" applyProtection="0">
      <alignment vertical="center"/>
    </xf>
    <xf numFmtId="197" fontId="97" fillId="60" borderId="0" applyNumberFormat="0" applyBorder="0" applyAlignment="0" applyProtection="0">
      <alignment vertical="center"/>
    </xf>
    <xf numFmtId="197" fontId="97" fillId="60" borderId="0" applyNumberFormat="0" applyBorder="0" applyAlignment="0" applyProtection="0">
      <alignment vertical="center"/>
    </xf>
    <xf numFmtId="197" fontId="97" fillId="60" borderId="0" applyNumberFormat="0" applyBorder="0" applyAlignment="0" applyProtection="0">
      <alignment vertical="center"/>
    </xf>
    <xf numFmtId="197" fontId="97" fillId="60" borderId="0" applyNumberFormat="0" applyBorder="0" applyAlignment="0" applyProtection="0">
      <alignment vertical="center"/>
    </xf>
    <xf numFmtId="197" fontId="19" fillId="60" borderId="0" applyNumberFormat="0" applyBorder="0" applyAlignment="0" applyProtection="0">
      <alignment vertical="center"/>
    </xf>
    <xf numFmtId="197" fontId="97" fillId="60" borderId="0" applyNumberFormat="0" applyBorder="0" applyAlignment="0" applyProtection="0">
      <alignment vertical="center"/>
    </xf>
    <xf numFmtId="197" fontId="97" fillId="60" borderId="0" applyNumberFormat="0" applyBorder="0" applyAlignment="0" applyProtection="0">
      <alignment vertical="center"/>
    </xf>
    <xf numFmtId="197" fontId="97" fillId="60" borderId="0" applyNumberFormat="0" applyBorder="0" applyAlignment="0" applyProtection="0">
      <alignment vertical="center"/>
    </xf>
    <xf numFmtId="197" fontId="97" fillId="60" borderId="0" applyNumberFormat="0" applyBorder="0" applyAlignment="0" applyProtection="0">
      <alignment vertical="center"/>
    </xf>
    <xf numFmtId="197" fontId="19" fillId="60" borderId="0" applyNumberFormat="0" applyBorder="0" applyAlignment="0" applyProtection="0">
      <alignment vertical="center"/>
    </xf>
    <xf numFmtId="197" fontId="97" fillId="60" borderId="0" applyNumberFormat="0" applyBorder="0" applyAlignment="0" applyProtection="0">
      <alignment vertical="center"/>
    </xf>
    <xf numFmtId="197" fontId="97" fillId="60" borderId="0" applyNumberFormat="0" applyBorder="0" applyAlignment="0" applyProtection="0">
      <alignment vertical="center"/>
    </xf>
    <xf numFmtId="197" fontId="97" fillId="60" borderId="0" applyNumberFormat="0" applyBorder="0" applyAlignment="0" applyProtection="0">
      <alignment vertical="center"/>
    </xf>
    <xf numFmtId="197" fontId="97" fillId="60" borderId="0" applyNumberFormat="0" applyBorder="0" applyAlignment="0" applyProtection="0">
      <alignment vertical="center"/>
    </xf>
    <xf numFmtId="197" fontId="19" fillId="60" borderId="0" applyNumberFormat="0" applyBorder="0" applyAlignment="0" applyProtection="0">
      <alignment vertical="center"/>
    </xf>
    <xf numFmtId="197" fontId="97" fillId="60" borderId="0" applyNumberFormat="0" applyBorder="0" applyAlignment="0" applyProtection="0">
      <alignment vertical="center"/>
    </xf>
    <xf numFmtId="197" fontId="97" fillId="60" borderId="0" applyNumberFormat="0" applyBorder="0" applyAlignment="0" applyProtection="0">
      <alignment vertical="center"/>
    </xf>
    <xf numFmtId="197" fontId="97" fillId="60" borderId="0" applyNumberFormat="0" applyBorder="0" applyAlignment="0" applyProtection="0">
      <alignment vertical="center"/>
    </xf>
    <xf numFmtId="197" fontId="97" fillId="60" borderId="0" applyNumberFormat="0" applyBorder="0" applyAlignment="0" applyProtection="0">
      <alignment vertical="center"/>
    </xf>
    <xf numFmtId="197" fontId="98" fillId="12" borderId="0" applyNumberFormat="0" applyBorder="0" applyAlignment="0" applyProtection="0">
      <alignment vertical="center"/>
    </xf>
    <xf numFmtId="197" fontId="98" fillId="12" borderId="0" applyNumberFormat="0" applyBorder="0" applyAlignment="0" applyProtection="0">
      <alignment vertical="center"/>
    </xf>
    <xf numFmtId="197" fontId="97" fillId="60" borderId="0" applyNumberFormat="0" applyBorder="0" applyAlignment="0" applyProtection="0">
      <alignment vertical="center"/>
    </xf>
    <xf numFmtId="197" fontId="97" fillId="60" borderId="0" applyNumberFormat="0" applyBorder="0" applyAlignment="0" applyProtection="0">
      <alignment vertical="center"/>
    </xf>
    <xf numFmtId="197" fontId="97" fillId="60" borderId="0" applyNumberFormat="0" applyBorder="0" applyAlignment="0" applyProtection="0">
      <alignment vertical="center"/>
    </xf>
    <xf numFmtId="197" fontId="97" fillId="60" borderId="0" applyNumberFormat="0" applyBorder="0" applyAlignment="0" applyProtection="0">
      <alignment vertical="center"/>
    </xf>
    <xf numFmtId="197" fontId="19" fillId="60" borderId="0" applyNumberFormat="0" applyBorder="0" applyAlignment="0" applyProtection="0">
      <alignment vertical="center"/>
    </xf>
    <xf numFmtId="197" fontId="98" fillId="12" borderId="0" applyNumberFormat="0" applyBorder="0" applyAlignment="0" applyProtection="0">
      <alignment vertical="center"/>
    </xf>
    <xf numFmtId="197" fontId="98" fillId="12" borderId="0" applyNumberFormat="0" applyBorder="0" applyAlignment="0" applyProtection="0">
      <alignment vertical="center"/>
    </xf>
    <xf numFmtId="197" fontId="98" fillId="12" borderId="0" applyNumberFormat="0" applyBorder="0" applyAlignment="0" applyProtection="0">
      <alignment vertical="center"/>
    </xf>
    <xf numFmtId="197" fontId="19" fillId="60" borderId="0" applyNumberFormat="0" applyBorder="0" applyAlignment="0" applyProtection="0">
      <alignment vertical="center"/>
    </xf>
    <xf numFmtId="197" fontId="97" fillId="60" borderId="0" applyNumberFormat="0" applyBorder="0" applyAlignment="0" applyProtection="0">
      <alignment vertical="center"/>
    </xf>
    <xf numFmtId="197" fontId="97" fillId="60" borderId="0" applyNumberFormat="0" applyBorder="0" applyAlignment="0" applyProtection="0">
      <alignment vertical="center"/>
    </xf>
    <xf numFmtId="197" fontId="97" fillId="60" borderId="0" applyNumberFormat="0" applyBorder="0" applyAlignment="0" applyProtection="0">
      <alignment vertical="center"/>
    </xf>
    <xf numFmtId="197" fontId="97" fillId="60" borderId="0" applyNumberFormat="0" applyBorder="0" applyAlignment="0" applyProtection="0">
      <alignment vertical="center"/>
    </xf>
    <xf numFmtId="197" fontId="19" fillId="60" borderId="0" applyNumberFormat="0" applyBorder="0" applyAlignment="0" applyProtection="0">
      <alignment vertical="center"/>
    </xf>
    <xf numFmtId="197" fontId="97" fillId="60" borderId="0" applyNumberFormat="0" applyBorder="0" applyAlignment="0" applyProtection="0">
      <alignment vertical="center"/>
    </xf>
    <xf numFmtId="197" fontId="97" fillId="60" borderId="0" applyNumberFormat="0" applyBorder="0" applyAlignment="0" applyProtection="0">
      <alignment vertical="center"/>
    </xf>
    <xf numFmtId="197" fontId="97" fillId="60" borderId="0" applyNumberFormat="0" applyBorder="0" applyAlignment="0" applyProtection="0">
      <alignment vertical="center"/>
    </xf>
    <xf numFmtId="197" fontId="97" fillId="60" borderId="0" applyNumberFormat="0" applyBorder="0" applyAlignment="0" applyProtection="0">
      <alignment vertical="center"/>
    </xf>
    <xf numFmtId="197" fontId="19" fillId="60" borderId="0" applyNumberFormat="0" applyBorder="0" applyAlignment="0" applyProtection="0">
      <alignment vertical="center"/>
    </xf>
    <xf numFmtId="197" fontId="97" fillId="60" borderId="0" applyNumberFormat="0" applyBorder="0" applyAlignment="0" applyProtection="0">
      <alignment vertical="center"/>
    </xf>
    <xf numFmtId="197" fontId="97" fillId="60" borderId="0" applyNumberFormat="0" applyBorder="0" applyAlignment="0" applyProtection="0">
      <alignment vertical="center"/>
    </xf>
    <xf numFmtId="197" fontId="97" fillId="60" borderId="0" applyNumberFormat="0" applyBorder="0" applyAlignment="0" applyProtection="0">
      <alignment vertical="center"/>
    </xf>
    <xf numFmtId="197" fontId="97" fillId="60" borderId="0" applyNumberFormat="0" applyBorder="0" applyAlignment="0" applyProtection="0">
      <alignment vertical="center"/>
    </xf>
    <xf numFmtId="197" fontId="19" fillId="60" borderId="0" applyNumberFormat="0" applyBorder="0" applyAlignment="0" applyProtection="0">
      <alignment vertical="center"/>
    </xf>
    <xf numFmtId="197" fontId="97" fillId="60" borderId="0" applyNumberFormat="0" applyBorder="0" applyAlignment="0" applyProtection="0">
      <alignment vertical="center"/>
    </xf>
    <xf numFmtId="197" fontId="97" fillId="60" borderId="0" applyNumberFormat="0" applyBorder="0" applyAlignment="0" applyProtection="0">
      <alignment vertical="center"/>
    </xf>
    <xf numFmtId="197" fontId="97" fillId="60" borderId="0" applyNumberFormat="0" applyBorder="0" applyAlignment="0" applyProtection="0">
      <alignment vertical="center"/>
    </xf>
    <xf numFmtId="197" fontId="97" fillId="60" borderId="0" applyNumberFormat="0" applyBorder="0" applyAlignment="0" applyProtection="0">
      <alignment vertical="center"/>
    </xf>
    <xf numFmtId="197" fontId="19" fillId="60" borderId="0" applyNumberFormat="0" applyBorder="0" applyAlignment="0" applyProtection="0">
      <alignment vertical="center"/>
    </xf>
    <xf numFmtId="197" fontId="97" fillId="60" borderId="0" applyNumberFormat="0" applyBorder="0" applyAlignment="0" applyProtection="0">
      <alignment vertical="center"/>
    </xf>
    <xf numFmtId="197" fontId="97" fillId="60" borderId="0" applyNumberFormat="0" applyBorder="0" applyAlignment="0" applyProtection="0">
      <alignment vertical="center"/>
    </xf>
    <xf numFmtId="197" fontId="97" fillId="60" borderId="0" applyNumberFormat="0" applyBorder="0" applyAlignment="0" applyProtection="0">
      <alignment vertical="center"/>
    </xf>
    <xf numFmtId="197" fontId="97" fillId="60" borderId="0" applyNumberFormat="0" applyBorder="0" applyAlignment="0" applyProtection="0">
      <alignment vertical="center"/>
    </xf>
    <xf numFmtId="197" fontId="19" fillId="60" borderId="0" applyNumberFormat="0" applyBorder="0" applyAlignment="0" applyProtection="0">
      <alignment vertical="center"/>
    </xf>
    <xf numFmtId="197" fontId="97" fillId="60" borderId="0" applyNumberFormat="0" applyBorder="0" applyAlignment="0" applyProtection="0">
      <alignment vertical="center"/>
    </xf>
    <xf numFmtId="197" fontId="97" fillId="60" borderId="0" applyNumberFormat="0" applyBorder="0" applyAlignment="0" applyProtection="0">
      <alignment vertical="center"/>
    </xf>
    <xf numFmtId="197" fontId="97" fillId="60" borderId="0" applyNumberFormat="0" applyBorder="0" applyAlignment="0" applyProtection="0">
      <alignment vertical="center"/>
    </xf>
    <xf numFmtId="197" fontId="97" fillId="60" borderId="0" applyNumberFormat="0" applyBorder="0" applyAlignment="0" applyProtection="0">
      <alignment vertical="center"/>
    </xf>
    <xf numFmtId="197" fontId="19" fillId="60" borderId="0" applyNumberFormat="0" applyBorder="0" applyAlignment="0" applyProtection="0">
      <alignment vertical="center"/>
    </xf>
    <xf numFmtId="197" fontId="97" fillId="60" borderId="0" applyNumberFormat="0" applyBorder="0" applyAlignment="0" applyProtection="0">
      <alignment vertical="center"/>
    </xf>
    <xf numFmtId="197" fontId="97" fillId="60" borderId="0" applyNumberFormat="0" applyBorder="0" applyAlignment="0" applyProtection="0">
      <alignment vertical="center"/>
    </xf>
    <xf numFmtId="197" fontId="97" fillId="60" borderId="0" applyNumberFormat="0" applyBorder="0" applyAlignment="0" applyProtection="0">
      <alignment vertical="center"/>
    </xf>
    <xf numFmtId="197" fontId="97" fillId="60" borderId="0" applyNumberFormat="0" applyBorder="0" applyAlignment="0" applyProtection="0">
      <alignment vertical="center"/>
    </xf>
    <xf numFmtId="197" fontId="19" fillId="64" borderId="0" applyNumberFormat="0" applyBorder="0" applyAlignment="0" applyProtection="0">
      <alignment vertical="center"/>
    </xf>
    <xf numFmtId="197" fontId="97" fillId="64" borderId="0" applyNumberFormat="0" applyBorder="0" applyAlignment="0" applyProtection="0">
      <alignment vertical="center"/>
    </xf>
    <xf numFmtId="197" fontId="97" fillId="64" borderId="0" applyNumberFormat="0" applyBorder="0" applyAlignment="0" applyProtection="0">
      <alignment vertical="center"/>
    </xf>
    <xf numFmtId="197" fontId="97" fillId="64" borderId="0" applyNumberFormat="0" applyBorder="0" applyAlignment="0" applyProtection="0">
      <alignment vertical="center"/>
    </xf>
    <xf numFmtId="197" fontId="97" fillId="64" borderId="0" applyNumberFormat="0" applyBorder="0" applyAlignment="0" applyProtection="0">
      <alignment vertical="center"/>
    </xf>
    <xf numFmtId="197" fontId="19" fillId="64" borderId="0" applyNumberFormat="0" applyBorder="0" applyAlignment="0" applyProtection="0">
      <alignment vertical="center"/>
    </xf>
    <xf numFmtId="197" fontId="97" fillId="64" borderId="0" applyNumberFormat="0" applyBorder="0" applyAlignment="0" applyProtection="0">
      <alignment vertical="center"/>
    </xf>
    <xf numFmtId="197" fontId="97" fillId="64" borderId="0" applyNumberFormat="0" applyBorder="0" applyAlignment="0" applyProtection="0">
      <alignment vertical="center"/>
    </xf>
    <xf numFmtId="197" fontId="97" fillId="64" borderId="0" applyNumberFormat="0" applyBorder="0" applyAlignment="0" applyProtection="0">
      <alignment vertical="center"/>
    </xf>
    <xf numFmtId="197" fontId="97" fillId="64" borderId="0" applyNumberFormat="0" applyBorder="0" applyAlignment="0" applyProtection="0">
      <alignment vertical="center"/>
    </xf>
    <xf numFmtId="197" fontId="19" fillId="64" borderId="0" applyNumberFormat="0" applyBorder="0" applyAlignment="0" applyProtection="0">
      <alignment vertical="center"/>
    </xf>
    <xf numFmtId="197" fontId="97" fillId="64" borderId="0" applyNumberFormat="0" applyBorder="0" applyAlignment="0" applyProtection="0">
      <alignment vertical="center"/>
    </xf>
    <xf numFmtId="197" fontId="97" fillId="64" borderId="0" applyNumberFormat="0" applyBorder="0" applyAlignment="0" applyProtection="0">
      <alignment vertical="center"/>
    </xf>
    <xf numFmtId="197" fontId="97" fillId="64" borderId="0" applyNumberFormat="0" applyBorder="0" applyAlignment="0" applyProtection="0">
      <alignment vertical="center"/>
    </xf>
    <xf numFmtId="197" fontId="97" fillId="64" borderId="0" applyNumberFormat="0" applyBorder="0" applyAlignment="0" applyProtection="0">
      <alignment vertical="center"/>
    </xf>
    <xf numFmtId="197" fontId="19" fillId="64" borderId="0" applyNumberFormat="0" applyBorder="0" applyAlignment="0" applyProtection="0">
      <alignment vertical="center"/>
    </xf>
    <xf numFmtId="197" fontId="97" fillId="64" borderId="0" applyNumberFormat="0" applyBorder="0" applyAlignment="0" applyProtection="0">
      <alignment vertical="center"/>
    </xf>
    <xf numFmtId="197" fontId="97" fillId="64" borderId="0" applyNumberFormat="0" applyBorder="0" applyAlignment="0" applyProtection="0">
      <alignment vertical="center"/>
    </xf>
    <xf numFmtId="197" fontId="97" fillId="64" borderId="0" applyNumberFormat="0" applyBorder="0" applyAlignment="0" applyProtection="0">
      <alignment vertical="center"/>
    </xf>
    <xf numFmtId="197" fontId="97" fillId="64" borderId="0" applyNumberFormat="0" applyBorder="0" applyAlignment="0" applyProtection="0">
      <alignment vertical="center"/>
    </xf>
    <xf numFmtId="197" fontId="19" fillId="64" borderId="0" applyNumberFormat="0" applyBorder="0" applyAlignment="0" applyProtection="0">
      <alignment vertical="center"/>
    </xf>
    <xf numFmtId="197" fontId="97" fillId="64" borderId="0" applyNumberFormat="0" applyBorder="0" applyAlignment="0" applyProtection="0">
      <alignment vertical="center"/>
    </xf>
    <xf numFmtId="197" fontId="97" fillId="64" borderId="0" applyNumberFormat="0" applyBorder="0" applyAlignment="0" applyProtection="0">
      <alignment vertical="center"/>
    </xf>
    <xf numFmtId="197" fontId="97" fillId="64" borderId="0" applyNumberFormat="0" applyBorder="0" applyAlignment="0" applyProtection="0">
      <alignment vertical="center"/>
    </xf>
    <xf numFmtId="197" fontId="97" fillId="64" borderId="0" applyNumberFormat="0" applyBorder="0" applyAlignment="0" applyProtection="0">
      <alignment vertical="center"/>
    </xf>
    <xf numFmtId="197" fontId="98" fillId="13" borderId="0" applyNumberFormat="0" applyBorder="0" applyAlignment="0" applyProtection="0">
      <alignment vertical="center"/>
    </xf>
    <xf numFmtId="197" fontId="98" fillId="13" borderId="0" applyNumberFormat="0" applyBorder="0" applyAlignment="0" applyProtection="0">
      <alignment vertical="center"/>
    </xf>
    <xf numFmtId="197" fontId="97" fillId="64" borderId="0" applyNumberFormat="0" applyBorder="0" applyAlignment="0" applyProtection="0">
      <alignment vertical="center"/>
    </xf>
    <xf numFmtId="197" fontId="97" fillId="64" borderId="0" applyNumberFormat="0" applyBorder="0" applyAlignment="0" applyProtection="0">
      <alignment vertical="center"/>
    </xf>
    <xf numFmtId="197" fontId="97" fillId="64" borderId="0" applyNumberFormat="0" applyBorder="0" applyAlignment="0" applyProtection="0">
      <alignment vertical="center"/>
    </xf>
    <xf numFmtId="197" fontId="97" fillId="64" borderId="0" applyNumberFormat="0" applyBorder="0" applyAlignment="0" applyProtection="0">
      <alignment vertical="center"/>
    </xf>
    <xf numFmtId="197" fontId="19" fillId="64" borderId="0" applyNumberFormat="0" applyBorder="0" applyAlignment="0" applyProtection="0">
      <alignment vertical="center"/>
    </xf>
    <xf numFmtId="197" fontId="98" fillId="13" borderId="0" applyNumberFormat="0" applyBorder="0" applyAlignment="0" applyProtection="0">
      <alignment vertical="center"/>
    </xf>
    <xf numFmtId="197" fontId="98" fillId="13" borderId="0" applyNumberFormat="0" applyBorder="0" applyAlignment="0" applyProtection="0">
      <alignment vertical="center"/>
    </xf>
    <xf numFmtId="197" fontId="98" fillId="13" borderId="0" applyNumberFormat="0" applyBorder="0" applyAlignment="0" applyProtection="0">
      <alignment vertical="center"/>
    </xf>
    <xf numFmtId="197" fontId="19" fillId="64" borderId="0" applyNumberFormat="0" applyBorder="0" applyAlignment="0" applyProtection="0">
      <alignment vertical="center"/>
    </xf>
    <xf numFmtId="197" fontId="97" fillId="64" borderId="0" applyNumberFormat="0" applyBorder="0" applyAlignment="0" applyProtection="0">
      <alignment vertical="center"/>
    </xf>
    <xf numFmtId="197" fontId="97" fillId="64" borderId="0" applyNumberFormat="0" applyBorder="0" applyAlignment="0" applyProtection="0">
      <alignment vertical="center"/>
    </xf>
    <xf numFmtId="197" fontId="97" fillId="64" borderId="0" applyNumberFormat="0" applyBorder="0" applyAlignment="0" applyProtection="0">
      <alignment vertical="center"/>
    </xf>
    <xf numFmtId="197" fontId="97" fillId="64" borderId="0" applyNumberFormat="0" applyBorder="0" applyAlignment="0" applyProtection="0">
      <alignment vertical="center"/>
    </xf>
    <xf numFmtId="197" fontId="19" fillId="64" borderId="0" applyNumberFormat="0" applyBorder="0" applyAlignment="0" applyProtection="0">
      <alignment vertical="center"/>
    </xf>
    <xf numFmtId="197" fontId="97" fillId="64" borderId="0" applyNumberFormat="0" applyBorder="0" applyAlignment="0" applyProtection="0">
      <alignment vertical="center"/>
    </xf>
    <xf numFmtId="197" fontId="97" fillId="64" borderId="0" applyNumberFormat="0" applyBorder="0" applyAlignment="0" applyProtection="0">
      <alignment vertical="center"/>
    </xf>
    <xf numFmtId="197" fontId="97" fillId="64" borderId="0" applyNumberFormat="0" applyBorder="0" applyAlignment="0" applyProtection="0">
      <alignment vertical="center"/>
    </xf>
    <xf numFmtId="197" fontId="97" fillId="64" borderId="0" applyNumberFormat="0" applyBorder="0" applyAlignment="0" applyProtection="0">
      <alignment vertical="center"/>
    </xf>
    <xf numFmtId="197" fontId="19" fillId="64" borderId="0" applyNumberFormat="0" applyBorder="0" applyAlignment="0" applyProtection="0">
      <alignment vertical="center"/>
    </xf>
    <xf numFmtId="197" fontId="97" fillId="64" borderId="0" applyNumberFormat="0" applyBorder="0" applyAlignment="0" applyProtection="0">
      <alignment vertical="center"/>
    </xf>
    <xf numFmtId="197" fontId="97" fillId="64" borderId="0" applyNumberFormat="0" applyBorder="0" applyAlignment="0" applyProtection="0">
      <alignment vertical="center"/>
    </xf>
    <xf numFmtId="197" fontId="97" fillId="64" borderId="0" applyNumberFormat="0" applyBorder="0" applyAlignment="0" applyProtection="0">
      <alignment vertical="center"/>
    </xf>
    <xf numFmtId="197" fontId="97" fillId="64" borderId="0" applyNumberFormat="0" applyBorder="0" applyAlignment="0" applyProtection="0">
      <alignment vertical="center"/>
    </xf>
    <xf numFmtId="197" fontId="19" fillId="64" borderId="0" applyNumberFormat="0" applyBorder="0" applyAlignment="0" applyProtection="0">
      <alignment vertical="center"/>
    </xf>
    <xf numFmtId="197" fontId="97" fillId="64" borderId="0" applyNumberFormat="0" applyBorder="0" applyAlignment="0" applyProtection="0">
      <alignment vertical="center"/>
    </xf>
    <xf numFmtId="197" fontId="97" fillId="64" borderId="0" applyNumberFormat="0" applyBorder="0" applyAlignment="0" applyProtection="0">
      <alignment vertical="center"/>
    </xf>
    <xf numFmtId="197" fontId="97" fillId="64" borderId="0" applyNumberFormat="0" applyBorder="0" applyAlignment="0" applyProtection="0">
      <alignment vertical="center"/>
    </xf>
    <xf numFmtId="197" fontId="97" fillId="64" borderId="0" applyNumberFormat="0" applyBorder="0" applyAlignment="0" applyProtection="0">
      <alignment vertical="center"/>
    </xf>
    <xf numFmtId="197" fontId="19" fillId="64" borderId="0" applyNumberFormat="0" applyBorder="0" applyAlignment="0" applyProtection="0">
      <alignment vertical="center"/>
    </xf>
    <xf numFmtId="197" fontId="97" fillId="64" borderId="0" applyNumberFormat="0" applyBorder="0" applyAlignment="0" applyProtection="0">
      <alignment vertical="center"/>
    </xf>
    <xf numFmtId="197" fontId="97" fillId="64" borderId="0" applyNumberFormat="0" applyBorder="0" applyAlignment="0" applyProtection="0">
      <alignment vertical="center"/>
    </xf>
    <xf numFmtId="197" fontId="97" fillId="64" borderId="0" applyNumberFormat="0" applyBorder="0" applyAlignment="0" applyProtection="0">
      <alignment vertical="center"/>
    </xf>
    <xf numFmtId="197" fontId="97" fillId="64" borderId="0" applyNumberFormat="0" applyBorder="0" applyAlignment="0" applyProtection="0">
      <alignment vertical="center"/>
    </xf>
    <xf numFmtId="197" fontId="19" fillId="64" borderId="0" applyNumberFormat="0" applyBorder="0" applyAlignment="0" applyProtection="0">
      <alignment vertical="center"/>
    </xf>
    <xf numFmtId="197" fontId="97" fillId="64" borderId="0" applyNumberFormat="0" applyBorder="0" applyAlignment="0" applyProtection="0">
      <alignment vertical="center"/>
    </xf>
    <xf numFmtId="197" fontId="97" fillId="64" borderId="0" applyNumberFormat="0" applyBorder="0" applyAlignment="0" applyProtection="0">
      <alignment vertical="center"/>
    </xf>
    <xf numFmtId="197" fontId="97" fillId="64" borderId="0" applyNumberFormat="0" applyBorder="0" applyAlignment="0" applyProtection="0">
      <alignment vertical="center"/>
    </xf>
    <xf numFmtId="197" fontId="97" fillId="64" borderId="0" applyNumberFormat="0" applyBorder="0" applyAlignment="0" applyProtection="0">
      <alignment vertical="center"/>
    </xf>
    <xf numFmtId="197" fontId="19" fillId="64" borderId="0" applyNumberFormat="0" applyBorder="0" applyAlignment="0" applyProtection="0">
      <alignment vertical="center"/>
    </xf>
    <xf numFmtId="197" fontId="97" fillId="64" borderId="0" applyNumberFormat="0" applyBorder="0" applyAlignment="0" applyProtection="0">
      <alignment vertical="center"/>
    </xf>
    <xf numFmtId="197" fontId="97" fillId="64" borderId="0" applyNumberFormat="0" applyBorder="0" applyAlignment="0" applyProtection="0">
      <alignment vertical="center"/>
    </xf>
    <xf numFmtId="197" fontId="97" fillId="64" borderId="0" applyNumberFormat="0" applyBorder="0" applyAlignment="0" applyProtection="0">
      <alignment vertical="center"/>
    </xf>
    <xf numFmtId="197" fontId="97" fillId="64" borderId="0" applyNumberFormat="0" applyBorder="0" applyAlignment="0" applyProtection="0">
      <alignment vertical="center"/>
    </xf>
    <xf numFmtId="197" fontId="19" fillId="68" borderId="0" applyNumberFormat="0" applyBorder="0" applyAlignment="0" applyProtection="0">
      <alignment vertical="center"/>
    </xf>
    <xf numFmtId="197" fontId="97" fillId="68" borderId="0" applyNumberFormat="0" applyBorder="0" applyAlignment="0" applyProtection="0">
      <alignment vertical="center"/>
    </xf>
    <xf numFmtId="197" fontId="97" fillId="68" borderId="0" applyNumberFormat="0" applyBorder="0" applyAlignment="0" applyProtection="0">
      <alignment vertical="center"/>
    </xf>
    <xf numFmtId="197" fontId="97" fillId="68" borderId="0" applyNumberFormat="0" applyBorder="0" applyAlignment="0" applyProtection="0">
      <alignment vertical="center"/>
    </xf>
    <xf numFmtId="197" fontId="97" fillId="68" borderId="0" applyNumberFormat="0" applyBorder="0" applyAlignment="0" applyProtection="0">
      <alignment vertical="center"/>
    </xf>
    <xf numFmtId="197" fontId="19" fillId="68" borderId="0" applyNumberFormat="0" applyBorder="0" applyAlignment="0" applyProtection="0">
      <alignment vertical="center"/>
    </xf>
    <xf numFmtId="197" fontId="97" fillId="68" borderId="0" applyNumberFormat="0" applyBorder="0" applyAlignment="0" applyProtection="0">
      <alignment vertical="center"/>
    </xf>
    <xf numFmtId="197" fontId="97" fillId="68" borderId="0" applyNumberFormat="0" applyBorder="0" applyAlignment="0" applyProtection="0">
      <alignment vertical="center"/>
    </xf>
    <xf numFmtId="197" fontId="97" fillId="68" borderId="0" applyNumberFormat="0" applyBorder="0" applyAlignment="0" applyProtection="0">
      <alignment vertical="center"/>
    </xf>
    <xf numFmtId="197" fontId="97" fillId="68" borderId="0" applyNumberFormat="0" applyBorder="0" applyAlignment="0" applyProtection="0">
      <alignment vertical="center"/>
    </xf>
    <xf numFmtId="197" fontId="19" fillId="68" borderId="0" applyNumberFormat="0" applyBorder="0" applyAlignment="0" applyProtection="0">
      <alignment vertical="center"/>
    </xf>
    <xf numFmtId="197" fontId="97" fillId="68" borderId="0" applyNumberFormat="0" applyBorder="0" applyAlignment="0" applyProtection="0">
      <alignment vertical="center"/>
    </xf>
    <xf numFmtId="197" fontId="97" fillId="68" borderId="0" applyNumberFormat="0" applyBorder="0" applyAlignment="0" applyProtection="0">
      <alignment vertical="center"/>
    </xf>
    <xf numFmtId="197" fontId="97" fillId="68" borderId="0" applyNumberFormat="0" applyBorder="0" applyAlignment="0" applyProtection="0">
      <alignment vertical="center"/>
    </xf>
    <xf numFmtId="197" fontId="97" fillId="68" borderId="0" applyNumberFormat="0" applyBorder="0" applyAlignment="0" applyProtection="0">
      <alignment vertical="center"/>
    </xf>
    <xf numFmtId="197" fontId="19" fillId="68" borderId="0" applyNumberFormat="0" applyBorder="0" applyAlignment="0" applyProtection="0">
      <alignment vertical="center"/>
    </xf>
    <xf numFmtId="197" fontId="97" fillId="68" borderId="0" applyNumberFormat="0" applyBorder="0" applyAlignment="0" applyProtection="0">
      <alignment vertical="center"/>
    </xf>
    <xf numFmtId="197" fontId="97" fillId="68" borderId="0" applyNumberFormat="0" applyBorder="0" applyAlignment="0" applyProtection="0">
      <alignment vertical="center"/>
    </xf>
    <xf numFmtId="197" fontId="97" fillId="68" borderId="0" applyNumberFormat="0" applyBorder="0" applyAlignment="0" applyProtection="0">
      <alignment vertical="center"/>
    </xf>
    <xf numFmtId="197" fontId="97" fillId="68" borderId="0" applyNumberFormat="0" applyBorder="0" applyAlignment="0" applyProtection="0">
      <alignment vertical="center"/>
    </xf>
    <xf numFmtId="197" fontId="19" fillId="68" borderId="0" applyNumberFormat="0" applyBorder="0" applyAlignment="0" applyProtection="0">
      <alignment vertical="center"/>
    </xf>
    <xf numFmtId="197" fontId="97" fillId="68" borderId="0" applyNumberFormat="0" applyBorder="0" applyAlignment="0" applyProtection="0">
      <alignment vertical="center"/>
    </xf>
    <xf numFmtId="197" fontId="97" fillId="68" borderId="0" applyNumberFormat="0" applyBorder="0" applyAlignment="0" applyProtection="0">
      <alignment vertical="center"/>
    </xf>
    <xf numFmtId="197" fontId="97" fillId="68" borderId="0" applyNumberFormat="0" applyBorder="0" applyAlignment="0" applyProtection="0">
      <alignment vertical="center"/>
    </xf>
    <xf numFmtId="197" fontId="97" fillId="68" borderId="0" applyNumberFormat="0" applyBorder="0" applyAlignment="0" applyProtection="0">
      <alignment vertical="center"/>
    </xf>
    <xf numFmtId="197" fontId="98" fillId="14" borderId="0" applyNumberFormat="0" applyBorder="0" applyAlignment="0" applyProtection="0">
      <alignment vertical="center"/>
    </xf>
    <xf numFmtId="197" fontId="98" fillId="14" borderId="0" applyNumberFormat="0" applyBorder="0" applyAlignment="0" applyProtection="0">
      <alignment vertical="center"/>
    </xf>
    <xf numFmtId="197" fontId="97" fillId="68" borderId="0" applyNumberFormat="0" applyBorder="0" applyAlignment="0" applyProtection="0">
      <alignment vertical="center"/>
    </xf>
    <xf numFmtId="197" fontId="97" fillId="68" borderId="0" applyNumberFormat="0" applyBorder="0" applyAlignment="0" applyProtection="0">
      <alignment vertical="center"/>
    </xf>
    <xf numFmtId="197" fontId="97" fillId="68" borderId="0" applyNumberFormat="0" applyBorder="0" applyAlignment="0" applyProtection="0">
      <alignment vertical="center"/>
    </xf>
    <xf numFmtId="197" fontId="97" fillId="68" borderId="0" applyNumberFormat="0" applyBorder="0" applyAlignment="0" applyProtection="0">
      <alignment vertical="center"/>
    </xf>
    <xf numFmtId="197" fontId="19" fillId="68" borderId="0" applyNumberFormat="0" applyBorder="0" applyAlignment="0" applyProtection="0">
      <alignment vertical="center"/>
    </xf>
    <xf numFmtId="197" fontId="98" fillId="14" borderId="0" applyNumberFormat="0" applyBorder="0" applyAlignment="0" applyProtection="0">
      <alignment vertical="center"/>
    </xf>
    <xf numFmtId="197" fontId="98" fillId="14" borderId="0" applyNumberFormat="0" applyBorder="0" applyAlignment="0" applyProtection="0">
      <alignment vertical="center"/>
    </xf>
    <xf numFmtId="197" fontId="98" fillId="14" borderId="0" applyNumberFormat="0" applyBorder="0" applyAlignment="0" applyProtection="0">
      <alignment vertical="center"/>
    </xf>
    <xf numFmtId="197" fontId="19" fillId="68" borderId="0" applyNumberFormat="0" applyBorder="0" applyAlignment="0" applyProtection="0">
      <alignment vertical="center"/>
    </xf>
    <xf numFmtId="197" fontId="97" fillId="68" borderId="0" applyNumberFormat="0" applyBorder="0" applyAlignment="0" applyProtection="0">
      <alignment vertical="center"/>
    </xf>
    <xf numFmtId="197" fontId="97" fillId="68" borderId="0" applyNumberFormat="0" applyBorder="0" applyAlignment="0" applyProtection="0">
      <alignment vertical="center"/>
    </xf>
    <xf numFmtId="197" fontId="97" fillId="68" borderId="0" applyNumberFormat="0" applyBorder="0" applyAlignment="0" applyProtection="0">
      <alignment vertical="center"/>
    </xf>
    <xf numFmtId="197" fontId="97" fillId="68" borderId="0" applyNumberFormat="0" applyBorder="0" applyAlignment="0" applyProtection="0">
      <alignment vertical="center"/>
    </xf>
    <xf numFmtId="197" fontId="19" fillId="68" borderId="0" applyNumberFormat="0" applyBorder="0" applyAlignment="0" applyProtection="0">
      <alignment vertical="center"/>
    </xf>
    <xf numFmtId="197" fontId="97" fillId="68" borderId="0" applyNumberFormat="0" applyBorder="0" applyAlignment="0" applyProtection="0">
      <alignment vertical="center"/>
    </xf>
    <xf numFmtId="197" fontId="97" fillId="68" borderId="0" applyNumberFormat="0" applyBorder="0" applyAlignment="0" applyProtection="0">
      <alignment vertical="center"/>
    </xf>
    <xf numFmtId="197" fontId="97" fillId="68" borderId="0" applyNumberFormat="0" applyBorder="0" applyAlignment="0" applyProtection="0">
      <alignment vertical="center"/>
    </xf>
    <xf numFmtId="197" fontId="97" fillId="68" borderId="0" applyNumberFormat="0" applyBorder="0" applyAlignment="0" applyProtection="0">
      <alignment vertical="center"/>
    </xf>
    <xf numFmtId="197" fontId="19" fillId="68" borderId="0" applyNumberFormat="0" applyBorder="0" applyAlignment="0" applyProtection="0">
      <alignment vertical="center"/>
    </xf>
    <xf numFmtId="197" fontId="97" fillId="68" borderId="0" applyNumberFormat="0" applyBorder="0" applyAlignment="0" applyProtection="0">
      <alignment vertical="center"/>
    </xf>
    <xf numFmtId="197" fontId="97" fillId="68" borderId="0" applyNumberFormat="0" applyBorder="0" applyAlignment="0" applyProtection="0">
      <alignment vertical="center"/>
    </xf>
    <xf numFmtId="197" fontId="97" fillId="68" borderId="0" applyNumberFormat="0" applyBorder="0" applyAlignment="0" applyProtection="0">
      <alignment vertical="center"/>
    </xf>
    <xf numFmtId="197" fontId="97" fillId="68" borderId="0" applyNumberFormat="0" applyBorder="0" applyAlignment="0" applyProtection="0">
      <alignment vertical="center"/>
    </xf>
    <xf numFmtId="197" fontId="19" fillId="68" borderId="0" applyNumberFormat="0" applyBorder="0" applyAlignment="0" applyProtection="0">
      <alignment vertical="center"/>
    </xf>
    <xf numFmtId="197" fontId="97" fillId="68" borderId="0" applyNumberFormat="0" applyBorder="0" applyAlignment="0" applyProtection="0">
      <alignment vertical="center"/>
    </xf>
    <xf numFmtId="197" fontId="97" fillId="68" borderId="0" applyNumberFormat="0" applyBorder="0" applyAlignment="0" applyProtection="0">
      <alignment vertical="center"/>
    </xf>
    <xf numFmtId="197" fontId="97" fillId="68" borderId="0" applyNumberFormat="0" applyBorder="0" applyAlignment="0" applyProtection="0">
      <alignment vertical="center"/>
    </xf>
    <xf numFmtId="197" fontId="97" fillId="68" borderId="0" applyNumberFormat="0" applyBorder="0" applyAlignment="0" applyProtection="0">
      <alignment vertical="center"/>
    </xf>
    <xf numFmtId="197" fontId="19" fillId="68" borderId="0" applyNumberFormat="0" applyBorder="0" applyAlignment="0" applyProtection="0">
      <alignment vertical="center"/>
    </xf>
    <xf numFmtId="197" fontId="97" fillId="68" borderId="0" applyNumberFormat="0" applyBorder="0" applyAlignment="0" applyProtection="0">
      <alignment vertical="center"/>
    </xf>
    <xf numFmtId="197" fontId="97" fillId="68" borderId="0" applyNumberFormat="0" applyBorder="0" applyAlignment="0" applyProtection="0">
      <alignment vertical="center"/>
    </xf>
    <xf numFmtId="197" fontId="97" fillId="68" borderId="0" applyNumberFormat="0" applyBorder="0" applyAlignment="0" applyProtection="0">
      <alignment vertical="center"/>
    </xf>
    <xf numFmtId="197" fontId="97" fillId="68" borderId="0" applyNumberFormat="0" applyBorder="0" applyAlignment="0" applyProtection="0">
      <alignment vertical="center"/>
    </xf>
    <xf numFmtId="197" fontId="19" fillId="68" borderId="0" applyNumberFormat="0" applyBorder="0" applyAlignment="0" applyProtection="0">
      <alignment vertical="center"/>
    </xf>
    <xf numFmtId="197" fontId="97" fillId="68" borderId="0" applyNumberFormat="0" applyBorder="0" applyAlignment="0" applyProtection="0">
      <alignment vertical="center"/>
    </xf>
    <xf numFmtId="197" fontId="97" fillId="68" borderId="0" applyNumberFormat="0" applyBorder="0" applyAlignment="0" applyProtection="0">
      <alignment vertical="center"/>
    </xf>
    <xf numFmtId="197" fontId="97" fillId="68" borderId="0" applyNumberFormat="0" applyBorder="0" applyAlignment="0" applyProtection="0">
      <alignment vertical="center"/>
    </xf>
    <xf numFmtId="197" fontId="97" fillId="68" borderId="0" applyNumberFormat="0" applyBorder="0" applyAlignment="0" applyProtection="0">
      <alignment vertical="center"/>
    </xf>
    <xf numFmtId="197" fontId="19" fillId="68" borderId="0" applyNumberFormat="0" applyBorder="0" applyAlignment="0" applyProtection="0">
      <alignment vertical="center"/>
    </xf>
    <xf numFmtId="197" fontId="97" fillId="68" borderId="0" applyNumberFormat="0" applyBorder="0" applyAlignment="0" applyProtection="0">
      <alignment vertical="center"/>
    </xf>
    <xf numFmtId="197" fontId="97" fillId="68" borderId="0" applyNumberFormat="0" applyBorder="0" applyAlignment="0" applyProtection="0">
      <alignment vertical="center"/>
    </xf>
    <xf numFmtId="197" fontId="97" fillId="68" borderId="0" applyNumberFormat="0" applyBorder="0" applyAlignment="0" applyProtection="0">
      <alignment vertical="center"/>
    </xf>
    <xf numFmtId="197" fontId="97" fillId="68" borderId="0" applyNumberFormat="0" applyBorder="0" applyAlignment="0" applyProtection="0">
      <alignment vertical="center"/>
    </xf>
    <xf numFmtId="197" fontId="19" fillId="72" borderId="0" applyNumberFormat="0" applyBorder="0" applyAlignment="0" applyProtection="0">
      <alignment vertical="center"/>
    </xf>
    <xf numFmtId="197" fontId="97" fillId="72" borderId="0" applyNumberFormat="0" applyBorder="0" applyAlignment="0" applyProtection="0">
      <alignment vertical="center"/>
    </xf>
    <xf numFmtId="197" fontId="97" fillId="72" borderId="0" applyNumberFormat="0" applyBorder="0" applyAlignment="0" applyProtection="0">
      <alignment vertical="center"/>
    </xf>
    <xf numFmtId="197" fontId="97" fillId="72" borderId="0" applyNumberFormat="0" applyBorder="0" applyAlignment="0" applyProtection="0">
      <alignment vertical="center"/>
    </xf>
    <xf numFmtId="197" fontId="97" fillId="72" borderId="0" applyNumberFormat="0" applyBorder="0" applyAlignment="0" applyProtection="0">
      <alignment vertical="center"/>
    </xf>
    <xf numFmtId="197" fontId="19" fillId="72" borderId="0" applyNumberFormat="0" applyBorder="0" applyAlignment="0" applyProtection="0">
      <alignment vertical="center"/>
    </xf>
    <xf numFmtId="197" fontId="97" fillId="72" borderId="0" applyNumberFormat="0" applyBorder="0" applyAlignment="0" applyProtection="0">
      <alignment vertical="center"/>
    </xf>
    <xf numFmtId="197" fontId="97" fillId="72" borderId="0" applyNumberFormat="0" applyBorder="0" applyAlignment="0" applyProtection="0">
      <alignment vertical="center"/>
    </xf>
    <xf numFmtId="197" fontId="97" fillId="72" borderId="0" applyNumberFormat="0" applyBorder="0" applyAlignment="0" applyProtection="0">
      <alignment vertical="center"/>
    </xf>
    <xf numFmtId="197" fontId="97" fillId="72" borderId="0" applyNumberFormat="0" applyBorder="0" applyAlignment="0" applyProtection="0">
      <alignment vertical="center"/>
    </xf>
    <xf numFmtId="197" fontId="19" fillId="72" borderId="0" applyNumberFormat="0" applyBorder="0" applyAlignment="0" applyProtection="0">
      <alignment vertical="center"/>
    </xf>
    <xf numFmtId="197" fontId="97" fillId="72" borderId="0" applyNumberFormat="0" applyBorder="0" applyAlignment="0" applyProtection="0">
      <alignment vertical="center"/>
    </xf>
    <xf numFmtId="197" fontId="97" fillId="72" borderId="0" applyNumberFormat="0" applyBorder="0" applyAlignment="0" applyProtection="0">
      <alignment vertical="center"/>
    </xf>
    <xf numFmtId="197" fontId="97" fillId="72" borderId="0" applyNumberFormat="0" applyBorder="0" applyAlignment="0" applyProtection="0">
      <alignment vertical="center"/>
    </xf>
    <xf numFmtId="197" fontId="97" fillId="72" borderId="0" applyNumberFormat="0" applyBorder="0" applyAlignment="0" applyProtection="0">
      <alignment vertical="center"/>
    </xf>
    <xf numFmtId="197" fontId="19" fillId="72" borderId="0" applyNumberFormat="0" applyBorder="0" applyAlignment="0" applyProtection="0">
      <alignment vertical="center"/>
    </xf>
    <xf numFmtId="197" fontId="97" fillId="72" borderId="0" applyNumberFormat="0" applyBorder="0" applyAlignment="0" applyProtection="0">
      <alignment vertical="center"/>
    </xf>
    <xf numFmtId="197" fontId="97" fillId="72" borderId="0" applyNumberFormat="0" applyBorder="0" applyAlignment="0" applyProtection="0">
      <alignment vertical="center"/>
    </xf>
    <xf numFmtId="197" fontId="97" fillId="72" borderId="0" applyNumberFormat="0" applyBorder="0" applyAlignment="0" applyProtection="0">
      <alignment vertical="center"/>
    </xf>
    <xf numFmtId="197" fontId="97" fillId="72" borderId="0" applyNumberFormat="0" applyBorder="0" applyAlignment="0" applyProtection="0">
      <alignment vertical="center"/>
    </xf>
    <xf numFmtId="197" fontId="19" fillId="72" borderId="0" applyNumberFormat="0" applyBorder="0" applyAlignment="0" applyProtection="0">
      <alignment vertical="center"/>
    </xf>
    <xf numFmtId="197" fontId="97" fillId="72" borderId="0" applyNumberFormat="0" applyBorder="0" applyAlignment="0" applyProtection="0">
      <alignment vertical="center"/>
    </xf>
    <xf numFmtId="197" fontId="97" fillId="72" borderId="0" applyNumberFormat="0" applyBorder="0" applyAlignment="0" applyProtection="0">
      <alignment vertical="center"/>
    </xf>
    <xf numFmtId="197" fontId="97" fillId="72" borderId="0" applyNumberFormat="0" applyBorder="0" applyAlignment="0" applyProtection="0">
      <alignment vertical="center"/>
    </xf>
    <xf numFmtId="197" fontId="97" fillId="72" borderId="0" applyNumberFormat="0" applyBorder="0" applyAlignment="0" applyProtection="0">
      <alignment vertical="center"/>
    </xf>
    <xf numFmtId="197" fontId="98" fillId="7" borderId="0" applyNumberFormat="0" applyBorder="0" applyAlignment="0" applyProtection="0">
      <alignment vertical="center"/>
    </xf>
    <xf numFmtId="197" fontId="98" fillId="7" borderId="0" applyNumberFormat="0" applyBorder="0" applyAlignment="0" applyProtection="0">
      <alignment vertical="center"/>
    </xf>
    <xf numFmtId="197" fontId="97" fillId="72" borderId="0" applyNumberFormat="0" applyBorder="0" applyAlignment="0" applyProtection="0">
      <alignment vertical="center"/>
    </xf>
    <xf numFmtId="197" fontId="97" fillId="72" borderId="0" applyNumberFormat="0" applyBorder="0" applyAlignment="0" applyProtection="0">
      <alignment vertical="center"/>
    </xf>
    <xf numFmtId="197" fontId="97" fillId="72" borderId="0" applyNumberFormat="0" applyBorder="0" applyAlignment="0" applyProtection="0">
      <alignment vertical="center"/>
    </xf>
    <xf numFmtId="197" fontId="97" fillId="72" borderId="0" applyNumberFormat="0" applyBorder="0" applyAlignment="0" applyProtection="0">
      <alignment vertical="center"/>
    </xf>
    <xf numFmtId="197" fontId="19" fillId="72" borderId="0" applyNumberFormat="0" applyBorder="0" applyAlignment="0" applyProtection="0">
      <alignment vertical="center"/>
    </xf>
    <xf numFmtId="197" fontId="98" fillId="7" borderId="0" applyNumberFormat="0" applyBorder="0" applyAlignment="0" applyProtection="0">
      <alignment vertical="center"/>
    </xf>
    <xf numFmtId="197" fontId="98" fillId="7" borderId="0" applyNumberFormat="0" applyBorder="0" applyAlignment="0" applyProtection="0">
      <alignment vertical="center"/>
    </xf>
    <xf numFmtId="197" fontId="98" fillId="7" borderId="0" applyNumberFormat="0" applyBorder="0" applyAlignment="0" applyProtection="0">
      <alignment vertical="center"/>
    </xf>
    <xf numFmtId="197" fontId="19" fillId="72" borderId="0" applyNumberFormat="0" applyBorder="0" applyAlignment="0" applyProtection="0">
      <alignment vertical="center"/>
    </xf>
    <xf numFmtId="197" fontId="97" fillId="72" borderId="0" applyNumberFormat="0" applyBorder="0" applyAlignment="0" applyProtection="0">
      <alignment vertical="center"/>
    </xf>
    <xf numFmtId="197" fontId="97" fillId="72" borderId="0" applyNumberFormat="0" applyBorder="0" applyAlignment="0" applyProtection="0">
      <alignment vertical="center"/>
    </xf>
    <xf numFmtId="197" fontId="97" fillId="72" borderId="0" applyNumberFormat="0" applyBorder="0" applyAlignment="0" applyProtection="0">
      <alignment vertical="center"/>
    </xf>
    <xf numFmtId="197" fontId="97" fillId="72" borderId="0" applyNumberFormat="0" applyBorder="0" applyAlignment="0" applyProtection="0">
      <alignment vertical="center"/>
    </xf>
    <xf numFmtId="197" fontId="19" fillId="72" borderId="0" applyNumberFormat="0" applyBorder="0" applyAlignment="0" applyProtection="0">
      <alignment vertical="center"/>
    </xf>
    <xf numFmtId="197" fontId="97" fillId="72" borderId="0" applyNumberFormat="0" applyBorder="0" applyAlignment="0" applyProtection="0">
      <alignment vertical="center"/>
    </xf>
    <xf numFmtId="197" fontId="97" fillId="72" borderId="0" applyNumberFormat="0" applyBorder="0" applyAlignment="0" applyProtection="0">
      <alignment vertical="center"/>
    </xf>
    <xf numFmtId="197" fontId="97" fillId="72" borderId="0" applyNumberFormat="0" applyBorder="0" applyAlignment="0" applyProtection="0">
      <alignment vertical="center"/>
    </xf>
    <xf numFmtId="197" fontId="97" fillId="72" borderId="0" applyNumberFormat="0" applyBorder="0" applyAlignment="0" applyProtection="0">
      <alignment vertical="center"/>
    </xf>
    <xf numFmtId="197" fontId="19" fillId="72" borderId="0" applyNumberFormat="0" applyBorder="0" applyAlignment="0" applyProtection="0">
      <alignment vertical="center"/>
    </xf>
    <xf numFmtId="197" fontId="97" fillId="72" borderId="0" applyNumberFormat="0" applyBorder="0" applyAlignment="0" applyProtection="0">
      <alignment vertical="center"/>
    </xf>
    <xf numFmtId="197" fontId="97" fillId="72" borderId="0" applyNumberFormat="0" applyBorder="0" applyAlignment="0" applyProtection="0">
      <alignment vertical="center"/>
    </xf>
    <xf numFmtId="197" fontId="97" fillId="72" borderId="0" applyNumberFormat="0" applyBorder="0" applyAlignment="0" applyProtection="0">
      <alignment vertical="center"/>
    </xf>
    <xf numFmtId="197" fontId="97" fillId="72" borderId="0" applyNumberFormat="0" applyBorder="0" applyAlignment="0" applyProtection="0">
      <alignment vertical="center"/>
    </xf>
    <xf numFmtId="197" fontId="19" fillId="72" borderId="0" applyNumberFormat="0" applyBorder="0" applyAlignment="0" applyProtection="0">
      <alignment vertical="center"/>
    </xf>
    <xf numFmtId="197" fontId="97" fillId="72" borderId="0" applyNumberFormat="0" applyBorder="0" applyAlignment="0" applyProtection="0">
      <alignment vertical="center"/>
    </xf>
    <xf numFmtId="197" fontId="97" fillId="72" borderId="0" applyNumberFormat="0" applyBorder="0" applyAlignment="0" applyProtection="0">
      <alignment vertical="center"/>
    </xf>
    <xf numFmtId="197" fontId="97" fillId="72" borderId="0" applyNumberFormat="0" applyBorder="0" applyAlignment="0" applyProtection="0">
      <alignment vertical="center"/>
    </xf>
    <xf numFmtId="197" fontId="97" fillId="72" borderId="0" applyNumberFormat="0" applyBorder="0" applyAlignment="0" applyProtection="0">
      <alignment vertical="center"/>
    </xf>
    <xf numFmtId="197" fontId="19" fillId="72" borderId="0" applyNumberFormat="0" applyBorder="0" applyAlignment="0" applyProtection="0">
      <alignment vertical="center"/>
    </xf>
    <xf numFmtId="197" fontId="97" fillId="72" borderId="0" applyNumberFormat="0" applyBorder="0" applyAlignment="0" applyProtection="0">
      <alignment vertical="center"/>
    </xf>
    <xf numFmtId="197" fontId="97" fillId="72" borderId="0" applyNumberFormat="0" applyBorder="0" applyAlignment="0" applyProtection="0">
      <alignment vertical="center"/>
    </xf>
    <xf numFmtId="197" fontId="97" fillId="72" borderId="0" applyNumberFormat="0" applyBorder="0" applyAlignment="0" applyProtection="0">
      <alignment vertical="center"/>
    </xf>
    <xf numFmtId="197" fontId="97" fillId="72" borderId="0" applyNumberFormat="0" applyBorder="0" applyAlignment="0" applyProtection="0">
      <alignment vertical="center"/>
    </xf>
    <xf numFmtId="197" fontId="19" fillId="72" borderId="0" applyNumberFormat="0" applyBorder="0" applyAlignment="0" applyProtection="0">
      <alignment vertical="center"/>
    </xf>
    <xf numFmtId="197" fontId="97" fillId="72" borderId="0" applyNumberFormat="0" applyBorder="0" applyAlignment="0" applyProtection="0">
      <alignment vertical="center"/>
    </xf>
    <xf numFmtId="197" fontId="97" fillId="72" borderId="0" applyNumberFormat="0" applyBorder="0" applyAlignment="0" applyProtection="0">
      <alignment vertical="center"/>
    </xf>
    <xf numFmtId="197" fontId="97" fillId="72" borderId="0" applyNumberFormat="0" applyBorder="0" applyAlignment="0" applyProtection="0">
      <alignment vertical="center"/>
    </xf>
    <xf numFmtId="197" fontId="97" fillId="72" borderId="0" applyNumberFormat="0" applyBorder="0" applyAlignment="0" applyProtection="0">
      <alignment vertical="center"/>
    </xf>
    <xf numFmtId="197" fontId="19" fillId="72" borderId="0" applyNumberFormat="0" applyBorder="0" applyAlignment="0" applyProtection="0">
      <alignment vertical="center"/>
    </xf>
    <xf numFmtId="197" fontId="97" fillId="72" borderId="0" applyNumberFormat="0" applyBorder="0" applyAlignment="0" applyProtection="0">
      <alignment vertical="center"/>
    </xf>
    <xf numFmtId="197" fontId="97" fillId="72" borderId="0" applyNumberFormat="0" applyBorder="0" applyAlignment="0" applyProtection="0">
      <alignment vertical="center"/>
    </xf>
    <xf numFmtId="197" fontId="97" fillId="72" borderId="0" applyNumberFormat="0" applyBorder="0" applyAlignment="0" applyProtection="0">
      <alignment vertical="center"/>
    </xf>
    <xf numFmtId="197" fontId="97" fillId="72" borderId="0" applyNumberFormat="0" applyBorder="0" applyAlignment="0" applyProtection="0">
      <alignment vertical="center"/>
    </xf>
    <xf numFmtId="197" fontId="94" fillId="0" borderId="0" applyFont="0" applyFill="0" applyBorder="0" applyAlignment="0" applyProtection="0"/>
    <xf numFmtId="197" fontId="94" fillId="0" borderId="0" applyFont="0" applyFill="0" applyBorder="0" applyAlignment="0" applyProtection="0"/>
    <xf numFmtId="197" fontId="22" fillId="6" borderId="0" applyNumberFormat="0" applyBorder="0" applyAlignment="0" applyProtection="0">
      <alignment vertical="center"/>
    </xf>
    <xf numFmtId="197" fontId="22" fillId="15" borderId="0" applyNumberFormat="0" applyBorder="0" applyAlignment="0" applyProtection="0">
      <alignment vertical="center"/>
    </xf>
    <xf numFmtId="197" fontId="22" fillId="16" borderId="0" applyNumberFormat="0" applyBorder="0" applyAlignment="0" applyProtection="0">
      <alignment vertical="center"/>
    </xf>
    <xf numFmtId="197" fontId="22" fillId="17" borderId="0" applyNumberFormat="0" applyBorder="0" applyAlignment="0" applyProtection="0">
      <alignment vertical="center"/>
    </xf>
    <xf numFmtId="197" fontId="22" fillId="6" borderId="0" applyNumberFormat="0" applyBorder="0" applyAlignment="0" applyProtection="0">
      <alignment vertical="center"/>
    </xf>
    <xf numFmtId="197" fontId="22" fillId="7" borderId="0" applyNumberFormat="0" applyBorder="0" applyAlignment="0" applyProtection="0">
      <alignment vertical="center"/>
    </xf>
    <xf numFmtId="197" fontId="23" fillId="18" borderId="0" applyNumberFormat="0" applyBorder="0" applyAlignment="0" applyProtection="0">
      <alignment vertical="center"/>
    </xf>
    <xf numFmtId="197" fontId="23" fillId="18" borderId="0" applyNumberFormat="0" applyBorder="0" applyAlignment="0" applyProtection="0">
      <alignment vertical="center"/>
    </xf>
    <xf numFmtId="197" fontId="23" fillId="18" borderId="0" applyNumberFormat="0" applyBorder="0" applyAlignment="0" applyProtection="0">
      <alignment vertical="center"/>
    </xf>
    <xf numFmtId="197" fontId="23" fillId="15" borderId="0" applyNumberFormat="0" applyBorder="0" applyAlignment="0" applyProtection="0">
      <alignment vertical="center"/>
    </xf>
    <xf numFmtId="197" fontId="23" fillId="15" borderId="0" applyNumberFormat="0" applyBorder="0" applyAlignment="0" applyProtection="0">
      <alignment vertical="center"/>
    </xf>
    <xf numFmtId="197" fontId="23" fillId="15" borderId="0" applyNumberFormat="0" applyBorder="0" applyAlignment="0" applyProtection="0">
      <alignment vertical="center"/>
    </xf>
    <xf numFmtId="197" fontId="23" fillId="19" borderId="0" applyNumberFormat="0" applyBorder="0" applyAlignment="0" applyProtection="0">
      <alignment vertical="center"/>
    </xf>
    <xf numFmtId="197" fontId="23" fillId="19" borderId="0" applyNumberFormat="0" applyBorder="0" applyAlignment="0" applyProtection="0">
      <alignment vertical="center"/>
    </xf>
    <xf numFmtId="197" fontId="23" fillId="19" borderId="0" applyNumberFormat="0" applyBorder="0" applyAlignment="0" applyProtection="0">
      <alignment vertical="center"/>
    </xf>
    <xf numFmtId="197" fontId="23" fillId="13" borderId="0" applyNumberFormat="0" applyBorder="0" applyAlignment="0" applyProtection="0">
      <alignment vertical="center"/>
    </xf>
    <xf numFmtId="197" fontId="23" fillId="13" borderId="0" applyNumberFormat="0" applyBorder="0" applyAlignment="0" applyProtection="0">
      <alignment vertical="center"/>
    </xf>
    <xf numFmtId="197" fontId="23" fillId="13" borderId="0" applyNumberFormat="0" applyBorder="0" applyAlignment="0" applyProtection="0">
      <alignment vertical="center"/>
    </xf>
    <xf numFmtId="197" fontId="23" fillId="18" borderId="0" applyNumberFormat="0" applyBorder="0" applyAlignment="0" applyProtection="0">
      <alignment vertical="center"/>
    </xf>
    <xf numFmtId="197" fontId="23" fillId="18" borderId="0" applyNumberFormat="0" applyBorder="0" applyAlignment="0" applyProtection="0">
      <alignment vertical="center"/>
    </xf>
    <xf numFmtId="197" fontId="23" fillId="18" borderId="0" applyNumberFormat="0" applyBorder="0" applyAlignment="0" applyProtection="0">
      <alignment vertical="center"/>
    </xf>
    <xf numFmtId="197" fontId="23" fillId="20" borderId="0" applyNumberFormat="0" applyBorder="0" applyAlignment="0" applyProtection="0">
      <alignment vertical="center"/>
    </xf>
    <xf numFmtId="197" fontId="23" fillId="20" borderId="0" applyNumberFormat="0" applyBorder="0" applyAlignment="0" applyProtection="0">
      <alignment vertical="center"/>
    </xf>
    <xf numFmtId="197" fontId="23" fillId="20" borderId="0" applyNumberFormat="0" applyBorder="0" applyAlignment="0" applyProtection="0">
      <alignment vertical="center"/>
    </xf>
    <xf numFmtId="197" fontId="19" fillId="53" borderId="0" applyNumberFormat="0" applyBorder="0" applyAlignment="0" applyProtection="0">
      <alignment vertical="center"/>
    </xf>
    <xf numFmtId="197" fontId="97" fillId="53" borderId="0" applyNumberFormat="0" applyBorder="0" applyAlignment="0" applyProtection="0">
      <alignment vertical="center"/>
    </xf>
    <xf numFmtId="197" fontId="97" fillId="53" borderId="0" applyNumberFormat="0" applyBorder="0" applyAlignment="0" applyProtection="0">
      <alignment vertical="center"/>
    </xf>
    <xf numFmtId="197" fontId="97" fillId="53" borderId="0" applyNumberFormat="0" applyBorder="0" applyAlignment="0" applyProtection="0">
      <alignment vertical="center"/>
    </xf>
    <xf numFmtId="197" fontId="97" fillId="53" borderId="0" applyNumberFormat="0" applyBorder="0" applyAlignment="0" applyProtection="0">
      <alignment vertical="center"/>
    </xf>
    <xf numFmtId="197" fontId="19" fillId="53" borderId="0" applyNumberFormat="0" applyBorder="0" applyAlignment="0" applyProtection="0">
      <alignment vertical="center"/>
    </xf>
    <xf numFmtId="197" fontId="97" fillId="53" borderId="0" applyNumberFormat="0" applyBorder="0" applyAlignment="0" applyProtection="0">
      <alignment vertical="center"/>
    </xf>
    <xf numFmtId="197" fontId="97" fillId="53" borderId="0" applyNumberFormat="0" applyBorder="0" applyAlignment="0" applyProtection="0">
      <alignment vertical="center"/>
    </xf>
    <xf numFmtId="197" fontId="97" fillId="53" borderId="0" applyNumberFormat="0" applyBorder="0" applyAlignment="0" applyProtection="0">
      <alignment vertical="center"/>
    </xf>
    <xf numFmtId="197" fontId="97" fillId="53" borderId="0" applyNumberFormat="0" applyBorder="0" applyAlignment="0" applyProtection="0">
      <alignment vertical="center"/>
    </xf>
    <xf numFmtId="197" fontId="19" fillId="53" borderId="0" applyNumberFormat="0" applyBorder="0" applyAlignment="0" applyProtection="0">
      <alignment vertical="center"/>
    </xf>
    <xf numFmtId="197" fontId="97" fillId="53" borderId="0" applyNumberFormat="0" applyBorder="0" applyAlignment="0" applyProtection="0">
      <alignment vertical="center"/>
    </xf>
    <xf numFmtId="197" fontId="97" fillId="53" borderId="0" applyNumberFormat="0" applyBorder="0" applyAlignment="0" applyProtection="0">
      <alignment vertical="center"/>
    </xf>
    <xf numFmtId="197" fontId="97" fillId="53" borderId="0" applyNumberFormat="0" applyBorder="0" applyAlignment="0" applyProtection="0">
      <alignment vertical="center"/>
    </xf>
    <xf numFmtId="197" fontId="97" fillId="53" borderId="0" applyNumberFormat="0" applyBorder="0" applyAlignment="0" applyProtection="0">
      <alignment vertical="center"/>
    </xf>
    <xf numFmtId="197" fontId="19" fillId="53" borderId="0" applyNumberFormat="0" applyBorder="0" applyAlignment="0" applyProtection="0">
      <alignment vertical="center"/>
    </xf>
    <xf numFmtId="197" fontId="97" fillId="53" borderId="0" applyNumberFormat="0" applyBorder="0" applyAlignment="0" applyProtection="0">
      <alignment vertical="center"/>
    </xf>
    <xf numFmtId="197" fontId="97" fillId="53" borderId="0" applyNumberFormat="0" applyBorder="0" applyAlignment="0" applyProtection="0">
      <alignment vertical="center"/>
    </xf>
    <xf numFmtId="197" fontId="97" fillId="53" borderId="0" applyNumberFormat="0" applyBorder="0" applyAlignment="0" applyProtection="0">
      <alignment vertical="center"/>
    </xf>
    <xf numFmtId="197" fontId="97" fillId="53" borderId="0" applyNumberFormat="0" applyBorder="0" applyAlignment="0" applyProtection="0">
      <alignment vertical="center"/>
    </xf>
    <xf numFmtId="197" fontId="19" fillId="53" borderId="0" applyNumberFormat="0" applyBorder="0" applyAlignment="0" applyProtection="0">
      <alignment vertical="center"/>
    </xf>
    <xf numFmtId="197" fontId="97" fillId="53" borderId="0" applyNumberFormat="0" applyBorder="0" applyAlignment="0" applyProtection="0">
      <alignment vertical="center"/>
    </xf>
    <xf numFmtId="197" fontId="97" fillId="53" borderId="0" applyNumberFormat="0" applyBorder="0" applyAlignment="0" applyProtection="0">
      <alignment vertical="center"/>
    </xf>
    <xf numFmtId="197" fontId="97" fillId="53" borderId="0" applyNumberFormat="0" applyBorder="0" applyAlignment="0" applyProtection="0">
      <alignment vertical="center"/>
    </xf>
    <xf numFmtId="197" fontId="97" fillId="53" borderId="0" applyNumberFormat="0" applyBorder="0" applyAlignment="0" applyProtection="0">
      <alignment vertical="center"/>
    </xf>
    <xf numFmtId="197" fontId="98" fillId="18" borderId="0" applyNumberFormat="0" applyBorder="0" applyAlignment="0" applyProtection="0">
      <alignment vertical="center"/>
    </xf>
    <xf numFmtId="197" fontId="98" fillId="18" borderId="0" applyNumberFormat="0" applyBorder="0" applyAlignment="0" applyProtection="0">
      <alignment vertical="center"/>
    </xf>
    <xf numFmtId="197" fontId="97" fillId="53" borderId="0" applyNumberFormat="0" applyBorder="0" applyAlignment="0" applyProtection="0">
      <alignment vertical="center"/>
    </xf>
    <xf numFmtId="197" fontId="97" fillId="53" borderId="0" applyNumberFormat="0" applyBorder="0" applyAlignment="0" applyProtection="0">
      <alignment vertical="center"/>
    </xf>
    <xf numFmtId="197" fontId="97" fillId="53" borderId="0" applyNumberFormat="0" applyBorder="0" applyAlignment="0" applyProtection="0">
      <alignment vertical="center"/>
    </xf>
    <xf numFmtId="197" fontId="97" fillId="53" borderId="0" applyNumberFormat="0" applyBorder="0" applyAlignment="0" applyProtection="0">
      <alignment vertical="center"/>
    </xf>
    <xf numFmtId="197" fontId="19" fillId="53" borderId="0" applyNumberFormat="0" applyBorder="0" applyAlignment="0" applyProtection="0">
      <alignment vertical="center"/>
    </xf>
    <xf numFmtId="197" fontId="98" fillId="18" borderId="0" applyNumberFormat="0" applyBorder="0" applyAlignment="0" applyProtection="0">
      <alignment vertical="center"/>
    </xf>
    <xf numFmtId="197" fontId="98" fillId="18" borderId="0" applyNumberFormat="0" applyBorder="0" applyAlignment="0" applyProtection="0">
      <alignment vertical="center"/>
    </xf>
    <xf numFmtId="197" fontId="98" fillId="18" borderId="0" applyNumberFormat="0" applyBorder="0" applyAlignment="0" applyProtection="0">
      <alignment vertical="center"/>
    </xf>
    <xf numFmtId="197" fontId="19" fillId="53" borderId="0" applyNumberFormat="0" applyBorder="0" applyAlignment="0" applyProtection="0">
      <alignment vertical="center"/>
    </xf>
    <xf numFmtId="197" fontId="97" fillId="53" borderId="0" applyNumberFormat="0" applyBorder="0" applyAlignment="0" applyProtection="0">
      <alignment vertical="center"/>
    </xf>
    <xf numFmtId="197" fontId="97" fillId="53" borderId="0" applyNumberFormat="0" applyBorder="0" applyAlignment="0" applyProtection="0">
      <alignment vertical="center"/>
    </xf>
    <xf numFmtId="197" fontId="97" fillId="53" borderId="0" applyNumberFormat="0" applyBorder="0" applyAlignment="0" applyProtection="0">
      <alignment vertical="center"/>
    </xf>
    <xf numFmtId="197" fontId="97" fillId="53" borderId="0" applyNumberFormat="0" applyBorder="0" applyAlignment="0" applyProtection="0">
      <alignment vertical="center"/>
    </xf>
    <xf numFmtId="197" fontId="19" fillId="53" borderId="0" applyNumberFormat="0" applyBorder="0" applyAlignment="0" applyProtection="0">
      <alignment vertical="center"/>
    </xf>
    <xf numFmtId="197" fontId="97" fillId="53" borderId="0" applyNumberFormat="0" applyBorder="0" applyAlignment="0" applyProtection="0">
      <alignment vertical="center"/>
    </xf>
    <xf numFmtId="197" fontId="97" fillId="53" borderId="0" applyNumberFormat="0" applyBorder="0" applyAlignment="0" applyProtection="0">
      <alignment vertical="center"/>
    </xf>
    <xf numFmtId="197" fontId="97" fillId="53" borderId="0" applyNumberFormat="0" applyBorder="0" applyAlignment="0" applyProtection="0">
      <alignment vertical="center"/>
    </xf>
    <xf numFmtId="197" fontId="97" fillId="53" borderId="0" applyNumberFormat="0" applyBorder="0" applyAlignment="0" applyProtection="0">
      <alignment vertical="center"/>
    </xf>
    <xf numFmtId="197" fontId="19" fillId="53" borderId="0" applyNumberFormat="0" applyBorder="0" applyAlignment="0" applyProtection="0">
      <alignment vertical="center"/>
    </xf>
    <xf numFmtId="197" fontId="97" fillId="53" borderId="0" applyNumberFormat="0" applyBorder="0" applyAlignment="0" applyProtection="0">
      <alignment vertical="center"/>
    </xf>
    <xf numFmtId="197" fontId="97" fillId="53" borderId="0" applyNumberFormat="0" applyBorder="0" applyAlignment="0" applyProtection="0">
      <alignment vertical="center"/>
    </xf>
    <xf numFmtId="197" fontId="97" fillId="53" borderId="0" applyNumberFormat="0" applyBorder="0" applyAlignment="0" applyProtection="0">
      <alignment vertical="center"/>
    </xf>
    <xf numFmtId="197" fontId="97" fillId="53" borderId="0" applyNumberFormat="0" applyBorder="0" applyAlignment="0" applyProtection="0">
      <alignment vertical="center"/>
    </xf>
    <xf numFmtId="197" fontId="19" fillId="53" borderId="0" applyNumberFormat="0" applyBorder="0" applyAlignment="0" applyProtection="0">
      <alignment vertical="center"/>
    </xf>
    <xf numFmtId="197" fontId="97" fillId="53" borderId="0" applyNumberFormat="0" applyBorder="0" applyAlignment="0" applyProtection="0">
      <alignment vertical="center"/>
    </xf>
    <xf numFmtId="197" fontId="97" fillId="53" borderId="0" applyNumberFormat="0" applyBorder="0" applyAlignment="0" applyProtection="0">
      <alignment vertical="center"/>
    </xf>
    <xf numFmtId="197" fontId="97" fillId="53" borderId="0" applyNumberFormat="0" applyBorder="0" applyAlignment="0" applyProtection="0">
      <alignment vertical="center"/>
    </xf>
    <xf numFmtId="197" fontId="97" fillId="53" borderId="0" applyNumberFormat="0" applyBorder="0" applyAlignment="0" applyProtection="0">
      <alignment vertical="center"/>
    </xf>
    <xf numFmtId="197" fontId="19" fillId="53" borderId="0" applyNumberFormat="0" applyBorder="0" applyAlignment="0" applyProtection="0">
      <alignment vertical="center"/>
    </xf>
    <xf numFmtId="197" fontId="97" fillId="53" borderId="0" applyNumberFormat="0" applyBorder="0" applyAlignment="0" applyProtection="0">
      <alignment vertical="center"/>
    </xf>
    <xf numFmtId="197" fontId="97" fillId="53" borderId="0" applyNumberFormat="0" applyBorder="0" applyAlignment="0" applyProtection="0">
      <alignment vertical="center"/>
    </xf>
    <xf numFmtId="197" fontId="97" fillId="53" borderId="0" applyNumberFormat="0" applyBorder="0" applyAlignment="0" applyProtection="0">
      <alignment vertical="center"/>
    </xf>
    <xf numFmtId="197" fontId="97" fillId="53" borderId="0" applyNumberFormat="0" applyBorder="0" applyAlignment="0" applyProtection="0">
      <alignment vertical="center"/>
    </xf>
    <xf numFmtId="197" fontId="19" fillId="53" borderId="0" applyNumberFormat="0" applyBorder="0" applyAlignment="0" applyProtection="0">
      <alignment vertical="center"/>
    </xf>
    <xf numFmtId="197" fontId="97" fillId="53" borderId="0" applyNumberFormat="0" applyBorder="0" applyAlignment="0" applyProtection="0">
      <alignment vertical="center"/>
    </xf>
    <xf numFmtId="197" fontId="97" fillId="53" borderId="0" applyNumberFormat="0" applyBorder="0" applyAlignment="0" applyProtection="0">
      <alignment vertical="center"/>
    </xf>
    <xf numFmtId="197" fontId="97" fillId="53" borderId="0" applyNumberFormat="0" applyBorder="0" applyAlignment="0" applyProtection="0">
      <alignment vertical="center"/>
    </xf>
    <xf numFmtId="197" fontId="97" fillId="53" borderId="0" applyNumberFormat="0" applyBorder="0" applyAlignment="0" applyProtection="0">
      <alignment vertical="center"/>
    </xf>
    <xf numFmtId="197" fontId="19" fillId="53" borderId="0" applyNumberFormat="0" applyBorder="0" applyAlignment="0" applyProtection="0">
      <alignment vertical="center"/>
    </xf>
    <xf numFmtId="197" fontId="97" fillId="53" borderId="0" applyNumberFormat="0" applyBorder="0" applyAlignment="0" applyProtection="0">
      <alignment vertical="center"/>
    </xf>
    <xf numFmtId="197" fontId="97" fillId="53" borderId="0" applyNumberFormat="0" applyBorder="0" applyAlignment="0" applyProtection="0">
      <alignment vertical="center"/>
    </xf>
    <xf numFmtId="197" fontId="97" fillId="53" borderId="0" applyNumberFormat="0" applyBorder="0" applyAlignment="0" applyProtection="0">
      <alignment vertical="center"/>
    </xf>
    <xf numFmtId="197" fontId="97" fillId="53" borderId="0" applyNumberFormat="0" applyBorder="0" applyAlignment="0" applyProtection="0">
      <alignment vertical="center"/>
    </xf>
    <xf numFmtId="197" fontId="19" fillId="57" borderId="0" applyNumberFormat="0" applyBorder="0" applyAlignment="0" applyProtection="0">
      <alignment vertical="center"/>
    </xf>
    <xf numFmtId="197" fontId="97" fillId="57" borderId="0" applyNumberFormat="0" applyBorder="0" applyAlignment="0" applyProtection="0">
      <alignment vertical="center"/>
    </xf>
    <xf numFmtId="197" fontId="97" fillId="57" borderId="0" applyNumberFormat="0" applyBorder="0" applyAlignment="0" applyProtection="0">
      <alignment vertical="center"/>
    </xf>
    <xf numFmtId="197" fontId="97" fillId="57" borderId="0" applyNumberFormat="0" applyBorder="0" applyAlignment="0" applyProtection="0">
      <alignment vertical="center"/>
    </xf>
    <xf numFmtId="197" fontId="97" fillId="57" borderId="0" applyNumberFormat="0" applyBorder="0" applyAlignment="0" applyProtection="0">
      <alignment vertical="center"/>
    </xf>
    <xf numFmtId="197" fontId="19" fillId="57" borderId="0" applyNumberFormat="0" applyBorder="0" applyAlignment="0" applyProtection="0">
      <alignment vertical="center"/>
    </xf>
    <xf numFmtId="197" fontId="97" fillId="57" borderId="0" applyNumberFormat="0" applyBorder="0" applyAlignment="0" applyProtection="0">
      <alignment vertical="center"/>
    </xf>
    <xf numFmtId="197" fontId="97" fillId="57" borderId="0" applyNumberFormat="0" applyBorder="0" applyAlignment="0" applyProtection="0">
      <alignment vertical="center"/>
    </xf>
    <xf numFmtId="197" fontId="97" fillId="57" borderId="0" applyNumberFormat="0" applyBorder="0" applyAlignment="0" applyProtection="0">
      <alignment vertical="center"/>
    </xf>
    <xf numFmtId="197" fontId="97" fillId="57" borderId="0" applyNumberFormat="0" applyBorder="0" applyAlignment="0" applyProtection="0">
      <alignment vertical="center"/>
    </xf>
    <xf numFmtId="197" fontId="19" fillId="57" borderId="0" applyNumberFormat="0" applyBorder="0" applyAlignment="0" applyProtection="0">
      <alignment vertical="center"/>
    </xf>
    <xf numFmtId="197" fontId="97" fillId="57" borderId="0" applyNumberFormat="0" applyBorder="0" applyAlignment="0" applyProtection="0">
      <alignment vertical="center"/>
    </xf>
    <xf numFmtId="197" fontId="97" fillId="57" borderId="0" applyNumberFormat="0" applyBorder="0" applyAlignment="0" applyProtection="0">
      <alignment vertical="center"/>
    </xf>
    <xf numFmtId="197" fontId="97" fillId="57" borderId="0" applyNumberFormat="0" applyBorder="0" applyAlignment="0" applyProtection="0">
      <alignment vertical="center"/>
    </xf>
    <xf numFmtId="197" fontId="97" fillId="57" borderId="0" applyNumberFormat="0" applyBorder="0" applyAlignment="0" applyProtection="0">
      <alignment vertical="center"/>
    </xf>
    <xf numFmtId="197" fontId="19" fillId="57" borderId="0" applyNumberFormat="0" applyBorder="0" applyAlignment="0" applyProtection="0">
      <alignment vertical="center"/>
    </xf>
    <xf numFmtId="197" fontId="97" fillId="57" borderId="0" applyNumberFormat="0" applyBorder="0" applyAlignment="0" applyProtection="0">
      <alignment vertical="center"/>
    </xf>
    <xf numFmtId="197" fontId="97" fillId="57" borderId="0" applyNumberFormat="0" applyBorder="0" applyAlignment="0" applyProtection="0">
      <alignment vertical="center"/>
    </xf>
    <xf numFmtId="197" fontId="97" fillId="57" borderId="0" applyNumberFormat="0" applyBorder="0" applyAlignment="0" applyProtection="0">
      <alignment vertical="center"/>
    </xf>
    <xf numFmtId="197" fontId="97" fillId="57" borderId="0" applyNumberFormat="0" applyBorder="0" applyAlignment="0" applyProtection="0">
      <alignment vertical="center"/>
    </xf>
    <xf numFmtId="197" fontId="19" fillId="57" borderId="0" applyNumberFormat="0" applyBorder="0" applyAlignment="0" applyProtection="0">
      <alignment vertical="center"/>
    </xf>
    <xf numFmtId="197" fontId="97" fillId="57" borderId="0" applyNumberFormat="0" applyBorder="0" applyAlignment="0" applyProtection="0">
      <alignment vertical="center"/>
    </xf>
    <xf numFmtId="197" fontId="97" fillId="57" borderId="0" applyNumberFormat="0" applyBorder="0" applyAlignment="0" applyProtection="0">
      <alignment vertical="center"/>
    </xf>
    <xf numFmtId="197" fontId="97" fillId="57" borderId="0" applyNumberFormat="0" applyBorder="0" applyAlignment="0" applyProtection="0">
      <alignment vertical="center"/>
    </xf>
    <xf numFmtId="197" fontId="97" fillId="57" borderId="0" applyNumberFormat="0" applyBorder="0" applyAlignment="0" applyProtection="0">
      <alignment vertical="center"/>
    </xf>
    <xf numFmtId="197" fontId="98" fillId="15" borderId="0" applyNumberFormat="0" applyBorder="0" applyAlignment="0" applyProtection="0">
      <alignment vertical="center"/>
    </xf>
    <xf numFmtId="197" fontId="98" fillId="15" borderId="0" applyNumberFormat="0" applyBorder="0" applyAlignment="0" applyProtection="0">
      <alignment vertical="center"/>
    </xf>
    <xf numFmtId="197" fontId="97" fillId="57" borderId="0" applyNumberFormat="0" applyBorder="0" applyAlignment="0" applyProtection="0">
      <alignment vertical="center"/>
    </xf>
    <xf numFmtId="197" fontId="97" fillId="57" borderId="0" applyNumberFormat="0" applyBorder="0" applyAlignment="0" applyProtection="0">
      <alignment vertical="center"/>
    </xf>
    <xf numFmtId="197" fontId="97" fillId="57" borderId="0" applyNumberFormat="0" applyBorder="0" applyAlignment="0" applyProtection="0">
      <alignment vertical="center"/>
    </xf>
    <xf numFmtId="197" fontId="97" fillId="57" borderId="0" applyNumberFormat="0" applyBorder="0" applyAlignment="0" applyProtection="0">
      <alignment vertical="center"/>
    </xf>
    <xf numFmtId="197" fontId="19" fillId="57" borderId="0" applyNumberFormat="0" applyBorder="0" applyAlignment="0" applyProtection="0">
      <alignment vertical="center"/>
    </xf>
    <xf numFmtId="197" fontId="98" fillId="15" borderId="0" applyNumberFormat="0" applyBorder="0" applyAlignment="0" applyProtection="0">
      <alignment vertical="center"/>
    </xf>
    <xf numFmtId="197" fontId="98" fillId="15" borderId="0" applyNumberFormat="0" applyBorder="0" applyAlignment="0" applyProtection="0">
      <alignment vertical="center"/>
    </xf>
    <xf numFmtId="197" fontId="98" fillId="15" borderId="0" applyNumberFormat="0" applyBorder="0" applyAlignment="0" applyProtection="0">
      <alignment vertical="center"/>
    </xf>
    <xf numFmtId="197" fontId="19" fillId="57" borderId="0" applyNumberFormat="0" applyBorder="0" applyAlignment="0" applyProtection="0">
      <alignment vertical="center"/>
    </xf>
    <xf numFmtId="197" fontId="97" fillId="57" borderId="0" applyNumberFormat="0" applyBorder="0" applyAlignment="0" applyProtection="0">
      <alignment vertical="center"/>
    </xf>
    <xf numFmtId="197" fontId="97" fillId="57" borderId="0" applyNumberFormat="0" applyBorder="0" applyAlignment="0" applyProtection="0">
      <alignment vertical="center"/>
    </xf>
    <xf numFmtId="197" fontId="97" fillId="57" borderId="0" applyNumberFormat="0" applyBorder="0" applyAlignment="0" applyProtection="0">
      <alignment vertical="center"/>
    </xf>
    <xf numFmtId="197" fontId="97" fillId="57" borderId="0" applyNumberFormat="0" applyBorder="0" applyAlignment="0" applyProtection="0">
      <alignment vertical="center"/>
    </xf>
    <xf numFmtId="197" fontId="19" fillId="57" borderId="0" applyNumberFormat="0" applyBorder="0" applyAlignment="0" applyProtection="0">
      <alignment vertical="center"/>
    </xf>
    <xf numFmtId="197" fontId="97" fillId="57" borderId="0" applyNumberFormat="0" applyBorder="0" applyAlignment="0" applyProtection="0">
      <alignment vertical="center"/>
    </xf>
    <xf numFmtId="197" fontId="97" fillId="57" borderId="0" applyNumberFormat="0" applyBorder="0" applyAlignment="0" applyProtection="0">
      <alignment vertical="center"/>
    </xf>
    <xf numFmtId="197" fontId="97" fillId="57" borderId="0" applyNumberFormat="0" applyBorder="0" applyAlignment="0" applyProtection="0">
      <alignment vertical="center"/>
    </xf>
    <xf numFmtId="197" fontId="97" fillId="57" borderId="0" applyNumberFormat="0" applyBorder="0" applyAlignment="0" applyProtection="0">
      <alignment vertical="center"/>
    </xf>
    <xf numFmtId="197" fontId="19" fillId="57" borderId="0" applyNumberFormat="0" applyBorder="0" applyAlignment="0" applyProtection="0">
      <alignment vertical="center"/>
    </xf>
    <xf numFmtId="197" fontId="97" fillId="57" borderId="0" applyNumberFormat="0" applyBorder="0" applyAlignment="0" applyProtection="0">
      <alignment vertical="center"/>
    </xf>
    <xf numFmtId="197" fontId="97" fillId="57" borderId="0" applyNumberFormat="0" applyBorder="0" applyAlignment="0" applyProtection="0">
      <alignment vertical="center"/>
    </xf>
    <xf numFmtId="197" fontId="97" fillId="57" borderId="0" applyNumberFormat="0" applyBorder="0" applyAlignment="0" applyProtection="0">
      <alignment vertical="center"/>
    </xf>
    <xf numFmtId="197" fontId="97" fillId="57" borderId="0" applyNumberFormat="0" applyBorder="0" applyAlignment="0" applyProtection="0">
      <alignment vertical="center"/>
    </xf>
    <xf numFmtId="197" fontId="19" fillId="57" borderId="0" applyNumberFormat="0" applyBorder="0" applyAlignment="0" applyProtection="0">
      <alignment vertical="center"/>
    </xf>
    <xf numFmtId="197" fontId="97" fillId="57" borderId="0" applyNumberFormat="0" applyBorder="0" applyAlignment="0" applyProtection="0">
      <alignment vertical="center"/>
    </xf>
    <xf numFmtId="197" fontId="97" fillId="57" borderId="0" applyNumberFormat="0" applyBorder="0" applyAlignment="0" applyProtection="0">
      <alignment vertical="center"/>
    </xf>
    <xf numFmtId="197" fontId="97" fillId="57" borderId="0" applyNumberFormat="0" applyBorder="0" applyAlignment="0" applyProtection="0">
      <alignment vertical="center"/>
    </xf>
    <xf numFmtId="197" fontId="97" fillId="57" borderId="0" applyNumberFormat="0" applyBorder="0" applyAlignment="0" applyProtection="0">
      <alignment vertical="center"/>
    </xf>
    <xf numFmtId="197" fontId="19" fillId="57" borderId="0" applyNumberFormat="0" applyBorder="0" applyAlignment="0" applyProtection="0">
      <alignment vertical="center"/>
    </xf>
    <xf numFmtId="197" fontId="97" fillId="57" borderId="0" applyNumberFormat="0" applyBorder="0" applyAlignment="0" applyProtection="0">
      <alignment vertical="center"/>
    </xf>
    <xf numFmtId="197" fontId="97" fillId="57" borderId="0" applyNumberFormat="0" applyBorder="0" applyAlignment="0" applyProtection="0">
      <alignment vertical="center"/>
    </xf>
    <xf numFmtId="197" fontId="97" fillId="57" borderId="0" applyNumberFormat="0" applyBorder="0" applyAlignment="0" applyProtection="0">
      <alignment vertical="center"/>
    </xf>
    <xf numFmtId="197" fontId="97" fillId="57" borderId="0" applyNumberFormat="0" applyBorder="0" applyAlignment="0" applyProtection="0">
      <alignment vertical="center"/>
    </xf>
    <xf numFmtId="197" fontId="19" fillId="57" borderId="0" applyNumberFormat="0" applyBorder="0" applyAlignment="0" applyProtection="0">
      <alignment vertical="center"/>
    </xf>
    <xf numFmtId="197" fontId="97" fillId="57" borderId="0" applyNumberFormat="0" applyBorder="0" applyAlignment="0" applyProtection="0">
      <alignment vertical="center"/>
    </xf>
    <xf numFmtId="197" fontId="97" fillId="57" borderId="0" applyNumberFormat="0" applyBorder="0" applyAlignment="0" applyProtection="0">
      <alignment vertical="center"/>
    </xf>
    <xf numFmtId="197" fontId="97" fillId="57" borderId="0" applyNumberFormat="0" applyBorder="0" applyAlignment="0" applyProtection="0">
      <alignment vertical="center"/>
    </xf>
    <xf numFmtId="197" fontId="97" fillId="57" borderId="0" applyNumberFormat="0" applyBorder="0" applyAlignment="0" applyProtection="0">
      <alignment vertical="center"/>
    </xf>
    <xf numFmtId="197" fontId="19" fillId="57" borderId="0" applyNumberFormat="0" applyBorder="0" applyAlignment="0" applyProtection="0">
      <alignment vertical="center"/>
    </xf>
    <xf numFmtId="197" fontId="97" fillId="57" borderId="0" applyNumberFormat="0" applyBorder="0" applyAlignment="0" applyProtection="0">
      <alignment vertical="center"/>
    </xf>
    <xf numFmtId="197" fontId="97" fillId="57" borderId="0" applyNumberFormat="0" applyBorder="0" applyAlignment="0" applyProtection="0">
      <alignment vertical="center"/>
    </xf>
    <xf numFmtId="197" fontId="97" fillId="57" borderId="0" applyNumberFormat="0" applyBorder="0" applyAlignment="0" applyProtection="0">
      <alignment vertical="center"/>
    </xf>
    <xf numFmtId="197" fontId="97" fillId="57" borderId="0" applyNumberFormat="0" applyBorder="0" applyAlignment="0" applyProtection="0">
      <alignment vertical="center"/>
    </xf>
    <xf numFmtId="197" fontId="19" fillId="61" borderId="0" applyNumberFormat="0" applyBorder="0" applyAlignment="0" applyProtection="0">
      <alignment vertical="center"/>
    </xf>
    <xf numFmtId="197" fontId="97" fillId="61" borderId="0" applyNumberFormat="0" applyBorder="0" applyAlignment="0" applyProtection="0">
      <alignment vertical="center"/>
    </xf>
    <xf numFmtId="197" fontId="97" fillId="61" borderId="0" applyNumberFormat="0" applyBorder="0" applyAlignment="0" applyProtection="0">
      <alignment vertical="center"/>
    </xf>
    <xf numFmtId="197" fontId="97" fillId="61" borderId="0" applyNumberFormat="0" applyBorder="0" applyAlignment="0" applyProtection="0">
      <alignment vertical="center"/>
    </xf>
    <xf numFmtId="197" fontId="97" fillId="61" borderId="0" applyNumberFormat="0" applyBorder="0" applyAlignment="0" applyProtection="0">
      <alignment vertical="center"/>
    </xf>
    <xf numFmtId="197" fontId="19" fillId="61" borderId="0" applyNumberFormat="0" applyBorder="0" applyAlignment="0" applyProtection="0">
      <alignment vertical="center"/>
    </xf>
    <xf numFmtId="197" fontId="97" fillId="61" borderId="0" applyNumberFormat="0" applyBorder="0" applyAlignment="0" applyProtection="0">
      <alignment vertical="center"/>
    </xf>
    <xf numFmtId="197" fontId="97" fillId="61" borderId="0" applyNumberFormat="0" applyBorder="0" applyAlignment="0" applyProtection="0">
      <alignment vertical="center"/>
    </xf>
    <xf numFmtId="197" fontId="97" fillId="61" borderId="0" applyNumberFormat="0" applyBorder="0" applyAlignment="0" applyProtection="0">
      <alignment vertical="center"/>
    </xf>
    <xf numFmtId="197" fontId="97" fillId="61" borderId="0" applyNumberFormat="0" applyBorder="0" applyAlignment="0" applyProtection="0">
      <alignment vertical="center"/>
    </xf>
    <xf numFmtId="197" fontId="19" fillId="61" borderId="0" applyNumberFormat="0" applyBorder="0" applyAlignment="0" applyProtection="0">
      <alignment vertical="center"/>
    </xf>
    <xf numFmtId="197" fontId="97" fillId="61" borderId="0" applyNumberFormat="0" applyBorder="0" applyAlignment="0" applyProtection="0">
      <alignment vertical="center"/>
    </xf>
    <xf numFmtId="197" fontId="97" fillId="61" borderId="0" applyNumberFormat="0" applyBorder="0" applyAlignment="0" applyProtection="0">
      <alignment vertical="center"/>
    </xf>
    <xf numFmtId="197" fontId="97" fillId="61" borderId="0" applyNumberFormat="0" applyBorder="0" applyAlignment="0" applyProtection="0">
      <alignment vertical="center"/>
    </xf>
    <xf numFmtId="197" fontId="97" fillId="61" borderId="0" applyNumberFormat="0" applyBorder="0" applyAlignment="0" applyProtection="0">
      <alignment vertical="center"/>
    </xf>
    <xf numFmtId="197" fontId="19" fillId="61" borderId="0" applyNumberFormat="0" applyBorder="0" applyAlignment="0" applyProtection="0">
      <alignment vertical="center"/>
    </xf>
    <xf numFmtId="197" fontId="97" fillId="61" borderId="0" applyNumberFormat="0" applyBorder="0" applyAlignment="0" applyProtection="0">
      <alignment vertical="center"/>
    </xf>
    <xf numFmtId="197" fontId="97" fillId="61" borderId="0" applyNumberFormat="0" applyBorder="0" applyAlignment="0" applyProtection="0">
      <alignment vertical="center"/>
    </xf>
    <xf numFmtId="197" fontId="97" fillId="61" borderId="0" applyNumberFormat="0" applyBorder="0" applyAlignment="0" applyProtection="0">
      <alignment vertical="center"/>
    </xf>
    <xf numFmtId="197" fontId="97" fillId="61" borderId="0" applyNumberFormat="0" applyBorder="0" applyAlignment="0" applyProtection="0">
      <alignment vertical="center"/>
    </xf>
    <xf numFmtId="197" fontId="19" fillId="61" borderId="0" applyNumberFormat="0" applyBorder="0" applyAlignment="0" applyProtection="0">
      <alignment vertical="center"/>
    </xf>
    <xf numFmtId="197" fontId="97" fillId="61" borderId="0" applyNumberFormat="0" applyBorder="0" applyAlignment="0" applyProtection="0">
      <alignment vertical="center"/>
    </xf>
    <xf numFmtId="197" fontId="97" fillId="61" borderId="0" applyNumberFormat="0" applyBorder="0" applyAlignment="0" applyProtection="0">
      <alignment vertical="center"/>
    </xf>
    <xf numFmtId="197" fontId="97" fillId="61" borderId="0" applyNumberFormat="0" applyBorder="0" applyAlignment="0" applyProtection="0">
      <alignment vertical="center"/>
    </xf>
    <xf numFmtId="197" fontId="97" fillId="61" borderId="0" applyNumberFormat="0" applyBorder="0" applyAlignment="0" applyProtection="0">
      <alignment vertical="center"/>
    </xf>
    <xf numFmtId="197" fontId="98" fillId="19" borderId="0" applyNumberFormat="0" applyBorder="0" applyAlignment="0" applyProtection="0">
      <alignment vertical="center"/>
    </xf>
    <xf numFmtId="197" fontId="98" fillId="19" borderId="0" applyNumberFormat="0" applyBorder="0" applyAlignment="0" applyProtection="0">
      <alignment vertical="center"/>
    </xf>
    <xf numFmtId="197" fontId="97" fillId="61" borderId="0" applyNumberFormat="0" applyBorder="0" applyAlignment="0" applyProtection="0">
      <alignment vertical="center"/>
    </xf>
    <xf numFmtId="197" fontId="97" fillId="61" borderId="0" applyNumberFormat="0" applyBorder="0" applyAlignment="0" applyProtection="0">
      <alignment vertical="center"/>
    </xf>
    <xf numFmtId="197" fontId="97" fillId="61" borderId="0" applyNumberFormat="0" applyBorder="0" applyAlignment="0" applyProtection="0">
      <alignment vertical="center"/>
    </xf>
    <xf numFmtId="197" fontId="97" fillId="61" borderId="0" applyNumberFormat="0" applyBorder="0" applyAlignment="0" applyProtection="0">
      <alignment vertical="center"/>
    </xf>
    <xf numFmtId="197" fontId="19" fillId="61" borderId="0" applyNumberFormat="0" applyBorder="0" applyAlignment="0" applyProtection="0">
      <alignment vertical="center"/>
    </xf>
    <xf numFmtId="197" fontId="98" fillId="19" borderId="0" applyNumberFormat="0" applyBorder="0" applyAlignment="0" applyProtection="0">
      <alignment vertical="center"/>
    </xf>
    <xf numFmtId="197" fontId="98" fillId="19" borderId="0" applyNumberFormat="0" applyBorder="0" applyAlignment="0" applyProtection="0">
      <alignment vertical="center"/>
    </xf>
    <xf numFmtId="197" fontId="98" fillId="19" borderId="0" applyNumberFormat="0" applyBorder="0" applyAlignment="0" applyProtection="0">
      <alignment vertical="center"/>
    </xf>
    <xf numFmtId="197" fontId="19" fillId="61" borderId="0" applyNumberFormat="0" applyBorder="0" applyAlignment="0" applyProtection="0">
      <alignment vertical="center"/>
    </xf>
    <xf numFmtId="197" fontId="97" fillId="61" borderId="0" applyNumberFormat="0" applyBorder="0" applyAlignment="0" applyProtection="0">
      <alignment vertical="center"/>
    </xf>
    <xf numFmtId="197" fontId="97" fillId="61" borderId="0" applyNumberFormat="0" applyBorder="0" applyAlignment="0" applyProtection="0">
      <alignment vertical="center"/>
    </xf>
    <xf numFmtId="197" fontId="97" fillId="61" borderId="0" applyNumberFormat="0" applyBorder="0" applyAlignment="0" applyProtection="0">
      <alignment vertical="center"/>
    </xf>
    <xf numFmtId="197" fontId="97" fillId="61" borderId="0" applyNumberFormat="0" applyBorder="0" applyAlignment="0" applyProtection="0">
      <alignment vertical="center"/>
    </xf>
    <xf numFmtId="197" fontId="19" fillId="61" borderId="0" applyNumberFormat="0" applyBorder="0" applyAlignment="0" applyProtection="0">
      <alignment vertical="center"/>
    </xf>
    <xf numFmtId="197" fontId="97" fillId="61" borderId="0" applyNumberFormat="0" applyBorder="0" applyAlignment="0" applyProtection="0">
      <alignment vertical="center"/>
    </xf>
    <xf numFmtId="197" fontId="97" fillId="61" borderId="0" applyNumberFormat="0" applyBorder="0" applyAlignment="0" applyProtection="0">
      <alignment vertical="center"/>
    </xf>
    <xf numFmtId="197" fontId="97" fillId="61" borderId="0" applyNumberFormat="0" applyBorder="0" applyAlignment="0" applyProtection="0">
      <alignment vertical="center"/>
    </xf>
    <xf numFmtId="197" fontId="97" fillId="61" borderId="0" applyNumberFormat="0" applyBorder="0" applyAlignment="0" applyProtection="0">
      <alignment vertical="center"/>
    </xf>
    <xf numFmtId="197" fontId="19" fillId="61" borderId="0" applyNumberFormat="0" applyBorder="0" applyAlignment="0" applyProtection="0">
      <alignment vertical="center"/>
    </xf>
    <xf numFmtId="197" fontId="97" fillId="61" borderId="0" applyNumberFormat="0" applyBorder="0" applyAlignment="0" applyProtection="0">
      <alignment vertical="center"/>
    </xf>
    <xf numFmtId="197" fontId="97" fillId="61" borderId="0" applyNumberFormat="0" applyBorder="0" applyAlignment="0" applyProtection="0">
      <alignment vertical="center"/>
    </xf>
    <xf numFmtId="197" fontId="97" fillId="61" borderId="0" applyNumberFormat="0" applyBorder="0" applyAlignment="0" applyProtection="0">
      <alignment vertical="center"/>
    </xf>
    <xf numFmtId="197" fontId="97" fillId="61" borderId="0" applyNumberFormat="0" applyBorder="0" applyAlignment="0" applyProtection="0">
      <alignment vertical="center"/>
    </xf>
    <xf numFmtId="197" fontId="19" fillId="61" borderId="0" applyNumberFormat="0" applyBorder="0" applyAlignment="0" applyProtection="0">
      <alignment vertical="center"/>
    </xf>
    <xf numFmtId="197" fontId="97" fillId="61" borderId="0" applyNumberFormat="0" applyBorder="0" applyAlignment="0" applyProtection="0">
      <alignment vertical="center"/>
    </xf>
    <xf numFmtId="197" fontId="97" fillId="61" borderId="0" applyNumberFormat="0" applyBorder="0" applyAlignment="0" applyProtection="0">
      <alignment vertical="center"/>
    </xf>
    <xf numFmtId="197" fontId="97" fillId="61" borderId="0" applyNumberFormat="0" applyBorder="0" applyAlignment="0" applyProtection="0">
      <alignment vertical="center"/>
    </xf>
    <xf numFmtId="197" fontId="97" fillId="61" borderId="0" applyNumberFormat="0" applyBorder="0" applyAlignment="0" applyProtection="0">
      <alignment vertical="center"/>
    </xf>
    <xf numFmtId="197" fontId="19" fillId="61" borderId="0" applyNumberFormat="0" applyBorder="0" applyAlignment="0" applyProtection="0">
      <alignment vertical="center"/>
    </xf>
    <xf numFmtId="197" fontId="97" fillId="61" borderId="0" applyNumberFormat="0" applyBorder="0" applyAlignment="0" applyProtection="0">
      <alignment vertical="center"/>
    </xf>
    <xf numFmtId="197" fontId="97" fillId="61" borderId="0" applyNumberFormat="0" applyBorder="0" applyAlignment="0" applyProtection="0">
      <alignment vertical="center"/>
    </xf>
    <xf numFmtId="197" fontId="97" fillId="61" borderId="0" applyNumberFormat="0" applyBorder="0" applyAlignment="0" applyProtection="0">
      <alignment vertical="center"/>
    </xf>
    <xf numFmtId="197" fontId="97" fillId="61" borderId="0" applyNumberFormat="0" applyBorder="0" applyAlignment="0" applyProtection="0">
      <alignment vertical="center"/>
    </xf>
    <xf numFmtId="197" fontId="19" fillId="61" borderId="0" applyNumberFormat="0" applyBorder="0" applyAlignment="0" applyProtection="0">
      <alignment vertical="center"/>
    </xf>
    <xf numFmtId="197" fontId="97" fillId="61" borderId="0" applyNumberFormat="0" applyBorder="0" applyAlignment="0" applyProtection="0">
      <alignment vertical="center"/>
    </xf>
    <xf numFmtId="197" fontId="97" fillId="61" borderId="0" applyNumberFormat="0" applyBorder="0" applyAlignment="0" applyProtection="0">
      <alignment vertical="center"/>
    </xf>
    <xf numFmtId="197" fontId="97" fillId="61" borderId="0" applyNumberFormat="0" applyBorder="0" applyAlignment="0" applyProtection="0">
      <alignment vertical="center"/>
    </xf>
    <xf numFmtId="197" fontId="97" fillId="61" borderId="0" applyNumberFormat="0" applyBorder="0" applyAlignment="0" applyProtection="0">
      <alignment vertical="center"/>
    </xf>
    <xf numFmtId="197" fontId="19" fillId="61" borderId="0" applyNumberFormat="0" applyBorder="0" applyAlignment="0" applyProtection="0">
      <alignment vertical="center"/>
    </xf>
    <xf numFmtId="197" fontId="97" fillId="61" borderId="0" applyNumberFormat="0" applyBorder="0" applyAlignment="0" applyProtection="0">
      <alignment vertical="center"/>
    </xf>
    <xf numFmtId="197" fontId="97" fillId="61" borderId="0" applyNumberFormat="0" applyBorder="0" applyAlignment="0" applyProtection="0">
      <alignment vertical="center"/>
    </xf>
    <xf numFmtId="197" fontId="97" fillId="61" borderId="0" applyNumberFormat="0" applyBorder="0" applyAlignment="0" applyProtection="0">
      <alignment vertical="center"/>
    </xf>
    <xf numFmtId="197" fontId="97" fillId="61" borderId="0" applyNumberFormat="0" applyBorder="0" applyAlignment="0" applyProtection="0">
      <alignment vertical="center"/>
    </xf>
    <xf numFmtId="197" fontId="19" fillId="65" borderId="0" applyNumberFormat="0" applyBorder="0" applyAlignment="0" applyProtection="0">
      <alignment vertical="center"/>
    </xf>
    <xf numFmtId="197" fontId="97" fillId="65" borderId="0" applyNumberFormat="0" applyBorder="0" applyAlignment="0" applyProtection="0">
      <alignment vertical="center"/>
    </xf>
    <xf numFmtId="197" fontId="97" fillId="65" borderId="0" applyNumberFormat="0" applyBorder="0" applyAlignment="0" applyProtection="0">
      <alignment vertical="center"/>
    </xf>
    <xf numFmtId="197" fontId="97" fillId="65" borderId="0" applyNumberFormat="0" applyBorder="0" applyAlignment="0" applyProtection="0">
      <alignment vertical="center"/>
    </xf>
    <xf numFmtId="197" fontId="97" fillId="65" borderId="0" applyNumberFormat="0" applyBorder="0" applyAlignment="0" applyProtection="0">
      <alignment vertical="center"/>
    </xf>
    <xf numFmtId="197" fontId="19" fillId="65" borderId="0" applyNumberFormat="0" applyBorder="0" applyAlignment="0" applyProtection="0">
      <alignment vertical="center"/>
    </xf>
    <xf numFmtId="197" fontId="97" fillId="65" borderId="0" applyNumberFormat="0" applyBorder="0" applyAlignment="0" applyProtection="0">
      <alignment vertical="center"/>
    </xf>
    <xf numFmtId="197" fontId="97" fillId="65" borderId="0" applyNumberFormat="0" applyBorder="0" applyAlignment="0" applyProtection="0">
      <alignment vertical="center"/>
    </xf>
    <xf numFmtId="197" fontId="97" fillId="65" borderId="0" applyNumberFormat="0" applyBorder="0" applyAlignment="0" applyProtection="0">
      <alignment vertical="center"/>
    </xf>
    <xf numFmtId="197" fontId="97" fillId="65" borderId="0" applyNumberFormat="0" applyBorder="0" applyAlignment="0" applyProtection="0">
      <alignment vertical="center"/>
    </xf>
    <xf numFmtId="197" fontId="19" fillId="65" borderId="0" applyNumberFormat="0" applyBorder="0" applyAlignment="0" applyProtection="0">
      <alignment vertical="center"/>
    </xf>
    <xf numFmtId="197" fontId="97" fillId="65" borderId="0" applyNumberFormat="0" applyBorder="0" applyAlignment="0" applyProtection="0">
      <alignment vertical="center"/>
    </xf>
    <xf numFmtId="197" fontId="97" fillId="65" borderId="0" applyNumberFormat="0" applyBorder="0" applyAlignment="0" applyProtection="0">
      <alignment vertical="center"/>
    </xf>
    <xf numFmtId="197" fontId="97" fillId="65" borderId="0" applyNumberFormat="0" applyBorder="0" applyAlignment="0" applyProtection="0">
      <alignment vertical="center"/>
    </xf>
    <xf numFmtId="197" fontId="97" fillId="65" borderId="0" applyNumberFormat="0" applyBorder="0" applyAlignment="0" applyProtection="0">
      <alignment vertical="center"/>
    </xf>
    <xf numFmtId="197" fontId="19" fillId="65" borderId="0" applyNumberFormat="0" applyBorder="0" applyAlignment="0" applyProtection="0">
      <alignment vertical="center"/>
    </xf>
    <xf numFmtId="197" fontId="97" fillId="65" borderId="0" applyNumberFormat="0" applyBorder="0" applyAlignment="0" applyProtection="0">
      <alignment vertical="center"/>
    </xf>
    <xf numFmtId="197" fontId="97" fillId="65" borderId="0" applyNumberFormat="0" applyBorder="0" applyAlignment="0" applyProtection="0">
      <alignment vertical="center"/>
    </xf>
    <xf numFmtId="197" fontId="97" fillId="65" borderId="0" applyNumberFormat="0" applyBorder="0" applyAlignment="0" applyProtection="0">
      <alignment vertical="center"/>
    </xf>
    <xf numFmtId="197" fontId="97" fillId="65" borderId="0" applyNumberFormat="0" applyBorder="0" applyAlignment="0" applyProtection="0">
      <alignment vertical="center"/>
    </xf>
    <xf numFmtId="197" fontId="19" fillId="65" borderId="0" applyNumberFormat="0" applyBorder="0" applyAlignment="0" applyProtection="0">
      <alignment vertical="center"/>
    </xf>
    <xf numFmtId="197" fontId="97" fillId="65" borderId="0" applyNumberFormat="0" applyBorder="0" applyAlignment="0" applyProtection="0">
      <alignment vertical="center"/>
    </xf>
    <xf numFmtId="197" fontId="97" fillId="65" borderId="0" applyNumberFormat="0" applyBorder="0" applyAlignment="0" applyProtection="0">
      <alignment vertical="center"/>
    </xf>
    <xf numFmtId="197" fontId="97" fillId="65" borderId="0" applyNumberFormat="0" applyBorder="0" applyAlignment="0" applyProtection="0">
      <alignment vertical="center"/>
    </xf>
    <xf numFmtId="197" fontId="97" fillId="65" borderId="0" applyNumberFormat="0" applyBorder="0" applyAlignment="0" applyProtection="0">
      <alignment vertical="center"/>
    </xf>
    <xf numFmtId="197" fontId="98" fillId="13" borderId="0" applyNumberFormat="0" applyBorder="0" applyAlignment="0" applyProtection="0">
      <alignment vertical="center"/>
    </xf>
    <xf numFmtId="197" fontId="98" fillId="13" borderId="0" applyNumberFormat="0" applyBorder="0" applyAlignment="0" applyProtection="0">
      <alignment vertical="center"/>
    </xf>
    <xf numFmtId="197" fontId="97" fillId="65" borderId="0" applyNumberFormat="0" applyBorder="0" applyAlignment="0" applyProtection="0">
      <alignment vertical="center"/>
    </xf>
    <xf numFmtId="197" fontId="97" fillId="65" borderId="0" applyNumberFormat="0" applyBorder="0" applyAlignment="0" applyProtection="0">
      <alignment vertical="center"/>
    </xf>
    <xf numFmtId="197" fontId="97" fillId="65" borderId="0" applyNumberFormat="0" applyBorder="0" applyAlignment="0" applyProtection="0">
      <alignment vertical="center"/>
    </xf>
    <xf numFmtId="197" fontId="97" fillId="65" borderId="0" applyNumberFormat="0" applyBorder="0" applyAlignment="0" applyProtection="0">
      <alignment vertical="center"/>
    </xf>
    <xf numFmtId="197" fontId="19" fillId="65" borderId="0" applyNumberFormat="0" applyBorder="0" applyAlignment="0" applyProtection="0">
      <alignment vertical="center"/>
    </xf>
    <xf numFmtId="197" fontId="98" fillId="13" borderId="0" applyNumberFormat="0" applyBorder="0" applyAlignment="0" applyProtection="0">
      <alignment vertical="center"/>
    </xf>
    <xf numFmtId="197" fontId="98" fillId="13" borderId="0" applyNumberFormat="0" applyBorder="0" applyAlignment="0" applyProtection="0">
      <alignment vertical="center"/>
    </xf>
    <xf numFmtId="197" fontId="98" fillId="13" borderId="0" applyNumberFormat="0" applyBorder="0" applyAlignment="0" applyProtection="0">
      <alignment vertical="center"/>
    </xf>
    <xf numFmtId="197" fontId="19" fillId="65" borderId="0" applyNumberFormat="0" applyBorder="0" applyAlignment="0" applyProtection="0">
      <alignment vertical="center"/>
    </xf>
    <xf numFmtId="197" fontId="97" fillId="65" borderId="0" applyNumberFormat="0" applyBorder="0" applyAlignment="0" applyProtection="0">
      <alignment vertical="center"/>
    </xf>
    <xf numFmtId="197" fontId="97" fillId="65" borderId="0" applyNumberFormat="0" applyBorder="0" applyAlignment="0" applyProtection="0">
      <alignment vertical="center"/>
    </xf>
    <xf numFmtId="197" fontId="97" fillId="65" borderId="0" applyNumberFormat="0" applyBorder="0" applyAlignment="0" applyProtection="0">
      <alignment vertical="center"/>
    </xf>
    <xf numFmtId="197" fontId="97" fillId="65" borderId="0" applyNumberFormat="0" applyBorder="0" applyAlignment="0" applyProtection="0">
      <alignment vertical="center"/>
    </xf>
    <xf numFmtId="197" fontId="19" fillId="65" borderId="0" applyNumberFormat="0" applyBorder="0" applyAlignment="0" applyProtection="0">
      <alignment vertical="center"/>
    </xf>
    <xf numFmtId="197" fontId="97" fillId="65" borderId="0" applyNumberFormat="0" applyBorder="0" applyAlignment="0" applyProtection="0">
      <alignment vertical="center"/>
    </xf>
    <xf numFmtId="197" fontId="97" fillId="65" borderId="0" applyNumberFormat="0" applyBorder="0" applyAlignment="0" applyProtection="0">
      <alignment vertical="center"/>
    </xf>
    <xf numFmtId="197" fontId="97" fillId="65" borderId="0" applyNumberFormat="0" applyBorder="0" applyAlignment="0" applyProtection="0">
      <alignment vertical="center"/>
    </xf>
    <xf numFmtId="197" fontId="97" fillId="65" borderId="0" applyNumberFormat="0" applyBorder="0" applyAlignment="0" applyProtection="0">
      <alignment vertical="center"/>
    </xf>
    <xf numFmtId="197" fontId="19" fillId="65" borderId="0" applyNumberFormat="0" applyBorder="0" applyAlignment="0" applyProtection="0">
      <alignment vertical="center"/>
    </xf>
    <xf numFmtId="197" fontId="97" fillId="65" borderId="0" applyNumberFormat="0" applyBorder="0" applyAlignment="0" applyProtection="0">
      <alignment vertical="center"/>
    </xf>
    <xf numFmtId="197" fontId="97" fillId="65" borderId="0" applyNumberFormat="0" applyBorder="0" applyAlignment="0" applyProtection="0">
      <alignment vertical="center"/>
    </xf>
    <xf numFmtId="197" fontId="97" fillId="65" borderId="0" applyNumberFormat="0" applyBorder="0" applyAlignment="0" applyProtection="0">
      <alignment vertical="center"/>
    </xf>
    <xf numFmtId="197" fontId="97" fillId="65" borderId="0" applyNumberFormat="0" applyBorder="0" applyAlignment="0" applyProtection="0">
      <alignment vertical="center"/>
    </xf>
    <xf numFmtId="197" fontId="19" fillId="65" borderId="0" applyNumberFormat="0" applyBorder="0" applyAlignment="0" applyProtection="0">
      <alignment vertical="center"/>
    </xf>
    <xf numFmtId="197" fontId="97" fillId="65" borderId="0" applyNumberFormat="0" applyBorder="0" applyAlignment="0" applyProtection="0">
      <alignment vertical="center"/>
    </xf>
    <xf numFmtId="197" fontId="97" fillId="65" borderId="0" applyNumberFormat="0" applyBorder="0" applyAlignment="0" applyProtection="0">
      <alignment vertical="center"/>
    </xf>
    <xf numFmtId="197" fontId="97" fillId="65" borderId="0" applyNumberFormat="0" applyBorder="0" applyAlignment="0" applyProtection="0">
      <alignment vertical="center"/>
    </xf>
    <xf numFmtId="197" fontId="97" fillId="65" borderId="0" applyNumberFormat="0" applyBorder="0" applyAlignment="0" applyProtection="0">
      <alignment vertical="center"/>
    </xf>
    <xf numFmtId="197" fontId="19" fillId="65" borderId="0" applyNumberFormat="0" applyBorder="0" applyAlignment="0" applyProtection="0">
      <alignment vertical="center"/>
    </xf>
    <xf numFmtId="197" fontId="97" fillId="65" borderId="0" applyNumberFormat="0" applyBorder="0" applyAlignment="0" applyProtection="0">
      <alignment vertical="center"/>
    </xf>
    <xf numFmtId="197" fontId="97" fillId="65" borderId="0" applyNumberFormat="0" applyBorder="0" applyAlignment="0" applyProtection="0">
      <alignment vertical="center"/>
    </xf>
    <xf numFmtId="197" fontId="97" fillId="65" borderId="0" applyNumberFormat="0" applyBorder="0" applyAlignment="0" applyProtection="0">
      <alignment vertical="center"/>
    </xf>
    <xf numFmtId="197" fontId="97" fillId="65" borderId="0" applyNumberFormat="0" applyBorder="0" applyAlignment="0" applyProtection="0">
      <alignment vertical="center"/>
    </xf>
    <xf numFmtId="197" fontId="19" fillId="65" borderId="0" applyNumberFormat="0" applyBorder="0" applyAlignment="0" applyProtection="0">
      <alignment vertical="center"/>
    </xf>
    <xf numFmtId="197" fontId="97" fillId="65" borderId="0" applyNumberFormat="0" applyBorder="0" applyAlignment="0" applyProtection="0">
      <alignment vertical="center"/>
    </xf>
    <xf numFmtId="197" fontId="97" fillId="65" borderId="0" applyNumberFormat="0" applyBorder="0" applyAlignment="0" applyProtection="0">
      <alignment vertical="center"/>
    </xf>
    <xf numFmtId="197" fontId="97" fillId="65" borderId="0" applyNumberFormat="0" applyBorder="0" applyAlignment="0" applyProtection="0">
      <alignment vertical="center"/>
    </xf>
    <xf numFmtId="197" fontId="97" fillId="65" borderId="0" applyNumberFormat="0" applyBorder="0" applyAlignment="0" applyProtection="0">
      <alignment vertical="center"/>
    </xf>
    <xf numFmtId="197" fontId="19" fillId="65" borderId="0" applyNumberFormat="0" applyBorder="0" applyAlignment="0" applyProtection="0">
      <alignment vertical="center"/>
    </xf>
    <xf numFmtId="197" fontId="97" fillId="65" borderId="0" applyNumberFormat="0" applyBorder="0" applyAlignment="0" applyProtection="0">
      <alignment vertical="center"/>
    </xf>
    <xf numFmtId="197" fontId="97" fillId="65" borderId="0" applyNumberFormat="0" applyBorder="0" applyAlignment="0" applyProtection="0">
      <alignment vertical="center"/>
    </xf>
    <xf numFmtId="197" fontId="97" fillId="65" borderId="0" applyNumberFormat="0" applyBorder="0" applyAlignment="0" applyProtection="0">
      <alignment vertical="center"/>
    </xf>
    <xf numFmtId="197" fontId="97" fillId="65" borderId="0" applyNumberFormat="0" applyBorder="0" applyAlignment="0" applyProtection="0">
      <alignment vertical="center"/>
    </xf>
    <xf numFmtId="197" fontId="19" fillId="69" borderId="0" applyNumberFormat="0" applyBorder="0" applyAlignment="0" applyProtection="0">
      <alignment vertical="center"/>
    </xf>
    <xf numFmtId="197" fontId="97" fillId="69" borderId="0" applyNumberFormat="0" applyBorder="0" applyAlignment="0" applyProtection="0">
      <alignment vertical="center"/>
    </xf>
    <xf numFmtId="197" fontId="97" fillId="69" borderId="0" applyNumberFormat="0" applyBorder="0" applyAlignment="0" applyProtection="0">
      <alignment vertical="center"/>
    </xf>
    <xf numFmtId="197" fontId="97" fillId="69" borderId="0" applyNumberFormat="0" applyBorder="0" applyAlignment="0" applyProtection="0">
      <alignment vertical="center"/>
    </xf>
    <xf numFmtId="197" fontId="97" fillId="69" borderId="0" applyNumberFormat="0" applyBorder="0" applyAlignment="0" applyProtection="0">
      <alignment vertical="center"/>
    </xf>
    <xf numFmtId="197" fontId="19" fillId="69" borderId="0" applyNumberFormat="0" applyBorder="0" applyAlignment="0" applyProtection="0">
      <alignment vertical="center"/>
    </xf>
    <xf numFmtId="197" fontId="97" fillId="69" borderId="0" applyNumberFormat="0" applyBorder="0" applyAlignment="0" applyProtection="0">
      <alignment vertical="center"/>
    </xf>
    <xf numFmtId="197" fontId="97" fillId="69" borderId="0" applyNumberFormat="0" applyBorder="0" applyAlignment="0" applyProtection="0">
      <alignment vertical="center"/>
    </xf>
    <xf numFmtId="197" fontId="97" fillId="69" borderId="0" applyNumberFormat="0" applyBorder="0" applyAlignment="0" applyProtection="0">
      <alignment vertical="center"/>
    </xf>
    <xf numFmtId="197" fontId="97" fillId="69" borderId="0" applyNumberFormat="0" applyBorder="0" applyAlignment="0" applyProtection="0">
      <alignment vertical="center"/>
    </xf>
    <xf numFmtId="197" fontId="19" fillId="69" borderId="0" applyNumberFormat="0" applyBorder="0" applyAlignment="0" applyProtection="0">
      <alignment vertical="center"/>
    </xf>
    <xf numFmtId="197" fontId="97" fillId="69" borderId="0" applyNumberFormat="0" applyBorder="0" applyAlignment="0" applyProtection="0">
      <alignment vertical="center"/>
    </xf>
    <xf numFmtId="197" fontId="97" fillId="69" borderId="0" applyNumberFormat="0" applyBorder="0" applyAlignment="0" applyProtection="0">
      <alignment vertical="center"/>
    </xf>
    <xf numFmtId="197" fontId="97" fillId="69" borderId="0" applyNumberFormat="0" applyBorder="0" applyAlignment="0" applyProtection="0">
      <alignment vertical="center"/>
    </xf>
    <xf numFmtId="197" fontId="97" fillId="69" borderId="0" applyNumberFormat="0" applyBorder="0" applyAlignment="0" applyProtection="0">
      <alignment vertical="center"/>
    </xf>
    <xf numFmtId="197" fontId="19" fillId="69" borderId="0" applyNumberFormat="0" applyBorder="0" applyAlignment="0" applyProtection="0">
      <alignment vertical="center"/>
    </xf>
    <xf numFmtId="197" fontId="97" fillId="69" borderId="0" applyNumberFormat="0" applyBorder="0" applyAlignment="0" applyProtection="0">
      <alignment vertical="center"/>
    </xf>
    <xf numFmtId="197" fontId="97" fillId="69" borderId="0" applyNumberFormat="0" applyBorder="0" applyAlignment="0" applyProtection="0">
      <alignment vertical="center"/>
    </xf>
    <xf numFmtId="197" fontId="97" fillId="69" borderId="0" applyNumberFormat="0" applyBorder="0" applyAlignment="0" applyProtection="0">
      <alignment vertical="center"/>
    </xf>
    <xf numFmtId="197" fontId="97" fillId="69" borderId="0" applyNumberFormat="0" applyBorder="0" applyAlignment="0" applyProtection="0">
      <alignment vertical="center"/>
    </xf>
    <xf numFmtId="197" fontId="19" fillId="69" borderId="0" applyNumberFormat="0" applyBorder="0" applyAlignment="0" applyProtection="0">
      <alignment vertical="center"/>
    </xf>
    <xf numFmtId="197" fontId="97" fillId="69" borderId="0" applyNumberFormat="0" applyBorder="0" applyAlignment="0" applyProtection="0">
      <alignment vertical="center"/>
    </xf>
    <xf numFmtId="197" fontId="97" fillId="69" borderId="0" applyNumberFormat="0" applyBorder="0" applyAlignment="0" applyProtection="0">
      <alignment vertical="center"/>
    </xf>
    <xf numFmtId="197" fontId="97" fillId="69" borderId="0" applyNumberFormat="0" applyBorder="0" applyAlignment="0" applyProtection="0">
      <alignment vertical="center"/>
    </xf>
    <xf numFmtId="197" fontId="97" fillId="69" borderId="0" applyNumberFormat="0" applyBorder="0" applyAlignment="0" applyProtection="0">
      <alignment vertical="center"/>
    </xf>
    <xf numFmtId="197" fontId="98" fillId="18" borderId="0" applyNumberFormat="0" applyBorder="0" applyAlignment="0" applyProtection="0">
      <alignment vertical="center"/>
    </xf>
    <xf numFmtId="197" fontId="98" fillId="18" borderId="0" applyNumberFormat="0" applyBorder="0" applyAlignment="0" applyProtection="0">
      <alignment vertical="center"/>
    </xf>
    <xf numFmtId="197" fontId="97" fillId="69" borderId="0" applyNumberFormat="0" applyBorder="0" applyAlignment="0" applyProtection="0">
      <alignment vertical="center"/>
    </xf>
    <xf numFmtId="197" fontId="97" fillId="69" borderId="0" applyNumberFormat="0" applyBorder="0" applyAlignment="0" applyProtection="0">
      <alignment vertical="center"/>
    </xf>
    <xf numFmtId="197" fontId="97" fillId="69" borderId="0" applyNumberFormat="0" applyBorder="0" applyAlignment="0" applyProtection="0">
      <alignment vertical="center"/>
    </xf>
    <xf numFmtId="197" fontId="97" fillId="69" borderId="0" applyNumberFormat="0" applyBorder="0" applyAlignment="0" applyProtection="0">
      <alignment vertical="center"/>
    </xf>
    <xf numFmtId="197" fontId="19" fillId="69" borderId="0" applyNumberFormat="0" applyBorder="0" applyAlignment="0" applyProtection="0">
      <alignment vertical="center"/>
    </xf>
    <xf numFmtId="197" fontId="98" fillId="18" borderId="0" applyNumberFormat="0" applyBorder="0" applyAlignment="0" applyProtection="0">
      <alignment vertical="center"/>
    </xf>
    <xf numFmtId="197" fontId="98" fillId="18" borderId="0" applyNumberFormat="0" applyBorder="0" applyAlignment="0" applyProtection="0">
      <alignment vertical="center"/>
    </xf>
    <xf numFmtId="197" fontId="98" fillId="18" borderId="0" applyNumberFormat="0" applyBorder="0" applyAlignment="0" applyProtection="0">
      <alignment vertical="center"/>
    </xf>
    <xf numFmtId="197" fontId="19" fillId="69" borderId="0" applyNumberFormat="0" applyBorder="0" applyAlignment="0" applyProtection="0">
      <alignment vertical="center"/>
    </xf>
    <xf numFmtId="197" fontId="97" fillId="69" borderId="0" applyNumberFormat="0" applyBorder="0" applyAlignment="0" applyProtection="0">
      <alignment vertical="center"/>
    </xf>
    <xf numFmtId="197" fontId="97" fillId="69" borderId="0" applyNumberFormat="0" applyBorder="0" applyAlignment="0" applyProtection="0">
      <alignment vertical="center"/>
    </xf>
    <xf numFmtId="197" fontId="97" fillId="69" borderId="0" applyNumberFormat="0" applyBorder="0" applyAlignment="0" applyProtection="0">
      <alignment vertical="center"/>
    </xf>
    <xf numFmtId="197" fontId="97" fillId="69" borderId="0" applyNumberFormat="0" applyBorder="0" applyAlignment="0" applyProtection="0">
      <alignment vertical="center"/>
    </xf>
    <xf numFmtId="197" fontId="19" fillId="69" borderId="0" applyNumberFormat="0" applyBorder="0" applyAlignment="0" applyProtection="0">
      <alignment vertical="center"/>
    </xf>
    <xf numFmtId="197" fontId="97" fillId="69" borderId="0" applyNumberFormat="0" applyBorder="0" applyAlignment="0" applyProtection="0">
      <alignment vertical="center"/>
    </xf>
    <xf numFmtId="197" fontId="97" fillId="69" borderId="0" applyNumberFormat="0" applyBorder="0" applyAlignment="0" applyProtection="0">
      <alignment vertical="center"/>
    </xf>
    <xf numFmtId="197" fontId="97" fillId="69" borderId="0" applyNumberFormat="0" applyBorder="0" applyAlignment="0" applyProtection="0">
      <alignment vertical="center"/>
    </xf>
    <xf numFmtId="197" fontId="97" fillId="69" borderId="0" applyNumberFormat="0" applyBorder="0" applyAlignment="0" applyProtection="0">
      <alignment vertical="center"/>
    </xf>
    <xf numFmtId="197" fontId="19" fillId="69" borderId="0" applyNumberFormat="0" applyBorder="0" applyAlignment="0" applyProtection="0">
      <alignment vertical="center"/>
    </xf>
    <xf numFmtId="197" fontId="97" fillId="69" borderId="0" applyNumberFormat="0" applyBorder="0" applyAlignment="0" applyProtection="0">
      <alignment vertical="center"/>
    </xf>
    <xf numFmtId="197" fontId="97" fillId="69" borderId="0" applyNumberFormat="0" applyBorder="0" applyAlignment="0" applyProtection="0">
      <alignment vertical="center"/>
    </xf>
    <xf numFmtId="197" fontId="97" fillId="69" borderId="0" applyNumberFormat="0" applyBorder="0" applyAlignment="0" applyProtection="0">
      <alignment vertical="center"/>
    </xf>
    <xf numFmtId="197" fontId="97" fillId="69" borderId="0" applyNumberFormat="0" applyBorder="0" applyAlignment="0" applyProtection="0">
      <alignment vertical="center"/>
    </xf>
    <xf numFmtId="197" fontId="19" fillId="69" borderId="0" applyNumberFormat="0" applyBorder="0" applyAlignment="0" applyProtection="0">
      <alignment vertical="center"/>
    </xf>
    <xf numFmtId="197" fontId="97" fillId="69" borderId="0" applyNumberFormat="0" applyBorder="0" applyAlignment="0" applyProtection="0">
      <alignment vertical="center"/>
    </xf>
    <xf numFmtId="197" fontId="97" fillId="69" borderId="0" applyNumberFormat="0" applyBorder="0" applyAlignment="0" applyProtection="0">
      <alignment vertical="center"/>
    </xf>
    <xf numFmtId="197" fontId="97" fillId="69" borderId="0" applyNumberFormat="0" applyBorder="0" applyAlignment="0" applyProtection="0">
      <alignment vertical="center"/>
    </xf>
    <xf numFmtId="197" fontId="97" fillId="69" borderId="0" applyNumberFormat="0" applyBorder="0" applyAlignment="0" applyProtection="0">
      <alignment vertical="center"/>
    </xf>
    <xf numFmtId="197" fontId="19" fillId="69" borderId="0" applyNumberFormat="0" applyBorder="0" applyAlignment="0" applyProtection="0">
      <alignment vertical="center"/>
    </xf>
    <xf numFmtId="197" fontId="97" fillId="69" borderId="0" applyNumberFormat="0" applyBorder="0" applyAlignment="0" applyProtection="0">
      <alignment vertical="center"/>
    </xf>
    <xf numFmtId="197" fontId="97" fillId="69" borderId="0" applyNumberFormat="0" applyBorder="0" applyAlignment="0" applyProtection="0">
      <alignment vertical="center"/>
    </xf>
    <xf numFmtId="197" fontId="97" fillId="69" borderId="0" applyNumberFormat="0" applyBorder="0" applyAlignment="0" applyProtection="0">
      <alignment vertical="center"/>
    </xf>
    <xf numFmtId="197" fontId="97" fillId="69" borderId="0" applyNumberFormat="0" applyBorder="0" applyAlignment="0" applyProtection="0">
      <alignment vertical="center"/>
    </xf>
    <xf numFmtId="197" fontId="19" fillId="69" borderId="0" applyNumberFormat="0" applyBorder="0" applyAlignment="0" applyProtection="0">
      <alignment vertical="center"/>
    </xf>
    <xf numFmtId="197" fontId="97" fillId="69" borderId="0" applyNumberFormat="0" applyBorder="0" applyAlignment="0" applyProtection="0">
      <alignment vertical="center"/>
    </xf>
    <xf numFmtId="197" fontId="97" fillId="69" borderId="0" applyNumberFormat="0" applyBorder="0" applyAlignment="0" applyProtection="0">
      <alignment vertical="center"/>
    </xf>
    <xf numFmtId="197" fontId="97" fillId="69" borderId="0" applyNumberFormat="0" applyBorder="0" applyAlignment="0" applyProtection="0">
      <alignment vertical="center"/>
    </xf>
    <xf numFmtId="197" fontId="97" fillId="69" borderId="0" applyNumberFormat="0" applyBorder="0" applyAlignment="0" applyProtection="0">
      <alignment vertical="center"/>
    </xf>
    <xf numFmtId="197" fontId="19" fillId="69" borderId="0" applyNumberFormat="0" applyBorder="0" applyAlignment="0" applyProtection="0">
      <alignment vertical="center"/>
    </xf>
    <xf numFmtId="197" fontId="97" fillId="69" borderId="0" applyNumberFormat="0" applyBorder="0" applyAlignment="0" applyProtection="0">
      <alignment vertical="center"/>
    </xf>
    <xf numFmtId="197" fontId="97" fillId="69" borderId="0" applyNumberFormat="0" applyBorder="0" applyAlignment="0" applyProtection="0">
      <alignment vertical="center"/>
    </xf>
    <xf numFmtId="197" fontId="97" fillId="69" borderId="0" applyNumberFormat="0" applyBorder="0" applyAlignment="0" applyProtection="0">
      <alignment vertical="center"/>
    </xf>
    <xf numFmtId="197" fontId="97" fillId="69" borderId="0" applyNumberFormat="0" applyBorder="0" applyAlignment="0" applyProtection="0">
      <alignment vertical="center"/>
    </xf>
    <xf numFmtId="197" fontId="19" fillId="73" borderId="0" applyNumberFormat="0" applyBorder="0" applyAlignment="0" applyProtection="0">
      <alignment vertical="center"/>
    </xf>
    <xf numFmtId="197" fontId="97" fillId="73" borderId="0" applyNumberFormat="0" applyBorder="0" applyAlignment="0" applyProtection="0">
      <alignment vertical="center"/>
    </xf>
    <xf numFmtId="197" fontId="97" fillId="73" borderId="0" applyNumberFormat="0" applyBorder="0" applyAlignment="0" applyProtection="0">
      <alignment vertical="center"/>
    </xf>
    <xf numFmtId="197" fontId="97" fillId="73" borderId="0" applyNumberFormat="0" applyBorder="0" applyAlignment="0" applyProtection="0">
      <alignment vertical="center"/>
    </xf>
    <xf numFmtId="197" fontId="97" fillId="73" borderId="0" applyNumberFormat="0" applyBorder="0" applyAlignment="0" applyProtection="0">
      <alignment vertical="center"/>
    </xf>
    <xf numFmtId="197" fontId="19" fillId="73" borderId="0" applyNumberFormat="0" applyBorder="0" applyAlignment="0" applyProtection="0">
      <alignment vertical="center"/>
    </xf>
    <xf numFmtId="197" fontId="97" fillId="73" borderId="0" applyNumberFormat="0" applyBorder="0" applyAlignment="0" applyProtection="0">
      <alignment vertical="center"/>
    </xf>
    <xf numFmtId="197" fontId="97" fillId="73" borderId="0" applyNumberFormat="0" applyBorder="0" applyAlignment="0" applyProtection="0">
      <alignment vertical="center"/>
    </xf>
    <xf numFmtId="197" fontId="97" fillId="73" borderId="0" applyNumberFormat="0" applyBorder="0" applyAlignment="0" applyProtection="0">
      <alignment vertical="center"/>
    </xf>
    <xf numFmtId="197" fontId="97" fillId="73" borderId="0" applyNumberFormat="0" applyBorder="0" applyAlignment="0" applyProtection="0">
      <alignment vertical="center"/>
    </xf>
    <xf numFmtId="197" fontId="19" fillId="73" borderId="0" applyNumberFormat="0" applyBorder="0" applyAlignment="0" applyProtection="0">
      <alignment vertical="center"/>
    </xf>
    <xf numFmtId="197" fontId="97" fillId="73" borderId="0" applyNumberFormat="0" applyBorder="0" applyAlignment="0" applyProtection="0">
      <alignment vertical="center"/>
    </xf>
    <xf numFmtId="197" fontId="97" fillId="73" borderId="0" applyNumberFormat="0" applyBorder="0" applyAlignment="0" applyProtection="0">
      <alignment vertical="center"/>
    </xf>
    <xf numFmtId="197" fontId="97" fillId="73" borderId="0" applyNumberFormat="0" applyBorder="0" applyAlignment="0" applyProtection="0">
      <alignment vertical="center"/>
    </xf>
    <xf numFmtId="197" fontId="97" fillId="73" borderId="0" applyNumberFormat="0" applyBorder="0" applyAlignment="0" applyProtection="0">
      <alignment vertical="center"/>
    </xf>
    <xf numFmtId="197" fontId="19" fillId="73" borderId="0" applyNumberFormat="0" applyBorder="0" applyAlignment="0" applyProtection="0">
      <alignment vertical="center"/>
    </xf>
    <xf numFmtId="197" fontId="97" fillId="73" borderId="0" applyNumberFormat="0" applyBorder="0" applyAlignment="0" applyProtection="0">
      <alignment vertical="center"/>
    </xf>
    <xf numFmtId="197" fontId="97" fillId="73" borderId="0" applyNumberFormat="0" applyBorder="0" applyAlignment="0" applyProtection="0">
      <alignment vertical="center"/>
    </xf>
    <xf numFmtId="197" fontId="97" fillId="73" borderId="0" applyNumberFormat="0" applyBorder="0" applyAlignment="0" applyProtection="0">
      <alignment vertical="center"/>
    </xf>
    <xf numFmtId="197" fontId="97" fillId="73" borderId="0" applyNumberFormat="0" applyBorder="0" applyAlignment="0" applyProtection="0">
      <alignment vertical="center"/>
    </xf>
    <xf numFmtId="197" fontId="19" fillId="73" borderId="0" applyNumberFormat="0" applyBorder="0" applyAlignment="0" applyProtection="0">
      <alignment vertical="center"/>
    </xf>
    <xf numFmtId="197" fontId="97" fillId="73" borderId="0" applyNumberFormat="0" applyBorder="0" applyAlignment="0" applyProtection="0">
      <alignment vertical="center"/>
    </xf>
    <xf numFmtId="197" fontId="97" fillId="73" borderId="0" applyNumberFormat="0" applyBorder="0" applyAlignment="0" applyProtection="0">
      <alignment vertical="center"/>
    </xf>
    <xf numFmtId="197" fontId="97" fillId="73" borderId="0" applyNumberFormat="0" applyBorder="0" applyAlignment="0" applyProtection="0">
      <alignment vertical="center"/>
    </xf>
    <xf numFmtId="197" fontId="97" fillId="73" borderId="0" applyNumberFormat="0" applyBorder="0" applyAlignment="0" applyProtection="0">
      <alignment vertical="center"/>
    </xf>
    <xf numFmtId="197" fontId="98" fillId="20" borderId="0" applyNumberFormat="0" applyBorder="0" applyAlignment="0" applyProtection="0">
      <alignment vertical="center"/>
    </xf>
    <xf numFmtId="197" fontId="98" fillId="20" borderId="0" applyNumberFormat="0" applyBorder="0" applyAlignment="0" applyProtection="0">
      <alignment vertical="center"/>
    </xf>
    <xf numFmtId="197" fontId="97" fillId="73" borderId="0" applyNumberFormat="0" applyBorder="0" applyAlignment="0" applyProtection="0">
      <alignment vertical="center"/>
    </xf>
    <xf numFmtId="197" fontId="97" fillId="73" borderId="0" applyNumberFormat="0" applyBorder="0" applyAlignment="0" applyProtection="0">
      <alignment vertical="center"/>
    </xf>
    <xf numFmtId="197" fontId="97" fillId="73" borderId="0" applyNumberFormat="0" applyBorder="0" applyAlignment="0" applyProtection="0">
      <alignment vertical="center"/>
    </xf>
    <xf numFmtId="197" fontId="97" fillId="73" borderId="0" applyNumberFormat="0" applyBorder="0" applyAlignment="0" applyProtection="0">
      <alignment vertical="center"/>
    </xf>
    <xf numFmtId="197" fontId="19" fillId="73" borderId="0" applyNumberFormat="0" applyBorder="0" applyAlignment="0" applyProtection="0">
      <alignment vertical="center"/>
    </xf>
    <xf numFmtId="197" fontId="98" fillId="20" borderId="0" applyNumberFormat="0" applyBorder="0" applyAlignment="0" applyProtection="0">
      <alignment vertical="center"/>
    </xf>
    <xf numFmtId="197" fontId="98" fillId="20" borderId="0" applyNumberFormat="0" applyBorder="0" applyAlignment="0" applyProtection="0">
      <alignment vertical="center"/>
    </xf>
    <xf numFmtId="197" fontId="98" fillId="20" borderId="0" applyNumberFormat="0" applyBorder="0" applyAlignment="0" applyProtection="0">
      <alignment vertical="center"/>
    </xf>
    <xf numFmtId="197" fontId="19" fillId="73" borderId="0" applyNumberFormat="0" applyBorder="0" applyAlignment="0" applyProtection="0">
      <alignment vertical="center"/>
    </xf>
    <xf numFmtId="197" fontId="97" fillId="73" borderId="0" applyNumberFormat="0" applyBorder="0" applyAlignment="0" applyProtection="0">
      <alignment vertical="center"/>
    </xf>
    <xf numFmtId="197" fontId="97" fillId="73" borderId="0" applyNumberFormat="0" applyBorder="0" applyAlignment="0" applyProtection="0">
      <alignment vertical="center"/>
    </xf>
    <xf numFmtId="197" fontId="97" fillId="73" borderId="0" applyNumberFormat="0" applyBorder="0" applyAlignment="0" applyProtection="0">
      <alignment vertical="center"/>
    </xf>
    <xf numFmtId="197" fontId="97" fillId="73" borderId="0" applyNumberFormat="0" applyBorder="0" applyAlignment="0" applyProtection="0">
      <alignment vertical="center"/>
    </xf>
    <xf numFmtId="197" fontId="19" fillId="73" borderId="0" applyNumberFormat="0" applyBorder="0" applyAlignment="0" applyProtection="0">
      <alignment vertical="center"/>
    </xf>
    <xf numFmtId="197" fontId="97" fillId="73" borderId="0" applyNumberFormat="0" applyBorder="0" applyAlignment="0" applyProtection="0">
      <alignment vertical="center"/>
    </xf>
    <xf numFmtId="197" fontId="97" fillId="73" borderId="0" applyNumberFormat="0" applyBorder="0" applyAlignment="0" applyProtection="0">
      <alignment vertical="center"/>
    </xf>
    <xf numFmtId="197" fontId="97" fillId="73" borderId="0" applyNumberFormat="0" applyBorder="0" applyAlignment="0" applyProtection="0">
      <alignment vertical="center"/>
    </xf>
    <xf numFmtId="197" fontId="97" fillId="73" borderId="0" applyNumberFormat="0" applyBorder="0" applyAlignment="0" applyProtection="0">
      <alignment vertical="center"/>
    </xf>
    <xf numFmtId="197" fontId="19" fillId="73" borderId="0" applyNumberFormat="0" applyBorder="0" applyAlignment="0" applyProtection="0">
      <alignment vertical="center"/>
    </xf>
    <xf numFmtId="197" fontId="97" fillId="73" borderId="0" applyNumberFormat="0" applyBorder="0" applyAlignment="0" applyProtection="0">
      <alignment vertical="center"/>
    </xf>
    <xf numFmtId="197" fontId="97" fillId="73" borderId="0" applyNumberFormat="0" applyBorder="0" applyAlignment="0" applyProtection="0">
      <alignment vertical="center"/>
    </xf>
    <xf numFmtId="197" fontId="97" fillId="73" borderId="0" applyNumberFormat="0" applyBorder="0" applyAlignment="0" applyProtection="0">
      <alignment vertical="center"/>
    </xf>
    <xf numFmtId="197" fontId="97" fillId="73" borderId="0" applyNumberFormat="0" applyBorder="0" applyAlignment="0" applyProtection="0">
      <alignment vertical="center"/>
    </xf>
    <xf numFmtId="197" fontId="19" fillId="73" borderId="0" applyNumberFormat="0" applyBorder="0" applyAlignment="0" applyProtection="0">
      <alignment vertical="center"/>
    </xf>
    <xf numFmtId="197" fontId="97" fillId="73" borderId="0" applyNumberFormat="0" applyBorder="0" applyAlignment="0" applyProtection="0">
      <alignment vertical="center"/>
    </xf>
    <xf numFmtId="197" fontId="97" fillId="73" borderId="0" applyNumberFormat="0" applyBorder="0" applyAlignment="0" applyProtection="0">
      <alignment vertical="center"/>
    </xf>
    <xf numFmtId="197" fontId="97" fillId="73" borderId="0" applyNumberFormat="0" applyBorder="0" applyAlignment="0" applyProtection="0">
      <alignment vertical="center"/>
    </xf>
    <xf numFmtId="197" fontId="97" fillId="73" borderId="0" applyNumberFormat="0" applyBorder="0" applyAlignment="0" applyProtection="0">
      <alignment vertical="center"/>
    </xf>
    <xf numFmtId="197" fontId="19" fillId="73" borderId="0" applyNumberFormat="0" applyBorder="0" applyAlignment="0" applyProtection="0">
      <alignment vertical="center"/>
    </xf>
    <xf numFmtId="197" fontId="97" fillId="73" borderId="0" applyNumberFormat="0" applyBorder="0" applyAlignment="0" applyProtection="0">
      <alignment vertical="center"/>
    </xf>
    <xf numFmtId="197" fontId="97" fillId="73" borderId="0" applyNumberFormat="0" applyBorder="0" applyAlignment="0" applyProtection="0">
      <alignment vertical="center"/>
    </xf>
    <xf numFmtId="197" fontId="97" fillId="73" borderId="0" applyNumberFormat="0" applyBorder="0" applyAlignment="0" applyProtection="0">
      <alignment vertical="center"/>
    </xf>
    <xf numFmtId="197" fontId="97" fillId="73" borderId="0" applyNumberFormat="0" applyBorder="0" applyAlignment="0" applyProtection="0">
      <alignment vertical="center"/>
    </xf>
    <xf numFmtId="197" fontId="19" fillId="73" borderId="0" applyNumberFormat="0" applyBorder="0" applyAlignment="0" applyProtection="0">
      <alignment vertical="center"/>
    </xf>
    <xf numFmtId="197" fontId="97" fillId="73" borderId="0" applyNumberFormat="0" applyBorder="0" applyAlignment="0" applyProtection="0">
      <alignment vertical="center"/>
    </xf>
    <xf numFmtId="197" fontId="97" fillId="73" borderId="0" applyNumberFormat="0" applyBorder="0" applyAlignment="0" applyProtection="0">
      <alignment vertical="center"/>
    </xf>
    <xf numFmtId="197" fontId="97" fillId="73" borderId="0" applyNumberFormat="0" applyBorder="0" applyAlignment="0" applyProtection="0">
      <alignment vertical="center"/>
    </xf>
    <xf numFmtId="197" fontId="97" fillId="73" borderId="0" applyNumberFormat="0" applyBorder="0" applyAlignment="0" applyProtection="0">
      <alignment vertical="center"/>
    </xf>
    <xf numFmtId="197" fontId="19" fillId="73" borderId="0" applyNumberFormat="0" applyBorder="0" applyAlignment="0" applyProtection="0">
      <alignment vertical="center"/>
    </xf>
    <xf numFmtId="197" fontId="97" fillId="73" borderId="0" applyNumberFormat="0" applyBorder="0" applyAlignment="0" applyProtection="0">
      <alignment vertical="center"/>
    </xf>
    <xf numFmtId="197" fontId="97" fillId="73" borderId="0" applyNumberFormat="0" applyBorder="0" applyAlignment="0" applyProtection="0">
      <alignment vertical="center"/>
    </xf>
    <xf numFmtId="197" fontId="97" fillId="73" borderId="0" applyNumberFormat="0" applyBorder="0" applyAlignment="0" applyProtection="0">
      <alignment vertical="center"/>
    </xf>
    <xf numFmtId="197" fontId="97" fillId="73" borderId="0" applyNumberFormat="0" applyBorder="0" applyAlignment="0" applyProtection="0">
      <alignment vertical="center"/>
    </xf>
    <xf numFmtId="197" fontId="96" fillId="0" borderId="0">
      <alignment horizontal="center"/>
    </xf>
    <xf numFmtId="197" fontId="26" fillId="21" borderId="0" applyNumberFormat="0" applyBorder="0" applyAlignment="0" applyProtection="0">
      <alignment vertical="center"/>
    </xf>
    <xf numFmtId="197" fontId="26" fillId="21" borderId="0" applyNumberFormat="0" applyBorder="0" applyAlignment="0" applyProtection="0">
      <alignment vertical="center"/>
    </xf>
    <xf numFmtId="197" fontId="26" fillId="15" borderId="0" applyNumberFormat="0" applyBorder="0" applyAlignment="0" applyProtection="0">
      <alignment vertical="center"/>
    </xf>
    <xf numFmtId="197" fontId="26" fillId="15" borderId="0" applyNumberFormat="0" applyBorder="0" applyAlignment="0" applyProtection="0">
      <alignment vertical="center"/>
    </xf>
    <xf numFmtId="197" fontId="26" fillId="19" borderId="0" applyNumberFormat="0" applyBorder="0" applyAlignment="0" applyProtection="0">
      <alignment vertical="center"/>
    </xf>
    <xf numFmtId="197" fontId="26" fillId="19" borderId="0" applyNumberFormat="0" applyBorder="0" applyAlignment="0" applyProtection="0">
      <alignment vertical="center"/>
    </xf>
    <xf numFmtId="197" fontId="26" fillId="22" borderId="0" applyNumberFormat="0" applyBorder="0" applyAlignment="0" applyProtection="0">
      <alignment vertical="center"/>
    </xf>
    <xf numFmtId="197" fontId="26" fillId="22" borderId="0" applyNumberFormat="0" applyBorder="0" applyAlignment="0" applyProtection="0">
      <alignment vertical="center"/>
    </xf>
    <xf numFmtId="197" fontId="26" fillId="23" borderId="0" applyNumberFormat="0" applyBorder="0" applyAlignment="0" applyProtection="0">
      <alignment vertical="center"/>
    </xf>
    <xf numFmtId="197" fontId="26" fillId="23" borderId="0" applyNumberFormat="0" applyBorder="0" applyAlignment="0" applyProtection="0">
      <alignment vertical="center"/>
    </xf>
    <xf numFmtId="197" fontId="26" fillId="24" borderId="0" applyNumberFormat="0" applyBorder="0" applyAlignment="0" applyProtection="0">
      <alignment vertical="center"/>
    </xf>
    <xf numFmtId="197" fontId="26" fillId="24" borderId="0" applyNumberFormat="0" applyBorder="0" applyAlignment="0" applyProtection="0">
      <alignment vertical="center"/>
    </xf>
    <xf numFmtId="197" fontId="99" fillId="54" borderId="0" applyNumberFormat="0" applyBorder="0" applyAlignment="0" applyProtection="0">
      <alignment vertical="center"/>
    </xf>
    <xf numFmtId="197" fontId="100" fillId="54" borderId="0" applyNumberFormat="0" applyBorder="0" applyAlignment="0" applyProtection="0">
      <alignment vertical="center"/>
    </xf>
    <xf numFmtId="197" fontId="100" fillId="54" borderId="0" applyNumberFormat="0" applyBorder="0" applyAlignment="0" applyProtection="0">
      <alignment vertical="center"/>
    </xf>
    <xf numFmtId="197" fontId="99" fillId="54" borderId="0" applyNumberFormat="0" applyBorder="0" applyAlignment="0" applyProtection="0">
      <alignment vertical="center"/>
    </xf>
    <xf numFmtId="197" fontId="100" fillId="54" borderId="0" applyNumberFormat="0" applyBorder="0" applyAlignment="0" applyProtection="0">
      <alignment vertical="center"/>
    </xf>
    <xf numFmtId="197" fontId="100" fillId="54" borderId="0" applyNumberFormat="0" applyBorder="0" applyAlignment="0" applyProtection="0">
      <alignment vertical="center"/>
    </xf>
    <xf numFmtId="197" fontId="99" fillId="54" borderId="0" applyNumberFormat="0" applyBorder="0" applyAlignment="0" applyProtection="0">
      <alignment vertical="center"/>
    </xf>
    <xf numFmtId="197" fontId="100" fillId="54" borderId="0" applyNumberFormat="0" applyBorder="0" applyAlignment="0" applyProtection="0">
      <alignment vertical="center"/>
    </xf>
    <xf numFmtId="197" fontId="100" fillId="54" borderId="0" applyNumberFormat="0" applyBorder="0" applyAlignment="0" applyProtection="0">
      <alignment vertical="center"/>
    </xf>
    <xf numFmtId="197" fontId="99" fillId="54" borderId="0" applyNumberFormat="0" applyBorder="0" applyAlignment="0" applyProtection="0">
      <alignment vertical="center"/>
    </xf>
    <xf numFmtId="197" fontId="100" fillId="54" borderId="0" applyNumberFormat="0" applyBorder="0" applyAlignment="0" applyProtection="0">
      <alignment vertical="center"/>
    </xf>
    <xf numFmtId="197" fontId="100" fillId="54" borderId="0" applyNumberFormat="0" applyBorder="0" applyAlignment="0" applyProtection="0">
      <alignment vertical="center"/>
    </xf>
    <xf numFmtId="197" fontId="99" fillId="54" borderId="0" applyNumberFormat="0" applyBorder="0" applyAlignment="0" applyProtection="0">
      <alignment vertical="center"/>
    </xf>
    <xf numFmtId="197" fontId="100" fillId="54" borderId="0" applyNumberFormat="0" applyBorder="0" applyAlignment="0" applyProtection="0">
      <alignment vertical="center"/>
    </xf>
    <xf numFmtId="197" fontId="100" fillId="54" borderId="0" applyNumberFormat="0" applyBorder="0" applyAlignment="0" applyProtection="0">
      <alignment vertical="center"/>
    </xf>
    <xf numFmtId="197" fontId="101" fillId="21" borderId="0" applyNumberFormat="0" applyBorder="0" applyAlignment="0" applyProtection="0">
      <alignment vertical="center"/>
    </xf>
    <xf numFmtId="197" fontId="101" fillId="21" borderId="0" applyNumberFormat="0" applyBorder="0" applyAlignment="0" applyProtection="0">
      <alignment vertical="center"/>
    </xf>
    <xf numFmtId="197" fontId="100" fillId="54" borderId="0" applyNumberFormat="0" applyBorder="0" applyAlignment="0" applyProtection="0">
      <alignment vertical="center"/>
    </xf>
    <xf numFmtId="197" fontId="100" fillId="54" borderId="0" applyNumberFormat="0" applyBorder="0" applyAlignment="0" applyProtection="0">
      <alignment vertical="center"/>
    </xf>
    <xf numFmtId="197" fontId="99" fillId="54" borderId="0" applyNumberFormat="0" applyBorder="0" applyAlignment="0" applyProtection="0">
      <alignment vertical="center"/>
    </xf>
    <xf numFmtId="197" fontId="99" fillId="54" borderId="0" applyNumberFormat="0" applyBorder="0" applyAlignment="0" applyProtection="0">
      <alignment vertical="center"/>
    </xf>
    <xf numFmtId="197" fontId="100" fillId="54" borderId="0" applyNumberFormat="0" applyBorder="0" applyAlignment="0" applyProtection="0">
      <alignment vertical="center"/>
    </xf>
    <xf numFmtId="197" fontId="100" fillId="54" borderId="0" applyNumberFormat="0" applyBorder="0" applyAlignment="0" applyProtection="0">
      <alignment vertical="center"/>
    </xf>
    <xf numFmtId="197" fontId="99" fillId="54" borderId="0" applyNumberFormat="0" applyBorder="0" applyAlignment="0" applyProtection="0">
      <alignment vertical="center"/>
    </xf>
    <xf numFmtId="197" fontId="100" fillId="54" borderId="0" applyNumberFormat="0" applyBorder="0" applyAlignment="0" applyProtection="0">
      <alignment vertical="center"/>
    </xf>
    <xf numFmtId="197" fontId="100" fillId="54" borderId="0" applyNumberFormat="0" applyBorder="0" applyAlignment="0" applyProtection="0">
      <alignment vertical="center"/>
    </xf>
    <xf numFmtId="197" fontId="99" fillId="54" borderId="0" applyNumberFormat="0" applyBorder="0" applyAlignment="0" applyProtection="0">
      <alignment vertical="center"/>
    </xf>
    <xf numFmtId="197" fontId="100" fillId="54" borderId="0" applyNumberFormat="0" applyBorder="0" applyAlignment="0" applyProtection="0">
      <alignment vertical="center"/>
    </xf>
    <xf numFmtId="197" fontId="100" fillId="54" borderId="0" applyNumberFormat="0" applyBorder="0" applyAlignment="0" applyProtection="0">
      <alignment vertical="center"/>
    </xf>
    <xf numFmtId="197" fontId="99" fillId="54" borderId="0" applyNumberFormat="0" applyBorder="0" applyAlignment="0" applyProtection="0">
      <alignment vertical="center"/>
    </xf>
    <xf numFmtId="197" fontId="100" fillId="54" borderId="0" applyNumberFormat="0" applyBorder="0" applyAlignment="0" applyProtection="0">
      <alignment vertical="center"/>
    </xf>
    <xf numFmtId="197" fontId="100" fillId="54" borderId="0" applyNumberFormat="0" applyBorder="0" applyAlignment="0" applyProtection="0">
      <alignment vertical="center"/>
    </xf>
    <xf numFmtId="197" fontId="99" fillId="54" borderId="0" applyNumberFormat="0" applyBorder="0" applyAlignment="0" applyProtection="0">
      <alignment vertical="center"/>
    </xf>
    <xf numFmtId="197" fontId="100" fillId="54" borderId="0" applyNumberFormat="0" applyBorder="0" applyAlignment="0" applyProtection="0">
      <alignment vertical="center"/>
    </xf>
    <xf numFmtId="197" fontId="100" fillId="54" borderId="0" applyNumberFormat="0" applyBorder="0" applyAlignment="0" applyProtection="0">
      <alignment vertical="center"/>
    </xf>
    <xf numFmtId="197" fontId="99" fillId="54" borderId="0" applyNumberFormat="0" applyBorder="0" applyAlignment="0" applyProtection="0">
      <alignment vertical="center"/>
    </xf>
    <xf numFmtId="197" fontId="100" fillId="54" borderId="0" applyNumberFormat="0" applyBorder="0" applyAlignment="0" applyProtection="0">
      <alignment vertical="center"/>
    </xf>
    <xf numFmtId="197" fontId="100" fillId="54" borderId="0" applyNumberFormat="0" applyBorder="0" applyAlignment="0" applyProtection="0">
      <alignment vertical="center"/>
    </xf>
    <xf numFmtId="197" fontId="99" fillId="54" borderId="0" applyNumberFormat="0" applyBorder="0" applyAlignment="0" applyProtection="0">
      <alignment vertical="center"/>
    </xf>
    <xf numFmtId="197" fontId="100" fillId="54" borderId="0" applyNumberFormat="0" applyBorder="0" applyAlignment="0" applyProtection="0">
      <alignment vertical="center"/>
    </xf>
    <xf numFmtId="197" fontId="100" fillId="54" borderId="0" applyNumberFormat="0" applyBorder="0" applyAlignment="0" applyProtection="0">
      <alignment vertical="center"/>
    </xf>
    <xf numFmtId="197" fontId="99" fillId="58" borderId="0" applyNumberFormat="0" applyBorder="0" applyAlignment="0" applyProtection="0">
      <alignment vertical="center"/>
    </xf>
    <xf numFmtId="197" fontId="100" fillId="58" borderId="0" applyNumberFormat="0" applyBorder="0" applyAlignment="0" applyProtection="0">
      <alignment vertical="center"/>
    </xf>
    <xf numFmtId="197" fontId="100" fillId="58" borderId="0" applyNumberFormat="0" applyBorder="0" applyAlignment="0" applyProtection="0">
      <alignment vertical="center"/>
    </xf>
    <xf numFmtId="197" fontId="99" fillId="58" borderId="0" applyNumberFormat="0" applyBorder="0" applyAlignment="0" applyProtection="0">
      <alignment vertical="center"/>
    </xf>
    <xf numFmtId="197" fontId="100" fillId="58" borderId="0" applyNumberFormat="0" applyBorder="0" applyAlignment="0" applyProtection="0">
      <alignment vertical="center"/>
    </xf>
    <xf numFmtId="197" fontId="100" fillId="58" borderId="0" applyNumberFormat="0" applyBorder="0" applyAlignment="0" applyProtection="0">
      <alignment vertical="center"/>
    </xf>
    <xf numFmtId="197" fontId="99" fillId="58" borderId="0" applyNumberFormat="0" applyBorder="0" applyAlignment="0" applyProtection="0">
      <alignment vertical="center"/>
    </xf>
    <xf numFmtId="197" fontId="100" fillId="58" borderId="0" applyNumberFormat="0" applyBorder="0" applyAlignment="0" applyProtection="0">
      <alignment vertical="center"/>
    </xf>
    <xf numFmtId="197" fontId="100" fillId="58" borderId="0" applyNumberFormat="0" applyBorder="0" applyAlignment="0" applyProtection="0">
      <alignment vertical="center"/>
    </xf>
    <xf numFmtId="197" fontId="99" fillId="58" borderId="0" applyNumberFormat="0" applyBorder="0" applyAlignment="0" applyProtection="0">
      <alignment vertical="center"/>
    </xf>
    <xf numFmtId="197" fontId="100" fillId="58" borderId="0" applyNumberFormat="0" applyBorder="0" applyAlignment="0" applyProtection="0">
      <alignment vertical="center"/>
    </xf>
    <xf numFmtId="197" fontId="100" fillId="58" borderId="0" applyNumberFormat="0" applyBorder="0" applyAlignment="0" applyProtection="0">
      <alignment vertical="center"/>
    </xf>
    <xf numFmtId="197" fontId="99" fillId="58" borderId="0" applyNumberFormat="0" applyBorder="0" applyAlignment="0" applyProtection="0">
      <alignment vertical="center"/>
    </xf>
    <xf numFmtId="197" fontId="100" fillId="58" borderId="0" applyNumberFormat="0" applyBorder="0" applyAlignment="0" applyProtection="0">
      <alignment vertical="center"/>
    </xf>
    <xf numFmtId="197" fontId="100" fillId="58" borderId="0" applyNumberFormat="0" applyBorder="0" applyAlignment="0" applyProtection="0">
      <alignment vertical="center"/>
    </xf>
    <xf numFmtId="197" fontId="101" fillId="15" borderId="0" applyNumberFormat="0" applyBorder="0" applyAlignment="0" applyProtection="0">
      <alignment vertical="center"/>
    </xf>
    <xf numFmtId="197" fontId="101" fillId="15" borderId="0" applyNumberFormat="0" applyBorder="0" applyAlignment="0" applyProtection="0">
      <alignment vertical="center"/>
    </xf>
    <xf numFmtId="197" fontId="100" fillId="58" borderId="0" applyNumberFormat="0" applyBorder="0" applyAlignment="0" applyProtection="0">
      <alignment vertical="center"/>
    </xf>
    <xf numFmtId="197" fontId="100" fillId="58" borderId="0" applyNumberFormat="0" applyBorder="0" applyAlignment="0" applyProtection="0">
      <alignment vertical="center"/>
    </xf>
    <xf numFmtId="197" fontId="99" fillId="58" borderId="0" applyNumberFormat="0" applyBorder="0" applyAlignment="0" applyProtection="0">
      <alignment vertical="center"/>
    </xf>
    <xf numFmtId="197" fontId="99" fillId="58" borderId="0" applyNumberFormat="0" applyBorder="0" applyAlignment="0" applyProtection="0">
      <alignment vertical="center"/>
    </xf>
    <xf numFmtId="197" fontId="100" fillId="58" borderId="0" applyNumberFormat="0" applyBorder="0" applyAlignment="0" applyProtection="0">
      <alignment vertical="center"/>
    </xf>
    <xf numFmtId="197" fontId="100" fillId="58" borderId="0" applyNumberFormat="0" applyBorder="0" applyAlignment="0" applyProtection="0">
      <alignment vertical="center"/>
    </xf>
    <xf numFmtId="197" fontId="99" fillId="58" borderId="0" applyNumberFormat="0" applyBorder="0" applyAlignment="0" applyProtection="0">
      <alignment vertical="center"/>
    </xf>
    <xf numFmtId="197" fontId="100" fillId="58" borderId="0" applyNumberFormat="0" applyBorder="0" applyAlignment="0" applyProtection="0">
      <alignment vertical="center"/>
    </xf>
    <xf numFmtId="197" fontId="100" fillId="58" borderId="0" applyNumberFormat="0" applyBorder="0" applyAlignment="0" applyProtection="0">
      <alignment vertical="center"/>
    </xf>
    <xf numFmtId="197" fontId="99" fillId="58" borderId="0" applyNumberFormat="0" applyBorder="0" applyAlignment="0" applyProtection="0">
      <alignment vertical="center"/>
    </xf>
    <xf numFmtId="197" fontId="100" fillId="58" borderId="0" applyNumberFormat="0" applyBorder="0" applyAlignment="0" applyProtection="0">
      <alignment vertical="center"/>
    </xf>
    <xf numFmtId="197" fontId="100" fillId="58" borderId="0" applyNumberFormat="0" applyBorder="0" applyAlignment="0" applyProtection="0">
      <alignment vertical="center"/>
    </xf>
    <xf numFmtId="197" fontId="99" fillId="58" borderId="0" applyNumberFormat="0" applyBorder="0" applyAlignment="0" applyProtection="0">
      <alignment vertical="center"/>
    </xf>
    <xf numFmtId="197" fontId="100" fillId="58" borderId="0" applyNumberFormat="0" applyBorder="0" applyAlignment="0" applyProtection="0">
      <alignment vertical="center"/>
    </xf>
    <xf numFmtId="197" fontId="100" fillId="58" borderId="0" applyNumberFormat="0" applyBorder="0" applyAlignment="0" applyProtection="0">
      <alignment vertical="center"/>
    </xf>
    <xf numFmtId="197" fontId="99" fillId="58" borderId="0" applyNumberFormat="0" applyBorder="0" applyAlignment="0" applyProtection="0">
      <alignment vertical="center"/>
    </xf>
    <xf numFmtId="197" fontId="100" fillId="58" borderId="0" applyNumberFormat="0" applyBorder="0" applyAlignment="0" applyProtection="0">
      <alignment vertical="center"/>
    </xf>
    <xf numFmtId="197" fontId="100" fillId="58" borderId="0" applyNumberFormat="0" applyBorder="0" applyAlignment="0" applyProtection="0">
      <alignment vertical="center"/>
    </xf>
    <xf numFmtId="197" fontId="99" fillId="58" borderId="0" applyNumberFormat="0" applyBorder="0" applyAlignment="0" applyProtection="0">
      <alignment vertical="center"/>
    </xf>
    <xf numFmtId="197" fontId="100" fillId="58" borderId="0" applyNumberFormat="0" applyBorder="0" applyAlignment="0" applyProtection="0">
      <alignment vertical="center"/>
    </xf>
    <xf numFmtId="197" fontId="100" fillId="58" borderId="0" applyNumberFormat="0" applyBorder="0" applyAlignment="0" applyProtection="0">
      <alignment vertical="center"/>
    </xf>
    <xf numFmtId="197" fontId="99" fillId="58" borderId="0" applyNumberFormat="0" applyBorder="0" applyAlignment="0" applyProtection="0">
      <alignment vertical="center"/>
    </xf>
    <xf numFmtId="197" fontId="100" fillId="58" borderId="0" applyNumberFormat="0" applyBorder="0" applyAlignment="0" applyProtection="0">
      <alignment vertical="center"/>
    </xf>
    <xf numFmtId="197" fontId="100" fillId="58" borderId="0" applyNumberFormat="0" applyBorder="0" applyAlignment="0" applyProtection="0">
      <alignment vertical="center"/>
    </xf>
    <xf numFmtId="197" fontId="99" fillId="62" borderId="0" applyNumberFormat="0" applyBorder="0" applyAlignment="0" applyProtection="0">
      <alignment vertical="center"/>
    </xf>
    <xf numFmtId="197" fontId="100" fillId="62" borderId="0" applyNumberFormat="0" applyBorder="0" applyAlignment="0" applyProtection="0">
      <alignment vertical="center"/>
    </xf>
    <xf numFmtId="197" fontId="100" fillId="62" borderId="0" applyNumberFormat="0" applyBorder="0" applyAlignment="0" applyProtection="0">
      <alignment vertical="center"/>
    </xf>
    <xf numFmtId="197" fontId="99" fillId="62" borderId="0" applyNumberFormat="0" applyBorder="0" applyAlignment="0" applyProtection="0">
      <alignment vertical="center"/>
    </xf>
    <xf numFmtId="197" fontId="100" fillId="62" borderId="0" applyNumberFormat="0" applyBorder="0" applyAlignment="0" applyProtection="0">
      <alignment vertical="center"/>
    </xf>
    <xf numFmtId="197" fontId="100" fillId="62" borderId="0" applyNumberFormat="0" applyBorder="0" applyAlignment="0" applyProtection="0">
      <alignment vertical="center"/>
    </xf>
    <xf numFmtId="197" fontId="99" fillId="62" borderId="0" applyNumberFormat="0" applyBorder="0" applyAlignment="0" applyProtection="0">
      <alignment vertical="center"/>
    </xf>
    <xf numFmtId="197" fontId="100" fillId="62" borderId="0" applyNumberFormat="0" applyBorder="0" applyAlignment="0" applyProtection="0">
      <alignment vertical="center"/>
    </xf>
    <xf numFmtId="197" fontId="100" fillId="62" borderId="0" applyNumberFormat="0" applyBorder="0" applyAlignment="0" applyProtection="0">
      <alignment vertical="center"/>
    </xf>
    <xf numFmtId="197" fontId="99" fillId="62" borderId="0" applyNumberFormat="0" applyBorder="0" applyAlignment="0" applyProtection="0">
      <alignment vertical="center"/>
    </xf>
    <xf numFmtId="197" fontId="100" fillId="62" borderId="0" applyNumberFormat="0" applyBorder="0" applyAlignment="0" applyProtection="0">
      <alignment vertical="center"/>
    </xf>
    <xf numFmtId="197" fontId="100" fillId="62" borderId="0" applyNumberFormat="0" applyBorder="0" applyAlignment="0" applyProtection="0">
      <alignment vertical="center"/>
    </xf>
    <xf numFmtId="197" fontId="99" fillId="62" borderId="0" applyNumberFormat="0" applyBorder="0" applyAlignment="0" applyProtection="0">
      <alignment vertical="center"/>
    </xf>
    <xf numFmtId="197" fontId="100" fillId="62" borderId="0" applyNumberFormat="0" applyBorder="0" applyAlignment="0" applyProtection="0">
      <alignment vertical="center"/>
    </xf>
    <xf numFmtId="197" fontId="100" fillId="62" borderId="0" applyNumberFormat="0" applyBorder="0" applyAlignment="0" applyProtection="0">
      <alignment vertical="center"/>
    </xf>
    <xf numFmtId="197" fontId="101" fillId="19" borderId="0" applyNumberFormat="0" applyBorder="0" applyAlignment="0" applyProtection="0">
      <alignment vertical="center"/>
    </xf>
    <xf numFmtId="197" fontId="101" fillId="19" borderId="0" applyNumberFormat="0" applyBorder="0" applyAlignment="0" applyProtection="0">
      <alignment vertical="center"/>
    </xf>
    <xf numFmtId="197" fontId="100" fillId="62" borderId="0" applyNumberFormat="0" applyBorder="0" applyAlignment="0" applyProtection="0">
      <alignment vertical="center"/>
    </xf>
    <xf numFmtId="197" fontId="100" fillId="62" borderId="0" applyNumberFormat="0" applyBorder="0" applyAlignment="0" applyProtection="0">
      <alignment vertical="center"/>
    </xf>
    <xf numFmtId="197" fontId="99" fillId="62" borderId="0" applyNumberFormat="0" applyBorder="0" applyAlignment="0" applyProtection="0">
      <alignment vertical="center"/>
    </xf>
    <xf numFmtId="197" fontId="99" fillId="62" borderId="0" applyNumberFormat="0" applyBorder="0" applyAlignment="0" applyProtection="0">
      <alignment vertical="center"/>
    </xf>
    <xf numFmtId="197" fontId="100" fillId="62" borderId="0" applyNumberFormat="0" applyBorder="0" applyAlignment="0" applyProtection="0">
      <alignment vertical="center"/>
    </xf>
    <xf numFmtId="197" fontId="100" fillId="62" borderId="0" applyNumberFormat="0" applyBorder="0" applyAlignment="0" applyProtection="0">
      <alignment vertical="center"/>
    </xf>
    <xf numFmtId="197" fontId="99" fillId="62" borderId="0" applyNumberFormat="0" applyBorder="0" applyAlignment="0" applyProtection="0">
      <alignment vertical="center"/>
    </xf>
    <xf numFmtId="197" fontId="100" fillId="62" borderId="0" applyNumberFormat="0" applyBorder="0" applyAlignment="0" applyProtection="0">
      <alignment vertical="center"/>
    </xf>
    <xf numFmtId="197" fontId="100" fillId="62" borderId="0" applyNumberFormat="0" applyBorder="0" applyAlignment="0" applyProtection="0">
      <alignment vertical="center"/>
    </xf>
    <xf numFmtId="197" fontId="99" fillId="62" borderId="0" applyNumberFormat="0" applyBorder="0" applyAlignment="0" applyProtection="0">
      <alignment vertical="center"/>
    </xf>
    <xf numFmtId="197" fontId="100" fillId="62" borderId="0" applyNumberFormat="0" applyBorder="0" applyAlignment="0" applyProtection="0">
      <alignment vertical="center"/>
    </xf>
    <xf numFmtId="197" fontId="100" fillId="62" borderId="0" applyNumberFormat="0" applyBorder="0" applyAlignment="0" applyProtection="0">
      <alignment vertical="center"/>
    </xf>
    <xf numFmtId="197" fontId="99" fillId="62" borderId="0" applyNumberFormat="0" applyBorder="0" applyAlignment="0" applyProtection="0">
      <alignment vertical="center"/>
    </xf>
    <xf numFmtId="197" fontId="100" fillId="62" borderId="0" applyNumberFormat="0" applyBorder="0" applyAlignment="0" applyProtection="0">
      <alignment vertical="center"/>
    </xf>
    <xf numFmtId="197" fontId="100" fillId="62" borderId="0" applyNumberFormat="0" applyBorder="0" applyAlignment="0" applyProtection="0">
      <alignment vertical="center"/>
    </xf>
    <xf numFmtId="197" fontId="99" fillId="62" borderId="0" applyNumberFormat="0" applyBorder="0" applyAlignment="0" applyProtection="0">
      <alignment vertical="center"/>
    </xf>
    <xf numFmtId="197" fontId="100" fillId="62" borderId="0" applyNumberFormat="0" applyBorder="0" applyAlignment="0" applyProtection="0">
      <alignment vertical="center"/>
    </xf>
    <xf numFmtId="197" fontId="100" fillId="62" borderId="0" applyNumberFormat="0" applyBorder="0" applyAlignment="0" applyProtection="0">
      <alignment vertical="center"/>
    </xf>
    <xf numFmtId="197" fontId="99" fillId="62" borderId="0" applyNumberFormat="0" applyBorder="0" applyAlignment="0" applyProtection="0">
      <alignment vertical="center"/>
    </xf>
    <xf numFmtId="197" fontId="100" fillId="62" borderId="0" applyNumberFormat="0" applyBorder="0" applyAlignment="0" applyProtection="0">
      <alignment vertical="center"/>
    </xf>
    <xf numFmtId="197" fontId="100" fillId="62" borderId="0" applyNumberFormat="0" applyBorder="0" applyAlignment="0" applyProtection="0">
      <alignment vertical="center"/>
    </xf>
    <xf numFmtId="197" fontId="99" fillId="62" borderId="0" applyNumberFormat="0" applyBorder="0" applyAlignment="0" applyProtection="0">
      <alignment vertical="center"/>
    </xf>
    <xf numFmtId="197" fontId="100" fillId="62" borderId="0" applyNumberFormat="0" applyBorder="0" applyAlignment="0" applyProtection="0">
      <alignment vertical="center"/>
    </xf>
    <xf numFmtId="197" fontId="100" fillId="62" borderId="0" applyNumberFormat="0" applyBorder="0" applyAlignment="0" applyProtection="0">
      <alignment vertical="center"/>
    </xf>
    <xf numFmtId="197" fontId="99" fillId="66" borderId="0" applyNumberFormat="0" applyBorder="0" applyAlignment="0" applyProtection="0">
      <alignment vertical="center"/>
    </xf>
    <xf numFmtId="197" fontId="100" fillId="66" borderId="0" applyNumberFormat="0" applyBorder="0" applyAlignment="0" applyProtection="0">
      <alignment vertical="center"/>
    </xf>
    <xf numFmtId="197" fontId="100" fillId="66" borderId="0" applyNumberFormat="0" applyBorder="0" applyAlignment="0" applyProtection="0">
      <alignment vertical="center"/>
    </xf>
    <xf numFmtId="197" fontId="99" fillId="66" borderId="0" applyNumberFormat="0" applyBorder="0" applyAlignment="0" applyProtection="0">
      <alignment vertical="center"/>
    </xf>
    <xf numFmtId="197" fontId="100" fillId="66" borderId="0" applyNumberFormat="0" applyBorder="0" applyAlignment="0" applyProtection="0">
      <alignment vertical="center"/>
    </xf>
    <xf numFmtId="197" fontId="100" fillId="66" borderId="0" applyNumberFormat="0" applyBorder="0" applyAlignment="0" applyProtection="0">
      <alignment vertical="center"/>
    </xf>
    <xf numFmtId="197" fontId="99" fillId="66" borderId="0" applyNumberFormat="0" applyBorder="0" applyAlignment="0" applyProtection="0">
      <alignment vertical="center"/>
    </xf>
    <xf numFmtId="197" fontId="100" fillId="66" borderId="0" applyNumberFormat="0" applyBorder="0" applyAlignment="0" applyProtection="0">
      <alignment vertical="center"/>
    </xf>
    <xf numFmtId="197" fontId="100" fillId="66" borderId="0" applyNumberFormat="0" applyBorder="0" applyAlignment="0" applyProtection="0">
      <alignment vertical="center"/>
    </xf>
    <xf numFmtId="197" fontId="99" fillId="66" borderId="0" applyNumberFormat="0" applyBorder="0" applyAlignment="0" applyProtection="0">
      <alignment vertical="center"/>
    </xf>
    <xf numFmtId="197" fontId="100" fillId="66" borderId="0" applyNumberFormat="0" applyBorder="0" applyAlignment="0" applyProtection="0">
      <alignment vertical="center"/>
    </xf>
    <xf numFmtId="197" fontId="100" fillId="66" borderId="0" applyNumberFormat="0" applyBorder="0" applyAlignment="0" applyProtection="0">
      <alignment vertical="center"/>
    </xf>
    <xf numFmtId="197" fontId="99" fillId="66" borderId="0" applyNumberFormat="0" applyBorder="0" applyAlignment="0" applyProtection="0">
      <alignment vertical="center"/>
    </xf>
    <xf numFmtId="197" fontId="100" fillId="66" borderId="0" applyNumberFormat="0" applyBorder="0" applyAlignment="0" applyProtection="0">
      <alignment vertical="center"/>
    </xf>
    <xf numFmtId="197" fontId="100" fillId="66" borderId="0" applyNumberFormat="0" applyBorder="0" applyAlignment="0" applyProtection="0">
      <alignment vertical="center"/>
    </xf>
    <xf numFmtId="197" fontId="101" fillId="22" borderId="0" applyNumberFormat="0" applyBorder="0" applyAlignment="0" applyProtection="0">
      <alignment vertical="center"/>
    </xf>
    <xf numFmtId="197" fontId="101" fillId="22" borderId="0" applyNumberFormat="0" applyBorder="0" applyAlignment="0" applyProtection="0">
      <alignment vertical="center"/>
    </xf>
    <xf numFmtId="197" fontId="100" fillId="66" borderId="0" applyNumberFormat="0" applyBorder="0" applyAlignment="0" applyProtection="0">
      <alignment vertical="center"/>
    </xf>
    <xf numFmtId="197" fontId="100" fillId="66" borderId="0" applyNumberFormat="0" applyBorder="0" applyAlignment="0" applyProtection="0">
      <alignment vertical="center"/>
    </xf>
    <xf numFmtId="197" fontId="99" fillId="66" borderId="0" applyNumberFormat="0" applyBorder="0" applyAlignment="0" applyProtection="0">
      <alignment vertical="center"/>
    </xf>
    <xf numFmtId="197" fontId="99" fillId="66" borderId="0" applyNumberFormat="0" applyBorder="0" applyAlignment="0" applyProtection="0">
      <alignment vertical="center"/>
    </xf>
    <xf numFmtId="197" fontId="100" fillId="66" borderId="0" applyNumberFormat="0" applyBorder="0" applyAlignment="0" applyProtection="0">
      <alignment vertical="center"/>
    </xf>
    <xf numFmtId="197" fontId="100" fillId="66" borderId="0" applyNumberFormat="0" applyBorder="0" applyAlignment="0" applyProtection="0">
      <alignment vertical="center"/>
    </xf>
    <xf numFmtId="197" fontId="99" fillId="66" borderId="0" applyNumberFormat="0" applyBorder="0" applyAlignment="0" applyProtection="0">
      <alignment vertical="center"/>
    </xf>
    <xf numFmtId="197" fontId="100" fillId="66" borderId="0" applyNumberFormat="0" applyBorder="0" applyAlignment="0" applyProtection="0">
      <alignment vertical="center"/>
    </xf>
    <xf numFmtId="197" fontId="100" fillId="66" borderId="0" applyNumberFormat="0" applyBorder="0" applyAlignment="0" applyProtection="0">
      <alignment vertical="center"/>
    </xf>
    <xf numFmtId="197" fontId="99" fillId="66" borderId="0" applyNumberFormat="0" applyBorder="0" applyAlignment="0" applyProtection="0">
      <alignment vertical="center"/>
    </xf>
    <xf numFmtId="197" fontId="100" fillId="66" borderId="0" applyNumberFormat="0" applyBorder="0" applyAlignment="0" applyProtection="0">
      <alignment vertical="center"/>
    </xf>
    <xf numFmtId="197" fontId="100" fillId="66" borderId="0" applyNumberFormat="0" applyBorder="0" applyAlignment="0" applyProtection="0">
      <alignment vertical="center"/>
    </xf>
    <xf numFmtId="197" fontId="99" fillId="66" borderId="0" applyNumberFormat="0" applyBorder="0" applyAlignment="0" applyProtection="0">
      <alignment vertical="center"/>
    </xf>
    <xf numFmtId="197" fontId="100" fillId="66" borderId="0" applyNumberFormat="0" applyBorder="0" applyAlignment="0" applyProtection="0">
      <alignment vertical="center"/>
    </xf>
    <xf numFmtId="197" fontId="100" fillId="66" borderId="0" applyNumberFormat="0" applyBorder="0" applyAlignment="0" applyProtection="0">
      <alignment vertical="center"/>
    </xf>
    <xf numFmtId="197" fontId="99" fillId="66" borderId="0" applyNumberFormat="0" applyBorder="0" applyAlignment="0" applyProtection="0">
      <alignment vertical="center"/>
    </xf>
    <xf numFmtId="197" fontId="100" fillId="66" borderId="0" applyNumberFormat="0" applyBorder="0" applyAlignment="0" applyProtection="0">
      <alignment vertical="center"/>
    </xf>
    <xf numFmtId="197" fontId="100" fillId="66" borderId="0" applyNumberFormat="0" applyBorder="0" applyAlignment="0" applyProtection="0">
      <alignment vertical="center"/>
    </xf>
    <xf numFmtId="197" fontId="99" fillId="66" borderId="0" applyNumberFormat="0" applyBorder="0" applyAlignment="0" applyProtection="0">
      <alignment vertical="center"/>
    </xf>
    <xf numFmtId="197" fontId="100" fillId="66" borderId="0" applyNumberFormat="0" applyBorder="0" applyAlignment="0" applyProtection="0">
      <alignment vertical="center"/>
    </xf>
    <xf numFmtId="197" fontId="100" fillId="66" borderId="0" applyNumberFormat="0" applyBorder="0" applyAlignment="0" applyProtection="0">
      <alignment vertical="center"/>
    </xf>
    <xf numFmtId="197" fontId="99" fillId="66" borderId="0" applyNumberFormat="0" applyBorder="0" applyAlignment="0" applyProtection="0">
      <alignment vertical="center"/>
    </xf>
    <xf numFmtId="197" fontId="100" fillId="66" borderId="0" applyNumberFormat="0" applyBorder="0" applyAlignment="0" applyProtection="0">
      <alignment vertical="center"/>
    </xf>
    <xf numFmtId="197" fontId="100" fillId="66" borderId="0" applyNumberFormat="0" applyBorder="0" applyAlignment="0" applyProtection="0">
      <alignment vertical="center"/>
    </xf>
    <xf numFmtId="197" fontId="99" fillId="70" borderId="0" applyNumberFormat="0" applyBorder="0" applyAlignment="0" applyProtection="0">
      <alignment vertical="center"/>
    </xf>
    <xf numFmtId="197" fontId="100" fillId="70" borderId="0" applyNumberFormat="0" applyBorder="0" applyAlignment="0" applyProtection="0">
      <alignment vertical="center"/>
    </xf>
    <xf numFmtId="197" fontId="100" fillId="70" borderId="0" applyNumberFormat="0" applyBorder="0" applyAlignment="0" applyProtection="0">
      <alignment vertical="center"/>
    </xf>
    <xf numFmtId="197" fontId="99" fillId="70" borderId="0" applyNumberFormat="0" applyBorder="0" applyAlignment="0" applyProtection="0">
      <alignment vertical="center"/>
    </xf>
    <xf numFmtId="197" fontId="100" fillId="70" borderId="0" applyNumberFormat="0" applyBorder="0" applyAlignment="0" applyProtection="0">
      <alignment vertical="center"/>
    </xf>
    <xf numFmtId="197" fontId="100" fillId="70" borderId="0" applyNumberFormat="0" applyBorder="0" applyAlignment="0" applyProtection="0">
      <alignment vertical="center"/>
    </xf>
    <xf numFmtId="197" fontId="99" fillId="70" borderId="0" applyNumberFormat="0" applyBorder="0" applyAlignment="0" applyProtection="0">
      <alignment vertical="center"/>
    </xf>
    <xf numFmtId="197" fontId="100" fillId="70" borderId="0" applyNumberFormat="0" applyBorder="0" applyAlignment="0" applyProtection="0">
      <alignment vertical="center"/>
    </xf>
    <xf numFmtId="197" fontId="100" fillId="70" borderId="0" applyNumberFormat="0" applyBorder="0" applyAlignment="0" applyProtection="0">
      <alignment vertical="center"/>
    </xf>
    <xf numFmtId="197" fontId="99" fillId="70" borderId="0" applyNumberFormat="0" applyBorder="0" applyAlignment="0" applyProtection="0">
      <alignment vertical="center"/>
    </xf>
    <xf numFmtId="197" fontId="100" fillId="70" borderId="0" applyNumberFormat="0" applyBorder="0" applyAlignment="0" applyProtection="0">
      <alignment vertical="center"/>
    </xf>
    <xf numFmtId="197" fontId="100" fillId="70" borderId="0" applyNumberFormat="0" applyBorder="0" applyAlignment="0" applyProtection="0">
      <alignment vertical="center"/>
    </xf>
    <xf numFmtId="197" fontId="99" fillId="70" borderId="0" applyNumberFormat="0" applyBorder="0" applyAlignment="0" applyProtection="0">
      <alignment vertical="center"/>
    </xf>
    <xf numFmtId="197" fontId="100" fillId="70" borderId="0" applyNumberFormat="0" applyBorder="0" applyAlignment="0" applyProtection="0">
      <alignment vertical="center"/>
    </xf>
    <xf numFmtId="197" fontId="100" fillId="70" borderId="0" applyNumberFormat="0" applyBorder="0" applyAlignment="0" applyProtection="0">
      <alignment vertical="center"/>
    </xf>
    <xf numFmtId="197" fontId="101" fillId="23" borderId="0" applyNumberFormat="0" applyBorder="0" applyAlignment="0" applyProtection="0">
      <alignment vertical="center"/>
    </xf>
    <xf numFmtId="197" fontId="101" fillId="23" borderId="0" applyNumberFormat="0" applyBorder="0" applyAlignment="0" applyProtection="0">
      <alignment vertical="center"/>
    </xf>
    <xf numFmtId="197" fontId="100" fillId="70" borderId="0" applyNumberFormat="0" applyBorder="0" applyAlignment="0" applyProtection="0">
      <alignment vertical="center"/>
    </xf>
    <xf numFmtId="197" fontId="100" fillId="70" borderId="0" applyNumberFormat="0" applyBorder="0" applyAlignment="0" applyProtection="0">
      <alignment vertical="center"/>
    </xf>
    <xf numFmtId="197" fontId="99" fillId="70" borderId="0" applyNumberFormat="0" applyBorder="0" applyAlignment="0" applyProtection="0">
      <alignment vertical="center"/>
    </xf>
    <xf numFmtId="197" fontId="99" fillId="70" borderId="0" applyNumberFormat="0" applyBorder="0" applyAlignment="0" applyProtection="0">
      <alignment vertical="center"/>
    </xf>
    <xf numFmtId="197" fontId="100" fillId="70" borderId="0" applyNumberFormat="0" applyBorder="0" applyAlignment="0" applyProtection="0">
      <alignment vertical="center"/>
    </xf>
    <xf numFmtId="197" fontId="100" fillId="70" borderId="0" applyNumberFormat="0" applyBorder="0" applyAlignment="0" applyProtection="0">
      <alignment vertical="center"/>
    </xf>
    <xf numFmtId="197" fontId="99" fillId="70" borderId="0" applyNumberFormat="0" applyBorder="0" applyAlignment="0" applyProtection="0">
      <alignment vertical="center"/>
    </xf>
    <xf numFmtId="197" fontId="100" fillId="70" borderId="0" applyNumberFormat="0" applyBorder="0" applyAlignment="0" applyProtection="0">
      <alignment vertical="center"/>
    </xf>
    <xf numFmtId="197" fontId="100" fillId="70" borderId="0" applyNumberFormat="0" applyBorder="0" applyAlignment="0" applyProtection="0">
      <alignment vertical="center"/>
    </xf>
    <xf numFmtId="197" fontId="99" fillId="70" borderId="0" applyNumberFormat="0" applyBorder="0" applyAlignment="0" applyProtection="0">
      <alignment vertical="center"/>
    </xf>
    <xf numFmtId="197" fontId="100" fillId="70" borderId="0" applyNumberFormat="0" applyBorder="0" applyAlignment="0" applyProtection="0">
      <alignment vertical="center"/>
    </xf>
    <xf numFmtId="197" fontId="100" fillId="70" borderId="0" applyNumberFormat="0" applyBorder="0" applyAlignment="0" applyProtection="0">
      <alignment vertical="center"/>
    </xf>
    <xf numFmtId="197" fontId="99" fillId="70" borderId="0" applyNumberFormat="0" applyBorder="0" applyAlignment="0" applyProtection="0">
      <alignment vertical="center"/>
    </xf>
    <xf numFmtId="197" fontId="100" fillId="70" borderId="0" applyNumberFormat="0" applyBorder="0" applyAlignment="0" applyProtection="0">
      <alignment vertical="center"/>
    </xf>
    <xf numFmtId="197" fontId="100" fillId="70" borderId="0" applyNumberFormat="0" applyBorder="0" applyAlignment="0" applyProtection="0">
      <alignment vertical="center"/>
    </xf>
    <xf numFmtId="197" fontId="99" fillId="70" borderId="0" applyNumberFormat="0" applyBorder="0" applyAlignment="0" applyProtection="0">
      <alignment vertical="center"/>
    </xf>
    <xf numFmtId="197" fontId="100" fillId="70" borderId="0" applyNumberFormat="0" applyBorder="0" applyAlignment="0" applyProtection="0">
      <alignment vertical="center"/>
    </xf>
    <xf numFmtId="197" fontId="100" fillId="70" borderId="0" applyNumberFormat="0" applyBorder="0" applyAlignment="0" applyProtection="0">
      <alignment vertical="center"/>
    </xf>
    <xf numFmtId="197" fontId="99" fillId="70" borderId="0" applyNumberFormat="0" applyBorder="0" applyAlignment="0" applyProtection="0">
      <alignment vertical="center"/>
    </xf>
    <xf numFmtId="197" fontId="100" fillId="70" borderId="0" applyNumberFormat="0" applyBorder="0" applyAlignment="0" applyProtection="0">
      <alignment vertical="center"/>
    </xf>
    <xf numFmtId="197" fontId="100" fillId="70" borderId="0" applyNumberFormat="0" applyBorder="0" applyAlignment="0" applyProtection="0">
      <alignment vertical="center"/>
    </xf>
    <xf numFmtId="197" fontId="99" fillId="70" borderId="0" applyNumberFormat="0" applyBorder="0" applyAlignment="0" applyProtection="0">
      <alignment vertical="center"/>
    </xf>
    <xf numFmtId="197" fontId="100" fillId="70" borderId="0" applyNumberFormat="0" applyBorder="0" applyAlignment="0" applyProtection="0">
      <alignment vertical="center"/>
    </xf>
    <xf numFmtId="197" fontId="100" fillId="70" borderId="0" applyNumberFormat="0" applyBorder="0" applyAlignment="0" applyProtection="0">
      <alignment vertical="center"/>
    </xf>
    <xf numFmtId="197" fontId="99" fillId="74" borderId="0" applyNumberFormat="0" applyBorder="0" applyAlignment="0" applyProtection="0">
      <alignment vertical="center"/>
    </xf>
    <xf numFmtId="197" fontId="100" fillId="74" borderId="0" applyNumberFormat="0" applyBorder="0" applyAlignment="0" applyProtection="0">
      <alignment vertical="center"/>
    </xf>
    <xf numFmtId="197" fontId="100" fillId="74" borderId="0" applyNumberFormat="0" applyBorder="0" applyAlignment="0" applyProtection="0">
      <alignment vertical="center"/>
    </xf>
    <xf numFmtId="197" fontId="99" fillId="74" borderId="0" applyNumberFormat="0" applyBorder="0" applyAlignment="0" applyProtection="0">
      <alignment vertical="center"/>
    </xf>
    <xf numFmtId="197" fontId="100" fillId="74" borderId="0" applyNumberFormat="0" applyBorder="0" applyAlignment="0" applyProtection="0">
      <alignment vertical="center"/>
    </xf>
    <xf numFmtId="197" fontId="100" fillId="74" borderId="0" applyNumberFormat="0" applyBorder="0" applyAlignment="0" applyProtection="0">
      <alignment vertical="center"/>
    </xf>
    <xf numFmtId="197" fontId="99" fillId="74" borderId="0" applyNumberFormat="0" applyBorder="0" applyAlignment="0" applyProtection="0">
      <alignment vertical="center"/>
    </xf>
    <xf numFmtId="197" fontId="100" fillId="74" borderId="0" applyNumberFormat="0" applyBorder="0" applyAlignment="0" applyProtection="0">
      <alignment vertical="center"/>
    </xf>
    <xf numFmtId="197" fontId="100" fillId="74" borderId="0" applyNumberFormat="0" applyBorder="0" applyAlignment="0" applyProtection="0">
      <alignment vertical="center"/>
    </xf>
    <xf numFmtId="197" fontId="99" fillId="74" borderId="0" applyNumberFormat="0" applyBorder="0" applyAlignment="0" applyProtection="0">
      <alignment vertical="center"/>
    </xf>
    <xf numFmtId="197" fontId="100" fillId="74" borderId="0" applyNumberFormat="0" applyBorder="0" applyAlignment="0" applyProtection="0">
      <alignment vertical="center"/>
    </xf>
    <xf numFmtId="197" fontId="100" fillId="74" borderId="0" applyNumberFormat="0" applyBorder="0" applyAlignment="0" applyProtection="0">
      <alignment vertical="center"/>
    </xf>
    <xf numFmtId="197" fontId="99" fillId="74" borderId="0" applyNumberFormat="0" applyBorder="0" applyAlignment="0" applyProtection="0">
      <alignment vertical="center"/>
    </xf>
    <xf numFmtId="197" fontId="100" fillId="74" borderId="0" applyNumberFormat="0" applyBorder="0" applyAlignment="0" applyProtection="0">
      <alignment vertical="center"/>
    </xf>
    <xf numFmtId="197" fontId="100" fillId="74" borderId="0" applyNumberFormat="0" applyBorder="0" applyAlignment="0" applyProtection="0">
      <alignment vertical="center"/>
    </xf>
    <xf numFmtId="197" fontId="101" fillId="24" borderId="0" applyNumberFormat="0" applyBorder="0" applyAlignment="0" applyProtection="0">
      <alignment vertical="center"/>
    </xf>
    <xf numFmtId="197" fontId="101" fillId="24" borderId="0" applyNumberFormat="0" applyBorder="0" applyAlignment="0" applyProtection="0">
      <alignment vertical="center"/>
    </xf>
    <xf numFmtId="197" fontId="100" fillId="74" borderId="0" applyNumberFormat="0" applyBorder="0" applyAlignment="0" applyProtection="0">
      <alignment vertical="center"/>
    </xf>
    <xf numFmtId="197" fontId="100" fillId="74" borderId="0" applyNumberFormat="0" applyBorder="0" applyAlignment="0" applyProtection="0">
      <alignment vertical="center"/>
    </xf>
    <xf numFmtId="197" fontId="99" fillId="74" borderId="0" applyNumberFormat="0" applyBorder="0" applyAlignment="0" applyProtection="0">
      <alignment vertical="center"/>
    </xf>
    <xf numFmtId="197" fontId="99" fillId="74" borderId="0" applyNumberFormat="0" applyBorder="0" applyAlignment="0" applyProtection="0">
      <alignment vertical="center"/>
    </xf>
    <xf numFmtId="197" fontId="100" fillId="74" borderId="0" applyNumberFormat="0" applyBorder="0" applyAlignment="0" applyProtection="0">
      <alignment vertical="center"/>
    </xf>
    <xf numFmtId="197" fontId="100" fillId="74" borderId="0" applyNumberFormat="0" applyBorder="0" applyAlignment="0" applyProtection="0">
      <alignment vertical="center"/>
    </xf>
    <xf numFmtId="197" fontId="99" fillId="74" borderId="0" applyNumberFormat="0" applyBorder="0" applyAlignment="0" applyProtection="0">
      <alignment vertical="center"/>
    </xf>
    <xf numFmtId="197" fontId="100" fillId="74" borderId="0" applyNumberFormat="0" applyBorder="0" applyAlignment="0" applyProtection="0">
      <alignment vertical="center"/>
    </xf>
    <xf numFmtId="197" fontId="100" fillId="74" borderId="0" applyNumberFormat="0" applyBorder="0" applyAlignment="0" applyProtection="0">
      <alignment vertical="center"/>
    </xf>
    <xf numFmtId="197" fontId="99" fillId="74" borderId="0" applyNumberFormat="0" applyBorder="0" applyAlignment="0" applyProtection="0">
      <alignment vertical="center"/>
    </xf>
    <xf numFmtId="197" fontId="100" fillId="74" borderId="0" applyNumberFormat="0" applyBorder="0" applyAlignment="0" applyProtection="0">
      <alignment vertical="center"/>
    </xf>
    <xf numFmtId="197" fontId="100" fillId="74" borderId="0" applyNumberFormat="0" applyBorder="0" applyAlignment="0" applyProtection="0">
      <alignment vertical="center"/>
    </xf>
    <xf numFmtId="197" fontId="99" fillId="74" borderId="0" applyNumberFormat="0" applyBorder="0" applyAlignment="0" applyProtection="0">
      <alignment vertical="center"/>
    </xf>
    <xf numFmtId="197" fontId="100" fillId="74" borderId="0" applyNumberFormat="0" applyBorder="0" applyAlignment="0" applyProtection="0">
      <alignment vertical="center"/>
    </xf>
    <xf numFmtId="197" fontId="100" fillId="74" borderId="0" applyNumberFormat="0" applyBorder="0" applyAlignment="0" applyProtection="0">
      <alignment vertical="center"/>
    </xf>
    <xf numFmtId="197" fontId="99" fillId="74" borderId="0" applyNumberFormat="0" applyBorder="0" applyAlignment="0" applyProtection="0">
      <alignment vertical="center"/>
    </xf>
    <xf numFmtId="197" fontId="100" fillId="74" borderId="0" applyNumberFormat="0" applyBorder="0" applyAlignment="0" applyProtection="0">
      <alignment vertical="center"/>
    </xf>
    <xf numFmtId="197" fontId="100" fillId="74" borderId="0" applyNumberFormat="0" applyBorder="0" applyAlignment="0" applyProtection="0">
      <alignment vertical="center"/>
    </xf>
    <xf numFmtId="197" fontId="99" fillId="74" borderId="0" applyNumberFormat="0" applyBorder="0" applyAlignment="0" applyProtection="0">
      <alignment vertical="center"/>
    </xf>
    <xf numFmtId="197" fontId="100" fillId="74" borderId="0" applyNumberFormat="0" applyBorder="0" applyAlignment="0" applyProtection="0">
      <alignment vertical="center"/>
    </xf>
    <xf numFmtId="197" fontId="100" fillId="74" borderId="0" applyNumberFormat="0" applyBorder="0" applyAlignment="0" applyProtection="0">
      <alignment vertical="center"/>
    </xf>
    <xf numFmtId="197" fontId="99" fillId="74" borderId="0" applyNumberFormat="0" applyBorder="0" applyAlignment="0" applyProtection="0">
      <alignment vertical="center"/>
    </xf>
    <xf numFmtId="197" fontId="100" fillId="74" borderId="0" applyNumberFormat="0" applyBorder="0" applyAlignment="0" applyProtection="0">
      <alignment vertical="center"/>
    </xf>
    <xf numFmtId="197" fontId="100" fillId="74" borderId="0" applyNumberFormat="0" applyBorder="0" applyAlignment="0" applyProtection="0">
      <alignment vertical="center"/>
    </xf>
    <xf numFmtId="197" fontId="70" fillId="0" borderId="0"/>
    <xf numFmtId="197" fontId="70" fillId="0" borderId="0"/>
    <xf numFmtId="197" fontId="70" fillId="0" borderId="0"/>
    <xf numFmtId="197" fontId="102" fillId="0" borderId="0"/>
    <xf numFmtId="197" fontId="102" fillId="0" borderId="0"/>
    <xf numFmtId="197" fontId="70" fillId="0" borderId="0"/>
    <xf numFmtId="197" fontId="102" fillId="0" borderId="0"/>
    <xf numFmtId="197" fontId="102" fillId="0" borderId="0"/>
    <xf numFmtId="197" fontId="70" fillId="0" borderId="0"/>
    <xf numFmtId="197" fontId="102" fillId="0" borderId="0"/>
    <xf numFmtId="197" fontId="102" fillId="0" borderId="0"/>
    <xf numFmtId="197" fontId="70" fillId="0" borderId="0"/>
    <xf numFmtId="197" fontId="14" fillId="0" borderId="0"/>
    <xf numFmtId="197" fontId="14" fillId="0" borderId="0"/>
    <xf numFmtId="197" fontId="103" fillId="0" borderId="0" applyFont="0"/>
    <xf numFmtId="40" fontId="14" fillId="17" borderId="0"/>
    <xf numFmtId="197" fontId="14" fillId="17" borderId="0"/>
    <xf numFmtId="197" fontId="14" fillId="17" borderId="0"/>
    <xf numFmtId="199" fontId="14" fillId="17" borderId="0"/>
    <xf numFmtId="199" fontId="14" fillId="17" borderId="0"/>
    <xf numFmtId="199" fontId="14" fillId="17" borderId="0"/>
    <xf numFmtId="200" fontId="14" fillId="17" borderId="0"/>
    <xf numFmtId="200" fontId="14" fillId="17" borderId="0"/>
    <xf numFmtId="200" fontId="14" fillId="17" borderId="0"/>
    <xf numFmtId="197" fontId="14" fillId="17" borderId="0"/>
    <xf numFmtId="40" fontId="14" fillId="17" borderId="0"/>
    <xf numFmtId="40" fontId="14" fillId="17" borderId="0"/>
    <xf numFmtId="5" fontId="58" fillId="0" borderId="37" applyAlignment="0" applyProtection="0"/>
    <xf numFmtId="201" fontId="104" fillId="0" borderId="0" applyFill="0" applyBorder="0" applyAlignment="0"/>
    <xf numFmtId="202" fontId="14" fillId="0" borderId="0" applyFill="0" applyBorder="0" applyAlignment="0"/>
    <xf numFmtId="203" fontId="104" fillId="0" borderId="0" applyFill="0" applyBorder="0" applyAlignment="0"/>
    <xf numFmtId="204" fontId="104" fillId="0" borderId="0" applyFill="0" applyBorder="0" applyAlignment="0"/>
    <xf numFmtId="205" fontId="104" fillId="0" borderId="0" applyFill="0" applyBorder="0" applyAlignment="0"/>
    <xf numFmtId="206" fontId="14" fillId="0" borderId="0" applyFill="0" applyBorder="0" applyAlignment="0"/>
    <xf numFmtId="207" fontId="104" fillId="0" borderId="0" applyFill="0" applyBorder="0" applyAlignment="0"/>
    <xf numFmtId="208" fontId="14" fillId="0" borderId="0" applyFill="0" applyBorder="0" applyAlignment="0"/>
    <xf numFmtId="201" fontId="104" fillId="0" borderId="0" applyFill="0" applyBorder="0" applyAlignment="0"/>
    <xf numFmtId="209" fontId="14" fillId="0" borderId="0" applyFill="0" applyBorder="0" applyAlignment="0"/>
    <xf numFmtId="210" fontId="104" fillId="0" borderId="0" applyFill="0" applyBorder="0" applyAlignment="0"/>
    <xf numFmtId="202" fontId="14" fillId="0" borderId="0" applyFill="0" applyBorder="0" applyAlignment="0"/>
    <xf numFmtId="203" fontId="104" fillId="0" borderId="0" applyFill="0" applyBorder="0" applyAlignment="0"/>
    <xf numFmtId="197" fontId="34" fillId="0" borderId="0" applyNumberFormat="0" applyFill="0" applyBorder="0" applyAlignment="0"/>
    <xf numFmtId="208" fontId="14" fillId="0" borderId="0" applyFont="0" applyFill="0" applyBorder="0" applyAlignment="0" applyProtection="0"/>
    <xf numFmtId="201" fontId="104" fillId="0" borderId="0" applyFont="0" applyFill="0" applyBorder="0" applyAlignment="0" applyProtection="0"/>
    <xf numFmtId="211" fontId="14" fillId="0" borderId="0" applyFont="0" applyBorder="0" applyAlignment="0"/>
    <xf numFmtId="3" fontId="14" fillId="0" borderId="0" applyFont="0" applyFill="0" applyBorder="0" applyAlignment="0" applyProtection="0"/>
    <xf numFmtId="197" fontId="12" fillId="0" borderId="0"/>
    <xf numFmtId="212" fontId="14" fillId="0" borderId="0">
      <alignment horizontal="center"/>
    </xf>
    <xf numFmtId="197" fontId="105" fillId="0" borderId="0" applyNumberFormat="0" applyAlignment="0"/>
    <xf numFmtId="197" fontId="12" fillId="0" borderId="0"/>
    <xf numFmtId="213" fontId="106" fillId="0" borderId="0" applyFont="0" applyFill="0" applyBorder="0" applyAlignment="0" applyProtection="0"/>
    <xf numFmtId="202" fontId="14" fillId="0" borderId="0" applyFont="0" applyFill="0" applyBorder="0" applyAlignment="0" applyProtection="0"/>
    <xf numFmtId="203" fontId="104" fillId="0" borderId="0" applyFont="0" applyFill="0" applyBorder="0" applyAlignment="0" applyProtection="0"/>
    <xf numFmtId="214" fontId="106" fillId="0" borderId="0"/>
    <xf numFmtId="215" fontId="14" fillId="0" borderId="0" applyFont="0" applyFill="0" applyBorder="0" applyAlignment="0" applyProtection="0"/>
    <xf numFmtId="216" fontId="107" fillId="0" borderId="0" applyFont="0" applyFill="0" applyBorder="0" applyAlignment="0" applyProtection="0"/>
    <xf numFmtId="3" fontId="59" fillId="0" borderId="0"/>
    <xf numFmtId="14" fontId="108" fillId="0" borderId="0">
      <alignment horizontal="center"/>
    </xf>
    <xf numFmtId="14" fontId="109" fillId="0" borderId="0" applyFill="0" applyBorder="0" applyAlignment="0"/>
    <xf numFmtId="197" fontId="14" fillId="0" borderId="0" applyFont="0" applyFill="0" applyBorder="0" applyAlignment="0" applyProtection="0"/>
    <xf numFmtId="38" fontId="95" fillId="0" borderId="38">
      <alignment vertical="center"/>
    </xf>
    <xf numFmtId="208" fontId="14" fillId="0" borderId="0" applyFill="0" applyBorder="0" applyAlignment="0"/>
    <xf numFmtId="201" fontId="104" fillId="0" borderId="0" applyFill="0" applyBorder="0" applyAlignment="0"/>
    <xf numFmtId="202" fontId="14" fillId="0" borderId="0" applyFill="0" applyBorder="0" applyAlignment="0"/>
    <xf numFmtId="203" fontId="104" fillId="0" borderId="0" applyFill="0" applyBorder="0" applyAlignment="0"/>
    <xf numFmtId="208" fontId="14" fillId="0" borderId="0" applyFill="0" applyBorder="0" applyAlignment="0"/>
    <xf numFmtId="201" fontId="104" fillId="0" borderId="0" applyFill="0" applyBorder="0" applyAlignment="0"/>
    <xf numFmtId="209" fontId="14" fillId="0" borderId="0" applyFill="0" applyBorder="0" applyAlignment="0"/>
    <xf numFmtId="210" fontId="104" fillId="0" borderId="0" applyFill="0" applyBorder="0" applyAlignment="0"/>
    <xf numFmtId="202" fontId="14" fillId="0" borderId="0" applyFill="0" applyBorder="0" applyAlignment="0"/>
    <xf numFmtId="203" fontId="104" fillId="0" borderId="0" applyFill="0" applyBorder="0" applyAlignment="0"/>
    <xf numFmtId="197" fontId="110" fillId="0" borderId="0">
      <protection locked="0"/>
    </xf>
    <xf numFmtId="197" fontId="110" fillId="0" borderId="0">
      <protection locked="0"/>
    </xf>
    <xf numFmtId="197" fontId="111" fillId="0" borderId="0">
      <protection locked="0"/>
    </xf>
    <xf numFmtId="197" fontId="110" fillId="0" borderId="0">
      <protection locked="0"/>
    </xf>
    <xf numFmtId="197" fontId="112" fillId="0" borderId="0">
      <protection locked="0"/>
    </xf>
    <xf numFmtId="197" fontId="113" fillId="0" borderId="0">
      <protection locked="0"/>
    </xf>
    <xf numFmtId="197" fontId="114" fillId="0" borderId="0">
      <protection locked="0"/>
    </xf>
    <xf numFmtId="197" fontId="115" fillId="0" borderId="39"/>
    <xf numFmtId="197" fontId="116" fillId="44" borderId="0" applyNumberFormat="0" applyBorder="0" applyAlignment="0" applyProtection="0">
      <alignment vertical="center"/>
    </xf>
    <xf numFmtId="197" fontId="116" fillId="44" borderId="0" applyNumberFormat="0" applyBorder="0" applyAlignment="0" applyProtection="0">
      <alignment vertical="center"/>
    </xf>
    <xf numFmtId="197" fontId="117" fillId="75" borderId="1">
      <alignment textRotation="90" wrapText="1"/>
    </xf>
    <xf numFmtId="197" fontId="117" fillId="75" borderId="1">
      <alignment textRotation="90" wrapText="1"/>
    </xf>
    <xf numFmtId="197" fontId="115" fillId="0" borderId="40"/>
    <xf numFmtId="10" fontId="40" fillId="31" borderId="1" applyNumberFormat="0" applyBorder="0" applyAlignment="0" applyProtection="0"/>
    <xf numFmtId="217" fontId="118" fillId="37" borderId="1"/>
    <xf numFmtId="217" fontId="118" fillId="37" borderId="1"/>
    <xf numFmtId="218" fontId="14" fillId="76" borderId="0"/>
    <xf numFmtId="197" fontId="119" fillId="7" borderId="7" applyNumberFormat="0" applyAlignment="0" applyProtection="0">
      <alignment vertical="center"/>
    </xf>
    <xf numFmtId="197" fontId="40" fillId="77" borderId="27" applyNumberFormat="0" applyFill="0" applyProtection="0"/>
    <xf numFmtId="219" fontId="14" fillId="0" borderId="0" applyFont="0" applyFill="0" applyBorder="0" applyAlignment="0" applyProtection="0"/>
    <xf numFmtId="220" fontId="14" fillId="0" borderId="0" applyFont="0" applyFill="0" applyBorder="0" applyAlignment="0" applyProtection="0"/>
    <xf numFmtId="208" fontId="14" fillId="0" borderId="0" applyFill="0" applyBorder="0" applyAlignment="0"/>
    <xf numFmtId="201" fontId="104" fillId="0" borderId="0" applyFill="0" applyBorder="0" applyAlignment="0"/>
    <xf numFmtId="202" fontId="14" fillId="0" borderId="0" applyFill="0" applyBorder="0" applyAlignment="0"/>
    <xf numFmtId="203" fontId="104" fillId="0" borderId="0" applyFill="0" applyBorder="0" applyAlignment="0"/>
    <xf numFmtId="208" fontId="14" fillId="0" borderId="0" applyFill="0" applyBorder="0" applyAlignment="0"/>
    <xf numFmtId="201" fontId="104" fillId="0" borderId="0" applyFill="0" applyBorder="0" applyAlignment="0"/>
    <xf numFmtId="209" fontId="14" fillId="0" borderId="0" applyFill="0" applyBorder="0" applyAlignment="0"/>
    <xf numFmtId="210" fontId="104" fillId="0" borderId="0" applyFill="0" applyBorder="0" applyAlignment="0"/>
    <xf numFmtId="202" fontId="14" fillId="0" borderId="0" applyFill="0" applyBorder="0" applyAlignment="0"/>
    <xf numFmtId="203" fontId="104" fillId="0" borderId="0" applyFill="0" applyBorder="0" applyAlignment="0"/>
    <xf numFmtId="218" fontId="14" fillId="78" borderId="0"/>
    <xf numFmtId="221" fontId="14" fillId="0" borderId="0" applyFont="0" applyFill="0" applyBorder="0" applyAlignment="0" applyProtection="0"/>
    <xf numFmtId="222" fontId="14" fillId="0" borderId="0" applyFont="0" applyFill="0" applyBorder="0" applyAlignment="0" applyProtection="0"/>
    <xf numFmtId="223" fontId="14" fillId="0" borderId="0" applyFont="0" applyFill="0" applyBorder="0" applyAlignment="0" applyProtection="0"/>
    <xf numFmtId="224" fontId="14" fillId="0" borderId="0" applyFont="0" applyFill="0" applyBorder="0" applyAlignment="0" applyProtection="0"/>
    <xf numFmtId="197" fontId="13" fillId="0" borderId="0"/>
    <xf numFmtId="197" fontId="34" fillId="0" borderId="0"/>
    <xf numFmtId="197" fontId="13" fillId="0" borderId="0"/>
    <xf numFmtId="225" fontId="103" fillId="0" borderId="0"/>
    <xf numFmtId="197" fontId="13" fillId="0" borderId="0"/>
    <xf numFmtId="197" fontId="19" fillId="0" borderId="0">
      <alignment vertical="center"/>
    </xf>
    <xf numFmtId="197" fontId="19" fillId="0" borderId="0">
      <alignment vertical="center"/>
    </xf>
    <xf numFmtId="197" fontId="13" fillId="0" borderId="0"/>
    <xf numFmtId="197" fontId="13" fillId="0" borderId="0"/>
    <xf numFmtId="197" fontId="13" fillId="0" borderId="0"/>
    <xf numFmtId="197" fontId="13" fillId="0" borderId="0"/>
    <xf numFmtId="197" fontId="13" fillId="0" borderId="0"/>
    <xf numFmtId="197" fontId="13" fillId="0" borderId="0"/>
    <xf numFmtId="197" fontId="13" fillId="0" borderId="0"/>
    <xf numFmtId="197" fontId="13" fillId="0" borderId="0"/>
    <xf numFmtId="197" fontId="13" fillId="0" borderId="0"/>
    <xf numFmtId="197" fontId="22" fillId="0" borderId="0">
      <alignment vertical="center"/>
    </xf>
    <xf numFmtId="197" fontId="22" fillId="0" borderId="0">
      <alignment vertical="center"/>
    </xf>
    <xf numFmtId="197" fontId="22" fillId="0" borderId="0">
      <alignment vertical="center"/>
    </xf>
    <xf numFmtId="197" fontId="22" fillId="0" borderId="0">
      <alignment vertical="center"/>
    </xf>
    <xf numFmtId="197" fontId="22" fillId="0" borderId="0">
      <alignment vertical="center"/>
    </xf>
    <xf numFmtId="197" fontId="22" fillId="0" borderId="0">
      <alignment vertical="center"/>
    </xf>
    <xf numFmtId="197" fontId="22" fillId="0" borderId="0">
      <alignment vertical="center"/>
    </xf>
    <xf numFmtId="197" fontId="22" fillId="0" borderId="0">
      <alignment vertical="center"/>
    </xf>
    <xf numFmtId="197" fontId="22" fillId="0" borderId="0">
      <alignment vertical="center"/>
    </xf>
    <xf numFmtId="197" fontId="22" fillId="0" borderId="0">
      <alignment vertical="center"/>
    </xf>
    <xf numFmtId="197" fontId="22" fillId="0" borderId="0">
      <alignment vertical="center"/>
    </xf>
    <xf numFmtId="197" fontId="22" fillId="0" borderId="0">
      <alignment vertical="center"/>
    </xf>
    <xf numFmtId="197" fontId="22" fillId="0" borderId="0">
      <alignment vertical="center"/>
    </xf>
    <xf numFmtId="197" fontId="22" fillId="0" borderId="0">
      <alignment vertical="center"/>
    </xf>
    <xf numFmtId="197" fontId="22" fillId="0" borderId="0">
      <alignment vertical="center"/>
    </xf>
    <xf numFmtId="197" fontId="22" fillId="0" borderId="0">
      <alignment vertical="center"/>
    </xf>
    <xf numFmtId="197" fontId="22" fillId="0" borderId="0">
      <alignment vertical="center"/>
    </xf>
    <xf numFmtId="197" fontId="22" fillId="0" borderId="0">
      <alignment vertical="center"/>
    </xf>
    <xf numFmtId="197" fontId="22" fillId="0" borderId="0">
      <alignment vertical="center"/>
    </xf>
    <xf numFmtId="197" fontId="22" fillId="0" borderId="0">
      <alignment vertical="center"/>
    </xf>
    <xf numFmtId="197" fontId="14" fillId="0" borderId="0"/>
    <xf numFmtId="197" fontId="22" fillId="0" borderId="0">
      <alignment vertical="center"/>
    </xf>
    <xf numFmtId="197" fontId="22" fillId="0" borderId="0">
      <alignment vertical="center"/>
    </xf>
    <xf numFmtId="197" fontId="22" fillId="0" borderId="0">
      <alignment vertical="center"/>
    </xf>
    <xf numFmtId="197" fontId="22" fillId="0" borderId="0">
      <alignment vertical="center"/>
    </xf>
    <xf numFmtId="197" fontId="22" fillId="0" borderId="0">
      <alignment vertical="center"/>
    </xf>
    <xf numFmtId="197" fontId="22" fillId="0" borderId="0">
      <alignment vertical="center"/>
    </xf>
    <xf numFmtId="197" fontId="22" fillId="0" borderId="0">
      <alignment vertical="center"/>
    </xf>
    <xf numFmtId="197" fontId="22" fillId="0" borderId="0">
      <alignment vertical="center"/>
    </xf>
    <xf numFmtId="197" fontId="22" fillId="0" borderId="0">
      <alignment vertical="center"/>
    </xf>
    <xf numFmtId="197" fontId="22" fillId="0" borderId="0">
      <alignment vertical="center"/>
    </xf>
    <xf numFmtId="197" fontId="22" fillId="0" borderId="0">
      <alignment vertical="center"/>
    </xf>
    <xf numFmtId="197" fontId="22" fillId="0" borderId="0">
      <alignment vertical="center"/>
    </xf>
    <xf numFmtId="197" fontId="22" fillId="0" borderId="0">
      <alignment vertical="center"/>
    </xf>
    <xf numFmtId="197" fontId="22" fillId="0" borderId="0">
      <alignment vertical="center"/>
    </xf>
    <xf numFmtId="197" fontId="22" fillId="0" borderId="0">
      <alignment vertical="center"/>
    </xf>
    <xf numFmtId="197" fontId="22" fillId="0" borderId="0">
      <alignment vertical="center"/>
    </xf>
    <xf numFmtId="197" fontId="22" fillId="0" borderId="0">
      <alignment vertical="center"/>
    </xf>
    <xf numFmtId="197" fontId="22" fillId="0" borderId="0">
      <alignment vertical="center"/>
    </xf>
    <xf numFmtId="197" fontId="22" fillId="0" borderId="0">
      <alignment vertical="center"/>
    </xf>
    <xf numFmtId="197" fontId="22" fillId="0" borderId="0">
      <alignment vertical="center"/>
    </xf>
    <xf numFmtId="197" fontId="22" fillId="0" borderId="0">
      <alignment vertical="center"/>
    </xf>
    <xf numFmtId="197" fontId="22" fillId="0" borderId="0">
      <alignment vertical="center"/>
    </xf>
    <xf numFmtId="197" fontId="22" fillId="0" borderId="0">
      <alignment vertical="center"/>
    </xf>
    <xf numFmtId="197" fontId="22" fillId="0" borderId="0">
      <alignment vertical="center"/>
    </xf>
    <xf numFmtId="197" fontId="22" fillId="0" borderId="0">
      <alignment vertical="center"/>
    </xf>
    <xf numFmtId="197" fontId="22" fillId="0" borderId="0">
      <alignment vertical="center"/>
    </xf>
    <xf numFmtId="197" fontId="22" fillId="0" borderId="0">
      <alignment vertical="center"/>
    </xf>
    <xf numFmtId="197" fontId="22" fillId="0" borderId="0">
      <alignment vertical="center"/>
    </xf>
    <xf numFmtId="197" fontId="22" fillId="0" borderId="0">
      <alignment vertical="center"/>
    </xf>
    <xf numFmtId="197" fontId="22" fillId="0" borderId="0">
      <alignment vertical="center"/>
    </xf>
    <xf numFmtId="197" fontId="22" fillId="0" borderId="0">
      <alignment vertical="center"/>
    </xf>
    <xf numFmtId="197" fontId="22" fillId="0" borderId="0">
      <alignment vertical="center"/>
    </xf>
    <xf numFmtId="197" fontId="22" fillId="0" borderId="0">
      <alignment vertical="center"/>
    </xf>
    <xf numFmtId="197" fontId="120" fillId="0" borderId="0">
      <alignment vertical="center"/>
    </xf>
    <xf numFmtId="197" fontId="13" fillId="0" borderId="0"/>
    <xf numFmtId="197" fontId="13" fillId="0" borderId="0"/>
    <xf numFmtId="197" fontId="17" fillId="0" borderId="0">
      <alignment vertical="center"/>
    </xf>
    <xf numFmtId="197" fontId="17" fillId="0" borderId="0">
      <alignment vertical="center"/>
    </xf>
    <xf numFmtId="197" fontId="13" fillId="0" borderId="0"/>
    <xf numFmtId="197" fontId="13" fillId="0" borderId="0"/>
    <xf numFmtId="197" fontId="13" fillId="0" borderId="0"/>
    <xf numFmtId="197" fontId="13" fillId="0" borderId="0"/>
    <xf numFmtId="197" fontId="13" fillId="0" borderId="0"/>
    <xf numFmtId="197" fontId="13" fillId="0" borderId="0"/>
    <xf numFmtId="197" fontId="13" fillId="0" borderId="0"/>
    <xf numFmtId="197" fontId="13" fillId="0" borderId="0"/>
    <xf numFmtId="197" fontId="17" fillId="0" borderId="0">
      <alignment vertical="center"/>
    </xf>
    <xf numFmtId="197" fontId="13" fillId="0" borderId="0"/>
    <xf numFmtId="197" fontId="19" fillId="0" borderId="0">
      <alignment vertical="center"/>
    </xf>
    <xf numFmtId="197" fontId="17" fillId="0" borderId="0">
      <alignment vertical="center"/>
    </xf>
    <xf numFmtId="197" fontId="14" fillId="0" borderId="0"/>
    <xf numFmtId="197" fontId="19" fillId="0" borderId="0">
      <alignment vertical="center"/>
    </xf>
    <xf numFmtId="197" fontId="19" fillId="0" borderId="0">
      <alignment vertical="center"/>
    </xf>
    <xf numFmtId="197" fontId="22" fillId="0" borderId="0">
      <alignment vertical="center"/>
    </xf>
    <xf numFmtId="197" fontId="22" fillId="0" borderId="0">
      <alignment vertical="center"/>
    </xf>
    <xf numFmtId="197" fontId="13" fillId="0" borderId="0"/>
    <xf numFmtId="197" fontId="19" fillId="0" borderId="0">
      <alignment vertical="center"/>
    </xf>
    <xf numFmtId="197" fontId="19" fillId="0" borderId="0">
      <alignment vertical="center"/>
    </xf>
    <xf numFmtId="197" fontId="19" fillId="0" borderId="0">
      <alignment vertical="center"/>
    </xf>
    <xf numFmtId="197" fontId="19" fillId="0" borderId="0">
      <alignment vertical="center"/>
    </xf>
    <xf numFmtId="197" fontId="19" fillId="0" borderId="0">
      <alignment vertical="center"/>
    </xf>
    <xf numFmtId="197" fontId="19" fillId="0" borderId="0">
      <alignment vertical="center"/>
    </xf>
    <xf numFmtId="197" fontId="19" fillId="0" borderId="0">
      <alignment vertical="center"/>
    </xf>
    <xf numFmtId="197" fontId="14" fillId="8" borderId="15" applyNumberFormat="0" applyFont="0" applyAlignment="0" applyProtection="0"/>
    <xf numFmtId="226" fontId="106" fillId="0" borderId="0"/>
    <xf numFmtId="227" fontId="106" fillId="0" borderId="0"/>
    <xf numFmtId="40" fontId="95" fillId="0" borderId="0" applyFont="0" applyFill="0" applyBorder="0" applyAlignment="0" applyProtection="0"/>
    <xf numFmtId="38" fontId="95" fillId="0" borderId="0" applyFont="0" applyFill="0" applyBorder="0" applyAlignment="0" applyProtection="0"/>
    <xf numFmtId="206" fontId="14" fillId="0" borderId="0" applyFont="0" applyFill="0" applyBorder="0" applyAlignment="0" applyProtection="0"/>
    <xf numFmtId="207" fontId="104" fillId="0" borderId="0" applyFont="0" applyFill="0" applyBorder="0" applyAlignment="0" applyProtection="0"/>
    <xf numFmtId="228" fontId="14" fillId="0" borderId="0" applyFont="0" applyFill="0" applyBorder="0" applyAlignment="0" applyProtection="0"/>
    <xf numFmtId="229" fontId="104" fillId="0" borderId="0" applyFont="0" applyFill="0" applyBorder="0" applyAlignment="0" applyProtection="0"/>
    <xf numFmtId="208" fontId="14" fillId="0" borderId="0" applyFill="0" applyBorder="0" applyAlignment="0"/>
    <xf numFmtId="201" fontId="104" fillId="0" borderId="0" applyFill="0" applyBorder="0" applyAlignment="0"/>
    <xf numFmtId="202" fontId="14" fillId="0" borderId="0" applyFill="0" applyBorder="0" applyAlignment="0"/>
    <xf numFmtId="203" fontId="104" fillId="0" borderId="0" applyFill="0" applyBorder="0" applyAlignment="0"/>
    <xf numFmtId="208" fontId="14" fillId="0" borderId="0" applyFill="0" applyBorder="0" applyAlignment="0"/>
    <xf numFmtId="201" fontId="104" fillId="0" borderId="0" applyFill="0" applyBorder="0" applyAlignment="0"/>
    <xf numFmtId="209" fontId="14" fillId="0" borderId="0" applyFill="0" applyBorder="0" applyAlignment="0"/>
    <xf numFmtId="210" fontId="104" fillId="0" borderId="0" applyFill="0" applyBorder="0" applyAlignment="0"/>
    <xf numFmtId="202" fontId="14" fillId="0" borderId="0" applyFill="0" applyBorder="0" applyAlignment="0"/>
    <xf numFmtId="203" fontId="104" fillId="0" borderId="0" applyFill="0" applyBorder="0" applyAlignment="0"/>
    <xf numFmtId="197" fontId="121" fillId="0" borderId="0" applyNumberFormat="0" applyFill="0" applyBorder="0" applyAlignment="0" applyProtection="0"/>
    <xf numFmtId="5" fontId="122" fillId="0" borderId="0"/>
    <xf numFmtId="197" fontId="123" fillId="0" borderId="41" applyNumberFormat="0" applyBorder="0" applyAlignment="0"/>
    <xf numFmtId="197" fontId="95" fillId="0" borderId="0" applyNumberFormat="0" applyFont="0" applyFill="0" applyBorder="0" applyAlignment="0" applyProtection="0">
      <alignment horizontal="left"/>
    </xf>
    <xf numFmtId="15" fontId="95" fillId="0" borderId="0" applyFont="0" applyFill="0" applyBorder="0" applyAlignment="0" applyProtection="0"/>
    <xf numFmtId="4" fontId="95" fillId="0" borderId="0" applyFont="0" applyFill="0" applyBorder="0" applyAlignment="0" applyProtection="0"/>
    <xf numFmtId="197" fontId="58" fillId="0" borderId="4">
      <alignment horizontal="center"/>
    </xf>
    <xf numFmtId="3" fontId="95" fillId="0" borderId="0" applyFont="0" applyFill="0" applyBorder="0" applyAlignment="0" applyProtection="0"/>
    <xf numFmtId="197" fontId="95" fillId="79" borderId="0" applyNumberFormat="0" applyFont="0" applyBorder="0" applyAlignment="0" applyProtection="0"/>
    <xf numFmtId="4" fontId="109" fillId="37" borderId="18" applyNumberFormat="0" applyProtection="0">
      <alignment vertical="center"/>
    </xf>
    <xf numFmtId="4" fontId="109" fillId="80" borderId="18" applyNumberFormat="0" applyProtection="0">
      <alignment horizontal="right" vertical="center"/>
    </xf>
    <xf numFmtId="197" fontId="14" fillId="81" borderId="18" applyNumberFormat="0" applyProtection="0">
      <alignment horizontal="left" vertical="center" indent="1"/>
    </xf>
    <xf numFmtId="197" fontId="124" fillId="0" borderId="0" applyNumberFormat="0" applyFill="0" applyBorder="0" applyAlignment="0" applyProtection="0"/>
    <xf numFmtId="183" fontId="95" fillId="0" borderId="0"/>
    <xf numFmtId="49" fontId="40" fillId="0" borderId="1" applyFill="0" applyProtection="0">
      <alignment horizontal="justify" vertical="top" wrapText="1"/>
    </xf>
    <xf numFmtId="49" fontId="40" fillId="0" borderId="1" applyFill="0" applyProtection="0">
      <alignment horizontal="justify" vertical="top" wrapText="1"/>
    </xf>
    <xf numFmtId="197" fontId="40" fillId="0" borderId="1" applyNumberFormat="0" applyFill="0" applyProtection="0">
      <alignment horizontal="right"/>
    </xf>
    <xf numFmtId="14" fontId="40" fillId="2" borderId="1" applyAlignment="0" applyProtection="0"/>
    <xf numFmtId="197" fontId="40" fillId="2" borderId="1" applyNumberFormat="0" applyProtection="0">
      <alignment horizontal="left" wrapText="1"/>
    </xf>
    <xf numFmtId="197" fontId="40" fillId="2" borderId="1" applyNumberFormat="0" applyProtection="0">
      <alignment horizontal="center" vertical="top"/>
    </xf>
    <xf numFmtId="197" fontId="40" fillId="2" borderId="1" applyNumberFormat="0" applyProtection="0">
      <alignment horizontal="center" vertical="top"/>
    </xf>
    <xf numFmtId="197" fontId="40" fillId="2" borderId="1" applyNumberFormat="0" applyProtection="0">
      <alignment horizontal="center" vertical="top"/>
    </xf>
    <xf numFmtId="197" fontId="40" fillId="2" borderId="1" applyNumberFormat="0" applyProtection="0">
      <alignment horizontal="center" vertical="top"/>
    </xf>
    <xf numFmtId="197" fontId="40" fillId="2" borderId="1" applyNumberFormat="0" applyProtection="0">
      <alignment horizontal="center" vertical="top"/>
    </xf>
    <xf numFmtId="197" fontId="40" fillId="2" borderId="1" applyNumberFormat="0" applyProtection="0">
      <alignment horizontal="center" vertical="top"/>
    </xf>
    <xf numFmtId="197" fontId="40" fillId="2" borderId="1" applyNumberFormat="0" applyProtection="0">
      <alignment horizontal="center" vertical="top"/>
    </xf>
    <xf numFmtId="197" fontId="40" fillId="2" borderId="1" applyNumberFormat="0" applyProtection="0">
      <alignment horizontal="center" vertical="top"/>
    </xf>
    <xf numFmtId="197" fontId="40" fillId="2" borderId="1" applyNumberFormat="0" applyProtection="0">
      <alignment horizontal="center" vertical="top"/>
    </xf>
    <xf numFmtId="197" fontId="40" fillId="2" borderId="1" applyNumberFormat="0" applyProtection="0">
      <alignment horizontal="center" vertical="top"/>
    </xf>
    <xf numFmtId="197" fontId="40" fillId="2" borderId="1" applyNumberFormat="0" applyProtection="0">
      <alignment horizontal="center" vertical="top"/>
    </xf>
    <xf numFmtId="197" fontId="40" fillId="2" borderId="1" applyNumberFormat="0" applyProtection="0">
      <alignment horizontal="center" vertical="top"/>
    </xf>
    <xf numFmtId="197" fontId="40" fillId="2" borderId="1" applyNumberFormat="0" applyProtection="0">
      <alignment horizontal="center" vertical="top"/>
    </xf>
    <xf numFmtId="197" fontId="40" fillId="2" borderId="1" applyNumberFormat="0" applyProtection="0">
      <alignment horizontal="center" vertical="top"/>
    </xf>
    <xf numFmtId="197" fontId="40" fillId="2" borderId="1" applyNumberFormat="0" applyProtection="0">
      <alignment horizontal="center" vertical="top"/>
    </xf>
    <xf numFmtId="197" fontId="40" fillId="2" borderId="1" applyNumberFormat="0" applyProtection="0">
      <alignment horizontal="center" vertical="top"/>
    </xf>
    <xf numFmtId="197" fontId="40" fillId="2" borderId="1" applyNumberFormat="0" applyProtection="0">
      <alignment horizontal="center" vertical="top"/>
    </xf>
    <xf numFmtId="197" fontId="40" fillId="2" borderId="1" applyNumberFormat="0" applyProtection="0">
      <alignment horizontal="center" vertical="top"/>
    </xf>
    <xf numFmtId="197" fontId="40" fillId="2" borderId="1" applyNumberFormat="0" applyProtection="0">
      <alignment horizontal="center" vertical="top"/>
    </xf>
    <xf numFmtId="197" fontId="40" fillId="2" borderId="1" applyNumberFormat="0" applyProtection="0">
      <alignment horizontal="center" vertical="top"/>
    </xf>
    <xf numFmtId="197" fontId="40" fillId="2" borderId="1" applyNumberFormat="0" applyProtection="0">
      <alignment horizontal="center" vertical="top"/>
    </xf>
    <xf numFmtId="197" fontId="40" fillId="2" borderId="1" applyNumberFormat="0" applyProtection="0">
      <alignment horizontal="center" vertical="top"/>
    </xf>
    <xf numFmtId="197" fontId="40" fillId="2" borderId="1" applyNumberFormat="0" applyProtection="0">
      <alignment horizontal="center" vertical="top"/>
    </xf>
    <xf numFmtId="197" fontId="40" fillId="2" borderId="1" applyNumberFormat="0" applyProtection="0">
      <alignment horizontal="center" vertical="top"/>
    </xf>
    <xf numFmtId="197" fontId="40" fillId="2" borderId="1" applyNumberFormat="0" applyProtection="0">
      <alignment horizontal="center" vertical="top"/>
    </xf>
    <xf numFmtId="197" fontId="40" fillId="2" borderId="1" applyNumberFormat="0" applyProtection="0">
      <alignment horizontal="center" vertical="top"/>
    </xf>
    <xf numFmtId="197" fontId="40" fillId="2" borderId="1" applyNumberFormat="0" applyProtection="0">
      <alignment horizontal="center" vertical="top"/>
    </xf>
    <xf numFmtId="197" fontId="40" fillId="2" borderId="1" applyNumberFormat="0" applyProtection="0">
      <alignment horizontal="center" vertical="top"/>
    </xf>
    <xf numFmtId="197" fontId="40" fillId="2" borderId="1" applyNumberFormat="0" applyProtection="0">
      <alignment horizontal="center" vertical="top"/>
    </xf>
    <xf numFmtId="197" fontId="40" fillId="2" borderId="1" applyNumberFormat="0" applyProtection="0">
      <alignment horizontal="center" vertical="top"/>
    </xf>
    <xf numFmtId="197" fontId="40" fillId="2" borderId="1" applyNumberFormat="0" applyProtection="0">
      <alignment horizontal="center" vertical="top"/>
    </xf>
    <xf numFmtId="197" fontId="40" fillId="2" borderId="1" applyNumberFormat="0" applyProtection="0">
      <alignment horizontal="center" vertical="top"/>
    </xf>
    <xf numFmtId="197" fontId="40" fillId="2" borderId="1" applyNumberFormat="0" applyProtection="0">
      <alignment horizontal="center" vertical="top"/>
    </xf>
    <xf numFmtId="197" fontId="40" fillId="2" borderId="1" applyNumberFormat="0" applyProtection="0">
      <alignment horizontal="center" vertical="top"/>
    </xf>
    <xf numFmtId="197" fontId="40" fillId="2" borderId="1" applyNumberFormat="0" applyProtection="0">
      <alignment horizontal="center" vertical="top"/>
    </xf>
    <xf numFmtId="197" fontId="40" fillId="2" borderId="1" applyNumberFormat="0" applyProtection="0">
      <alignment horizontal="center" vertical="top"/>
    </xf>
    <xf numFmtId="197" fontId="40" fillId="2" borderId="1" applyNumberFormat="0" applyProtection="0">
      <alignment horizontal="center" vertical="top"/>
    </xf>
    <xf numFmtId="197" fontId="40" fillId="2" borderId="1" applyNumberFormat="0" applyProtection="0">
      <alignment horizontal="center" vertical="top"/>
    </xf>
    <xf numFmtId="197" fontId="40" fillId="2" borderId="1" applyNumberFormat="0" applyProtection="0">
      <alignment horizontal="center" vertical="top"/>
    </xf>
    <xf numFmtId="197" fontId="40" fillId="2" borderId="1" applyNumberFormat="0" applyProtection="0">
      <alignment horizontal="center" vertical="top"/>
    </xf>
    <xf numFmtId="197" fontId="40" fillId="2" borderId="1" applyNumberFormat="0" applyProtection="0">
      <alignment horizontal="center" vertical="top"/>
    </xf>
    <xf numFmtId="197" fontId="40" fillId="2" borderId="1" applyNumberFormat="0" applyProtection="0">
      <alignment horizontal="center" vertical="top"/>
    </xf>
    <xf numFmtId="197" fontId="40" fillId="2" borderId="1" applyNumberFormat="0" applyProtection="0">
      <alignment horizontal="center" vertical="top"/>
    </xf>
    <xf numFmtId="197" fontId="40" fillId="2" borderId="1" applyNumberFormat="0" applyProtection="0">
      <alignment horizontal="center" vertical="top"/>
    </xf>
    <xf numFmtId="14" fontId="40" fillId="34" borderId="1" applyAlignment="0" applyProtection="0"/>
    <xf numFmtId="197" fontId="40" fillId="2" borderId="1" applyNumberFormat="0" applyProtection="0">
      <alignment horizontal="center" vertical="top"/>
    </xf>
    <xf numFmtId="197" fontId="40" fillId="2" borderId="1" applyNumberFormat="0" applyProtection="0">
      <alignment horizontal="center" vertical="top"/>
    </xf>
    <xf numFmtId="197" fontId="40" fillId="2" borderId="1" applyNumberFormat="0" applyProtection="0">
      <alignment horizontal="center" vertical="top"/>
    </xf>
    <xf numFmtId="197" fontId="40" fillId="2" borderId="1" applyNumberFormat="0" applyProtection="0">
      <alignment horizontal="center" vertical="top"/>
    </xf>
    <xf numFmtId="197" fontId="40" fillId="2" borderId="1" applyNumberFormat="0" applyProtection="0">
      <alignment horizontal="center" vertical="top"/>
    </xf>
    <xf numFmtId="197" fontId="40" fillId="2" borderId="1" applyNumberFormat="0" applyProtection="0">
      <alignment horizontal="center" vertical="top"/>
    </xf>
    <xf numFmtId="197" fontId="40" fillId="2" borderId="1" applyNumberFormat="0" applyProtection="0">
      <alignment horizontal="center" vertical="top"/>
    </xf>
    <xf numFmtId="197" fontId="40" fillId="2" borderId="1" applyNumberFormat="0" applyProtection="0">
      <alignment horizontal="center" vertical="top"/>
    </xf>
    <xf numFmtId="197" fontId="40" fillId="2" borderId="1" applyNumberFormat="0" applyProtection="0">
      <alignment horizontal="center" vertical="top"/>
    </xf>
    <xf numFmtId="197" fontId="40" fillId="2" borderId="1" applyNumberFormat="0" applyProtection="0">
      <alignment horizontal="center" vertical="top"/>
    </xf>
    <xf numFmtId="197" fontId="40" fillId="2" borderId="1" applyNumberFormat="0" applyProtection="0">
      <alignment horizontal="center" vertical="top"/>
    </xf>
    <xf numFmtId="197" fontId="40" fillId="2" borderId="1" applyNumberFormat="0" applyProtection="0">
      <alignment horizontal="center" vertical="top"/>
    </xf>
    <xf numFmtId="197" fontId="40" fillId="2" borderId="1" applyNumberFormat="0" applyProtection="0">
      <alignment horizontal="center" vertical="top"/>
    </xf>
    <xf numFmtId="197" fontId="40" fillId="34" borderId="1" applyNumberFormat="0" applyProtection="0">
      <alignment horizontal="center" vertical="top"/>
    </xf>
    <xf numFmtId="197" fontId="40" fillId="34" borderId="1" applyNumberFormat="0" applyProtection="0">
      <alignment horizontal="center" vertical="top"/>
    </xf>
    <xf numFmtId="197" fontId="40" fillId="34" borderId="1" applyNumberFormat="0" applyProtection="0">
      <alignment horizontal="center" vertical="top"/>
    </xf>
    <xf numFmtId="197" fontId="40" fillId="34" borderId="1" applyNumberFormat="0" applyProtection="0">
      <alignment horizontal="center" vertical="top"/>
    </xf>
    <xf numFmtId="197" fontId="40" fillId="34" borderId="1" applyNumberFormat="0" applyProtection="0">
      <alignment horizontal="center" vertical="top"/>
    </xf>
    <xf numFmtId="197" fontId="40" fillId="34" borderId="1" applyNumberFormat="0" applyProtection="0">
      <alignment horizontal="center" vertical="top"/>
    </xf>
    <xf numFmtId="197" fontId="40" fillId="34" borderId="1" applyNumberFormat="0" applyProtection="0">
      <alignment horizontal="center" vertical="top"/>
    </xf>
    <xf numFmtId="197" fontId="40" fillId="34" borderId="1" applyNumberFormat="0" applyProtection="0">
      <alignment horizontal="center" vertical="top"/>
    </xf>
    <xf numFmtId="197" fontId="40" fillId="34" borderId="1" applyNumberFormat="0" applyProtection="0">
      <alignment horizontal="center" vertical="top"/>
    </xf>
    <xf numFmtId="197" fontId="40" fillId="34" borderId="1" applyNumberFormat="0" applyProtection="0">
      <alignment horizontal="center" vertical="top"/>
    </xf>
    <xf numFmtId="197" fontId="40" fillId="34" borderId="1" applyNumberFormat="0" applyProtection="0">
      <alignment horizontal="center" vertical="top"/>
    </xf>
    <xf numFmtId="197" fontId="40" fillId="34" borderId="1" applyNumberFormat="0" applyProtection="0">
      <alignment horizontal="center" vertical="top"/>
    </xf>
    <xf numFmtId="197" fontId="40" fillId="34" borderId="1" applyNumberFormat="0" applyProtection="0">
      <alignment horizontal="center" vertical="top"/>
    </xf>
    <xf numFmtId="197" fontId="40" fillId="34" borderId="1" applyNumberFormat="0" applyProtection="0">
      <alignment horizontal="center" vertical="top"/>
    </xf>
    <xf numFmtId="197" fontId="40" fillId="34" borderId="1" applyNumberFormat="0" applyProtection="0">
      <alignment horizontal="center" vertical="top"/>
    </xf>
    <xf numFmtId="197" fontId="40" fillId="34" borderId="1" applyNumberFormat="0" applyProtection="0">
      <alignment horizontal="center" vertical="top"/>
    </xf>
    <xf numFmtId="197" fontId="40" fillId="34" borderId="1" applyNumberFormat="0" applyProtection="0">
      <alignment horizontal="center" vertical="top"/>
    </xf>
    <xf numFmtId="197" fontId="40" fillId="34" borderId="1" applyNumberFormat="0" applyProtection="0">
      <alignment horizontal="center" vertical="top"/>
    </xf>
    <xf numFmtId="197" fontId="40" fillId="34" borderId="1" applyNumberFormat="0" applyProtection="0">
      <alignment horizontal="center" vertical="top"/>
    </xf>
    <xf numFmtId="197" fontId="40" fillId="34" borderId="1" applyNumberFormat="0" applyProtection="0">
      <alignment horizontal="center" vertical="top"/>
    </xf>
    <xf numFmtId="197" fontId="40" fillId="34" borderId="1" applyNumberFormat="0" applyProtection="0">
      <alignment horizontal="center" vertical="top"/>
    </xf>
    <xf numFmtId="197" fontId="40" fillId="34" borderId="1" applyNumberFormat="0" applyProtection="0">
      <alignment horizontal="center" vertical="top"/>
    </xf>
    <xf numFmtId="197" fontId="40" fillId="34" borderId="1" applyNumberFormat="0" applyProtection="0">
      <alignment horizontal="center" vertical="top"/>
    </xf>
    <xf numFmtId="197" fontId="40" fillId="34" borderId="1" applyNumberFormat="0" applyProtection="0">
      <alignment horizontal="center" vertical="top"/>
    </xf>
    <xf numFmtId="197" fontId="40" fillId="34" borderId="1" applyNumberFormat="0" applyProtection="0">
      <alignment horizontal="center" vertical="top"/>
    </xf>
    <xf numFmtId="197" fontId="40" fillId="34" borderId="1" applyNumberFormat="0" applyProtection="0">
      <alignment horizontal="center" vertical="top"/>
    </xf>
    <xf numFmtId="197" fontId="40" fillId="34" borderId="1" applyNumberFormat="0" applyProtection="0">
      <alignment horizontal="center" vertical="top"/>
    </xf>
    <xf numFmtId="197" fontId="40" fillId="34" borderId="1" applyNumberFormat="0" applyProtection="0">
      <alignment horizontal="center" vertical="top"/>
    </xf>
    <xf numFmtId="197" fontId="40" fillId="34" borderId="1" applyNumberFormat="0" applyProtection="0">
      <alignment horizontal="center" vertical="top"/>
    </xf>
    <xf numFmtId="197" fontId="40" fillId="34" borderId="1" applyNumberFormat="0" applyProtection="0">
      <alignment horizontal="center" vertical="top"/>
    </xf>
    <xf numFmtId="197" fontId="40" fillId="34" borderId="1" applyNumberFormat="0" applyProtection="0">
      <alignment horizontal="center" vertical="top"/>
    </xf>
    <xf numFmtId="197" fontId="40" fillId="34" borderId="1" applyNumberFormat="0" applyProtection="0">
      <alignment horizontal="center" vertical="top"/>
    </xf>
    <xf numFmtId="197" fontId="40" fillId="34" borderId="1" applyNumberFormat="0" applyProtection="0">
      <alignment horizontal="center" vertical="top"/>
    </xf>
    <xf numFmtId="197" fontId="40" fillId="34" borderId="1" applyNumberFormat="0" applyProtection="0">
      <alignment horizontal="center" vertical="top"/>
    </xf>
    <xf numFmtId="197" fontId="40" fillId="34" borderId="1" applyNumberFormat="0" applyProtection="0">
      <alignment horizontal="center" vertical="top"/>
    </xf>
    <xf numFmtId="197" fontId="40" fillId="34" borderId="1" applyNumberFormat="0" applyProtection="0">
      <alignment horizontal="center" vertical="top"/>
    </xf>
    <xf numFmtId="197" fontId="40" fillId="34" borderId="1" applyNumberFormat="0" applyProtection="0">
      <alignment horizontal="center" vertical="top"/>
    </xf>
    <xf numFmtId="197" fontId="40" fillId="34" borderId="1" applyNumberFormat="0" applyProtection="0">
      <alignment horizontal="center" vertical="top"/>
    </xf>
    <xf numFmtId="197" fontId="40" fillId="34" borderId="1" applyNumberFormat="0" applyProtection="0">
      <alignment horizontal="center" vertical="top"/>
    </xf>
    <xf numFmtId="197" fontId="40" fillId="34" borderId="1" applyNumberFormat="0" applyProtection="0">
      <alignment horizontal="center" vertical="top"/>
    </xf>
    <xf numFmtId="197" fontId="40" fillId="34" borderId="1" applyNumberFormat="0" applyProtection="0">
      <alignment horizontal="center" vertical="top"/>
    </xf>
    <xf numFmtId="197" fontId="40" fillId="34" borderId="1" applyNumberFormat="0" applyProtection="0">
      <alignment horizontal="center" vertical="top"/>
    </xf>
    <xf numFmtId="197" fontId="40" fillId="34" borderId="1" applyNumberFormat="0" applyProtection="0">
      <alignment horizontal="center" vertical="top"/>
    </xf>
    <xf numFmtId="197" fontId="40" fillId="34" borderId="1" applyNumberFormat="0" applyProtection="0">
      <alignment horizontal="center" vertical="top"/>
    </xf>
    <xf numFmtId="197" fontId="40" fillId="34" borderId="1" applyNumberFormat="0" applyProtection="0">
      <alignment horizontal="left" wrapText="1"/>
    </xf>
    <xf numFmtId="197" fontId="40" fillId="34" borderId="1" applyNumberFormat="0" applyProtection="0">
      <alignment horizontal="center" vertical="top"/>
    </xf>
    <xf numFmtId="197" fontId="40" fillId="34" borderId="1" applyNumberFormat="0" applyProtection="0">
      <alignment horizontal="center" vertical="top"/>
    </xf>
    <xf numFmtId="197" fontId="40" fillId="34" borderId="1" applyNumberFormat="0" applyProtection="0">
      <alignment horizontal="center" vertical="top"/>
    </xf>
    <xf numFmtId="197" fontId="40" fillId="34" borderId="1" applyNumberFormat="0" applyProtection="0">
      <alignment horizontal="center" vertical="top"/>
    </xf>
    <xf numFmtId="197" fontId="40" fillId="34" borderId="1" applyNumberFormat="0" applyProtection="0">
      <alignment horizontal="center" vertical="top"/>
    </xf>
    <xf numFmtId="197" fontId="40" fillId="34" borderId="1" applyNumberFormat="0" applyProtection="0">
      <alignment horizontal="center" vertical="top"/>
    </xf>
    <xf numFmtId="197" fontId="40" fillId="34" borderId="1" applyNumberFormat="0" applyProtection="0">
      <alignment horizontal="center" vertical="top"/>
    </xf>
    <xf numFmtId="197" fontId="40" fillId="34" borderId="1" applyNumberFormat="0" applyProtection="0">
      <alignment horizontal="center" vertical="top"/>
    </xf>
    <xf numFmtId="197" fontId="40" fillId="34" borderId="1" applyNumberFormat="0" applyProtection="0">
      <alignment horizontal="center" vertical="top"/>
    </xf>
    <xf numFmtId="197" fontId="40" fillId="34" borderId="1" applyNumberFormat="0" applyProtection="0">
      <alignment horizontal="center" vertical="top"/>
    </xf>
    <xf numFmtId="197" fontId="40" fillId="34" borderId="1" applyNumberFormat="0" applyProtection="0">
      <alignment horizontal="center" vertical="top"/>
    </xf>
    <xf numFmtId="197" fontId="40" fillId="34" borderId="1" applyNumberFormat="0" applyProtection="0">
      <alignment horizontal="center" vertical="top"/>
    </xf>
    <xf numFmtId="197" fontId="40" fillId="34" borderId="1" applyNumberFormat="0" applyProtection="0">
      <alignment horizontal="center" vertical="top"/>
    </xf>
    <xf numFmtId="14" fontId="40" fillId="5" borderId="1" applyAlignment="0" applyProtection="0"/>
    <xf numFmtId="197" fontId="64" fillId="2" borderId="1" applyNumberFormat="0" applyProtection="0">
      <alignment horizontal="centerContinuous"/>
    </xf>
    <xf numFmtId="197" fontId="64" fillId="2" borderId="1" applyNumberFormat="0" applyProtection="0">
      <alignment horizontal="centerContinuous"/>
    </xf>
    <xf numFmtId="197" fontId="64" fillId="2" borderId="1" applyNumberFormat="0" applyProtection="0">
      <alignment horizontal="centerContinuous"/>
    </xf>
    <xf numFmtId="197" fontId="64" fillId="2" borderId="1" applyNumberFormat="0" applyProtection="0">
      <alignment horizontal="centerContinuous"/>
    </xf>
    <xf numFmtId="197" fontId="64" fillId="2" borderId="1" applyNumberFormat="0" applyProtection="0">
      <alignment horizontal="centerContinuous"/>
    </xf>
    <xf numFmtId="197" fontId="64" fillId="2" borderId="1" applyNumberFormat="0" applyProtection="0">
      <alignment horizontal="centerContinuous"/>
    </xf>
    <xf numFmtId="197" fontId="64" fillId="2" borderId="1" applyNumberFormat="0" applyProtection="0">
      <alignment horizontal="centerContinuous"/>
    </xf>
    <xf numFmtId="197" fontId="64" fillId="2" borderId="1" applyNumberFormat="0" applyProtection="0">
      <alignment horizontal="centerContinuous"/>
    </xf>
    <xf numFmtId="197" fontId="64" fillId="2" borderId="1" applyNumberFormat="0" applyProtection="0">
      <alignment horizontal="centerContinuous"/>
    </xf>
    <xf numFmtId="197" fontId="64" fillId="2" borderId="1" applyNumberFormat="0" applyProtection="0">
      <alignment horizontal="centerContinuous"/>
    </xf>
    <xf numFmtId="197" fontId="64" fillId="2" borderId="1" applyNumberFormat="0" applyProtection="0">
      <alignment horizontal="centerContinuous"/>
    </xf>
    <xf numFmtId="197" fontId="64" fillId="2" borderId="1" applyNumberFormat="0" applyProtection="0">
      <alignment horizontal="centerContinuous"/>
    </xf>
    <xf numFmtId="197" fontId="64" fillId="2" borderId="1" applyNumberFormat="0" applyProtection="0">
      <alignment horizontal="centerContinuous"/>
    </xf>
    <xf numFmtId="197" fontId="64" fillId="2" borderId="1" applyNumberFormat="0" applyProtection="0">
      <alignment horizontal="centerContinuous"/>
    </xf>
    <xf numFmtId="197" fontId="64" fillId="2" borderId="1" applyNumberFormat="0" applyProtection="0">
      <alignment horizontal="centerContinuous"/>
    </xf>
    <xf numFmtId="197" fontId="64" fillId="2" borderId="1" applyNumberFormat="0" applyProtection="0">
      <alignment horizontal="centerContinuous"/>
    </xf>
    <xf numFmtId="197" fontId="64" fillId="2" borderId="1" applyNumberFormat="0" applyProtection="0">
      <alignment horizontal="centerContinuous"/>
    </xf>
    <xf numFmtId="197" fontId="64" fillId="2" borderId="1" applyNumberFormat="0" applyProtection="0">
      <alignment horizontal="centerContinuous"/>
    </xf>
    <xf numFmtId="197" fontId="64" fillId="2" borderId="1" applyNumberFormat="0" applyProtection="0">
      <alignment horizontal="centerContinuous"/>
    </xf>
    <xf numFmtId="197" fontId="64" fillId="2" borderId="1" applyNumberFormat="0" applyProtection="0">
      <alignment horizontal="centerContinuous"/>
    </xf>
    <xf numFmtId="197" fontId="64" fillId="2" borderId="1" applyNumberFormat="0" applyProtection="0">
      <alignment horizontal="centerContinuous"/>
    </xf>
    <xf numFmtId="197" fontId="64" fillId="2" borderId="1" applyNumberFormat="0" applyProtection="0">
      <alignment horizontal="centerContinuous"/>
    </xf>
    <xf numFmtId="197" fontId="64" fillId="2" borderId="1" applyNumberFormat="0" applyProtection="0">
      <alignment horizontal="centerContinuous"/>
    </xf>
    <xf numFmtId="197" fontId="64" fillId="2" borderId="1" applyNumberFormat="0" applyProtection="0">
      <alignment horizontal="centerContinuous"/>
    </xf>
    <xf numFmtId="197" fontId="64" fillId="2" borderId="1" applyNumberFormat="0" applyProtection="0">
      <alignment horizontal="centerContinuous"/>
    </xf>
    <xf numFmtId="197" fontId="64" fillId="2" borderId="1" applyNumberFormat="0" applyProtection="0">
      <alignment horizontal="centerContinuous"/>
    </xf>
    <xf numFmtId="197" fontId="64" fillId="2" borderId="1" applyNumberFormat="0" applyProtection="0">
      <alignment horizontal="centerContinuous"/>
    </xf>
    <xf numFmtId="197" fontId="64" fillId="2" borderId="1" applyNumberFormat="0" applyProtection="0">
      <alignment horizontal="centerContinuous"/>
    </xf>
    <xf numFmtId="197" fontId="64" fillId="2" borderId="1" applyNumberFormat="0" applyProtection="0">
      <alignment horizontal="centerContinuous"/>
    </xf>
    <xf numFmtId="197" fontId="64" fillId="2" borderId="1" applyNumberFormat="0" applyProtection="0">
      <alignment horizontal="centerContinuous"/>
    </xf>
    <xf numFmtId="197" fontId="64" fillId="2" borderId="1" applyNumberFormat="0" applyProtection="0">
      <alignment horizontal="centerContinuous"/>
    </xf>
    <xf numFmtId="197" fontId="64" fillId="2" borderId="1" applyNumberFormat="0" applyProtection="0">
      <alignment horizontal="centerContinuous"/>
    </xf>
    <xf numFmtId="197" fontId="64" fillId="2" borderId="1" applyNumberFormat="0" applyProtection="0">
      <alignment horizontal="centerContinuous"/>
    </xf>
    <xf numFmtId="197" fontId="64" fillId="2" borderId="1" applyNumberFormat="0" applyProtection="0">
      <alignment horizontal="centerContinuous"/>
    </xf>
    <xf numFmtId="197" fontId="64" fillId="2" borderId="1" applyNumberFormat="0" applyProtection="0">
      <alignment horizontal="centerContinuous"/>
    </xf>
    <xf numFmtId="197" fontId="64" fillId="2" borderId="1" applyNumberFormat="0" applyProtection="0">
      <alignment horizontal="centerContinuous"/>
    </xf>
    <xf numFmtId="197" fontId="64" fillId="2" borderId="1" applyNumberFormat="0" applyProtection="0">
      <alignment horizontal="centerContinuous"/>
    </xf>
    <xf numFmtId="197" fontId="64" fillId="2" borderId="1" applyNumberFormat="0" applyProtection="0">
      <alignment horizontal="centerContinuous"/>
    </xf>
    <xf numFmtId="197" fontId="64" fillId="2" borderId="1" applyNumberFormat="0" applyProtection="0">
      <alignment horizontal="centerContinuous"/>
    </xf>
    <xf numFmtId="197" fontId="64" fillId="2" borderId="1" applyNumberFormat="0" applyProtection="0">
      <alignment horizontal="centerContinuous"/>
    </xf>
    <xf numFmtId="197" fontId="64" fillId="2" borderId="1" applyNumberFormat="0" applyProtection="0">
      <alignment horizontal="centerContinuous"/>
    </xf>
    <xf numFmtId="197" fontId="64" fillId="2" borderId="1" applyNumberFormat="0" applyProtection="0">
      <alignment horizontal="centerContinuous"/>
    </xf>
    <xf numFmtId="197" fontId="64" fillId="2" borderId="1" applyNumberFormat="0" applyProtection="0">
      <alignment horizontal="centerContinuous"/>
    </xf>
    <xf numFmtId="197" fontId="64" fillId="2" borderId="1" applyNumberFormat="0" applyProtection="0">
      <alignment horizontal="centerContinuous"/>
    </xf>
    <xf numFmtId="197" fontId="40" fillId="5" borderId="1" applyNumberFormat="0" applyProtection="0">
      <alignment horizontal="left" wrapText="1"/>
    </xf>
    <xf numFmtId="197" fontId="64" fillId="2" borderId="1" applyNumberFormat="0" applyProtection="0">
      <alignment horizontal="centerContinuous"/>
    </xf>
    <xf numFmtId="197" fontId="64" fillId="2" borderId="1" applyNumberFormat="0" applyProtection="0">
      <alignment horizontal="centerContinuous"/>
    </xf>
    <xf numFmtId="197" fontId="64" fillId="2" borderId="1" applyNumberFormat="0" applyProtection="0">
      <alignment horizontal="centerContinuous"/>
    </xf>
    <xf numFmtId="197" fontId="64" fillId="2" borderId="1" applyNumberFormat="0" applyProtection="0">
      <alignment horizontal="centerContinuous"/>
    </xf>
    <xf numFmtId="197" fontId="64" fillId="2" borderId="1" applyNumberFormat="0" applyProtection="0">
      <alignment horizontal="centerContinuous"/>
    </xf>
    <xf numFmtId="197" fontId="64" fillId="2" borderId="1" applyNumberFormat="0" applyProtection="0">
      <alignment horizontal="centerContinuous"/>
    </xf>
    <xf numFmtId="197" fontId="64" fillId="2" borderId="1" applyNumberFormat="0" applyProtection="0">
      <alignment horizontal="centerContinuous"/>
    </xf>
    <xf numFmtId="197" fontId="64" fillId="2" borderId="1" applyNumberFormat="0" applyProtection="0">
      <alignment horizontal="centerContinuous"/>
    </xf>
    <xf numFmtId="197" fontId="64" fillId="2" borderId="1" applyNumberFormat="0" applyProtection="0">
      <alignment horizontal="centerContinuous"/>
    </xf>
    <xf numFmtId="197" fontId="64" fillId="2" borderId="1" applyNumberFormat="0" applyProtection="0">
      <alignment horizontal="centerContinuous"/>
    </xf>
    <xf numFmtId="197" fontId="64" fillId="2" borderId="1" applyNumberFormat="0" applyProtection="0">
      <alignment horizontal="centerContinuous"/>
    </xf>
    <xf numFmtId="197" fontId="64" fillId="2" borderId="1" applyNumberFormat="0" applyProtection="0">
      <alignment horizontal="centerContinuous"/>
    </xf>
    <xf numFmtId="197" fontId="64" fillId="2" borderId="1" applyNumberFormat="0" applyProtection="0">
      <alignment horizontal="centerContinuous"/>
    </xf>
    <xf numFmtId="14" fontId="40" fillId="35" borderId="1" applyAlignment="0" applyProtection="0"/>
    <xf numFmtId="197" fontId="40" fillId="35" borderId="1" applyNumberFormat="0" applyProtection="0">
      <alignment horizontal="left" wrapText="1"/>
    </xf>
    <xf numFmtId="197" fontId="61" fillId="35" borderId="1" applyNumberFormat="0" applyProtection="0">
      <alignment wrapText="1"/>
    </xf>
    <xf numFmtId="197" fontId="61" fillId="5" borderId="1" applyNumberFormat="0" applyProtection="0">
      <alignment wrapText="1"/>
    </xf>
    <xf numFmtId="197" fontId="61" fillId="34" borderId="1" applyNumberFormat="0" applyProtection="0">
      <alignment wrapText="1"/>
    </xf>
    <xf numFmtId="49" fontId="40" fillId="0" borderId="1" applyFill="0" applyProtection="0">
      <alignment horizontal="justify" vertical="top" wrapText="1"/>
    </xf>
    <xf numFmtId="14" fontId="62" fillId="34" borderId="1" applyAlignment="0" applyProtection="0"/>
    <xf numFmtId="197" fontId="62" fillId="34" borderId="1" applyNumberFormat="0" applyProtection="0">
      <alignment horizontal="left" wrapText="1"/>
    </xf>
    <xf numFmtId="14" fontId="62" fillId="5" borderId="1" applyAlignment="0" applyProtection="0"/>
    <xf numFmtId="197" fontId="62" fillId="5" borderId="1" applyNumberFormat="0" applyProtection="0">
      <alignment horizontal="left" wrapText="1"/>
    </xf>
    <xf numFmtId="14" fontId="62" fillId="35" borderId="1" applyAlignment="0" applyProtection="0"/>
    <xf numFmtId="197" fontId="62" fillId="35" borderId="1" applyNumberFormat="0" applyProtection="0">
      <alignment horizontal="left" wrapText="1"/>
    </xf>
    <xf numFmtId="14" fontId="62" fillId="0" borderId="1" applyFill="0" applyAlignment="0" applyProtection="0"/>
    <xf numFmtId="197" fontId="62" fillId="0" borderId="1" applyNumberFormat="0" applyFill="0" applyProtection="0">
      <alignment horizontal="left" wrapText="1"/>
    </xf>
    <xf numFmtId="197" fontId="63" fillId="0" borderId="1" applyNumberFormat="0" applyFill="0" applyProtection="0">
      <alignment wrapText="1"/>
    </xf>
    <xf numFmtId="197" fontId="63" fillId="35" borderId="1" applyNumberFormat="0" applyProtection="0">
      <alignment wrapText="1"/>
    </xf>
    <xf numFmtId="197" fontId="63" fillId="5" borderId="1" applyNumberFormat="0" applyProtection="0">
      <alignment wrapText="1"/>
    </xf>
    <xf numFmtId="197" fontId="63" fillId="34" borderId="1" applyNumberFormat="0" applyProtection="0">
      <alignment wrapText="1"/>
    </xf>
    <xf numFmtId="197" fontId="64" fillId="4" borderId="1" applyNumberFormat="0" applyProtection="0">
      <alignment horizontal="centerContinuous"/>
    </xf>
    <xf numFmtId="197" fontId="64" fillId="4" borderId="1" applyNumberFormat="0" applyProtection="0">
      <alignment horizontal="centerContinuous" textRotation="90"/>
    </xf>
    <xf numFmtId="197" fontId="64" fillId="4" borderId="1" applyNumberFormat="0" applyProtection="0">
      <alignment horizontal="left"/>
    </xf>
    <xf numFmtId="197" fontId="65" fillId="4" borderId="1" applyNumberFormat="0" applyProtection="0">
      <alignment horizontal="centerContinuous"/>
    </xf>
    <xf numFmtId="197" fontId="64" fillId="36" borderId="1" applyNumberFormat="0" applyProtection="0">
      <alignment horizontal="centerContinuous"/>
    </xf>
    <xf numFmtId="197" fontId="125" fillId="0" borderId="0" applyBorder="0"/>
    <xf numFmtId="49" fontId="109" fillId="0" borderId="0" applyFill="0" applyBorder="0" applyAlignment="0"/>
    <xf numFmtId="230" fontId="109" fillId="0" borderId="0" applyFill="0" applyBorder="0" applyAlignment="0"/>
    <xf numFmtId="231" fontId="104" fillId="0" borderId="0" applyFill="0" applyBorder="0" applyAlignment="0"/>
    <xf numFmtId="232" fontId="14" fillId="0" borderId="0" applyFill="0" applyBorder="0" applyAlignment="0"/>
    <xf numFmtId="233" fontId="104" fillId="0" borderId="0" applyFill="0" applyBorder="0" applyAlignment="0"/>
    <xf numFmtId="197" fontId="126" fillId="0" borderId="0">
      <alignment horizontal="centerContinuous" wrapText="1"/>
    </xf>
    <xf numFmtId="234" fontId="14" fillId="0" borderId="0" applyFont="0" applyFill="0" applyBorder="0" applyAlignment="0" applyProtection="0"/>
    <xf numFmtId="235" fontId="14" fillId="0" borderId="0" applyFont="0" applyFill="0" applyBorder="0" applyAlignment="0" applyProtection="0"/>
    <xf numFmtId="197" fontId="19" fillId="0" borderId="0">
      <alignment vertical="center"/>
    </xf>
    <xf numFmtId="197" fontId="19" fillId="0" borderId="0">
      <alignment vertical="center"/>
    </xf>
    <xf numFmtId="197" fontId="19" fillId="0" borderId="0">
      <alignment vertical="center"/>
    </xf>
    <xf numFmtId="197" fontId="13" fillId="0" borderId="0"/>
    <xf numFmtId="197" fontId="13" fillId="0" borderId="0"/>
    <xf numFmtId="197" fontId="13" fillId="0" borderId="0"/>
    <xf numFmtId="197" fontId="13" fillId="0" borderId="0"/>
    <xf numFmtId="197" fontId="97" fillId="0" borderId="0">
      <alignment vertical="center"/>
    </xf>
    <xf numFmtId="197" fontId="97" fillId="0" borderId="0">
      <alignment vertical="center"/>
    </xf>
    <xf numFmtId="197" fontId="97" fillId="0" borderId="0">
      <alignment vertical="center"/>
    </xf>
    <xf numFmtId="197" fontId="97" fillId="0" borderId="0">
      <alignment vertical="center"/>
    </xf>
    <xf numFmtId="197" fontId="19" fillId="0" borderId="0">
      <alignment vertical="center"/>
    </xf>
    <xf numFmtId="197" fontId="97" fillId="0" borderId="0">
      <alignment vertical="center"/>
    </xf>
    <xf numFmtId="197" fontId="97" fillId="0" borderId="0">
      <alignment vertical="center"/>
    </xf>
    <xf numFmtId="197" fontId="97" fillId="0" borderId="0">
      <alignment vertical="center"/>
    </xf>
    <xf numFmtId="197" fontId="97" fillId="0" borderId="0">
      <alignment vertical="center"/>
    </xf>
    <xf numFmtId="197" fontId="19" fillId="0" borderId="0">
      <alignment vertical="center"/>
    </xf>
    <xf numFmtId="197" fontId="97" fillId="0" borderId="0">
      <alignment vertical="center"/>
    </xf>
    <xf numFmtId="197" fontId="97" fillId="0" borderId="0">
      <alignment vertical="center"/>
    </xf>
    <xf numFmtId="197" fontId="97" fillId="0" borderId="0">
      <alignment vertical="center"/>
    </xf>
    <xf numFmtId="197" fontId="97" fillId="0" borderId="0">
      <alignment vertical="center"/>
    </xf>
    <xf numFmtId="197" fontId="19" fillId="0" borderId="0"/>
    <xf numFmtId="197" fontId="19" fillId="0" borderId="0">
      <alignment vertical="center"/>
    </xf>
    <xf numFmtId="197" fontId="97" fillId="0" borderId="0">
      <alignment vertical="center"/>
    </xf>
    <xf numFmtId="197" fontId="97" fillId="0" borderId="0">
      <alignment vertical="center"/>
    </xf>
    <xf numFmtId="197" fontId="97" fillId="0" borderId="0">
      <alignment vertical="center"/>
    </xf>
    <xf numFmtId="197" fontId="97" fillId="0" borderId="0">
      <alignment vertical="center"/>
    </xf>
    <xf numFmtId="197" fontId="17" fillId="0" borderId="0">
      <alignment vertical="center"/>
    </xf>
    <xf numFmtId="197" fontId="17" fillId="0" borderId="0">
      <alignment vertical="center"/>
    </xf>
    <xf numFmtId="197" fontId="17" fillId="0" borderId="0">
      <alignment vertical="center"/>
    </xf>
    <xf numFmtId="197" fontId="17" fillId="0" borderId="0">
      <alignment vertical="center"/>
    </xf>
    <xf numFmtId="197" fontId="17" fillId="0" borderId="0">
      <alignment vertical="center"/>
    </xf>
    <xf numFmtId="197" fontId="17" fillId="0" borderId="0">
      <alignment vertical="center"/>
    </xf>
    <xf numFmtId="197" fontId="17" fillId="0" borderId="0">
      <alignment vertical="center"/>
    </xf>
    <xf numFmtId="197" fontId="17" fillId="0" borderId="0">
      <alignment vertical="center"/>
    </xf>
    <xf numFmtId="197" fontId="14" fillId="0" borderId="0"/>
    <xf numFmtId="197" fontId="14" fillId="0" borderId="0"/>
    <xf numFmtId="197" fontId="17" fillId="0" borderId="0">
      <alignment vertical="center"/>
    </xf>
    <xf numFmtId="197" fontId="17" fillId="0" borderId="0"/>
    <xf numFmtId="197" fontId="14" fillId="0" borderId="0"/>
    <xf numFmtId="197" fontId="14" fillId="0" borderId="0"/>
    <xf numFmtId="197" fontId="14" fillId="0" borderId="0"/>
    <xf numFmtId="197" fontId="14" fillId="0" borderId="0"/>
    <xf numFmtId="197" fontId="14" fillId="0" borderId="0"/>
    <xf numFmtId="197" fontId="14" fillId="0" borderId="0"/>
    <xf numFmtId="197" fontId="14" fillId="0" borderId="0"/>
    <xf numFmtId="197" fontId="14" fillId="0" borderId="0"/>
    <xf numFmtId="197" fontId="14" fillId="0" borderId="0"/>
    <xf numFmtId="197" fontId="14" fillId="0" borderId="0"/>
    <xf numFmtId="197" fontId="14" fillId="0" borderId="0"/>
    <xf numFmtId="197" fontId="13" fillId="0" borderId="0">
      <alignment vertical="center"/>
    </xf>
    <xf numFmtId="197" fontId="17" fillId="0" borderId="0">
      <alignment vertical="center"/>
    </xf>
    <xf numFmtId="197" fontId="17" fillId="0" borderId="0">
      <alignment vertical="center"/>
    </xf>
    <xf numFmtId="197" fontId="14" fillId="0" borderId="0"/>
    <xf numFmtId="197" fontId="14" fillId="0" borderId="0"/>
    <xf numFmtId="197" fontId="17" fillId="0" borderId="0">
      <alignment vertical="center"/>
    </xf>
    <xf numFmtId="197" fontId="14" fillId="0" borderId="0"/>
    <xf numFmtId="197" fontId="13" fillId="0" borderId="0">
      <alignment vertical="center"/>
    </xf>
    <xf numFmtId="197" fontId="13" fillId="0" borderId="0"/>
    <xf numFmtId="197" fontId="17" fillId="0" borderId="0">
      <alignment vertical="center"/>
    </xf>
    <xf numFmtId="197" fontId="13" fillId="0" borderId="0">
      <alignment vertical="center"/>
    </xf>
    <xf numFmtId="197" fontId="14" fillId="0" borderId="0"/>
    <xf numFmtId="197" fontId="17" fillId="0" borderId="0">
      <alignment vertical="center"/>
    </xf>
    <xf numFmtId="197" fontId="14" fillId="0" borderId="0"/>
    <xf numFmtId="197" fontId="14" fillId="0" borderId="0" applyNumberFormat="0" applyFill="0" applyBorder="0" applyProtection="0"/>
    <xf numFmtId="197" fontId="14" fillId="0" borderId="0"/>
    <xf numFmtId="197" fontId="14" fillId="0" borderId="0" applyNumberFormat="0" applyFill="0" applyBorder="0" applyProtection="0"/>
    <xf numFmtId="197" fontId="19" fillId="0" borderId="0">
      <alignment vertical="center"/>
    </xf>
    <xf numFmtId="197" fontId="14" fillId="0" borderId="0"/>
    <xf numFmtId="197" fontId="14" fillId="0" borderId="0" applyNumberFormat="0" applyFill="0" applyBorder="0" applyProtection="0"/>
    <xf numFmtId="197" fontId="14" fillId="0" borderId="0"/>
    <xf numFmtId="197" fontId="14" fillId="0" borderId="0"/>
    <xf numFmtId="197" fontId="14" fillId="0" borderId="0"/>
    <xf numFmtId="197" fontId="13" fillId="0" borderId="0">
      <alignment vertical="center"/>
    </xf>
    <xf numFmtId="197" fontId="17" fillId="0" borderId="0">
      <alignment vertical="center"/>
    </xf>
    <xf numFmtId="197" fontId="13" fillId="0" borderId="0">
      <alignment vertical="center"/>
    </xf>
    <xf numFmtId="197" fontId="14" fillId="0" borderId="0"/>
    <xf numFmtId="197" fontId="14" fillId="0" borderId="0"/>
    <xf numFmtId="197" fontId="13" fillId="0" borderId="0">
      <alignment vertical="center"/>
    </xf>
    <xf numFmtId="197" fontId="10" fillId="0" borderId="0">
      <alignment vertical="center"/>
    </xf>
    <xf numFmtId="197" fontId="10" fillId="0" borderId="0">
      <alignment vertical="center"/>
    </xf>
    <xf numFmtId="197" fontId="14" fillId="0" borderId="0"/>
    <xf numFmtId="197" fontId="14" fillId="0" borderId="0"/>
    <xf numFmtId="197" fontId="97" fillId="0" borderId="0">
      <alignment vertical="center"/>
    </xf>
    <xf numFmtId="197" fontId="97" fillId="0" borderId="0">
      <alignment vertical="center"/>
    </xf>
    <xf numFmtId="197" fontId="97" fillId="0" borderId="0">
      <alignment vertical="center"/>
    </xf>
    <xf numFmtId="197" fontId="97" fillId="0" borderId="0">
      <alignment vertical="center"/>
    </xf>
    <xf numFmtId="197" fontId="97" fillId="0" borderId="0">
      <alignment vertical="center"/>
    </xf>
    <xf numFmtId="197" fontId="97" fillId="0" borderId="0">
      <alignment vertical="center"/>
    </xf>
    <xf numFmtId="197" fontId="97" fillId="0" borderId="0">
      <alignment vertical="center"/>
    </xf>
    <xf numFmtId="197" fontId="97" fillId="0" borderId="0">
      <alignment vertical="center"/>
    </xf>
    <xf numFmtId="197" fontId="127" fillId="0" borderId="0">
      <alignment vertical="center"/>
    </xf>
    <xf numFmtId="197" fontId="97" fillId="0" borderId="0">
      <alignment vertical="center"/>
    </xf>
    <xf numFmtId="197" fontId="97" fillId="0" borderId="0">
      <alignment vertical="center"/>
    </xf>
    <xf numFmtId="197" fontId="17" fillId="0" borderId="0">
      <alignment vertical="center"/>
    </xf>
    <xf numFmtId="197" fontId="14" fillId="0" borderId="0" applyNumberFormat="0" applyFill="0" applyBorder="0" applyProtection="0"/>
    <xf numFmtId="197" fontId="14" fillId="0" borderId="0" applyNumberFormat="0" applyFill="0" applyBorder="0" applyProtection="0"/>
    <xf numFmtId="197" fontId="13" fillId="0" borderId="0">
      <alignment vertical="center"/>
    </xf>
    <xf numFmtId="197" fontId="13" fillId="0" borderId="0">
      <alignment vertical="center"/>
    </xf>
    <xf numFmtId="197" fontId="19" fillId="0" borderId="0">
      <alignment vertical="center"/>
    </xf>
    <xf numFmtId="197" fontId="13" fillId="0" borderId="0">
      <alignment vertical="center"/>
    </xf>
    <xf numFmtId="197" fontId="17" fillId="0" borderId="0">
      <alignment vertical="center"/>
    </xf>
    <xf numFmtId="197" fontId="19" fillId="0" borderId="0"/>
    <xf numFmtId="197" fontId="17" fillId="0" borderId="0">
      <alignment vertical="center"/>
    </xf>
    <xf numFmtId="197" fontId="17" fillId="0" borderId="0">
      <alignment vertical="center"/>
    </xf>
    <xf numFmtId="197" fontId="98" fillId="0" borderId="0">
      <alignment vertical="center"/>
    </xf>
    <xf numFmtId="197" fontId="98" fillId="0" borderId="0">
      <alignment vertical="center"/>
    </xf>
    <xf numFmtId="197" fontId="98" fillId="0" borderId="0">
      <alignment vertical="center"/>
    </xf>
    <xf numFmtId="197" fontId="98" fillId="0" borderId="0">
      <alignment vertical="center"/>
    </xf>
    <xf numFmtId="197" fontId="17" fillId="0" borderId="0">
      <alignment vertical="center"/>
    </xf>
    <xf numFmtId="197" fontId="17" fillId="0" borderId="0">
      <alignment vertical="center"/>
    </xf>
    <xf numFmtId="197" fontId="17" fillId="0" borderId="0">
      <alignment vertical="center"/>
    </xf>
    <xf numFmtId="197" fontId="128" fillId="0" borderId="0">
      <alignment vertical="center"/>
    </xf>
    <xf numFmtId="197" fontId="128" fillId="0" borderId="0">
      <alignment vertical="center"/>
    </xf>
    <xf numFmtId="197" fontId="17" fillId="0" borderId="0">
      <alignment vertical="center"/>
    </xf>
    <xf numFmtId="197" fontId="17" fillId="0" borderId="0">
      <alignment vertical="center"/>
    </xf>
    <xf numFmtId="197" fontId="17" fillId="0" borderId="0">
      <alignment vertical="center"/>
    </xf>
    <xf numFmtId="197" fontId="17" fillId="0" borderId="0">
      <alignment vertical="center"/>
    </xf>
    <xf numFmtId="197" fontId="17" fillId="0" borderId="0">
      <alignment vertical="center"/>
    </xf>
    <xf numFmtId="197" fontId="17" fillId="0" borderId="0">
      <alignment vertical="center"/>
    </xf>
    <xf numFmtId="197" fontId="17" fillId="0" borderId="0">
      <alignment vertical="center"/>
    </xf>
    <xf numFmtId="197" fontId="128" fillId="0" borderId="0">
      <alignment vertical="center"/>
    </xf>
    <xf numFmtId="197" fontId="17" fillId="0" borderId="0">
      <alignment vertical="center"/>
    </xf>
    <xf numFmtId="197" fontId="17" fillId="0" borderId="0">
      <alignment vertical="center"/>
    </xf>
    <xf numFmtId="197" fontId="17" fillId="0" borderId="0">
      <alignment vertical="center"/>
    </xf>
    <xf numFmtId="197" fontId="17" fillId="0" borderId="0">
      <alignment vertical="center"/>
    </xf>
    <xf numFmtId="197" fontId="17" fillId="0" borderId="0">
      <alignment vertical="center"/>
    </xf>
    <xf numFmtId="197" fontId="17" fillId="0" borderId="0">
      <alignment vertical="center"/>
    </xf>
    <xf numFmtId="197" fontId="17" fillId="0" borderId="0">
      <alignment vertical="center"/>
    </xf>
    <xf numFmtId="197" fontId="13" fillId="0" borderId="0">
      <alignment vertical="center"/>
    </xf>
    <xf numFmtId="197" fontId="128" fillId="0" borderId="0">
      <alignment vertical="center"/>
    </xf>
    <xf numFmtId="197" fontId="17" fillId="0" borderId="0">
      <alignment vertical="center"/>
    </xf>
    <xf numFmtId="197" fontId="128" fillId="0" borderId="0">
      <alignment vertical="center"/>
    </xf>
    <xf numFmtId="197" fontId="17" fillId="0" borderId="0">
      <alignment vertical="center"/>
    </xf>
    <xf numFmtId="197" fontId="17" fillId="0" borderId="0">
      <alignment vertical="center"/>
    </xf>
    <xf numFmtId="197" fontId="17" fillId="0" borderId="0">
      <alignment vertical="center"/>
    </xf>
    <xf numFmtId="197" fontId="17" fillId="0" borderId="0">
      <alignment vertical="center"/>
    </xf>
    <xf numFmtId="197" fontId="17" fillId="0" borderId="0">
      <alignment vertical="center"/>
    </xf>
    <xf numFmtId="197" fontId="17" fillId="0" borderId="0">
      <alignment vertical="center"/>
    </xf>
    <xf numFmtId="197" fontId="17" fillId="0" borderId="0">
      <alignment vertical="center"/>
    </xf>
    <xf numFmtId="197" fontId="19" fillId="0" borderId="0">
      <alignment vertical="center"/>
    </xf>
    <xf numFmtId="197" fontId="17" fillId="0" borderId="0">
      <alignment vertical="center"/>
    </xf>
    <xf numFmtId="197" fontId="17" fillId="0" borderId="0">
      <alignment vertical="center"/>
    </xf>
    <xf numFmtId="197" fontId="17" fillId="0" borderId="0">
      <alignment vertical="center"/>
    </xf>
    <xf numFmtId="197" fontId="17" fillId="0" borderId="0">
      <alignment vertical="center"/>
    </xf>
    <xf numFmtId="197" fontId="17" fillId="0" borderId="0">
      <alignment vertical="center"/>
    </xf>
    <xf numFmtId="197" fontId="17" fillId="0" borderId="0">
      <alignment vertical="center"/>
    </xf>
    <xf numFmtId="197" fontId="17" fillId="0" borderId="0">
      <alignment vertical="center"/>
    </xf>
    <xf numFmtId="197" fontId="17" fillId="0" borderId="0">
      <alignment vertical="center"/>
    </xf>
    <xf numFmtId="197" fontId="17" fillId="0" borderId="0">
      <alignment vertical="center"/>
    </xf>
    <xf numFmtId="197" fontId="14" fillId="0" borderId="0"/>
    <xf numFmtId="197" fontId="14" fillId="0" borderId="0"/>
    <xf numFmtId="197" fontId="14" fillId="0" borderId="0">
      <alignment vertical="top"/>
    </xf>
    <xf numFmtId="197" fontId="14" fillId="0" borderId="0"/>
    <xf numFmtId="197" fontId="17" fillId="0" borderId="0">
      <alignment vertical="center"/>
    </xf>
    <xf numFmtId="197" fontId="97" fillId="0" borderId="0">
      <alignment vertical="center"/>
    </xf>
    <xf numFmtId="197" fontId="97" fillId="0" borderId="0">
      <alignment vertical="center"/>
    </xf>
    <xf numFmtId="197" fontId="97" fillId="0" borderId="0">
      <alignment vertical="center"/>
    </xf>
    <xf numFmtId="197" fontId="97" fillId="0" borderId="0">
      <alignment vertical="center"/>
    </xf>
    <xf numFmtId="197" fontId="19" fillId="0" borderId="0">
      <alignment vertical="center"/>
    </xf>
    <xf numFmtId="197" fontId="17" fillId="0" borderId="0">
      <alignment vertical="center"/>
    </xf>
    <xf numFmtId="197" fontId="17" fillId="0" borderId="0">
      <alignment vertical="center"/>
    </xf>
    <xf numFmtId="197" fontId="17" fillId="0" borderId="0">
      <alignment vertical="center"/>
    </xf>
    <xf numFmtId="197" fontId="17" fillId="0" borderId="0">
      <alignment vertical="center"/>
    </xf>
    <xf numFmtId="197" fontId="17" fillId="0" borderId="0">
      <alignment vertical="center"/>
    </xf>
    <xf numFmtId="197" fontId="17" fillId="0" borderId="0">
      <alignment vertical="center"/>
    </xf>
    <xf numFmtId="197" fontId="17" fillId="0" borderId="0">
      <alignment vertical="center"/>
    </xf>
    <xf numFmtId="197" fontId="19" fillId="0" borderId="0">
      <alignment vertical="center"/>
    </xf>
    <xf numFmtId="197" fontId="97" fillId="0" borderId="0">
      <alignment vertical="center"/>
    </xf>
    <xf numFmtId="197" fontId="97" fillId="0" borderId="0">
      <alignment vertical="center"/>
    </xf>
    <xf numFmtId="197" fontId="97" fillId="0" borderId="0">
      <alignment vertical="center"/>
    </xf>
    <xf numFmtId="197" fontId="97" fillId="0" borderId="0">
      <alignment vertical="center"/>
    </xf>
    <xf numFmtId="197" fontId="97" fillId="0" borderId="0">
      <alignment vertical="center"/>
    </xf>
    <xf numFmtId="197" fontId="97" fillId="0" borderId="0">
      <alignment vertical="center"/>
    </xf>
    <xf numFmtId="197" fontId="97" fillId="0" borderId="0">
      <alignment vertical="center"/>
    </xf>
    <xf numFmtId="197" fontId="97" fillId="0" borderId="0">
      <alignment vertical="center"/>
    </xf>
    <xf numFmtId="43" fontId="14" fillId="0" borderId="0" applyFont="0" applyFill="0" applyBorder="0" applyAlignment="0" applyProtection="0"/>
    <xf numFmtId="236" fontId="102" fillId="0" borderId="0" applyFont="0" applyFill="0" applyBorder="0" applyAlignment="0" applyProtection="0"/>
    <xf numFmtId="198" fontId="102" fillId="0" borderId="0" applyFont="0" applyFill="0" applyBorder="0" applyAlignment="0" applyProtection="0"/>
    <xf numFmtId="197" fontId="129" fillId="0" borderId="0" applyNumberFormat="0" applyFill="0" applyBorder="0" applyAlignment="0" applyProtection="0">
      <alignment vertical="top"/>
      <protection locked="0"/>
    </xf>
    <xf numFmtId="197" fontId="130" fillId="46" borderId="0" applyNumberFormat="0" applyBorder="0" applyAlignment="0" applyProtection="0">
      <alignment vertical="center"/>
    </xf>
    <xf numFmtId="197" fontId="131" fillId="46" borderId="0" applyNumberFormat="0" applyBorder="0" applyAlignment="0" applyProtection="0">
      <alignment vertical="center"/>
    </xf>
    <xf numFmtId="197" fontId="131" fillId="46" borderId="0" applyNumberFormat="0" applyBorder="0" applyAlignment="0" applyProtection="0">
      <alignment vertical="center"/>
    </xf>
    <xf numFmtId="197" fontId="130" fillId="46" borderId="0" applyNumberFormat="0" applyBorder="0" applyAlignment="0" applyProtection="0">
      <alignment vertical="center"/>
    </xf>
    <xf numFmtId="197" fontId="131" fillId="46" borderId="0" applyNumberFormat="0" applyBorder="0" applyAlignment="0" applyProtection="0">
      <alignment vertical="center"/>
    </xf>
    <xf numFmtId="197" fontId="131" fillId="46" borderId="0" applyNumberFormat="0" applyBorder="0" applyAlignment="0" applyProtection="0">
      <alignment vertical="center"/>
    </xf>
    <xf numFmtId="197" fontId="130" fillId="46" borderId="0" applyNumberFormat="0" applyBorder="0" applyAlignment="0" applyProtection="0">
      <alignment vertical="center"/>
    </xf>
    <xf numFmtId="197" fontId="131" fillId="46" borderId="0" applyNumberFormat="0" applyBorder="0" applyAlignment="0" applyProtection="0">
      <alignment vertical="center"/>
    </xf>
    <xf numFmtId="197" fontId="131" fillId="46" borderId="0" applyNumberFormat="0" applyBorder="0" applyAlignment="0" applyProtection="0">
      <alignment vertical="center"/>
    </xf>
    <xf numFmtId="197" fontId="130" fillId="46" borderId="0" applyNumberFormat="0" applyBorder="0" applyAlignment="0" applyProtection="0">
      <alignment vertical="center"/>
    </xf>
    <xf numFmtId="197" fontId="131" fillId="46" borderId="0" applyNumberFormat="0" applyBorder="0" applyAlignment="0" applyProtection="0">
      <alignment vertical="center"/>
    </xf>
    <xf numFmtId="197" fontId="131" fillId="46" borderId="0" applyNumberFormat="0" applyBorder="0" applyAlignment="0" applyProtection="0">
      <alignment vertical="center"/>
    </xf>
    <xf numFmtId="197" fontId="130" fillId="46" borderId="0" applyNumberFormat="0" applyBorder="0" applyAlignment="0" applyProtection="0">
      <alignment vertical="center"/>
    </xf>
    <xf numFmtId="197" fontId="131" fillId="46" borderId="0" applyNumberFormat="0" applyBorder="0" applyAlignment="0" applyProtection="0">
      <alignment vertical="center"/>
    </xf>
    <xf numFmtId="197" fontId="131" fillId="46" borderId="0" applyNumberFormat="0" applyBorder="0" applyAlignment="0" applyProtection="0">
      <alignment vertical="center"/>
    </xf>
    <xf numFmtId="197" fontId="132" fillId="16" borderId="0" applyNumberFormat="0" applyBorder="0" applyAlignment="0" applyProtection="0">
      <alignment vertical="center"/>
    </xf>
    <xf numFmtId="197" fontId="132" fillId="16" borderId="0" applyNumberFormat="0" applyBorder="0" applyAlignment="0" applyProtection="0">
      <alignment vertical="center"/>
    </xf>
    <xf numFmtId="197" fontId="131" fillId="46" borderId="0" applyNumberFormat="0" applyBorder="0" applyAlignment="0" applyProtection="0">
      <alignment vertical="center"/>
    </xf>
    <xf numFmtId="197" fontId="131" fillId="46" borderId="0" applyNumberFormat="0" applyBorder="0" applyAlignment="0" applyProtection="0">
      <alignment vertical="center"/>
    </xf>
    <xf numFmtId="197" fontId="130" fillId="46" borderId="0" applyNumberFormat="0" applyBorder="0" applyAlignment="0" applyProtection="0">
      <alignment vertical="center"/>
    </xf>
    <xf numFmtId="197" fontId="130" fillId="46" borderId="0" applyNumberFormat="0" applyBorder="0" applyAlignment="0" applyProtection="0">
      <alignment vertical="center"/>
    </xf>
    <xf numFmtId="197" fontId="131" fillId="46" borderId="0" applyNumberFormat="0" applyBorder="0" applyAlignment="0" applyProtection="0">
      <alignment vertical="center"/>
    </xf>
    <xf numFmtId="197" fontId="131" fillId="46" borderId="0" applyNumberFormat="0" applyBorder="0" applyAlignment="0" applyProtection="0">
      <alignment vertical="center"/>
    </xf>
    <xf numFmtId="197" fontId="130" fillId="46" borderId="0" applyNumberFormat="0" applyBorder="0" applyAlignment="0" applyProtection="0">
      <alignment vertical="center"/>
    </xf>
    <xf numFmtId="197" fontId="131" fillId="46" borderId="0" applyNumberFormat="0" applyBorder="0" applyAlignment="0" applyProtection="0">
      <alignment vertical="center"/>
    </xf>
    <xf numFmtId="197" fontId="131" fillId="46" borderId="0" applyNumberFormat="0" applyBorder="0" applyAlignment="0" applyProtection="0">
      <alignment vertical="center"/>
    </xf>
    <xf numFmtId="197" fontId="130" fillId="46" borderId="0" applyNumberFormat="0" applyBorder="0" applyAlignment="0" applyProtection="0">
      <alignment vertical="center"/>
    </xf>
    <xf numFmtId="197" fontId="131" fillId="46" borderId="0" applyNumberFormat="0" applyBorder="0" applyAlignment="0" applyProtection="0">
      <alignment vertical="center"/>
    </xf>
    <xf numFmtId="197" fontId="131" fillId="46" borderId="0" applyNumberFormat="0" applyBorder="0" applyAlignment="0" applyProtection="0">
      <alignment vertical="center"/>
    </xf>
    <xf numFmtId="197" fontId="130" fillId="46" borderId="0" applyNumberFormat="0" applyBorder="0" applyAlignment="0" applyProtection="0">
      <alignment vertical="center"/>
    </xf>
    <xf numFmtId="197" fontId="131" fillId="46" borderId="0" applyNumberFormat="0" applyBorder="0" applyAlignment="0" applyProtection="0">
      <alignment vertical="center"/>
    </xf>
    <xf numFmtId="197" fontId="131" fillId="46" borderId="0" applyNumberFormat="0" applyBorder="0" applyAlignment="0" applyProtection="0">
      <alignment vertical="center"/>
    </xf>
    <xf numFmtId="197" fontId="130" fillId="46" borderId="0" applyNumberFormat="0" applyBorder="0" applyAlignment="0" applyProtection="0">
      <alignment vertical="center"/>
    </xf>
    <xf numFmtId="197" fontId="131" fillId="46" borderId="0" applyNumberFormat="0" applyBorder="0" applyAlignment="0" applyProtection="0">
      <alignment vertical="center"/>
    </xf>
    <xf numFmtId="197" fontId="131" fillId="46" borderId="0" applyNumberFormat="0" applyBorder="0" applyAlignment="0" applyProtection="0">
      <alignment vertical="center"/>
    </xf>
    <xf numFmtId="197" fontId="130" fillId="46" borderId="0" applyNumberFormat="0" applyBorder="0" applyAlignment="0" applyProtection="0">
      <alignment vertical="center"/>
    </xf>
    <xf numFmtId="197" fontId="131" fillId="46" borderId="0" applyNumberFormat="0" applyBorder="0" applyAlignment="0" applyProtection="0">
      <alignment vertical="center"/>
    </xf>
    <xf numFmtId="197" fontId="131" fillId="46" borderId="0" applyNumberFormat="0" applyBorder="0" applyAlignment="0" applyProtection="0">
      <alignment vertical="center"/>
    </xf>
    <xf numFmtId="197" fontId="130" fillId="46" borderId="0" applyNumberFormat="0" applyBorder="0" applyAlignment="0" applyProtection="0">
      <alignment vertical="center"/>
    </xf>
    <xf numFmtId="197" fontId="131" fillId="46" borderId="0" applyNumberFormat="0" applyBorder="0" applyAlignment="0" applyProtection="0">
      <alignment vertical="center"/>
    </xf>
    <xf numFmtId="197" fontId="131" fillId="46" borderId="0" applyNumberFormat="0" applyBorder="0" applyAlignment="0" applyProtection="0">
      <alignment vertical="center"/>
    </xf>
    <xf numFmtId="197" fontId="133" fillId="0" borderId="36" applyNumberFormat="0" applyFill="0" applyAlignment="0" applyProtection="0">
      <alignment vertical="center"/>
    </xf>
    <xf numFmtId="197" fontId="134" fillId="0" borderId="36" applyNumberFormat="0" applyFill="0" applyAlignment="0" applyProtection="0">
      <alignment vertical="center"/>
    </xf>
    <xf numFmtId="197" fontId="134" fillId="0" borderId="36" applyNumberFormat="0" applyFill="0" applyAlignment="0" applyProtection="0">
      <alignment vertical="center"/>
    </xf>
    <xf numFmtId="197" fontId="133" fillId="0" borderId="36" applyNumberFormat="0" applyFill="0" applyAlignment="0" applyProtection="0">
      <alignment vertical="center"/>
    </xf>
    <xf numFmtId="197" fontId="134" fillId="0" borderId="36" applyNumberFormat="0" applyFill="0" applyAlignment="0" applyProtection="0">
      <alignment vertical="center"/>
    </xf>
    <xf numFmtId="197" fontId="134" fillId="0" borderId="36" applyNumberFormat="0" applyFill="0" applyAlignment="0" applyProtection="0">
      <alignment vertical="center"/>
    </xf>
    <xf numFmtId="197" fontId="133" fillId="0" borderId="36" applyNumberFormat="0" applyFill="0" applyAlignment="0" applyProtection="0">
      <alignment vertical="center"/>
    </xf>
    <xf numFmtId="197" fontId="134" fillId="0" borderId="36" applyNumberFormat="0" applyFill="0" applyAlignment="0" applyProtection="0">
      <alignment vertical="center"/>
    </xf>
    <xf numFmtId="197" fontId="134" fillId="0" borderId="36" applyNumberFormat="0" applyFill="0" applyAlignment="0" applyProtection="0">
      <alignment vertical="center"/>
    </xf>
    <xf numFmtId="197" fontId="133" fillId="0" borderId="36" applyNumberFormat="0" applyFill="0" applyAlignment="0" applyProtection="0">
      <alignment vertical="center"/>
    </xf>
    <xf numFmtId="197" fontId="134" fillId="0" borderId="36" applyNumberFormat="0" applyFill="0" applyAlignment="0" applyProtection="0">
      <alignment vertical="center"/>
    </xf>
    <xf numFmtId="197" fontId="134" fillId="0" borderId="36" applyNumberFormat="0" applyFill="0" applyAlignment="0" applyProtection="0">
      <alignment vertical="center"/>
    </xf>
    <xf numFmtId="197" fontId="133" fillId="0" borderId="36" applyNumberFormat="0" applyFill="0" applyAlignment="0" applyProtection="0">
      <alignment vertical="center"/>
    </xf>
    <xf numFmtId="197" fontId="134" fillId="0" borderId="36" applyNumberFormat="0" applyFill="0" applyAlignment="0" applyProtection="0">
      <alignment vertical="center"/>
    </xf>
    <xf numFmtId="197" fontId="134" fillId="0" borderId="36" applyNumberFormat="0" applyFill="0" applyAlignment="0" applyProtection="0">
      <alignment vertical="center"/>
    </xf>
    <xf numFmtId="197" fontId="135" fillId="0" borderId="22" applyNumberFormat="0" applyFill="0" applyAlignment="0" applyProtection="0">
      <alignment vertical="center"/>
    </xf>
    <xf numFmtId="197" fontId="135" fillId="0" borderId="22" applyNumberFormat="0" applyFill="0" applyAlignment="0" applyProtection="0">
      <alignment vertical="center"/>
    </xf>
    <xf numFmtId="197" fontId="134" fillId="0" borderId="36" applyNumberFormat="0" applyFill="0" applyAlignment="0" applyProtection="0">
      <alignment vertical="center"/>
    </xf>
    <xf numFmtId="197" fontId="134" fillId="0" borderId="36" applyNumberFormat="0" applyFill="0" applyAlignment="0" applyProtection="0">
      <alignment vertical="center"/>
    </xf>
    <xf numFmtId="197" fontId="133" fillId="0" borderId="36" applyNumberFormat="0" applyFill="0" applyAlignment="0" applyProtection="0">
      <alignment vertical="center"/>
    </xf>
    <xf numFmtId="197" fontId="133" fillId="0" borderId="36" applyNumberFormat="0" applyFill="0" applyAlignment="0" applyProtection="0">
      <alignment vertical="center"/>
    </xf>
    <xf numFmtId="197" fontId="134" fillId="0" borderId="36" applyNumberFormat="0" applyFill="0" applyAlignment="0" applyProtection="0">
      <alignment vertical="center"/>
    </xf>
    <xf numFmtId="197" fontId="134" fillId="0" borderId="36" applyNumberFormat="0" applyFill="0" applyAlignment="0" applyProtection="0">
      <alignment vertical="center"/>
    </xf>
    <xf numFmtId="197" fontId="133" fillId="0" borderId="36" applyNumberFormat="0" applyFill="0" applyAlignment="0" applyProtection="0">
      <alignment vertical="center"/>
    </xf>
    <xf numFmtId="197" fontId="134" fillId="0" borderId="36" applyNumberFormat="0" applyFill="0" applyAlignment="0" applyProtection="0">
      <alignment vertical="center"/>
    </xf>
    <xf numFmtId="197" fontId="134" fillId="0" borderId="36" applyNumberFormat="0" applyFill="0" applyAlignment="0" applyProtection="0">
      <alignment vertical="center"/>
    </xf>
    <xf numFmtId="197" fontId="133" fillId="0" borderId="36" applyNumberFormat="0" applyFill="0" applyAlignment="0" applyProtection="0">
      <alignment vertical="center"/>
    </xf>
    <xf numFmtId="197" fontId="134" fillId="0" borderId="36" applyNumberFormat="0" applyFill="0" applyAlignment="0" applyProtection="0">
      <alignment vertical="center"/>
    </xf>
    <xf numFmtId="197" fontId="134" fillId="0" borderId="36" applyNumberFormat="0" applyFill="0" applyAlignment="0" applyProtection="0">
      <alignment vertical="center"/>
    </xf>
    <xf numFmtId="197" fontId="133" fillId="0" borderId="36" applyNumberFormat="0" applyFill="0" applyAlignment="0" applyProtection="0">
      <alignment vertical="center"/>
    </xf>
    <xf numFmtId="197" fontId="134" fillId="0" borderId="36" applyNumberFormat="0" applyFill="0" applyAlignment="0" applyProtection="0">
      <alignment vertical="center"/>
    </xf>
    <xf numFmtId="197" fontId="134" fillId="0" borderId="36" applyNumberFormat="0" applyFill="0" applyAlignment="0" applyProtection="0">
      <alignment vertical="center"/>
    </xf>
    <xf numFmtId="197" fontId="133" fillId="0" borderId="36" applyNumberFormat="0" applyFill="0" applyAlignment="0" applyProtection="0">
      <alignment vertical="center"/>
    </xf>
    <xf numFmtId="197" fontId="134" fillId="0" borderId="36" applyNumberFormat="0" applyFill="0" applyAlignment="0" applyProtection="0">
      <alignment vertical="center"/>
    </xf>
    <xf numFmtId="197" fontId="134" fillId="0" borderId="36" applyNumberFormat="0" applyFill="0" applyAlignment="0" applyProtection="0">
      <alignment vertical="center"/>
    </xf>
    <xf numFmtId="197" fontId="133" fillId="0" borderId="36" applyNumberFormat="0" applyFill="0" applyAlignment="0" applyProtection="0">
      <alignment vertical="center"/>
    </xf>
    <xf numFmtId="197" fontId="134" fillId="0" borderId="36" applyNumberFormat="0" applyFill="0" applyAlignment="0" applyProtection="0">
      <alignment vertical="center"/>
    </xf>
    <xf numFmtId="197" fontId="134" fillId="0" borderId="36" applyNumberFormat="0" applyFill="0" applyAlignment="0" applyProtection="0">
      <alignment vertical="center"/>
    </xf>
    <xf numFmtId="197" fontId="133" fillId="0" borderId="36" applyNumberFormat="0" applyFill="0" applyAlignment="0" applyProtection="0">
      <alignment vertical="center"/>
    </xf>
    <xf numFmtId="197" fontId="134" fillId="0" borderId="36" applyNumberFormat="0" applyFill="0" applyAlignment="0" applyProtection="0">
      <alignment vertical="center"/>
    </xf>
    <xf numFmtId="197" fontId="134" fillId="0" borderId="36" applyNumberFormat="0" applyFill="0" applyAlignment="0" applyProtection="0">
      <alignment vertical="center"/>
    </xf>
    <xf numFmtId="197" fontId="116" fillId="44" borderId="0" applyNumberFormat="0" applyBorder="0" applyAlignment="0" applyProtection="0">
      <alignment vertical="center"/>
    </xf>
    <xf numFmtId="197" fontId="136" fillId="44" borderId="0" applyNumberFormat="0" applyBorder="0" applyAlignment="0" applyProtection="0">
      <alignment vertical="center"/>
    </xf>
    <xf numFmtId="197" fontId="136" fillId="44" borderId="0" applyNumberFormat="0" applyBorder="0" applyAlignment="0" applyProtection="0">
      <alignment vertical="center"/>
    </xf>
    <xf numFmtId="197" fontId="116" fillId="44" borderId="0" applyNumberFormat="0" applyBorder="0" applyAlignment="0" applyProtection="0">
      <alignment vertical="center"/>
    </xf>
    <xf numFmtId="197" fontId="136" fillId="44" borderId="0" applyNumberFormat="0" applyBorder="0" applyAlignment="0" applyProtection="0">
      <alignment vertical="center"/>
    </xf>
    <xf numFmtId="197" fontId="136" fillId="44" borderId="0" applyNumberFormat="0" applyBorder="0" applyAlignment="0" applyProtection="0">
      <alignment vertical="center"/>
    </xf>
    <xf numFmtId="197" fontId="116" fillId="44" borderId="0" applyNumberFormat="0" applyBorder="0" applyAlignment="0" applyProtection="0">
      <alignment vertical="center"/>
    </xf>
    <xf numFmtId="197" fontId="136" fillId="44" borderId="0" applyNumberFormat="0" applyBorder="0" applyAlignment="0" applyProtection="0">
      <alignment vertical="center"/>
    </xf>
    <xf numFmtId="197" fontId="136" fillId="44" borderId="0" applyNumberFormat="0" applyBorder="0" applyAlignment="0" applyProtection="0">
      <alignment vertical="center"/>
    </xf>
    <xf numFmtId="197" fontId="116" fillId="44" borderId="0" applyNumberFormat="0" applyBorder="0" applyAlignment="0" applyProtection="0">
      <alignment vertical="center"/>
    </xf>
    <xf numFmtId="197" fontId="136" fillId="44" borderId="0" applyNumberFormat="0" applyBorder="0" applyAlignment="0" applyProtection="0">
      <alignment vertical="center"/>
    </xf>
    <xf numFmtId="197" fontId="136" fillId="44" borderId="0" applyNumberFormat="0" applyBorder="0" applyAlignment="0" applyProtection="0">
      <alignment vertical="center"/>
    </xf>
    <xf numFmtId="197" fontId="116" fillId="44" borderId="0" applyNumberFormat="0" applyBorder="0" applyAlignment="0" applyProtection="0">
      <alignment vertical="center"/>
    </xf>
    <xf numFmtId="197" fontId="136" fillId="44" borderId="0" applyNumberFormat="0" applyBorder="0" applyAlignment="0" applyProtection="0">
      <alignment vertical="center"/>
    </xf>
    <xf numFmtId="197" fontId="136" fillId="44" borderId="0" applyNumberFormat="0" applyBorder="0" applyAlignment="0" applyProtection="0">
      <alignment vertical="center"/>
    </xf>
    <xf numFmtId="197" fontId="137" fillId="12" borderId="0" applyNumberFormat="0" applyBorder="0" applyAlignment="0" applyProtection="0">
      <alignment vertical="center"/>
    </xf>
    <xf numFmtId="197" fontId="137" fillId="12" borderId="0" applyNumberFormat="0" applyBorder="0" applyAlignment="0" applyProtection="0">
      <alignment vertical="center"/>
    </xf>
    <xf numFmtId="197" fontId="136" fillId="44" borderId="0" applyNumberFormat="0" applyBorder="0" applyAlignment="0" applyProtection="0">
      <alignment vertical="center"/>
    </xf>
    <xf numFmtId="197" fontId="136" fillId="44" borderId="0" applyNumberFormat="0" applyBorder="0" applyAlignment="0" applyProtection="0">
      <alignment vertical="center"/>
    </xf>
    <xf numFmtId="197" fontId="116" fillId="44" borderId="0" applyNumberFormat="0" applyBorder="0" applyAlignment="0" applyProtection="0">
      <alignment vertical="center"/>
    </xf>
    <xf numFmtId="197" fontId="116" fillId="44" borderId="0" applyNumberFormat="0" applyBorder="0" applyAlignment="0" applyProtection="0">
      <alignment vertical="center"/>
    </xf>
    <xf numFmtId="197" fontId="136" fillId="44" borderId="0" applyNumberFormat="0" applyBorder="0" applyAlignment="0" applyProtection="0">
      <alignment vertical="center"/>
    </xf>
    <xf numFmtId="197" fontId="136" fillId="44" borderId="0" applyNumberFormat="0" applyBorder="0" applyAlignment="0" applyProtection="0">
      <alignment vertical="center"/>
    </xf>
    <xf numFmtId="197" fontId="116" fillId="44" borderId="0" applyNumberFormat="0" applyBorder="0" applyAlignment="0" applyProtection="0">
      <alignment vertical="center"/>
    </xf>
    <xf numFmtId="197" fontId="136" fillId="44" borderId="0" applyNumberFormat="0" applyBorder="0" applyAlignment="0" applyProtection="0">
      <alignment vertical="center"/>
    </xf>
    <xf numFmtId="197" fontId="136" fillId="44" borderId="0" applyNumberFormat="0" applyBorder="0" applyAlignment="0" applyProtection="0">
      <alignment vertical="center"/>
    </xf>
    <xf numFmtId="197" fontId="116" fillId="44" borderId="0" applyNumberFormat="0" applyBorder="0" applyAlignment="0" applyProtection="0">
      <alignment vertical="center"/>
    </xf>
    <xf numFmtId="197" fontId="136" fillId="44" borderId="0" applyNumberFormat="0" applyBorder="0" applyAlignment="0" applyProtection="0">
      <alignment vertical="center"/>
    </xf>
    <xf numFmtId="197" fontId="136" fillId="44" borderId="0" applyNumberFormat="0" applyBorder="0" applyAlignment="0" applyProtection="0">
      <alignment vertical="center"/>
    </xf>
    <xf numFmtId="197" fontId="116" fillId="44" borderId="0" applyNumberFormat="0" applyBorder="0" applyAlignment="0" applyProtection="0">
      <alignment vertical="center"/>
    </xf>
    <xf numFmtId="197" fontId="136" fillId="44" borderId="0" applyNumberFormat="0" applyBorder="0" applyAlignment="0" applyProtection="0">
      <alignment vertical="center"/>
    </xf>
    <xf numFmtId="197" fontId="136" fillId="44" borderId="0" applyNumberFormat="0" applyBorder="0" applyAlignment="0" applyProtection="0">
      <alignment vertical="center"/>
    </xf>
    <xf numFmtId="197" fontId="116" fillId="44" borderId="0" applyNumberFormat="0" applyBorder="0" applyAlignment="0" applyProtection="0">
      <alignment vertical="center"/>
    </xf>
    <xf numFmtId="197" fontId="136" fillId="44" borderId="0" applyNumberFormat="0" applyBorder="0" applyAlignment="0" applyProtection="0">
      <alignment vertical="center"/>
    </xf>
    <xf numFmtId="197" fontId="136" fillId="44" borderId="0" applyNumberFormat="0" applyBorder="0" applyAlignment="0" applyProtection="0">
      <alignment vertical="center"/>
    </xf>
    <xf numFmtId="197" fontId="116" fillId="44" borderId="0" applyNumberFormat="0" applyBorder="0" applyAlignment="0" applyProtection="0">
      <alignment vertical="center"/>
    </xf>
    <xf numFmtId="197" fontId="136" fillId="44" borderId="0" applyNumberFormat="0" applyBorder="0" applyAlignment="0" applyProtection="0">
      <alignment vertical="center"/>
    </xf>
    <xf numFmtId="197" fontId="136" fillId="44" borderId="0" applyNumberFormat="0" applyBorder="0" applyAlignment="0" applyProtection="0">
      <alignment vertical="center"/>
    </xf>
    <xf numFmtId="197" fontId="116" fillId="44" borderId="0" applyNumberFormat="0" applyBorder="0" applyAlignment="0" applyProtection="0">
      <alignment vertical="center"/>
    </xf>
    <xf numFmtId="197" fontId="136" fillId="44" borderId="0" applyNumberFormat="0" applyBorder="0" applyAlignment="0" applyProtection="0">
      <alignment vertical="center"/>
    </xf>
    <xf numFmtId="197" fontId="136" fillId="44" borderId="0" applyNumberFormat="0" applyBorder="0" applyAlignment="0" applyProtection="0">
      <alignment vertical="center"/>
    </xf>
    <xf numFmtId="197" fontId="137" fillId="12" borderId="0" applyNumberFormat="0" applyBorder="0" applyAlignment="0" applyProtection="0">
      <alignment vertical="center"/>
    </xf>
    <xf numFmtId="197" fontId="69" fillId="12" borderId="0" applyNumberFormat="0" applyBorder="0" applyAlignment="0" applyProtection="0">
      <alignment vertical="center"/>
    </xf>
    <xf numFmtId="197" fontId="69" fillId="12" borderId="0" applyNumberFormat="0" applyBorder="0" applyAlignment="0" applyProtection="0">
      <alignment vertical="center"/>
    </xf>
    <xf numFmtId="197" fontId="137" fillId="12" borderId="0" applyNumberFormat="0" applyBorder="0" applyAlignment="0" applyProtection="0">
      <alignment vertical="center"/>
    </xf>
    <xf numFmtId="197" fontId="69" fillId="12" borderId="0" applyNumberFormat="0" applyBorder="0" applyAlignment="0" applyProtection="0">
      <alignment vertical="center"/>
    </xf>
    <xf numFmtId="197" fontId="69" fillId="12" borderId="0" applyNumberFormat="0" applyBorder="0" applyAlignment="0" applyProtection="0">
      <alignment vertical="center"/>
    </xf>
    <xf numFmtId="197" fontId="70" fillId="8" borderId="15" applyNumberFormat="0" applyFont="0" applyAlignment="0" applyProtection="0">
      <alignment vertical="center"/>
    </xf>
    <xf numFmtId="197" fontId="70" fillId="8" borderId="15" applyNumberFormat="0" applyFont="0" applyAlignment="0" applyProtection="0">
      <alignment vertical="center"/>
    </xf>
    <xf numFmtId="197" fontId="138" fillId="48" borderId="31" applyNumberFormat="0" applyAlignment="0" applyProtection="0">
      <alignment vertical="center"/>
    </xf>
    <xf numFmtId="197" fontId="139" fillId="48" borderId="31" applyNumberFormat="0" applyAlignment="0" applyProtection="0">
      <alignment vertical="center"/>
    </xf>
    <xf numFmtId="197" fontId="139" fillId="48" borderId="31" applyNumberFormat="0" applyAlignment="0" applyProtection="0">
      <alignment vertical="center"/>
    </xf>
    <xf numFmtId="197" fontId="138" fillId="48" borderId="31" applyNumberFormat="0" applyAlignment="0" applyProtection="0">
      <alignment vertical="center"/>
    </xf>
    <xf numFmtId="197" fontId="139" fillId="48" borderId="31" applyNumberFormat="0" applyAlignment="0" applyProtection="0">
      <alignment vertical="center"/>
    </xf>
    <xf numFmtId="197" fontId="139" fillId="48" borderId="31" applyNumberFormat="0" applyAlignment="0" applyProtection="0">
      <alignment vertical="center"/>
    </xf>
    <xf numFmtId="197" fontId="138" fillId="48" borderId="31" applyNumberFormat="0" applyAlignment="0" applyProtection="0">
      <alignment vertical="center"/>
    </xf>
    <xf numFmtId="197" fontId="139" fillId="48" borderId="31" applyNumberFormat="0" applyAlignment="0" applyProtection="0">
      <alignment vertical="center"/>
    </xf>
    <xf numFmtId="197" fontId="139" fillId="48" borderId="31" applyNumberFormat="0" applyAlignment="0" applyProtection="0">
      <alignment vertical="center"/>
    </xf>
    <xf numFmtId="197" fontId="138" fillId="48" borderId="31" applyNumberFormat="0" applyAlignment="0" applyProtection="0">
      <alignment vertical="center"/>
    </xf>
    <xf numFmtId="197" fontId="139" fillId="48" borderId="31" applyNumberFormat="0" applyAlignment="0" applyProtection="0">
      <alignment vertical="center"/>
    </xf>
    <xf numFmtId="197" fontId="139" fillId="48" borderId="31" applyNumberFormat="0" applyAlignment="0" applyProtection="0">
      <alignment vertical="center"/>
    </xf>
    <xf numFmtId="197" fontId="138" fillId="48" borderId="31" applyNumberFormat="0" applyAlignment="0" applyProtection="0">
      <alignment vertical="center"/>
    </xf>
    <xf numFmtId="197" fontId="139" fillId="48" borderId="31" applyNumberFormat="0" applyAlignment="0" applyProtection="0">
      <alignment vertical="center"/>
    </xf>
    <xf numFmtId="197" fontId="139" fillId="48" borderId="31" applyNumberFormat="0" applyAlignment="0" applyProtection="0">
      <alignment vertical="center"/>
    </xf>
    <xf numFmtId="197" fontId="140" fillId="17" borderId="7" applyNumberFormat="0" applyAlignment="0" applyProtection="0">
      <alignment vertical="center"/>
    </xf>
    <xf numFmtId="197" fontId="140" fillId="17" borderId="7" applyNumberFormat="0" applyAlignment="0" applyProtection="0">
      <alignment vertical="center"/>
    </xf>
    <xf numFmtId="197" fontId="139" fillId="48" borderId="31" applyNumberFormat="0" applyAlignment="0" applyProtection="0">
      <alignment vertical="center"/>
    </xf>
    <xf numFmtId="197" fontId="139" fillId="48" borderId="31" applyNumberFormat="0" applyAlignment="0" applyProtection="0">
      <alignment vertical="center"/>
    </xf>
    <xf numFmtId="197" fontId="138" fillId="48" borderId="31" applyNumberFormat="0" applyAlignment="0" applyProtection="0">
      <alignment vertical="center"/>
    </xf>
    <xf numFmtId="197" fontId="138" fillId="48" borderId="31" applyNumberFormat="0" applyAlignment="0" applyProtection="0">
      <alignment vertical="center"/>
    </xf>
    <xf numFmtId="197" fontId="139" fillId="48" borderId="31" applyNumberFormat="0" applyAlignment="0" applyProtection="0">
      <alignment vertical="center"/>
    </xf>
    <xf numFmtId="197" fontId="139" fillId="48" borderId="31" applyNumberFormat="0" applyAlignment="0" applyProtection="0">
      <alignment vertical="center"/>
    </xf>
    <xf numFmtId="197" fontId="138" fillId="48" borderId="31" applyNumberFormat="0" applyAlignment="0" applyProtection="0">
      <alignment vertical="center"/>
    </xf>
    <xf numFmtId="197" fontId="139" fillId="48" borderId="31" applyNumberFormat="0" applyAlignment="0" applyProtection="0">
      <alignment vertical="center"/>
    </xf>
    <xf numFmtId="197" fontId="139" fillId="48" borderId="31" applyNumberFormat="0" applyAlignment="0" applyProtection="0">
      <alignment vertical="center"/>
    </xf>
    <xf numFmtId="197" fontId="138" fillId="48" borderId="31" applyNumberFormat="0" applyAlignment="0" applyProtection="0">
      <alignment vertical="center"/>
    </xf>
    <xf numFmtId="197" fontId="139" fillId="48" borderId="31" applyNumberFormat="0" applyAlignment="0" applyProtection="0">
      <alignment vertical="center"/>
    </xf>
    <xf numFmtId="197" fontId="139" fillId="48" borderId="31" applyNumberFormat="0" applyAlignment="0" applyProtection="0">
      <alignment vertical="center"/>
    </xf>
    <xf numFmtId="197" fontId="138" fillId="48" borderId="31" applyNumberFormat="0" applyAlignment="0" applyProtection="0">
      <alignment vertical="center"/>
    </xf>
    <xf numFmtId="197" fontId="139" fillId="48" borderId="31" applyNumberFormat="0" applyAlignment="0" applyProtection="0">
      <alignment vertical="center"/>
    </xf>
    <xf numFmtId="197" fontId="139" fillId="48" borderId="31" applyNumberFormat="0" applyAlignment="0" applyProtection="0">
      <alignment vertical="center"/>
    </xf>
    <xf numFmtId="197" fontId="138" fillId="48" borderId="31" applyNumberFormat="0" applyAlignment="0" applyProtection="0">
      <alignment vertical="center"/>
    </xf>
    <xf numFmtId="197" fontId="139" fillId="48" borderId="31" applyNumberFormat="0" applyAlignment="0" applyProtection="0">
      <alignment vertical="center"/>
    </xf>
    <xf numFmtId="197" fontId="139" fillId="48" borderId="31" applyNumberFormat="0" applyAlignment="0" applyProtection="0">
      <alignment vertical="center"/>
    </xf>
    <xf numFmtId="197" fontId="138" fillId="48" borderId="31" applyNumberFormat="0" applyAlignment="0" applyProtection="0">
      <alignment vertical="center"/>
    </xf>
    <xf numFmtId="197" fontId="139" fillId="48" borderId="31" applyNumberFormat="0" applyAlignment="0" applyProtection="0">
      <alignment vertical="center"/>
    </xf>
    <xf numFmtId="197" fontId="139" fillId="48" borderId="31" applyNumberFormat="0" applyAlignment="0" applyProtection="0">
      <alignment vertical="center"/>
    </xf>
    <xf numFmtId="197" fontId="138" fillId="48" borderId="31" applyNumberFormat="0" applyAlignment="0" applyProtection="0">
      <alignment vertical="center"/>
    </xf>
    <xf numFmtId="197" fontId="139" fillId="48" borderId="31" applyNumberFormat="0" applyAlignment="0" applyProtection="0">
      <alignment vertical="center"/>
    </xf>
    <xf numFmtId="197" fontId="139" fillId="48" borderId="31" applyNumberFormat="0" applyAlignment="0" applyProtection="0">
      <alignment vertical="center"/>
    </xf>
    <xf numFmtId="197" fontId="107" fillId="0" borderId="0" applyNumberFormat="0" applyFill="0" applyBorder="0" applyAlignment="0" applyProtection="0">
      <alignment vertical="top"/>
      <protection locked="0"/>
    </xf>
    <xf numFmtId="197" fontId="71" fillId="11" borderId="0" applyNumberFormat="0" applyBorder="0" applyAlignment="0" applyProtection="0">
      <alignment vertical="center"/>
    </xf>
    <xf numFmtId="197" fontId="71" fillId="11" borderId="0" applyNumberFormat="0" applyBorder="0" applyAlignment="0" applyProtection="0">
      <alignment vertical="center"/>
    </xf>
    <xf numFmtId="197" fontId="72" fillId="16" borderId="0" applyNumberFormat="0" applyBorder="0" applyAlignment="0" applyProtection="0">
      <alignment vertical="center"/>
    </xf>
    <xf numFmtId="197" fontId="72" fillId="16" borderId="0" applyNumberFormat="0" applyBorder="0" applyAlignment="0" applyProtection="0">
      <alignment vertical="center"/>
    </xf>
    <xf numFmtId="197" fontId="14" fillId="0" borderId="0"/>
    <xf numFmtId="197" fontId="19" fillId="0" borderId="0">
      <alignment vertical="center"/>
    </xf>
    <xf numFmtId="197" fontId="14" fillId="0" borderId="0"/>
    <xf numFmtId="197" fontId="19" fillId="0" borderId="0">
      <alignment vertical="center"/>
    </xf>
    <xf numFmtId="197" fontId="127" fillId="0" borderId="0">
      <alignment vertical="center"/>
    </xf>
    <xf numFmtId="197" fontId="19" fillId="0" borderId="0">
      <alignment vertical="center"/>
    </xf>
    <xf numFmtId="197" fontId="19" fillId="0" borderId="0">
      <alignment vertical="center"/>
    </xf>
    <xf numFmtId="197" fontId="14" fillId="0" borderId="0"/>
    <xf numFmtId="178" fontId="13" fillId="0" borderId="0" applyFont="0" applyFill="0" applyBorder="0" applyAlignment="0" applyProtection="0">
      <alignment vertical="center"/>
    </xf>
    <xf numFmtId="179" fontId="13" fillId="0" borderId="0" applyFont="0" applyFill="0" applyBorder="0" applyAlignment="0" applyProtection="0">
      <alignment vertical="center"/>
    </xf>
    <xf numFmtId="177" fontId="14" fillId="0" borderId="0" applyFont="0" applyFill="0" applyBorder="0" applyAlignment="0" applyProtection="0"/>
    <xf numFmtId="197" fontId="141" fillId="0" borderId="33" applyNumberFormat="0" applyFill="0" applyAlignment="0" applyProtection="0">
      <alignment vertical="center"/>
    </xf>
    <xf numFmtId="197" fontId="142" fillId="0" borderId="33" applyNumberFormat="0" applyFill="0" applyAlignment="0" applyProtection="0">
      <alignment vertical="center"/>
    </xf>
    <xf numFmtId="197" fontId="142" fillId="0" borderId="33" applyNumberFormat="0" applyFill="0" applyAlignment="0" applyProtection="0">
      <alignment vertical="center"/>
    </xf>
    <xf numFmtId="197" fontId="141" fillId="0" borderId="33" applyNumberFormat="0" applyFill="0" applyAlignment="0" applyProtection="0">
      <alignment vertical="center"/>
    </xf>
    <xf numFmtId="197" fontId="142" fillId="0" borderId="33" applyNumberFormat="0" applyFill="0" applyAlignment="0" applyProtection="0">
      <alignment vertical="center"/>
    </xf>
    <xf numFmtId="197" fontId="142" fillId="0" borderId="33" applyNumberFormat="0" applyFill="0" applyAlignment="0" applyProtection="0">
      <alignment vertical="center"/>
    </xf>
    <xf numFmtId="197" fontId="141" fillId="0" borderId="33" applyNumberFormat="0" applyFill="0" applyAlignment="0" applyProtection="0">
      <alignment vertical="center"/>
    </xf>
    <xf numFmtId="197" fontId="142" fillId="0" borderId="33" applyNumberFormat="0" applyFill="0" applyAlignment="0" applyProtection="0">
      <alignment vertical="center"/>
    </xf>
    <xf numFmtId="197" fontId="142" fillId="0" borderId="33" applyNumberFormat="0" applyFill="0" applyAlignment="0" applyProtection="0">
      <alignment vertical="center"/>
    </xf>
    <xf numFmtId="197" fontId="141" fillId="0" borderId="33" applyNumberFormat="0" applyFill="0" applyAlignment="0" applyProtection="0">
      <alignment vertical="center"/>
    </xf>
    <xf numFmtId="197" fontId="142" fillId="0" borderId="33" applyNumberFormat="0" applyFill="0" applyAlignment="0" applyProtection="0">
      <alignment vertical="center"/>
    </xf>
    <xf numFmtId="197" fontId="142" fillId="0" borderId="33" applyNumberFormat="0" applyFill="0" applyAlignment="0" applyProtection="0">
      <alignment vertical="center"/>
    </xf>
    <xf numFmtId="197" fontId="141" fillId="0" borderId="33" applyNumberFormat="0" applyFill="0" applyAlignment="0" applyProtection="0">
      <alignment vertical="center"/>
    </xf>
    <xf numFmtId="197" fontId="142" fillId="0" borderId="33" applyNumberFormat="0" applyFill="0" applyAlignment="0" applyProtection="0">
      <alignment vertical="center"/>
    </xf>
    <xf numFmtId="197" fontId="142" fillId="0" borderId="33" applyNumberFormat="0" applyFill="0" applyAlignment="0" applyProtection="0">
      <alignment vertical="center"/>
    </xf>
    <xf numFmtId="197" fontId="143" fillId="0" borderId="14" applyNumberFormat="0" applyFill="0" applyAlignment="0" applyProtection="0">
      <alignment vertical="center"/>
    </xf>
    <xf numFmtId="197" fontId="143" fillId="0" borderId="14" applyNumberFormat="0" applyFill="0" applyAlignment="0" applyProtection="0">
      <alignment vertical="center"/>
    </xf>
    <xf numFmtId="197" fontId="142" fillId="0" borderId="33" applyNumberFormat="0" applyFill="0" applyAlignment="0" applyProtection="0">
      <alignment vertical="center"/>
    </xf>
    <xf numFmtId="197" fontId="142" fillId="0" borderId="33" applyNumberFormat="0" applyFill="0" applyAlignment="0" applyProtection="0">
      <alignment vertical="center"/>
    </xf>
    <xf numFmtId="197" fontId="141" fillId="0" borderId="33" applyNumberFormat="0" applyFill="0" applyAlignment="0" applyProtection="0">
      <alignment vertical="center"/>
    </xf>
    <xf numFmtId="197" fontId="141" fillId="0" borderId="33" applyNumberFormat="0" applyFill="0" applyAlignment="0" applyProtection="0">
      <alignment vertical="center"/>
    </xf>
    <xf numFmtId="197" fontId="142" fillId="0" borderId="33" applyNumberFormat="0" applyFill="0" applyAlignment="0" applyProtection="0">
      <alignment vertical="center"/>
    </xf>
    <xf numFmtId="197" fontId="142" fillId="0" borderId="33" applyNumberFormat="0" applyFill="0" applyAlignment="0" applyProtection="0">
      <alignment vertical="center"/>
    </xf>
    <xf numFmtId="197" fontId="141" fillId="0" borderId="33" applyNumberFormat="0" applyFill="0" applyAlignment="0" applyProtection="0">
      <alignment vertical="center"/>
    </xf>
    <xf numFmtId="197" fontId="142" fillId="0" borderId="33" applyNumberFormat="0" applyFill="0" applyAlignment="0" applyProtection="0">
      <alignment vertical="center"/>
    </xf>
    <xf numFmtId="197" fontId="142" fillId="0" borderId="33" applyNumberFormat="0" applyFill="0" applyAlignment="0" applyProtection="0">
      <alignment vertical="center"/>
    </xf>
    <xf numFmtId="197" fontId="141" fillId="0" borderId="33" applyNumberFormat="0" applyFill="0" applyAlignment="0" applyProtection="0">
      <alignment vertical="center"/>
    </xf>
    <xf numFmtId="197" fontId="142" fillId="0" borderId="33" applyNumberFormat="0" applyFill="0" applyAlignment="0" applyProtection="0">
      <alignment vertical="center"/>
    </xf>
    <xf numFmtId="197" fontId="142" fillId="0" borderId="33" applyNumberFormat="0" applyFill="0" applyAlignment="0" applyProtection="0">
      <alignment vertical="center"/>
    </xf>
    <xf numFmtId="197" fontId="141" fillId="0" borderId="33" applyNumberFormat="0" applyFill="0" applyAlignment="0" applyProtection="0">
      <alignment vertical="center"/>
    </xf>
    <xf numFmtId="197" fontId="142" fillId="0" borderId="33" applyNumberFormat="0" applyFill="0" applyAlignment="0" applyProtection="0">
      <alignment vertical="center"/>
    </xf>
    <xf numFmtId="197" fontId="142" fillId="0" borderId="33" applyNumberFormat="0" applyFill="0" applyAlignment="0" applyProtection="0">
      <alignment vertical="center"/>
    </xf>
    <xf numFmtId="197" fontId="141" fillId="0" borderId="33" applyNumberFormat="0" applyFill="0" applyAlignment="0" applyProtection="0">
      <alignment vertical="center"/>
    </xf>
    <xf numFmtId="197" fontId="142" fillId="0" borderId="33" applyNumberFormat="0" applyFill="0" applyAlignment="0" applyProtection="0">
      <alignment vertical="center"/>
    </xf>
    <xf numFmtId="197" fontId="142" fillId="0" borderId="33" applyNumberFormat="0" applyFill="0" applyAlignment="0" applyProtection="0">
      <alignment vertical="center"/>
    </xf>
    <xf numFmtId="197" fontId="141" fillId="0" borderId="33" applyNumberFormat="0" applyFill="0" applyAlignment="0" applyProtection="0">
      <alignment vertical="center"/>
    </xf>
    <xf numFmtId="197" fontId="142" fillId="0" borderId="33" applyNumberFormat="0" applyFill="0" applyAlignment="0" applyProtection="0">
      <alignment vertical="center"/>
    </xf>
    <xf numFmtId="197" fontId="142" fillId="0" borderId="33" applyNumberFormat="0" applyFill="0" applyAlignment="0" applyProtection="0">
      <alignment vertical="center"/>
    </xf>
    <xf numFmtId="197" fontId="141" fillId="0" borderId="33" applyNumberFormat="0" applyFill="0" applyAlignment="0" applyProtection="0">
      <alignment vertical="center"/>
    </xf>
    <xf numFmtId="197" fontId="142" fillId="0" borderId="33" applyNumberFormat="0" applyFill="0" applyAlignment="0" applyProtection="0">
      <alignment vertical="center"/>
    </xf>
    <xf numFmtId="197" fontId="142" fillId="0" borderId="33" applyNumberFormat="0" applyFill="0" applyAlignment="0" applyProtection="0">
      <alignment vertical="center"/>
    </xf>
    <xf numFmtId="40" fontId="144" fillId="0" borderId="0" applyFont="0" applyFill="0" applyBorder="0" applyAlignment="0" applyProtection="0"/>
    <xf numFmtId="38" fontId="144" fillId="0" borderId="0" applyFont="0" applyFill="0" applyBorder="0" applyAlignment="0" applyProtection="0"/>
    <xf numFmtId="197" fontId="22" fillId="50" borderId="35" applyNumberFormat="0" applyFont="0" applyAlignment="0" applyProtection="0">
      <alignment vertical="center"/>
    </xf>
    <xf numFmtId="197" fontId="22" fillId="50" borderId="35" applyNumberFormat="0" applyFont="0" applyAlignment="0" applyProtection="0">
      <alignment vertical="center"/>
    </xf>
    <xf numFmtId="197" fontId="22" fillId="50" borderId="35" applyNumberFormat="0" applyFont="0" applyAlignment="0" applyProtection="0">
      <alignment vertical="center"/>
    </xf>
    <xf numFmtId="197" fontId="22" fillId="50" borderId="35" applyNumberFormat="0" applyFont="0" applyAlignment="0" applyProtection="0">
      <alignment vertical="center"/>
    </xf>
    <xf numFmtId="197" fontId="22" fillId="50" borderId="35" applyNumberFormat="0" applyFont="0" applyAlignment="0" applyProtection="0">
      <alignment vertical="center"/>
    </xf>
    <xf numFmtId="197" fontId="22" fillId="50" borderId="35" applyNumberFormat="0" applyFont="0" applyAlignment="0" applyProtection="0">
      <alignment vertical="center"/>
    </xf>
    <xf numFmtId="197" fontId="22" fillId="50" borderId="35" applyNumberFormat="0" applyFont="0" applyAlignment="0" applyProtection="0">
      <alignment vertical="center"/>
    </xf>
    <xf numFmtId="197" fontId="22" fillId="50" borderId="35" applyNumberFormat="0" applyFont="0" applyAlignment="0" applyProtection="0">
      <alignment vertical="center"/>
    </xf>
    <xf numFmtId="197" fontId="22" fillId="50" borderId="35" applyNumberFormat="0" applyFont="0" applyAlignment="0" applyProtection="0">
      <alignment vertical="center"/>
    </xf>
    <xf numFmtId="197" fontId="22" fillId="50" borderId="35" applyNumberFormat="0" applyFont="0" applyAlignment="0" applyProtection="0">
      <alignment vertical="center"/>
    </xf>
    <xf numFmtId="197" fontId="13" fillId="8" borderId="15" applyNumberFormat="0" applyFont="0" applyAlignment="0" applyProtection="0">
      <alignment vertical="center"/>
    </xf>
    <xf numFmtId="197" fontId="13" fillId="8" borderId="15" applyNumberFormat="0" applyFont="0" applyAlignment="0" applyProtection="0">
      <alignment vertical="center"/>
    </xf>
    <xf numFmtId="197" fontId="22" fillId="50" borderId="35" applyNumberFormat="0" applyFont="0" applyAlignment="0" applyProtection="0">
      <alignment vertical="center"/>
    </xf>
    <xf numFmtId="197" fontId="22" fillId="50" borderId="35" applyNumberFormat="0" applyFont="0" applyAlignment="0" applyProtection="0">
      <alignment vertical="center"/>
    </xf>
    <xf numFmtId="197" fontId="22" fillId="50" borderId="35" applyNumberFormat="0" applyFont="0" applyAlignment="0" applyProtection="0">
      <alignment vertical="center"/>
    </xf>
    <xf numFmtId="197" fontId="22" fillId="50" borderId="35" applyNumberFormat="0" applyFont="0" applyAlignment="0" applyProtection="0">
      <alignment vertical="center"/>
    </xf>
    <xf numFmtId="197" fontId="22" fillId="50" borderId="35" applyNumberFormat="0" applyFont="0" applyAlignment="0" applyProtection="0">
      <alignment vertical="center"/>
    </xf>
    <xf numFmtId="197" fontId="22" fillId="50" borderId="35" applyNumberFormat="0" applyFont="0" applyAlignment="0" applyProtection="0">
      <alignment vertical="center"/>
    </xf>
    <xf numFmtId="197" fontId="22" fillId="50" borderId="35" applyNumberFormat="0" applyFont="0" applyAlignment="0" applyProtection="0">
      <alignment vertical="center"/>
    </xf>
    <xf numFmtId="197" fontId="22" fillId="50" borderId="35" applyNumberFormat="0" applyFont="0" applyAlignment="0" applyProtection="0">
      <alignment vertical="center"/>
    </xf>
    <xf numFmtId="197" fontId="22" fillId="50" borderId="35" applyNumberFormat="0" applyFont="0" applyAlignment="0" applyProtection="0">
      <alignment vertical="center"/>
    </xf>
    <xf numFmtId="197" fontId="22" fillId="50" borderId="35" applyNumberFormat="0" applyFont="0" applyAlignment="0" applyProtection="0">
      <alignment vertical="center"/>
    </xf>
    <xf numFmtId="197" fontId="22" fillId="50" borderId="35" applyNumberFormat="0" applyFont="0" applyAlignment="0" applyProtection="0">
      <alignment vertical="center"/>
    </xf>
    <xf numFmtId="197" fontId="22" fillId="50" borderId="35" applyNumberFormat="0" applyFont="0" applyAlignment="0" applyProtection="0">
      <alignment vertical="center"/>
    </xf>
    <xf numFmtId="197" fontId="22" fillId="50" borderId="35" applyNumberFormat="0" applyFont="0" applyAlignment="0" applyProtection="0">
      <alignment vertical="center"/>
    </xf>
    <xf numFmtId="197" fontId="22" fillId="50" borderId="35" applyNumberFormat="0" applyFont="0" applyAlignment="0" applyProtection="0">
      <alignment vertical="center"/>
    </xf>
    <xf numFmtId="197" fontId="22" fillId="50" borderId="35" applyNumberFormat="0" applyFont="0" applyAlignment="0" applyProtection="0">
      <alignment vertical="center"/>
    </xf>
    <xf numFmtId="197" fontId="22" fillId="50" borderId="35" applyNumberFormat="0" applyFont="0" applyAlignment="0" applyProtection="0">
      <alignment vertical="center"/>
    </xf>
    <xf numFmtId="197" fontId="22" fillId="50" borderId="35" applyNumberFormat="0" applyFont="0" applyAlignment="0" applyProtection="0">
      <alignment vertical="center"/>
    </xf>
    <xf numFmtId="197" fontId="22" fillId="50" borderId="35" applyNumberFormat="0" applyFont="0" applyAlignment="0" applyProtection="0">
      <alignment vertical="center"/>
    </xf>
    <xf numFmtId="197" fontId="26" fillId="6" borderId="0" applyNumberFormat="0" applyBorder="0" applyAlignment="0" applyProtection="0">
      <alignment vertical="center"/>
    </xf>
    <xf numFmtId="197" fontId="26" fillId="6" borderId="0" applyNumberFormat="0" applyBorder="0" applyAlignment="0" applyProtection="0">
      <alignment vertical="center"/>
    </xf>
    <xf numFmtId="197" fontId="26" fillId="25" borderId="0" applyNumberFormat="0" applyBorder="0" applyAlignment="0" applyProtection="0">
      <alignment vertical="center"/>
    </xf>
    <xf numFmtId="197" fontId="26" fillId="25" borderId="0" applyNumberFormat="0" applyBorder="0" applyAlignment="0" applyProtection="0">
      <alignment vertical="center"/>
    </xf>
    <xf numFmtId="197" fontId="26" fillId="26" borderId="0" applyNumberFormat="0" applyBorder="0" applyAlignment="0" applyProtection="0">
      <alignment vertical="center"/>
    </xf>
    <xf numFmtId="197" fontId="26" fillId="26" borderId="0" applyNumberFormat="0" applyBorder="0" applyAlignment="0" applyProtection="0">
      <alignment vertical="center"/>
    </xf>
    <xf numFmtId="197" fontId="26" fillId="22" borderId="0" applyNumberFormat="0" applyBorder="0" applyAlignment="0" applyProtection="0">
      <alignment vertical="center"/>
    </xf>
    <xf numFmtId="197" fontId="26" fillId="22" borderId="0" applyNumberFormat="0" applyBorder="0" applyAlignment="0" applyProtection="0">
      <alignment vertical="center"/>
    </xf>
    <xf numFmtId="197" fontId="26" fillId="23" borderId="0" applyNumberFormat="0" applyBorder="0" applyAlignment="0" applyProtection="0">
      <alignment vertical="center"/>
    </xf>
    <xf numFmtId="197" fontId="26" fillId="23" borderId="0" applyNumberFormat="0" applyBorder="0" applyAlignment="0" applyProtection="0">
      <alignment vertical="center"/>
    </xf>
    <xf numFmtId="197" fontId="26" fillId="28" borderId="0" applyNumberFormat="0" applyBorder="0" applyAlignment="0" applyProtection="0">
      <alignment vertical="center"/>
    </xf>
    <xf numFmtId="197" fontId="26" fillId="28" borderId="0" applyNumberFormat="0" applyBorder="0" applyAlignment="0" applyProtection="0">
      <alignment vertical="center"/>
    </xf>
    <xf numFmtId="197" fontId="145" fillId="0" borderId="0" applyNumberFormat="0" applyFill="0" applyBorder="0" applyAlignment="0" applyProtection="0">
      <alignment vertical="top"/>
      <protection locked="0"/>
    </xf>
    <xf numFmtId="197" fontId="146" fillId="0" borderId="0" applyNumberFormat="0" applyFill="0" applyBorder="0" applyAlignment="0" applyProtection="0">
      <alignment vertical="top"/>
      <protection locked="0"/>
    </xf>
    <xf numFmtId="197" fontId="147" fillId="0" borderId="0" applyNumberFormat="0" applyFill="0" applyBorder="0" applyAlignment="0" applyProtection="0">
      <alignment vertical="center"/>
    </xf>
    <xf numFmtId="197" fontId="20" fillId="0" borderId="0" applyNumberFormat="0" applyFill="0" applyBorder="0" applyAlignment="0" applyProtection="0"/>
    <xf numFmtId="197" fontId="73" fillId="0" borderId="0" applyNumberFormat="0" applyFill="0" applyBorder="0" applyAlignment="0" applyProtection="0">
      <alignment vertical="center"/>
    </xf>
    <xf numFmtId="197" fontId="73" fillId="0" borderId="0" applyNumberFormat="0" applyFill="0" applyBorder="0" applyAlignment="0" applyProtection="0">
      <alignment vertical="center"/>
    </xf>
    <xf numFmtId="197" fontId="74" fillId="7" borderId="7" applyNumberFormat="0" applyAlignment="0" applyProtection="0">
      <alignment vertical="center"/>
    </xf>
    <xf numFmtId="197" fontId="74" fillId="7" borderId="7" applyNumberFormat="0" applyAlignment="0" applyProtection="0">
      <alignment vertical="center"/>
    </xf>
    <xf numFmtId="197" fontId="75" fillId="17" borderId="18" applyNumberFormat="0" applyAlignment="0" applyProtection="0">
      <alignment vertical="center"/>
    </xf>
    <xf numFmtId="197" fontId="75" fillId="17" borderId="18" applyNumberFormat="0" applyAlignment="0" applyProtection="0">
      <alignment vertical="center"/>
    </xf>
    <xf numFmtId="197" fontId="148" fillId="0" borderId="0" applyNumberFormat="0" applyFill="0" applyBorder="0" applyAlignment="0" applyProtection="0">
      <alignment vertical="center"/>
    </xf>
    <xf numFmtId="197" fontId="149" fillId="0" borderId="0" applyNumberFormat="0" applyFill="0" applyBorder="0" applyAlignment="0" applyProtection="0">
      <alignment vertical="center"/>
    </xf>
    <xf numFmtId="197" fontId="149" fillId="0" borderId="0" applyNumberFormat="0" applyFill="0" applyBorder="0" applyAlignment="0" applyProtection="0">
      <alignment vertical="center"/>
    </xf>
    <xf numFmtId="197" fontId="148" fillId="0" borderId="0" applyNumberFormat="0" applyFill="0" applyBorder="0" applyAlignment="0" applyProtection="0">
      <alignment vertical="center"/>
    </xf>
    <xf numFmtId="197" fontId="149" fillId="0" borderId="0" applyNumberFormat="0" applyFill="0" applyBorder="0" applyAlignment="0" applyProtection="0">
      <alignment vertical="center"/>
    </xf>
    <xf numFmtId="197" fontId="149" fillId="0" borderId="0" applyNumberFormat="0" applyFill="0" applyBorder="0" applyAlignment="0" applyProtection="0">
      <alignment vertical="center"/>
    </xf>
    <xf numFmtId="197" fontId="148" fillId="0" borderId="0" applyNumberFormat="0" applyFill="0" applyBorder="0" applyAlignment="0" applyProtection="0">
      <alignment vertical="center"/>
    </xf>
    <xf numFmtId="197" fontId="149" fillId="0" borderId="0" applyNumberFormat="0" applyFill="0" applyBorder="0" applyAlignment="0" applyProtection="0">
      <alignment vertical="center"/>
    </xf>
    <xf numFmtId="197" fontId="149" fillId="0" borderId="0" applyNumberFormat="0" applyFill="0" applyBorder="0" applyAlignment="0" applyProtection="0">
      <alignment vertical="center"/>
    </xf>
    <xf numFmtId="197" fontId="148" fillId="0" borderId="0" applyNumberFormat="0" applyFill="0" applyBorder="0" applyAlignment="0" applyProtection="0">
      <alignment vertical="center"/>
    </xf>
    <xf numFmtId="197" fontId="149" fillId="0" borderId="0" applyNumberFormat="0" applyFill="0" applyBorder="0" applyAlignment="0" applyProtection="0">
      <alignment vertical="center"/>
    </xf>
    <xf numFmtId="197" fontId="149" fillId="0" borderId="0" applyNumberFormat="0" applyFill="0" applyBorder="0" applyAlignment="0" applyProtection="0">
      <alignment vertical="center"/>
    </xf>
    <xf numFmtId="197" fontId="148" fillId="0" borderId="0" applyNumberFormat="0" applyFill="0" applyBorder="0" applyAlignment="0" applyProtection="0">
      <alignment vertical="center"/>
    </xf>
    <xf numFmtId="197" fontId="149" fillId="0" borderId="0" applyNumberFormat="0" applyFill="0" applyBorder="0" applyAlignment="0" applyProtection="0">
      <alignment vertical="center"/>
    </xf>
    <xf numFmtId="197" fontId="149" fillId="0" borderId="0" applyNumberFormat="0" applyFill="0" applyBorder="0" applyAlignment="0" applyProtection="0">
      <alignment vertical="center"/>
    </xf>
    <xf numFmtId="197" fontId="150" fillId="0" borderId="0" applyNumberFormat="0" applyFill="0" applyBorder="0" applyAlignment="0" applyProtection="0">
      <alignment vertical="center"/>
    </xf>
    <xf numFmtId="197" fontId="150" fillId="0" borderId="0" applyNumberFormat="0" applyFill="0" applyBorder="0" applyAlignment="0" applyProtection="0">
      <alignment vertical="center"/>
    </xf>
    <xf numFmtId="197" fontId="149" fillId="0" borderId="0" applyNumberFormat="0" applyFill="0" applyBorder="0" applyAlignment="0" applyProtection="0">
      <alignment vertical="center"/>
    </xf>
    <xf numFmtId="197" fontId="149" fillId="0" borderId="0" applyNumberFormat="0" applyFill="0" applyBorder="0" applyAlignment="0" applyProtection="0">
      <alignment vertical="center"/>
    </xf>
    <xf numFmtId="197" fontId="148" fillId="0" borderId="0" applyNumberFormat="0" applyFill="0" applyBorder="0" applyAlignment="0" applyProtection="0">
      <alignment vertical="center"/>
    </xf>
    <xf numFmtId="197" fontId="148" fillId="0" borderId="0" applyNumberFormat="0" applyFill="0" applyBorder="0" applyAlignment="0" applyProtection="0">
      <alignment vertical="center"/>
    </xf>
    <xf numFmtId="197" fontId="149" fillId="0" borderId="0" applyNumberFormat="0" applyFill="0" applyBorder="0" applyAlignment="0" applyProtection="0">
      <alignment vertical="center"/>
    </xf>
    <xf numFmtId="197" fontId="149" fillId="0" borderId="0" applyNumberFormat="0" applyFill="0" applyBorder="0" applyAlignment="0" applyProtection="0">
      <alignment vertical="center"/>
    </xf>
    <xf numFmtId="197" fontId="148" fillId="0" borderId="0" applyNumberFormat="0" applyFill="0" applyBorder="0" applyAlignment="0" applyProtection="0">
      <alignment vertical="center"/>
    </xf>
    <xf numFmtId="197" fontId="149" fillId="0" borderId="0" applyNumberFormat="0" applyFill="0" applyBorder="0" applyAlignment="0" applyProtection="0">
      <alignment vertical="center"/>
    </xf>
    <xf numFmtId="197" fontId="149" fillId="0" borderId="0" applyNumberFormat="0" applyFill="0" applyBorder="0" applyAlignment="0" applyProtection="0">
      <alignment vertical="center"/>
    </xf>
    <xf numFmtId="197" fontId="148" fillId="0" borderId="0" applyNumberFormat="0" applyFill="0" applyBorder="0" applyAlignment="0" applyProtection="0">
      <alignment vertical="center"/>
    </xf>
    <xf numFmtId="197" fontId="149" fillId="0" borderId="0" applyNumberFormat="0" applyFill="0" applyBorder="0" applyAlignment="0" applyProtection="0">
      <alignment vertical="center"/>
    </xf>
    <xf numFmtId="197" fontId="149" fillId="0" borderId="0" applyNumberFormat="0" applyFill="0" applyBorder="0" applyAlignment="0" applyProtection="0">
      <alignment vertical="center"/>
    </xf>
    <xf numFmtId="197" fontId="148" fillId="0" borderId="0" applyNumberFormat="0" applyFill="0" applyBorder="0" applyAlignment="0" applyProtection="0">
      <alignment vertical="center"/>
    </xf>
    <xf numFmtId="197" fontId="149" fillId="0" borderId="0" applyNumberFormat="0" applyFill="0" applyBorder="0" applyAlignment="0" applyProtection="0">
      <alignment vertical="center"/>
    </xf>
    <xf numFmtId="197" fontId="149" fillId="0" borderId="0" applyNumberFormat="0" applyFill="0" applyBorder="0" applyAlignment="0" applyProtection="0">
      <alignment vertical="center"/>
    </xf>
    <xf numFmtId="197" fontId="148" fillId="0" borderId="0" applyNumberFormat="0" applyFill="0" applyBorder="0" applyAlignment="0" applyProtection="0">
      <alignment vertical="center"/>
    </xf>
    <xf numFmtId="197" fontId="149" fillId="0" borderId="0" applyNumberFormat="0" applyFill="0" applyBorder="0" applyAlignment="0" applyProtection="0">
      <alignment vertical="center"/>
    </xf>
    <xf numFmtId="197" fontId="149" fillId="0" borderId="0" applyNumberFormat="0" applyFill="0" applyBorder="0" applyAlignment="0" applyProtection="0">
      <alignment vertical="center"/>
    </xf>
    <xf numFmtId="197" fontId="148" fillId="0" borderId="0" applyNumberFormat="0" applyFill="0" applyBorder="0" applyAlignment="0" applyProtection="0">
      <alignment vertical="center"/>
    </xf>
    <xf numFmtId="197" fontId="149" fillId="0" borderId="0" applyNumberFormat="0" applyFill="0" applyBorder="0" applyAlignment="0" applyProtection="0">
      <alignment vertical="center"/>
    </xf>
    <xf numFmtId="197" fontId="149" fillId="0" borderId="0" applyNumberFormat="0" applyFill="0" applyBorder="0" applyAlignment="0" applyProtection="0">
      <alignment vertical="center"/>
    </xf>
    <xf numFmtId="197" fontId="148" fillId="0" borderId="0" applyNumberFormat="0" applyFill="0" applyBorder="0" applyAlignment="0" applyProtection="0">
      <alignment vertical="center"/>
    </xf>
    <xf numFmtId="197" fontId="149" fillId="0" borderId="0" applyNumberFormat="0" applyFill="0" applyBorder="0" applyAlignment="0" applyProtection="0">
      <alignment vertical="center"/>
    </xf>
    <xf numFmtId="197" fontId="149" fillId="0" borderId="0" applyNumberFormat="0" applyFill="0" applyBorder="0" applyAlignment="0" applyProtection="0">
      <alignment vertical="center"/>
    </xf>
    <xf numFmtId="197" fontId="99" fillId="51" borderId="0" applyNumberFormat="0" applyBorder="0" applyAlignment="0" applyProtection="0">
      <alignment vertical="center"/>
    </xf>
    <xf numFmtId="197" fontId="100" fillId="51" borderId="0" applyNumberFormat="0" applyBorder="0" applyAlignment="0" applyProtection="0">
      <alignment vertical="center"/>
    </xf>
    <xf numFmtId="197" fontId="100" fillId="51" borderId="0" applyNumberFormat="0" applyBorder="0" applyAlignment="0" applyProtection="0">
      <alignment vertical="center"/>
    </xf>
    <xf numFmtId="197" fontId="99" fillId="51" borderId="0" applyNumberFormat="0" applyBorder="0" applyAlignment="0" applyProtection="0">
      <alignment vertical="center"/>
    </xf>
    <xf numFmtId="197" fontId="100" fillId="51" borderId="0" applyNumberFormat="0" applyBorder="0" applyAlignment="0" applyProtection="0">
      <alignment vertical="center"/>
    </xf>
    <xf numFmtId="197" fontId="100" fillId="51" borderId="0" applyNumberFormat="0" applyBorder="0" applyAlignment="0" applyProtection="0">
      <alignment vertical="center"/>
    </xf>
    <xf numFmtId="197" fontId="99" fillId="51" borderId="0" applyNumberFormat="0" applyBorder="0" applyAlignment="0" applyProtection="0">
      <alignment vertical="center"/>
    </xf>
    <xf numFmtId="197" fontId="100" fillId="51" borderId="0" applyNumberFormat="0" applyBorder="0" applyAlignment="0" applyProtection="0">
      <alignment vertical="center"/>
    </xf>
    <xf numFmtId="197" fontId="100" fillId="51" borderId="0" applyNumberFormat="0" applyBorder="0" applyAlignment="0" applyProtection="0">
      <alignment vertical="center"/>
    </xf>
    <xf numFmtId="197" fontId="99" fillId="51" borderId="0" applyNumberFormat="0" applyBorder="0" applyAlignment="0" applyProtection="0">
      <alignment vertical="center"/>
    </xf>
    <xf numFmtId="197" fontId="100" fillId="51" borderId="0" applyNumberFormat="0" applyBorder="0" applyAlignment="0" applyProtection="0">
      <alignment vertical="center"/>
    </xf>
    <xf numFmtId="197" fontId="100" fillId="51" borderId="0" applyNumberFormat="0" applyBorder="0" applyAlignment="0" applyProtection="0">
      <alignment vertical="center"/>
    </xf>
    <xf numFmtId="197" fontId="99" fillId="51" borderId="0" applyNumberFormat="0" applyBorder="0" applyAlignment="0" applyProtection="0">
      <alignment vertical="center"/>
    </xf>
    <xf numFmtId="197" fontId="100" fillId="51" borderId="0" applyNumberFormat="0" applyBorder="0" applyAlignment="0" applyProtection="0">
      <alignment vertical="center"/>
    </xf>
    <xf numFmtId="197" fontId="100" fillId="51" borderId="0" applyNumberFormat="0" applyBorder="0" applyAlignment="0" applyProtection="0">
      <alignment vertical="center"/>
    </xf>
    <xf numFmtId="197" fontId="101" fillId="6" borderId="0" applyNumberFormat="0" applyBorder="0" applyAlignment="0" applyProtection="0">
      <alignment vertical="center"/>
    </xf>
    <xf numFmtId="197" fontId="101" fillId="6" borderId="0" applyNumberFormat="0" applyBorder="0" applyAlignment="0" applyProtection="0">
      <alignment vertical="center"/>
    </xf>
    <xf numFmtId="197" fontId="100" fillId="51" borderId="0" applyNumberFormat="0" applyBorder="0" applyAlignment="0" applyProtection="0">
      <alignment vertical="center"/>
    </xf>
    <xf numFmtId="197" fontId="100" fillId="51" borderId="0" applyNumberFormat="0" applyBorder="0" applyAlignment="0" applyProtection="0">
      <alignment vertical="center"/>
    </xf>
    <xf numFmtId="197" fontId="99" fillId="51" borderId="0" applyNumberFormat="0" applyBorder="0" applyAlignment="0" applyProtection="0">
      <alignment vertical="center"/>
    </xf>
    <xf numFmtId="197" fontId="99" fillId="51" borderId="0" applyNumberFormat="0" applyBorder="0" applyAlignment="0" applyProtection="0">
      <alignment vertical="center"/>
    </xf>
    <xf numFmtId="197" fontId="100" fillId="51" borderId="0" applyNumberFormat="0" applyBorder="0" applyAlignment="0" applyProtection="0">
      <alignment vertical="center"/>
    </xf>
    <xf numFmtId="197" fontId="100" fillId="51" borderId="0" applyNumberFormat="0" applyBorder="0" applyAlignment="0" applyProtection="0">
      <alignment vertical="center"/>
    </xf>
    <xf numFmtId="197" fontId="99" fillId="51" borderId="0" applyNumberFormat="0" applyBorder="0" applyAlignment="0" applyProtection="0">
      <alignment vertical="center"/>
    </xf>
    <xf numFmtId="197" fontId="100" fillId="51" borderId="0" applyNumberFormat="0" applyBorder="0" applyAlignment="0" applyProtection="0">
      <alignment vertical="center"/>
    </xf>
    <xf numFmtId="197" fontId="100" fillId="51" borderId="0" applyNumberFormat="0" applyBorder="0" applyAlignment="0" applyProtection="0">
      <alignment vertical="center"/>
    </xf>
    <xf numFmtId="197" fontId="99" fillId="51" borderId="0" applyNumberFormat="0" applyBorder="0" applyAlignment="0" applyProtection="0">
      <alignment vertical="center"/>
    </xf>
    <xf numFmtId="197" fontId="100" fillId="51" borderId="0" applyNumberFormat="0" applyBorder="0" applyAlignment="0" applyProtection="0">
      <alignment vertical="center"/>
    </xf>
    <xf numFmtId="197" fontId="100" fillId="51" borderId="0" applyNumberFormat="0" applyBorder="0" applyAlignment="0" applyProtection="0">
      <alignment vertical="center"/>
    </xf>
    <xf numFmtId="197" fontId="99" fillId="51" borderId="0" applyNumberFormat="0" applyBorder="0" applyAlignment="0" applyProtection="0">
      <alignment vertical="center"/>
    </xf>
    <xf numFmtId="197" fontId="100" fillId="51" borderId="0" applyNumberFormat="0" applyBorder="0" applyAlignment="0" applyProtection="0">
      <alignment vertical="center"/>
    </xf>
    <xf numFmtId="197" fontId="100" fillId="51" borderId="0" applyNumberFormat="0" applyBorder="0" applyAlignment="0" applyProtection="0">
      <alignment vertical="center"/>
    </xf>
    <xf numFmtId="197" fontId="99" fillId="51" borderId="0" applyNumberFormat="0" applyBorder="0" applyAlignment="0" applyProtection="0">
      <alignment vertical="center"/>
    </xf>
    <xf numFmtId="197" fontId="100" fillId="51" borderId="0" applyNumberFormat="0" applyBorder="0" applyAlignment="0" applyProtection="0">
      <alignment vertical="center"/>
    </xf>
    <xf numFmtId="197" fontId="100" fillId="51" borderId="0" applyNumberFormat="0" applyBorder="0" applyAlignment="0" applyProtection="0">
      <alignment vertical="center"/>
    </xf>
    <xf numFmtId="197" fontId="99" fillId="51" borderId="0" applyNumberFormat="0" applyBorder="0" applyAlignment="0" applyProtection="0">
      <alignment vertical="center"/>
    </xf>
    <xf numFmtId="197" fontId="100" fillId="51" borderId="0" applyNumberFormat="0" applyBorder="0" applyAlignment="0" applyProtection="0">
      <alignment vertical="center"/>
    </xf>
    <xf numFmtId="197" fontId="100" fillId="51" borderId="0" applyNumberFormat="0" applyBorder="0" applyAlignment="0" applyProtection="0">
      <alignment vertical="center"/>
    </xf>
    <xf numFmtId="197" fontId="99" fillId="51" borderId="0" applyNumberFormat="0" applyBorder="0" applyAlignment="0" applyProtection="0">
      <alignment vertical="center"/>
    </xf>
    <xf numFmtId="197" fontId="100" fillId="51" borderId="0" applyNumberFormat="0" applyBorder="0" applyAlignment="0" applyProtection="0">
      <alignment vertical="center"/>
    </xf>
    <xf numFmtId="197" fontId="100" fillId="51" borderId="0" applyNumberFormat="0" applyBorder="0" applyAlignment="0" applyProtection="0">
      <alignment vertical="center"/>
    </xf>
    <xf numFmtId="197" fontId="99" fillId="55" borderId="0" applyNumberFormat="0" applyBorder="0" applyAlignment="0" applyProtection="0">
      <alignment vertical="center"/>
    </xf>
    <xf numFmtId="197" fontId="100" fillId="55" borderId="0" applyNumberFormat="0" applyBorder="0" applyAlignment="0" applyProtection="0">
      <alignment vertical="center"/>
    </xf>
    <xf numFmtId="197" fontId="100" fillId="55" borderId="0" applyNumberFormat="0" applyBorder="0" applyAlignment="0" applyProtection="0">
      <alignment vertical="center"/>
    </xf>
    <xf numFmtId="197" fontId="99" fillId="55" borderId="0" applyNumberFormat="0" applyBorder="0" applyAlignment="0" applyProtection="0">
      <alignment vertical="center"/>
    </xf>
    <xf numFmtId="197" fontId="100" fillId="55" borderId="0" applyNumberFormat="0" applyBorder="0" applyAlignment="0" applyProtection="0">
      <alignment vertical="center"/>
    </xf>
    <xf numFmtId="197" fontId="100" fillId="55" borderId="0" applyNumberFormat="0" applyBorder="0" applyAlignment="0" applyProtection="0">
      <alignment vertical="center"/>
    </xf>
    <xf numFmtId="197" fontId="99" fillId="55" borderId="0" applyNumberFormat="0" applyBorder="0" applyAlignment="0" applyProtection="0">
      <alignment vertical="center"/>
    </xf>
    <xf numFmtId="197" fontId="100" fillId="55" borderId="0" applyNumberFormat="0" applyBorder="0" applyAlignment="0" applyProtection="0">
      <alignment vertical="center"/>
    </xf>
    <xf numFmtId="197" fontId="100" fillId="55" borderId="0" applyNumberFormat="0" applyBorder="0" applyAlignment="0" applyProtection="0">
      <alignment vertical="center"/>
    </xf>
    <xf numFmtId="197" fontId="99" fillId="55" borderId="0" applyNumberFormat="0" applyBorder="0" applyAlignment="0" applyProtection="0">
      <alignment vertical="center"/>
    </xf>
    <xf numFmtId="197" fontId="100" fillId="55" borderId="0" applyNumberFormat="0" applyBorder="0" applyAlignment="0" applyProtection="0">
      <alignment vertical="center"/>
    </xf>
    <xf numFmtId="197" fontId="100" fillId="55" borderId="0" applyNumberFormat="0" applyBorder="0" applyAlignment="0" applyProtection="0">
      <alignment vertical="center"/>
    </xf>
    <xf numFmtId="197" fontId="99" fillId="55" borderId="0" applyNumberFormat="0" applyBorder="0" applyAlignment="0" applyProtection="0">
      <alignment vertical="center"/>
    </xf>
    <xf numFmtId="197" fontId="100" fillId="55" borderId="0" applyNumberFormat="0" applyBorder="0" applyAlignment="0" applyProtection="0">
      <alignment vertical="center"/>
    </xf>
    <xf numFmtId="197" fontId="100" fillId="55" borderId="0" applyNumberFormat="0" applyBorder="0" applyAlignment="0" applyProtection="0">
      <alignment vertical="center"/>
    </xf>
    <xf numFmtId="197" fontId="101" fillId="25" borderId="0" applyNumberFormat="0" applyBorder="0" applyAlignment="0" applyProtection="0">
      <alignment vertical="center"/>
    </xf>
    <xf numFmtId="197" fontId="101" fillId="25" borderId="0" applyNumberFormat="0" applyBorder="0" applyAlignment="0" applyProtection="0">
      <alignment vertical="center"/>
    </xf>
    <xf numFmtId="197" fontId="100" fillId="55" borderId="0" applyNumberFormat="0" applyBorder="0" applyAlignment="0" applyProtection="0">
      <alignment vertical="center"/>
    </xf>
    <xf numFmtId="197" fontId="100" fillId="55" borderId="0" applyNumberFormat="0" applyBorder="0" applyAlignment="0" applyProtection="0">
      <alignment vertical="center"/>
    </xf>
    <xf numFmtId="197" fontId="99" fillId="55" borderId="0" applyNumberFormat="0" applyBorder="0" applyAlignment="0" applyProtection="0">
      <alignment vertical="center"/>
    </xf>
    <xf numFmtId="197" fontId="99" fillId="55" borderId="0" applyNumberFormat="0" applyBorder="0" applyAlignment="0" applyProtection="0">
      <alignment vertical="center"/>
    </xf>
    <xf numFmtId="197" fontId="100" fillId="55" borderId="0" applyNumberFormat="0" applyBorder="0" applyAlignment="0" applyProtection="0">
      <alignment vertical="center"/>
    </xf>
    <xf numFmtId="197" fontId="100" fillId="55" borderId="0" applyNumberFormat="0" applyBorder="0" applyAlignment="0" applyProtection="0">
      <alignment vertical="center"/>
    </xf>
    <xf numFmtId="197" fontId="99" fillId="55" borderId="0" applyNumberFormat="0" applyBorder="0" applyAlignment="0" applyProtection="0">
      <alignment vertical="center"/>
    </xf>
    <xf numFmtId="197" fontId="100" fillId="55" borderId="0" applyNumberFormat="0" applyBorder="0" applyAlignment="0" applyProtection="0">
      <alignment vertical="center"/>
    </xf>
    <xf numFmtId="197" fontId="100" fillId="55" borderId="0" applyNumberFormat="0" applyBorder="0" applyAlignment="0" applyProtection="0">
      <alignment vertical="center"/>
    </xf>
    <xf numFmtId="197" fontId="99" fillId="55" borderId="0" applyNumberFormat="0" applyBorder="0" applyAlignment="0" applyProtection="0">
      <alignment vertical="center"/>
    </xf>
    <xf numFmtId="197" fontId="100" fillId="55" borderId="0" applyNumberFormat="0" applyBorder="0" applyAlignment="0" applyProtection="0">
      <alignment vertical="center"/>
    </xf>
    <xf numFmtId="197" fontId="100" fillId="55" borderId="0" applyNumberFormat="0" applyBorder="0" applyAlignment="0" applyProtection="0">
      <alignment vertical="center"/>
    </xf>
    <xf numFmtId="197" fontId="99" fillId="55" borderId="0" applyNumberFormat="0" applyBorder="0" applyAlignment="0" applyProtection="0">
      <alignment vertical="center"/>
    </xf>
    <xf numFmtId="197" fontId="100" fillId="55" borderId="0" applyNumberFormat="0" applyBorder="0" applyAlignment="0" applyProtection="0">
      <alignment vertical="center"/>
    </xf>
    <xf numFmtId="197" fontId="100" fillId="55" borderId="0" applyNumberFormat="0" applyBorder="0" applyAlignment="0" applyProtection="0">
      <alignment vertical="center"/>
    </xf>
    <xf numFmtId="197" fontId="99" fillId="55" borderId="0" applyNumberFormat="0" applyBorder="0" applyAlignment="0" applyProtection="0">
      <alignment vertical="center"/>
    </xf>
    <xf numFmtId="197" fontId="100" fillId="55" borderId="0" applyNumberFormat="0" applyBorder="0" applyAlignment="0" applyProtection="0">
      <alignment vertical="center"/>
    </xf>
    <xf numFmtId="197" fontId="100" fillId="55" borderId="0" applyNumberFormat="0" applyBorder="0" applyAlignment="0" applyProtection="0">
      <alignment vertical="center"/>
    </xf>
    <xf numFmtId="197" fontId="99" fillId="55" borderId="0" applyNumberFormat="0" applyBorder="0" applyAlignment="0" applyProtection="0">
      <alignment vertical="center"/>
    </xf>
    <xf numFmtId="197" fontId="100" fillId="55" borderId="0" applyNumberFormat="0" applyBorder="0" applyAlignment="0" applyProtection="0">
      <alignment vertical="center"/>
    </xf>
    <xf numFmtId="197" fontId="100" fillId="55" borderId="0" applyNumberFormat="0" applyBorder="0" applyAlignment="0" applyProtection="0">
      <alignment vertical="center"/>
    </xf>
    <xf numFmtId="197" fontId="99" fillId="55" borderId="0" applyNumberFormat="0" applyBorder="0" applyAlignment="0" applyProtection="0">
      <alignment vertical="center"/>
    </xf>
    <xf numFmtId="197" fontId="100" fillId="55" borderId="0" applyNumberFormat="0" applyBorder="0" applyAlignment="0" applyProtection="0">
      <alignment vertical="center"/>
    </xf>
    <xf numFmtId="197" fontId="100" fillId="55" borderId="0" applyNumberFormat="0" applyBorder="0" applyAlignment="0" applyProtection="0">
      <alignment vertical="center"/>
    </xf>
    <xf numFmtId="197" fontId="99" fillId="59" borderId="0" applyNumberFormat="0" applyBorder="0" applyAlignment="0" applyProtection="0">
      <alignment vertical="center"/>
    </xf>
    <xf numFmtId="197" fontId="100" fillId="59" borderId="0" applyNumberFormat="0" applyBorder="0" applyAlignment="0" applyProtection="0">
      <alignment vertical="center"/>
    </xf>
    <xf numFmtId="197" fontId="100" fillId="59" borderId="0" applyNumberFormat="0" applyBorder="0" applyAlignment="0" applyProtection="0">
      <alignment vertical="center"/>
    </xf>
    <xf numFmtId="197" fontId="99" fillId="59" borderId="0" applyNumberFormat="0" applyBorder="0" applyAlignment="0" applyProtection="0">
      <alignment vertical="center"/>
    </xf>
    <xf numFmtId="197" fontId="100" fillId="59" borderId="0" applyNumberFormat="0" applyBorder="0" applyAlignment="0" applyProtection="0">
      <alignment vertical="center"/>
    </xf>
    <xf numFmtId="197" fontId="100" fillId="59" borderId="0" applyNumberFormat="0" applyBorder="0" applyAlignment="0" applyProtection="0">
      <alignment vertical="center"/>
    </xf>
    <xf numFmtId="197" fontId="99" fillId="59" borderId="0" applyNumberFormat="0" applyBorder="0" applyAlignment="0" applyProtection="0">
      <alignment vertical="center"/>
    </xf>
    <xf numFmtId="197" fontId="100" fillId="59" borderId="0" applyNumberFormat="0" applyBorder="0" applyAlignment="0" applyProtection="0">
      <alignment vertical="center"/>
    </xf>
    <xf numFmtId="197" fontId="100" fillId="59" borderId="0" applyNumberFormat="0" applyBorder="0" applyAlignment="0" applyProtection="0">
      <alignment vertical="center"/>
    </xf>
    <xf numFmtId="197" fontId="99" fillId="59" borderId="0" applyNumberFormat="0" applyBorder="0" applyAlignment="0" applyProtection="0">
      <alignment vertical="center"/>
    </xf>
    <xf numFmtId="197" fontId="100" fillId="59" borderId="0" applyNumberFormat="0" applyBorder="0" applyAlignment="0" applyProtection="0">
      <alignment vertical="center"/>
    </xf>
    <xf numFmtId="197" fontId="100" fillId="59" borderId="0" applyNumberFormat="0" applyBorder="0" applyAlignment="0" applyProtection="0">
      <alignment vertical="center"/>
    </xf>
    <xf numFmtId="197" fontId="99" fillId="59" borderId="0" applyNumberFormat="0" applyBorder="0" applyAlignment="0" applyProtection="0">
      <alignment vertical="center"/>
    </xf>
    <xf numFmtId="197" fontId="100" fillId="59" borderId="0" applyNumberFormat="0" applyBorder="0" applyAlignment="0" applyProtection="0">
      <alignment vertical="center"/>
    </xf>
    <xf numFmtId="197" fontId="100" fillId="59" borderId="0" applyNumberFormat="0" applyBorder="0" applyAlignment="0" applyProtection="0">
      <alignment vertical="center"/>
    </xf>
    <xf numFmtId="197" fontId="101" fillId="26" borderId="0" applyNumberFormat="0" applyBorder="0" applyAlignment="0" applyProtection="0">
      <alignment vertical="center"/>
    </xf>
    <xf numFmtId="197" fontId="101" fillId="26" borderId="0" applyNumberFormat="0" applyBorder="0" applyAlignment="0" applyProtection="0">
      <alignment vertical="center"/>
    </xf>
    <xf numFmtId="197" fontId="100" fillId="59" borderId="0" applyNumberFormat="0" applyBorder="0" applyAlignment="0" applyProtection="0">
      <alignment vertical="center"/>
    </xf>
    <xf numFmtId="197" fontId="100" fillId="59" borderId="0" applyNumberFormat="0" applyBorder="0" applyAlignment="0" applyProtection="0">
      <alignment vertical="center"/>
    </xf>
    <xf numFmtId="197" fontId="99" fillId="59" borderId="0" applyNumberFormat="0" applyBorder="0" applyAlignment="0" applyProtection="0">
      <alignment vertical="center"/>
    </xf>
    <xf numFmtId="197" fontId="99" fillId="59" borderId="0" applyNumberFormat="0" applyBorder="0" applyAlignment="0" applyProtection="0">
      <alignment vertical="center"/>
    </xf>
    <xf numFmtId="197" fontId="100" fillId="59" borderId="0" applyNumberFormat="0" applyBorder="0" applyAlignment="0" applyProtection="0">
      <alignment vertical="center"/>
    </xf>
    <xf numFmtId="197" fontId="100" fillId="59" borderId="0" applyNumberFormat="0" applyBorder="0" applyAlignment="0" applyProtection="0">
      <alignment vertical="center"/>
    </xf>
    <xf numFmtId="197" fontId="99" fillId="59" borderId="0" applyNumberFormat="0" applyBorder="0" applyAlignment="0" applyProtection="0">
      <alignment vertical="center"/>
    </xf>
    <xf numFmtId="197" fontId="100" fillId="59" borderId="0" applyNumberFormat="0" applyBorder="0" applyAlignment="0" applyProtection="0">
      <alignment vertical="center"/>
    </xf>
    <xf numFmtId="197" fontId="100" fillId="59" borderId="0" applyNumberFormat="0" applyBorder="0" applyAlignment="0" applyProtection="0">
      <alignment vertical="center"/>
    </xf>
    <xf numFmtId="197" fontId="99" fillId="59" borderId="0" applyNumberFormat="0" applyBorder="0" applyAlignment="0" applyProtection="0">
      <alignment vertical="center"/>
    </xf>
    <xf numFmtId="197" fontId="100" fillId="59" borderId="0" applyNumberFormat="0" applyBorder="0" applyAlignment="0" applyProtection="0">
      <alignment vertical="center"/>
    </xf>
    <xf numFmtId="197" fontId="100" fillId="59" borderId="0" applyNumberFormat="0" applyBorder="0" applyAlignment="0" applyProtection="0">
      <alignment vertical="center"/>
    </xf>
    <xf numFmtId="197" fontId="99" fillId="59" borderId="0" applyNumberFormat="0" applyBorder="0" applyAlignment="0" applyProtection="0">
      <alignment vertical="center"/>
    </xf>
    <xf numFmtId="197" fontId="100" fillId="59" borderId="0" applyNumberFormat="0" applyBorder="0" applyAlignment="0" applyProtection="0">
      <alignment vertical="center"/>
    </xf>
    <xf numFmtId="197" fontId="100" fillId="59" borderId="0" applyNumberFormat="0" applyBorder="0" applyAlignment="0" applyProtection="0">
      <alignment vertical="center"/>
    </xf>
    <xf numFmtId="197" fontId="99" fillId="59" borderId="0" applyNumberFormat="0" applyBorder="0" applyAlignment="0" applyProtection="0">
      <alignment vertical="center"/>
    </xf>
    <xf numFmtId="197" fontId="100" fillId="59" borderId="0" applyNumberFormat="0" applyBorder="0" applyAlignment="0" applyProtection="0">
      <alignment vertical="center"/>
    </xf>
    <xf numFmtId="197" fontId="100" fillId="59" borderId="0" applyNumberFormat="0" applyBorder="0" applyAlignment="0" applyProtection="0">
      <alignment vertical="center"/>
    </xf>
    <xf numFmtId="197" fontId="99" fillId="59" borderId="0" applyNumberFormat="0" applyBorder="0" applyAlignment="0" applyProtection="0">
      <alignment vertical="center"/>
    </xf>
    <xf numFmtId="197" fontId="100" fillId="59" borderId="0" applyNumberFormat="0" applyBorder="0" applyAlignment="0" applyProtection="0">
      <alignment vertical="center"/>
    </xf>
    <xf numFmtId="197" fontId="100" fillId="59" borderId="0" applyNumberFormat="0" applyBorder="0" applyAlignment="0" applyProtection="0">
      <alignment vertical="center"/>
    </xf>
    <xf numFmtId="197" fontId="99" fillId="59" borderId="0" applyNumberFormat="0" applyBorder="0" applyAlignment="0" applyProtection="0">
      <alignment vertical="center"/>
    </xf>
    <xf numFmtId="197" fontId="100" fillId="59" borderId="0" applyNumberFormat="0" applyBorder="0" applyAlignment="0" applyProtection="0">
      <alignment vertical="center"/>
    </xf>
    <xf numFmtId="197" fontId="100" fillId="59" borderId="0" applyNumberFormat="0" applyBorder="0" applyAlignment="0" applyProtection="0">
      <alignment vertical="center"/>
    </xf>
    <xf numFmtId="197" fontId="99" fillId="63" borderId="0" applyNumberFormat="0" applyBorder="0" applyAlignment="0" applyProtection="0">
      <alignment vertical="center"/>
    </xf>
    <xf numFmtId="197" fontId="100" fillId="63" borderId="0" applyNumberFormat="0" applyBorder="0" applyAlignment="0" applyProtection="0">
      <alignment vertical="center"/>
    </xf>
    <xf numFmtId="197" fontId="100" fillId="63" borderId="0" applyNumberFormat="0" applyBorder="0" applyAlignment="0" applyProtection="0">
      <alignment vertical="center"/>
    </xf>
    <xf numFmtId="197" fontId="99" fillId="63" borderId="0" applyNumberFormat="0" applyBorder="0" applyAlignment="0" applyProtection="0">
      <alignment vertical="center"/>
    </xf>
    <xf numFmtId="197" fontId="100" fillId="63" borderId="0" applyNumberFormat="0" applyBorder="0" applyAlignment="0" applyProtection="0">
      <alignment vertical="center"/>
    </xf>
    <xf numFmtId="197" fontId="100" fillId="63" borderId="0" applyNumberFormat="0" applyBorder="0" applyAlignment="0" applyProtection="0">
      <alignment vertical="center"/>
    </xf>
    <xf numFmtId="197" fontId="99" fillId="63" borderId="0" applyNumberFormat="0" applyBorder="0" applyAlignment="0" applyProtection="0">
      <alignment vertical="center"/>
    </xf>
    <xf numFmtId="197" fontId="100" fillId="63" borderId="0" applyNumberFormat="0" applyBorder="0" applyAlignment="0" applyProtection="0">
      <alignment vertical="center"/>
    </xf>
    <xf numFmtId="197" fontId="100" fillId="63" borderId="0" applyNumberFormat="0" applyBorder="0" applyAlignment="0" applyProtection="0">
      <alignment vertical="center"/>
    </xf>
    <xf numFmtId="197" fontId="99" fillId="63" borderId="0" applyNumberFormat="0" applyBorder="0" applyAlignment="0" applyProtection="0">
      <alignment vertical="center"/>
    </xf>
    <xf numFmtId="197" fontId="100" fillId="63" borderId="0" applyNumberFormat="0" applyBorder="0" applyAlignment="0" applyProtection="0">
      <alignment vertical="center"/>
    </xf>
    <xf numFmtId="197" fontId="100" fillId="63" borderId="0" applyNumberFormat="0" applyBorder="0" applyAlignment="0" applyProtection="0">
      <alignment vertical="center"/>
    </xf>
    <xf numFmtId="197" fontId="99" fillId="63" borderId="0" applyNumberFormat="0" applyBorder="0" applyAlignment="0" applyProtection="0">
      <alignment vertical="center"/>
    </xf>
    <xf numFmtId="197" fontId="100" fillId="63" borderId="0" applyNumberFormat="0" applyBorder="0" applyAlignment="0" applyProtection="0">
      <alignment vertical="center"/>
    </xf>
    <xf numFmtId="197" fontId="100" fillId="63" borderId="0" applyNumberFormat="0" applyBorder="0" applyAlignment="0" applyProtection="0">
      <alignment vertical="center"/>
    </xf>
    <xf numFmtId="197" fontId="101" fillId="22" borderId="0" applyNumberFormat="0" applyBorder="0" applyAlignment="0" applyProtection="0">
      <alignment vertical="center"/>
    </xf>
    <xf numFmtId="197" fontId="101" fillId="22" borderId="0" applyNumberFormat="0" applyBorder="0" applyAlignment="0" applyProtection="0">
      <alignment vertical="center"/>
    </xf>
    <xf numFmtId="197" fontId="100" fillId="63" borderId="0" applyNumberFormat="0" applyBorder="0" applyAlignment="0" applyProtection="0">
      <alignment vertical="center"/>
    </xf>
    <xf numFmtId="197" fontId="100" fillId="63" borderId="0" applyNumberFormat="0" applyBorder="0" applyAlignment="0" applyProtection="0">
      <alignment vertical="center"/>
    </xf>
    <xf numFmtId="197" fontId="99" fillId="63" borderId="0" applyNumberFormat="0" applyBorder="0" applyAlignment="0" applyProtection="0">
      <alignment vertical="center"/>
    </xf>
    <xf numFmtId="197" fontId="99" fillId="63" borderId="0" applyNumberFormat="0" applyBorder="0" applyAlignment="0" applyProtection="0">
      <alignment vertical="center"/>
    </xf>
    <xf numFmtId="197" fontId="100" fillId="63" borderId="0" applyNumberFormat="0" applyBorder="0" applyAlignment="0" applyProtection="0">
      <alignment vertical="center"/>
    </xf>
    <xf numFmtId="197" fontId="100" fillId="63" borderId="0" applyNumberFormat="0" applyBorder="0" applyAlignment="0" applyProtection="0">
      <alignment vertical="center"/>
    </xf>
    <xf numFmtId="197" fontId="99" fillId="63" borderId="0" applyNumberFormat="0" applyBorder="0" applyAlignment="0" applyProtection="0">
      <alignment vertical="center"/>
    </xf>
    <xf numFmtId="197" fontId="100" fillId="63" borderId="0" applyNumberFormat="0" applyBorder="0" applyAlignment="0" applyProtection="0">
      <alignment vertical="center"/>
    </xf>
    <xf numFmtId="197" fontId="100" fillId="63" borderId="0" applyNumberFormat="0" applyBorder="0" applyAlignment="0" applyProtection="0">
      <alignment vertical="center"/>
    </xf>
    <xf numFmtId="197" fontId="99" fillId="63" borderId="0" applyNumberFormat="0" applyBorder="0" applyAlignment="0" applyProtection="0">
      <alignment vertical="center"/>
    </xf>
    <xf numFmtId="197" fontId="100" fillId="63" borderId="0" applyNumberFormat="0" applyBorder="0" applyAlignment="0" applyProtection="0">
      <alignment vertical="center"/>
    </xf>
    <xf numFmtId="197" fontId="100" fillId="63" borderId="0" applyNumberFormat="0" applyBorder="0" applyAlignment="0" applyProtection="0">
      <alignment vertical="center"/>
    </xf>
    <xf numFmtId="197" fontId="99" fillId="63" borderId="0" applyNumberFormat="0" applyBorder="0" applyAlignment="0" applyProtection="0">
      <alignment vertical="center"/>
    </xf>
    <xf numFmtId="197" fontId="100" fillId="63" borderId="0" applyNumberFormat="0" applyBorder="0" applyAlignment="0" applyProtection="0">
      <alignment vertical="center"/>
    </xf>
    <xf numFmtId="197" fontId="100" fillId="63" borderId="0" applyNumberFormat="0" applyBorder="0" applyAlignment="0" applyProtection="0">
      <alignment vertical="center"/>
    </xf>
    <xf numFmtId="197" fontId="99" fillId="63" borderId="0" applyNumberFormat="0" applyBorder="0" applyAlignment="0" applyProtection="0">
      <alignment vertical="center"/>
    </xf>
    <xf numFmtId="197" fontId="100" fillId="63" borderId="0" applyNumberFormat="0" applyBorder="0" applyAlignment="0" applyProtection="0">
      <alignment vertical="center"/>
    </xf>
    <xf numFmtId="197" fontId="100" fillId="63" borderId="0" applyNumberFormat="0" applyBorder="0" applyAlignment="0" applyProtection="0">
      <alignment vertical="center"/>
    </xf>
    <xf numFmtId="197" fontId="99" fillId="63" borderId="0" applyNumberFormat="0" applyBorder="0" applyAlignment="0" applyProtection="0">
      <alignment vertical="center"/>
    </xf>
    <xf numFmtId="197" fontId="100" fillId="63" borderId="0" applyNumberFormat="0" applyBorder="0" applyAlignment="0" applyProtection="0">
      <alignment vertical="center"/>
    </xf>
    <xf numFmtId="197" fontId="100" fillId="63" borderId="0" applyNumberFormat="0" applyBorder="0" applyAlignment="0" applyProtection="0">
      <alignment vertical="center"/>
    </xf>
    <xf numFmtId="197" fontId="99" fillId="63" borderId="0" applyNumberFormat="0" applyBorder="0" applyAlignment="0" applyProtection="0">
      <alignment vertical="center"/>
    </xf>
    <xf numFmtId="197" fontId="100" fillId="63" borderId="0" applyNumberFormat="0" applyBorder="0" applyAlignment="0" applyProtection="0">
      <alignment vertical="center"/>
    </xf>
    <xf numFmtId="197" fontId="100" fillId="63" borderId="0" applyNumberFormat="0" applyBorder="0" applyAlignment="0" applyProtection="0">
      <alignment vertical="center"/>
    </xf>
    <xf numFmtId="197" fontId="99" fillId="67" borderId="0" applyNumberFormat="0" applyBorder="0" applyAlignment="0" applyProtection="0">
      <alignment vertical="center"/>
    </xf>
    <xf numFmtId="197" fontId="100" fillId="67" borderId="0" applyNumberFormat="0" applyBorder="0" applyAlignment="0" applyProtection="0">
      <alignment vertical="center"/>
    </xf>
    <xf numFmtId="197" fontId="100" fillId="67" borderId="0" applyNumberFormat="0" applyBorder="0" applyAlignment="0" applyProtection="0">
      <alignment vertical="center"/>
    </xf>
    <xf numFmtId="197" fontId="99" fillId="67" borderId="0" applyNumberFormat="0" applyBorder="0" applyAlignment="0" applyProtection="0">
      <alignment vertical="center"/>
    </xf>
    <xf numFmtId="197" fontId="100" fillId="67" borderId="0" applyNumberFormat="0" applyBorder="0" applyAlignment="0" applyProtection="0">
      <alignment vertical="center"/>
    </xf>
    <xf numFmtId="197" fontId="100" fillId="67" borderId="0" applyNumberFormat="0" applyBorder="0" applyAlignment="0" applyProtection="0">
      <alignment vertical="center"/>
    </xf>
    <xf numFmtId="197" fontId="99" fillId="67" borderId="0" applyNumberFormat="0" applyBorder="0" applyAlignment="0" applyProtection="0">
      <alignment vertical="center"/>
    </xf>
    <xf numFmtId="197" fontId="100" fillId="67" borderId="0" applyNumberFormat="0" applyBorder="0" applyAlignment="0" applyProtection="0">
      <alignment vertical="center"/>
    </xf>
    <xf numFmtId="197" fontId="100" fillId="67" borderId="0" applyNumberFormat="0" applyBorder="0" applyAlignment="0" applyProtection="0">
      <alignment vertical="center"/>
    </xf>
    <xf numFmtId="197" fontId="99" fillId="67" borderId="0" applyNumberFormat="0" applyBorder="0" applyAlignment="0" applyProtection="0">
      <alignment vertical="center"/>
    </xf>
    <xf numFmtId="197" fontId="100" fillId="67" borderId="0" applyNumberFormat="0" applyBorder="0" applyAlignment="0" applyProtection="0">
      <alignment vertical="center"/>
    </xf>
    <xf numFmtId="197" fontId="100" fillId="67" borderId="0" applyNumberFormat="0" applyBorder="0" applyAlignment="0" applyProtection="0">
      <alignment vertical="center"/>
    </xf>
    <xf numFmtId="197" fontId="99" fillId="67" borderId="0" applyNumberFormat="0" applyBorder="0" applyAlignment="0" applyProtection="0">
      <alignment vertical="center"/>
    </xf>
    <xf numFmtId="197" fontId="100" fillId="67" borderId="0" applyNumberFormat="0" applyBorder="0" applyAlignment="0" applyProtection="0">
      <alignment vertical="center"/>
    </xf>
    <xf numFmtId="197" fontId="100" fillId="67" borderId="0" applyNumberFormat="0" applyBorder="0" applyAlignment="0" applyProtection="0">
      <alignment vertical="center"/>
    </xf>
    <xf numFmtId="197" fontId="101" fillId="23" borderId="0" applyNumberFormat="0" applyBorder="0" applyAlignment="0" applyProtection="0">
      <alignment vertical="center"/>
    </xf>
    <xf numFmtId="197" fontId="101" fillId="23" borderId="0" applyNumberFormat="0" applyBorder="0" applyAlignment="0" applyProtection="0">
      <alignment vertical="center"/>
    </xf>
    <xf numFmtId="197" fontId="100" fillId="67" borderId="0" applyNumberFormat="0" applyBorder="0" applyAlignment="0" applyProtection="0">
      <alignment vertical="center"/>
    </xf>
    <xf numFmtId="197" fontId="100" fillId="67" borderId="0" applyNumberFormat="0" applyBorder="0" applyAlignment="0" applyProtection="0">
      <alignment vertical="center"/>
    </xf>
    <xf numFmtId="197" fontId="99" fillId="67" borderId="0" applyNumberFormat="0" applyBorder="0" applyAlignment="0" applyProtection="0">
      <alignment vertical="center"/>
    </xf>
    <xf numFmtId="197" fontId="99" fillId="67" borderId="0" applyNumberFormat="0" applyBorder="0" applyAlignment="0" applyProtection="0">
      <alignment vertical="center"/>
    </xf>
    <xf numFmtId="197" fontId="100" fillId="67" borderId="0" applyNumberFormat="0" applyBorder="0" applyAlignment="0" applyProtection="0">
      <alignment vertical="center"/>
    </xf>
    <xf numFmtId="197" fontId="100" fillId="67" borderId="0" applyNumberFormat="0" applyBorder="0" applyAlignment="0" applyProtection="0">
      <alignment vertical="center"/>
    </xf>
    <xf numFmtId="197" fontId="99" fillId="67" borderId="0" applyNumberFormat="0" applyBorder="0" applyAlignment="0" applyProtection="0">
      <alignment vertical="center"/>
    </xf>
    <xf numFmtId="197" fontId="100" fillId="67" borderId="0" applyNumberFormat="0" applyBorder="0" applyAlignment="0" applyProtection="0">
      <alignment vertical="center"/>
    </xf>
    <xf numFmtId="197" fontId="100" fillId="67" borderId="0" applyNumberFormat="0" applyBorder="0" applyAlignment="0" applyProtection="0">
      <alignment vertical="center"/>
    </xf>
    <xf numFmtId="197" fontId="99" fillId="67" borderId="0" applyNumberFormat="0" applyBorder="0" applyAlignment="0" applyProtection="0">
      <alignment vertical="center"/>
    </xf>
    <xf numFmtId="197" fontId="100" fillId="67" borderId="0" applyNumberFormat="0" applyBorder="0" applyAlignment="0" applyProtection="0">
      <alignment vertical="center"/>
    </xf>
    <xf numFmtId="197" fontId="100" fillId="67" borderId="0" applyNumberFormat="0" applyBorder="0" applyAlignment="0" applyProtection="0">
      <alignment vertical="center"/>
    </xf>
    <xf numFmtId="197" fontId="99" fillId="67" borderId="0" applyNumberFormat="0" applyBorder="0" applyAlignment="0" applyProtection="0">
      <alignment vertical="center"/>
    </xf>
    <xf numFmtId="197" fontId="100" fillId="67" borderId="0" applyNumberFormat="0" applyBorder="0" applyAlignment="0" applyProtection="0">
      <alignment vertical="center"/>
    </xf>
    <xf numFmtId="197" fontId="100" fillId="67" borderId="0" applyNumberFormat="0" applyBorder="0" applyAlignment="0" applyProtection="0">
      <alignment vertical="center"/>
    </xf>
    <xf numFmtId="197" fontId="99" fillId="67" borderId="0" applyNumberFormat="0" applyBorder="0" applyAlignment="0" applyProtection="0">
      <alignment vertical="center"/>
    </xf>
    <xf numFmtId="197" fontId="100" fillId="67" borderId="0" applyNumberFormat="0" applyBorder="0" applyAlignment="0" applyProtection="0">
      <alignment vertical="center"/>
    </xf>
    <xf numFmtId="197" fontId="100" fillId="67" borderId="0" applyNumberFormat="0" applyBorder="0" applyAlignment="0" applyProtection="0">
      <alignment vertical="center"/>
    </xf>
    <xf numFmtId="197" fontId="99" fillId="67" borderId="0" applyNumberFormat="0" applyBorder="0" applyAlignment="0" applyProtection="0">
      <alignment vertical="center"/>
    </xf>
    <xf numFmtId="197" fontId="100" fillId="67" borderId="0" applyNumberFormat="0" applyBorder="0" applyAlignment="0" applyProtection="0">
      <alignment vertical="center"/>
    </xf>
    <xf numFmtId="197" fontId="100" fillId="67" borderId="0" applyNumberFormat="0" applyBorder="0" applyAlignment="0" applyProtection="0">
      <alignment vertical="center"/>
    </xf>
    <xf numFmtId="197" fontId="99" fillId="67" borderId="0" applyNumberFormat="0" applyBorder="0" applyAlignment="0" applyProtection="0">
      <alignment vertical="center"/>
    </xf>
    <xf numFmtId="197" fontId="100" fillId="67" borderId="0" applyNumberFormat="0" applyBorder="0" applyAlignment="0" applyProtection="0">
      <alignment vertical="center"/>
    </xf>
    <xf numFmtId="197" fontId="100" fillId="67" borderId="0" applyNumberFormat="0" applyBorder="0" applyAlignment="0" applyProtection="0">
      <alignment vertical="center"/>
    </xf>
    <xf numFmtId="197" fontId="99" fillId="71" borderId="0" applyNumberFormat="0" applyBorder="0" applyAlignment="0" applyProtection="0">
      <alignment vertical="center"/>
    </xf>
    <xf numFmtId="197" fontId="100" fillId="71" borderId="0" applyNumberFormat="0" applyBorder="0" applyAlignment="0" applyProtection="0">
      <alignment vertical="center"/>
    </xf>
    <xf numFmtId="197" fontId="100" fillId="71" borderId="0" applyNumberFormat="0" applyBorder="0" applyAlignment="0" applyProtection="0">
      <alignment vertical="center"/>
    </xf>
    <xf numFmtId="197" fontId="99" fillId="71" borderId="0" applyNumberFormat="0" applyBorder="0" applyAlignment="0" applyProtection="0">
      <alignment vertical="center"/>
    </xf>
    <xf numFmtId="197" fontId="100" fillId="71" borderId="0" applyNumberFormat="0" applyBorder="0" applyAlignment="0" applyProtection="0">
      <alignment vertical="center"/>
    </xf>
    <xf numFmtId="197" fontId="100" fillId="71" borderId="0" applyNumberFormat="0" applyBorder="0" applyAlignment="0" applyProtection="0">
      <alignment vertical="center"/>
    </xf>
    <xf numFmtId="197" fontId="99" fillId="71" borderId="0" applyNumberFormat="0" applyBorder="0" applyAlignment="0" applyProtection="0">
      <alignment vertical="center"/>
    </xf>
    <xf numFmtId="197" fontId="100" fillId="71" borderId="0" applyNumberFormat="0" applyBorder="0" applyAlignment="0" applyProtection="0">
      <alignment vertical="center"/>
    </xf>
    <xf numFmtId="197" fontId="100" fillId="71" borderId="0" applyNumberFormat="0" applyBorder="0" applyAlignment="0" applyProtection="0">
      <alignment vertical="center"/>
    </xf>
    <xf numFmtId="197" fontId="99" fillId="71" borderId="0" applyNumberFormat="0" applyBorder="0" applyAlignment="0" applyProtection="0">
      <alignment vertical="center"/>
    </xf>
    <xf numFmtId="197" fontId="100" fillId="71" borderId="0" applyNumberFormat="0" applyBorder="0" applyAlignment="0" applyProtection="0">
      <alignment vertical="center"/>
    </xf>
    <xf numFmtId="197" fontId="100" fillId="71" borderId="0" applyNumberFormat="0" applyBorder="0" applyAlignment="0" applyProtection="0">
      <alignment vertical="center"/>
    </xf>
    <xf numFmtId="197" fontId="99" fillId="71" borderId="0" applyNumberFormat="0" applyBorder="0" applyAlignment="0" applyProtection="0">
      <alignment vertical="center"/>
    </xf>
    <xf numFmtId="197" fontId="100" fillId="71" borderId="0" applyNumberFormat="0" applyBorder="0" applyAlignment="0" applyProtection="0">
      <alignment vertical="center"/>
    </xf>
    <xf numFmtId="197" fontId="100" fillId="71" borderId="0" applyNumberFormat="0" applyBorder="0" applyAlignment="0" applyProtection="0">
      <alignment vertical="center"/>
    </xf>
    <xf numFmtId="197" fontId="101" fillId="28" borderId="0" applyNumberFormat="0" applyBorder="0" applyAlignment="0" applyProtection="0">
      <alignment vertical="center"/>
    </xf>
    <xf numFmtId="197" fontId="101" fillId="28" borderId="0" applyNumberFormat="0" applyBorder="0" applyAlignment="0" applyProtection="0">
      <alignment vertical="center"/>
    </xf>
    <xf numFmtId="197" fontId="100" fillId="71" borderId="0" applyNumberFormat="0" applyBorder="0" applyAlignment="0" applyProtection="0">
      <alignment vertical="center"/>
    </xf>
    <xf numFmtId="197" fontId="100" fillId="71" borderId="0" applyNumberFormat="0" applyBorder="0" applyAlignment="0" applyProtection="0">
      <alignment vertical="center"/>
    </xf>
    <xf numFmtId="197" fontId="99" fillId="71" borderId="0" applyNumberFormat="0" applyBorder="0" applyAlignment="0" applyProtection="0">
      <alignment vertical="center"/>
    </xf>
    <xf numFmtId="197" fontId="99" fillId="71" borderId="0" applyNumberFormat="0" applyBorder="0" applyAlignment="0" applyProtection="0">
      <alignment vertical="center"/>
    </xf>
    <xf numFmtId="197" fontId="100" fillId="71" borderId="0" applyNumberFormat="0" applyBorder="0" applyAlignment="0" applyProtection="0">
      <alignment vertical="center"/>
    </xf>
    <xf numFmtId="197" fontId="100" fillId="71" borderId="0" applyNumberFormat="0" applyBorder="0" applyAlignment="0" applyProtection="0">
      <alignment vertical="center"/>
    </xf>
    <xf numFmtId="197" fontId="99" fillId="71" borderId="0" applyNumberFormat="0" applyBorder="0" applyAlignment="0" applyProtection="0">
      <alignment vertical="center"/>
    </xf>
    <xf numFmtId="197" fontId="100" fillId="71" borderId="0" applyNumberFormat="0" applyBorder="0" applyAlignment="0" applyProtection="0">
      <alignment vertical="center"/>
    </xf>
    <xf numFmtId="197" fontId="100" fillId="71" borderId="0" applyNumberFormat="0" applyBorder="0" applyAlignment="0" applyProtection="0">
      <alignment vertical="center"/>
    </xf>
    <xf numFmtId="197" fontId="99" fillId="71" borderId="0" applyNumberFormat="0" applyBorder="0" applyAlignment="0" applyProtection="0">
      <alignment vertical="center"/>
    </xf>
    <xf numFmtId="197" fontId="100" fillId="71" borderId="0" applyNumberFormat="0" applyBorder="0" applyAlignment="0" applyProtection="0">
      <alignment vertical="center"/>
    </xf>
    <xf numFmtId="197" fontId="100" fillId="71" borderId="0" applyNumberFormat="0" applyBorder="0" applyAlignment="0" applyProtection="0">
      <alignment vertical="center"/>
    </xf>
    <xf numFmtId="197" fontId="99" fillId="71" borderId="0" applyNumberFormat="0" applyBorder="0" applyAlignment="0" applyProtection="0">
      <alignment vertical="center"/>
    </xf>
    <xf numFmtId="197" fontId="100" fillId="71" borderId="0" applyNumberFormat="0" applyBorder="0" applyAlignment="0" applyProtection="0">
      <alignment vertical="center"/>
    </xf>
    <xf numFmtId="197" fontId="100" fillId="71" borderId="0" applyNumberFormat="0" applyBorder="0" applyAlignment="0" applyProtection="0">
      <alignment vertical="center"/>
    </xf>
    <xf numFmtId="197" fontId="99" fillId="71" borderId="0" applyNumberFormat="0" applyBorder="0" applyAlignment="0" applyProtection="0">
      <alignment vertical="center"/>
    </xf>
    <xf numFmtId="197" fontId="100" fillId="71" borderId="0" applyNumberFormat="0" applyBorder="0" applyAlignment="0" applyProtection="0">
      <alignment vertical="center"/>
    </xf>
    <xf numFmtId="197" fontId="100" fillId="71" borderId="0" applyNumberFormat="0" applyBorder="0" applyAlignment="0" applyProtection="0">
      <alignment vertical="center"/>
    </xf>
    <xf numFmtId="197" fontId="99" fillId="71" borderId="0" applyNumberFormat="0" applyBorder="0" applyAlignment="0" applyProtection="0">
      <alignment vertical="center"/>
    </xf>
    <xf numFmtId="197" fontId="100" fillId="71" borderId="0" applyNumberFormat="0" applyBorder="0" applyAlignment="0" applyProtection="0">
      <alignment vertical="center"/>
    </xf>
    <xf numFmtId="197" fontId="100" fillId="71" borderId="0" applyNumberFormat="0" applyBorder="0" applyAlignment="0" applyProtection="0">
      <alignment vertical="center"/>
    </xf>
    <xf numFmtId="197" fontId="99" fillId="71" borderId="0" applyNumberFormat="0" applyBorder="0" applyAlignment="0" applyProtection="0">
      <alignment vertical="center"/>
    </xf>
    <xf numFmtId="197" fontId="100" fillId="71" borderId="0" applyNumberFormat="0" applyBorder="0" applyAlignment="0" applyProtection="0">
      <alignment vertical="center"/>
    </xf>
    <xf numFmtId="197" fontId="100" fillId="71" borderId="0" applyNumberFormat="0" applyBorder="0" applyAlignment="0" applyProtection="0">
      <alignment vertical="center"/>
    </xf>
    <xf numFmtId="197" fontId="151" fillId="0" borderId="28" applyNumberFormat="0" applyFill="0" applyAlignment="0" applyProtection="0">
      <alignment vertical="center"/>
    </xf>
    <xf numFmtId="197" fontId="152" fillId="0" borderId="28" applyNumberFormat="0" applyFill="0" applyAlignment="0" applyProtection="0">
      <alignment vertical="center"/>
    </xf>
    <xf numFmtId="197" fontId="152" fillId="0" borderId="28" applyNumberFormat="0" applyFill="0" applyAlignment="0" applyProtection="0">
      <alignment vertical="center"/>
    </xf>
    <xf numFmtId="197" fontId="151" fillId="0" borderId="28" applyNumberFormat="0" applyFill="0" applyAlignment="0" applyProtection="0">
      <alignment vertical="center"/>
    </xf>
    <xf numFmtId="197" fontId="152" fillId="0" borderId="28" applyNumberFormat="0" applyFill="0" applyAlignment="0" applyProtection="0">
      <alignment vertical="center"/>
    </xf>
    <xf numFmtId="197" fontId="152" fillId="0" borderId="28" applyNumberFormat="0" applyFill="0" applyAlignment="0" applyProtection="0">
      <alignment vertical="center"/>
    </xf>
    <xf numFmtId="197" fontId="151" fillId="0" borderId="28" applyNumberFormat="0" applyFill="0" applyAlignment="0" applyProtection="0">
      <alignment vertical="center"/>
    </xf>
    <xf numFmtId="197" fontId="152" fillId="0" borderId="28" applyNumberFormat="0" applyFill="0" applyAlignment="0" applyProtection="0">
      <alignment vertical="center"/>
    </xf>
    <xf numFmtId="197" fontId="152" fillId="0" borderId="28" applyNumberFormat="0" applyFill="0" applyAlignment="0" applyProtection="0">
      <alignment vertical="center"/>
    </xf>
    <xf numFmtId="197" fontId="151" fillId="0" borderId="28" applyNumberFormat="0" applyFill="0" applyAlignment="0" applyProtection="0">
      <alignment vertical="center"/>
    </xf>
    <xf numFmtId="197" fontId="152" fillId="0" borderId="28" applyNumberFormat="0" applyFill="0" applyAlignment="0" applyProtection="0">
      <alignment vertical="center"/>
    </xf>
    <xf numFmtId="197" fontId="152" fillId="0" borderId="28" applyNumberFormat="0" applyFill="0" applyAlignment="0" applyProtection="0">
      <alignment vertical="center"/>
    </xf>
    <xf numFmtId="197" fontId="151" fillId="0" borderId="28" applyNumberFormat="0" applyFill="0" applyAlignment="0" applyProtection="0">
      <alignment vertical="center"/>
    </xf>
    <xf numFmtId="197" fontId="152" fillId="0" borderId="28" applyNumberFormat="0" applyFill="0" applyAlignment="0" applyProtection="0">
      <alignment vertical="center"/>
    </xf>
    <xf numFmtId="197" fontId="152" fillId="0" borderId="28" applyNumberFormat="0" applyFill="0" applyAlignment="0" applyProtection="0">
      <alignment vertical="center"/>
    </xf>
    <xf numFmtId="197" fontId="153" fillId="0" borderId="11" applyNumberFormat="0" applyFill="0" applyAlignment="0" applyProtection="0">
      <alignment vertical="center"/>
    </xf>
    <xf numFmtId="197" fontId="153" fillId="0" borderId="11" applyNumberFormat="0" applyFill="0" applyAlignment="0" applyProtection="0">
      <alignment vertical="center"/>
    </xf>
    <xf numFmtId="197" fontId="152" fillId="0" borderId="28" applyNumberFormat="0" applyFill="0" applyAlignment="0" applyProtection="0">
      <alignment vertical="center"/>
    </xf>
    <xf numFmtId="197" fontId="152" fillId="0" borderId="28" applyNumberFormat="0" applyFill="0" applyAlignment="0" applyProtection="0">
      <alignment vertical="center"/>
    </xf>
    <xf numFmtId="197" fontId="151" fillId="0" borderId="28" applyNumberFormat="0" applyFill="0" applyAlignment="0" applyProtection="0">
      <alignment vertical="center"/>
    </xf>
    <xf numFmtId="197" fontId="153" fillId="0" borderId="11" applyNumberFormat="0" applyFill="0" applyAlignment="0" applyProtection="0">
      <alignment vertical="center"/>
    </xf>
    <xf numFmtId="197" fontId="151" fillId="0" borderId="28" applyNumberFormat="0" applyFill="0" applyAlignment="0" applyProtection="0">
      <alignment vertical="center"/>
    </xf>
    <xf numFmtId="197" fontId="152" fillId="0" borderId="28" applyNumberFormat="0" applyFill="0" applyAlignment="0" applyProtection="0">
      <alignment vertical="center"/>
    </xf>
    <xf numFmtId="197" fontId="152" fillId="0" borderId="28" applyNumberFormat="0" applyFill="0" applyAlignment="0" applyProtection="0">
      <alignment vertical="center"/>
    </xf>
    <xf numFmtId="197" fontId="151" fillId="0" borderId="28" applyNumberFormat="0" applyFill="0" applyAlignment="0" applyProtection="0">
      <alignment vertical="center"/>
    </xf>
    <xf numFmtId="197" fontId="152" fillId="0" borderId="28" applyNumberFormat="0" applyFill="0" applyAlignment="0" applyProtection="0">
      <alignment vertical="center"/>
    </xf>
    <xf numFmtId="197" fontId="152" fillId="0" borderId="28" applyNumberFormat="0" applyFill="0" applyAlignment="0" applyProtection="0">
      <alignment vertical="center"/>
    </xf>
    <xf numFmtId="197" fontId="151" fillId="0" borderId="28" applyNumberFormat="0" applyFill="0" applyAlignment="0" applyProtection="0">
      <alignment vertical="center"/>
    </xf>
    <xf numFmtId="197" fontId="152" fillId="0" borderId="28" applyNumberFormat="0" applyFill="0" applyAlignment="0" applyProtection="0">
      <alignment vertical="center"/>
    </xf>
    <xf numFmtId="197" fontId="152" fillId="0" borderId="28" applyNumberFormat="0" applyFill="0" applyAlignment="0" applyProtection="0">
      <alignment vertical="center"/>
    </xf>
    <xf numFmtId="197" fontId="151" fillId="0" borderId="28" applyNumberFormat="0" applyFill="0" applyAlignment="0" applyProtection="0">
      <alignment vertical="center"/>
    </xf>
    <xf numFmtId="197" fontId="152" fillId="0" borderId="28" applyNumberFormat="0" applyFill="0" applyAlignment="0" applyProtection="0">
      <alignment vertical="center"/>
    </xf>
    <xf numFmtId="197" fontId="152" fillId="0" borderId="28" applyNumberFormat="0" applyFill="0" applyAlignment="0" applyProtection="0">
      <alignment vertical="center"/>
    </xf>
    <xf numFmtId="197" fontId="151" fillId="0" borderId="28" applyNumberFormat="0" applyFill="0" applyAlignment="0" applyProtection="0">
      <alignment vertical="center"/>
    </xf>
    <xf numFmtId="197" fontId="152" fillId="0" borderId="28" applyNumberFormat="0" applyFill="0" applyAlignment="0" applyProtection="0">
      <alignment vertical="center"/>
    </xf>
    <xf numFmtId="197" fontId="152" fillId="0" borderId="28" applyNumberFormat="0" applyFill="0" applyAlignment="0" applyProtection="0">
      <alignment vertical="center"/>
    </xf>
    <xf numFmtId="197" fontId="151" fillId="0" borderId="28" applyNumberFormat="0" applyFill="0" applyAlignment="0" applyProtection="0">
      <alignment vertical="center"/>
    </xf>
    <xf numFmtId="197" fontId="152" fillId="0" borderId="28" applyNumberFormat="0" applyFill="0" applyAlignment="0" applyProtection="0">
      <alignment vertical="center"/>
    </xf>
    <xf numFmtId="197" fontId="152" fillId="0" borderId="28" applyNumberFormat="0" applyFill="0" applyAlignment="0" applyProtection="0">
      <alignment vertical="center"/>
    </xf>
    <xf numFmtId="197" fontId="151" fillId="0" borderId="28" applyNumberFormat="0" applyFill="0" applyAlignment="0" applyProtection="0">
      <alignment vertical="center"/>
    </xf>
    <xf numFmtId="197" fontId="152" fillId="0" borderId="28" applyNumberFormat="0" applyFill="0" applyAlignment="0" applyProtection="0">
      <alignment vertical="center"/>
    </xf>
    <xf numFmtId="197" fontId="152" fillId="0" borderId="28" applyNumberFormat="0" applyFill="0" applyAlignment="0" applyProtection="0">
      <alignment vertical="center"/>
    </xf>
    <xf numFmtId="197" fontId="154" fillId="0" borderId="0" applyNumberFormat="0" applyFill="0" applyBorder="0" applyAlignment="0" applyProtection="0">
      <alignment vertical="center"/>
    </xf>
    <xf numFmtId="197" fontId="155" fillId="0" borderId="0" applyNumberFormat="0" applyFill="0" applyBorder="0" applyAlignment="0" applyProtection="0">
      <alignment vertical="center"/>
    </xf>
    <xf numFmtId="197" fontId="155" fillId="0" borderId="0" applyNumberFormat="0" applyFill="0" applyBorder="0" applyAlignment="0" applyProtection="0">
      <alignment vertical="center"/>
    </xf>
    <xf numFmtId="197" fontId="154" fillId="0" borderId="0" applyNumberFormat="0" applyFill="0" applyBorder="0" applyAlignment="0" applyProtection="0">
      <alignment vertical="center"/>
    </xf>
    <xf numFmtId="197" fontId="155" fillId="0" borderId="0" applyNumberFormat="0" applyFill="0" applyBorder="0" applyAlignment="0" applyProtection="0">
      <alignment vertical="center"/>
    </xf>
    <xf numFmtId="197" fontId="155" fillId="0" borderId="0" applyNumberFormat="0" applyFill="0" applyBorder="0" applyAlignment="0" applyProtection="0">
      <alignment vertical="center"/>
    </xf>
    <xf numFmtId="197" fontId="154" fillId="0" borderId="0" applyNumberFormat="0" applyFill="0" applyBorder="0" applyAlignment="0" applyProtection="0">
      <alignment vertical="center"/>
    </xf>
    <xf numFmtId="197" fontId="155" fillId="0" borderId="0" applyNumberFormat="0" applyFill="0" applyBorder="0" applyAlignment="0" applyProtection="0">
      <alignment vertical="center"/>
    </xf>
    <xf numFmtId="197" fontId="155" fillId="0" borderId="0" applyNumberFormat="0" applyFill="0" applyBorder="0" applyAlignment="0" applyProtection="0">
      <alignment vertical="center"/>
    </xf>
    <xf numFmtId="197" fontId="154" fillId="0" borderId="0" applyNumberFormat="0" applyFill="0" applyBorder="0" applyAlignment="0" applyProtection="0">
      <alignment vertical="center"/>
    </xf>
    <xf numFmtId="197" fontId="155" fillId="0" borderId="0" applyNumberFormat="0" applyFill="0" applyBorder="0" applyAlignment="0" applyProtection="0">
      <alignment vertical="center"/>
    </xf>
    <xf numFmtId="197" fontId="155" fillId="0" borderId="0" applyNumberFormat="0" applyFill="0" applyBorder="0" applyAlignment="0" applyProtection="0">
      <alignment vertical="center"/>
    </xf>
    <xf numFmtId="197" fontId="154" fillId="0" borderId="0" applyNumberFormat="0" applyFill="0" applyBorder="0" applyAlignment="0" applyProtection="0">
      <alignment vertical="center"/>
    </xf>
    <xf numFmtId="197" fontId="155" fillId="0" borderId="0" applyNumberFormat="0" applyFill="0" applyBorder="0" applyAlignment="0" applyProtection="0">
      <alignment vertical="center"/>
    </xf>
    <xf numFmtId="197" fontId="155" fillId="0" borderId="0" applyNumberFormat="0" applyFill="0" applyBorder="0" applyAlignment="0" applyProtection="0">
      <alignment vertical="center"/>
    </xf>
    <xf numFmtId="197" fontId="154" fillId="0" borderId="0" applyNumberFormat="0" applyFill="0" applyBorder="0" applyAlignment="0" applyProtection="0">
      <alignment vertical="center"/>
    </xf>
    <xf numFmtId="197" fontId="155" fillId="0" borderId="0" applyNumberFormat="0" applyFill="0" applyBorder="0" applyAlignment="0" applyProtection="0">
      <alignment vertical="center"/>
    </xf>
    <xf numFmtId="197" fontId="155" fillId="0" borderId="0" applyNumberFormat="0" applyFill="0" applyBorder="0" applyAlignment="0" applyProtection="0">
      <alignment vertical="center"/>
    </xf>
    <xf numFmtId="197" fontId="154" fillId="0" borderId="0" applyNumberFormat="0" applyFill="0" applyBorder="0" applyAlignment="0" applyProtection="0">
      <alignment vertical="center"/>
    </xf>
    <xf numFmtId="197" fontId="155" fillId="0" borderId="0" applyNumberFormat="0" applyFill="0" applyBorder="0" applyAlignment="0" applyProtection="0">
      <alignment vertical="center"/>
    </xf>
    <xf numFmtId="197" fontId="155" fillId="0" borderId="0" applyNumberFormat="0" applyFill="0" applyBorder="0" applyAlignment="0" applyProtection="0">
      <alignment vertical="center"/>
    </xf>
    <xf numFmtId="197" fontId="154" fillId="0" borderId="0" applyNumberFormat="0" applyFill="0" applyBorder="0" applyAlignment="0" applyProtection="0">
      <alignment vertical="center"/>
    </xf>
    <xf numFmtId="197" fontId="155" fillId="0" borderId="0" applyNumberFormat="0" applyFill="0" applyBorder="0" applyAlignment="0" applyProtection="0">
      <alignment vertical="center"/>
    </xf>
    <xf numFmtId="197" fontId="155" fillId="0" borderId="0" applyNumberFormat="0" applyFill="0" applyBorder="0" applyAlignment="0" applyProtection="0">
      <alignment vertical="center"/>
    </xf>
    <xf numFmtId="197" fontId="156" fillId="0" borderId="0" applyNumberFormat="0" applyFill="0" applyBorder="0" applyAlignment="0" applyProtection="0">
      <alignment vertical="center"/>
    </xf>
    <xf numFmtId="197" fontId="157" fillId="0" borderId="29" applyNumberFormat="0" applyFill="0" applyAlignment="0" applyProtection="0">
      <alignment vertical="center"/>
    </xf>
    <xf numFmtId="197" fontId="158" fillId="0" borderId="29" applyNumberFormat="0" applyFill="0" applyAlignment="0" applyProtection="0">
      <alignment vertical="center"/>
    </xf>
    <xf numFmtId="197" fontId="158" fillId="0" borderId="29" applyNumberFormat="0" applyFill="0" applyAlignment="0" applyProtection="0">
      <alignment vertical="center"/>
    </xf>
    <xf numFmtId="197" fontId="157" fillId="0" borderId="29" applyNumberFormat="0" applyFill="0" applyAlignment="0" applyProtection="0">
      <alignment vertical="center"/>
    </xf>
    <xf numFmtId="197" fontId="158" fillId="0" borderId="29" applyNumberFormat="0" applyFill="0" applyAlignment="0" applyProtection="0">
      <alignment vertical="center"/>
    </xf>
    <xf numFmtId="197" fontId="158" fillId="0" borderId="29" applyNumberFormat="0" applyFill="0" applyAlignment="0" applyProtection="0">
      <alignment vertical="center"/>
    </xf>
    <xf numFmtId="197" fontId="157" fillId="0" borderId="29" applyNumberFormat="0" applyFill="0" applyAlignment="0" applyProtection="0">
      <alignment vertical="center"/>
    </xf>
    <xf numFmtId="197" fontId="158" fillId="0" borderId="29" applyNumberFormat="0" applyFill="0" applyAlignment="0" applyProtection="0">
      <alignment vertical="center"/>
    </xf>
    <xf numFmtId="197" fontId="158" fillId="0" borderId="29" applyNumberFormat="0" applyFill="0" applyAlignment="0" applyProtection="0">
      <alignment vertical="center"/>
    </xf>
    <xf numFmtId="197" fontId="157" fillId="0" borderId="29" applyNumberFormat="0" applyFill="0" applyAlignment="0" applyProtection="0">
      <alignment vertical="center"/>
    </xf>
    <xf numFmtId="197" fontId="158" fillId="0" borderId="29" applyNumberFormat="0" applyFill="0" applyAlignment="0" applyProtection="0">
      <alignment vertical="center"/>
    </xf>
    <xf numFmtId="197" fontId="158" fillId="0" borderId="29" applyNumberFormat="0" applyFill="0" applyAlignment="0" applyProtection="0">
      <alignment vertical="center"/>
    </xf>
    <xf numFmtId="197" fontId="157" fillId="0" borderId="29" applyNumberFormat="0" applyFill="0" applyAlignment="0" applyProtection="0">
      <alignment vertical="center"/>
    </xf>
    <xf numFmtId="197" fontId="158" fillId="0" borderId="29" applyNumberFormat="0" applyFill="0" applyAlignment="0" applyProtection="0">
      <alignment vertical="center"/>
    </xf>
    <xf numFmtId="197" fontId="158" fillId="0" borderId="29" applyNumberFormat="0" applyFill="0" applyAlignment="0" applyProtection="0">
      <alignment vertical="center"/>
    </xf>
    <xf numFmtId="197" fontId="159" fillId="0" borderId="19" applyNumberFormat="0" applyFill="0" applyAlignment="0" applyProtection="0">
      <alignment vertical="center"/>
    </xf>
    <xf numFmtId="197" fontId="159" fillId="0" borderId="19" applyNumberFormat="0" applyFill="0" applyAlignment="0" applyProtection="0">
      <alignment vertical="center"/>
    </xf>
    <xf numFmtId="197" fontId="158" fillId="0" borderId="29" applyNumberFormat="0" applyFill="0" applyAlignment="0" applyProtection="0">
      <alignment vertical="center"/>
    </xf>
    <xf numFmtId="197" fontId="158" fillId="0" borderId="29" applyNumberFormat="0" applyFill="0" applyAlignment="0" applyProtection="0">
      <alignment vertical="center"/>
    </xf>
    <xf numFmtId="197" fontId="157" fillId="0" borderId="29" applyNumberFormat="0" applyFill="0" applyAlignment="0" applyProtection="0">
      <alignment vertical="center"/>
    </xf>
    <xf numFmtId="197" fontId="159" fillId="0" borderId="19" applyNumberFormat="0" applyFill="0" applyAlignment="0" applyProtection="0">
      <alignment vertical="center"/>
    </xf>
    <xf numFmtId="197" fontId="157" fillId="0" borderId="29" applyNumberFormat="0" applyFill="0" applyAlignment="0" applyProtection="0">
      <alignment vertical="center"/>
    </xf>
    <xf numFmtId="197" fontId="158" fillId="0" borderId="29" applyNumberFormat="0" applyFill="0" applyAlignment="0" applyProtection="0">
      <alignment vertical="center"/>
    </xf>
    <xf numFmtId="197" fontId="158" fillId="0" borderId="29" applyNumberFormat="0" applyFill="0" applyAlignment="0" applyProtection="0">
      <alignment vertical="center"/>
    </xf>
    <xf numFmtId="197" fontId="157" fillId="0" borderId="29" applyNumberFormat="0" applyFill="0" applyAlignment="0" applyProtection="0">
      <alignment vertical="center"/>
    </xf>
    <xf numFmtId="197" fontId="158" fillId="0" borderId="29" applyNumberFormat="0" applyFill="0" applyAlignment="0" applyProtection="0">
      <alignment vertical="center"/>
    </xf>
    <xf numFmtId="197" fontId="158" fillId="0" borderId="29" applyNumberFormat="0" applyFill="0" applyAlignment="0" applyProtection="0">
      <alignment vertical="center"/>
    </xf>
    <xf numFmtId="197" fontId="157" fillId="0" borderId="29" applyNumberFormat="0" applyFill="0" applyAlignment="0" applyProtection="0">
      <alignment vertical="center"/>
    </xf>
    <xf numFmtId="197" fontId="158" fillId="0" borderId="29" applyNumberFormat="0" applyFill="0" applyAlignment="0" applyProtection="0">
      <alignment vertical="center"/>
    </xf>
    <xf numFmtId="197" fontId="158" fillId="0" borderId="29" applyNumberFormat="0" applyFill="0" applyAlignment="0" applyProtection="0">
      <alignment vertical="center"/>
    </xf>
    <xf numFmtId="197" fontId="157" fillId="0" borderId="29" applyNumberFormat="0" applyFill="0" applyAlignment="0" applyProtection="0">
      <alignment vertical="center"/>
    </xf>
    <xf numFmtId="197" fontId="158" fillId="0" borderId="29" applyNumberFormat="0" applyFill="0" applyAlignment="0" applyProtection="0">
      <alignment vertical="center"/>
    </xf>
    <xf numFmtId="197" fontId="158" fillId="0" borderId="29" applyNumberFormat="0" applyFill="0" applyAlignment="0" applyProtection="0">
      <alignment vertical="center"/>
    </xf>
    <xf numFmtId="197" fontId="157" fillId="0" borderId="29" applyNumberFormat="0" applyFill="0" applyAlignment="0" applyProtection="0">
      <alignment vertical="center"/>
    </xf>
    <xf numFmtId="197" fontId="158" fillId="0" borderId="29" applyNumberFormat="0" applyFill="0" applyAlignment="0" applyProtection="0">
      <alignment vertical="center"/>
    </xf>
    <xf numFmtId="197" fontId="158" fillId="0" borderId="29" applyNumberFormat="0" applyFill="0" applyAlignment="0" applyProtection="0">
      <alignment vertical="center"/>
    </xf>
    <xf numFmtId="197" fontId="157" fillId="0" borderId="29" applyNumberFormat="0" applyFill="0" applyAlignment="0" applyProtection="0">
      <alignment vertical="center"/>
    </xf>
    <xf numFmtId="197" fontId="158" fillId="0" borderId="29" applyNumberFormat="0" applyFill="0" applyAlignment="0" applyProtection="0">
      <alignment vertical="center"/>
    </xf>
    <xf numFmtId="197" fontId="158" fillId="0" borderId="29" applyNumberFormat="0" applyFill="0" applyAlignment="0" applyProtection="0">
      <alignment vertical="center"/>
    </xf>
    <xf numFmtId="197" fontId="157" fillId="0" borderId="29" applyNumberFormat="0" applyFill="0" applyAlignment="0" applyProtection="0">
      <alignment vertical="center"/>
    </xf>
    <xf numFmtId="197" fontId="158" fillId="0" borderId="29" applyNumberFormat="0" applyFill="0" applyAlignment="0" applyProtection="0">
      <alignment vertical="center"/>
    </xf>
    <xf numFmtId="197" fontId="158" fillId="0" borderId="29" applyNumberFormat="0" applyFill="0" applyAlignment="0" applyProtection="0">
      <alignment vertical="center"/>
    </xf>
    <xf numFmtId="197" fontId="160" fillId="0" borderId="30" applyNumberFormat="0" applyFill="0" applyAlignment="0" applyProtection="0">
      <alignment vertical="center"/>
    </xf>
    <xf numFmtId="197" fontId="161" fillId="0" borderId="30" applyNumberFormat="0" applyFill="0" applyAlignment="0" applyProtection="0">
      <alignment vertical="center"/>
    </xf>
    <xf numFmtId="197" fontId="161" fillId="0" borderId="30" applyNumberFormat="0" applyFill="0" applyAlignment="0" applyProtection="0">
      <alignment vertical="center"/>
    </xf>
    <xf numFmtId="197" fontId="160" fillId="0" borderId="30" applyNumberFormat="0" applyFill="0" applyAlignment="0" applyProtection="0">
      <alignment vertical="center"/>
    </xf>
    <xf numFmtId="197" fontId="161" fillId="0" borderId="30" applyNumberFormat="0" applyFill="0" applyAlignment="0" applyProtection="0">
      <alignment vertical="center"/>
    </xf>
    <xf numFmtId="197" fontId="161" fillId="0" borderId="30" applyNumberFormat="0" applyFill="0" applyAlignment="0" applyProtection="0">
      <alignment vertical="center"/>
    </xf>
    <xf numFmtId="197" fontId="160" fillId="0" borderId="30" applyNumberFormat="0" applyFill="0" applyAlignment="0" applyProtection="0">
      <alignment vertical="center"/>
    </xf>
    <xf numFmtId="197" fontId="161" fillId="0" borderId="30" applyNumberFormat="0" applyFill="0" applyAlignment="0" applyProtection="0">
      <alignment vertical="center"/>
    </xf>
    <xf numFmtId="197" fontId="161" fillId="0" borderId="30" applyNumberFormat="0" applyFill="0" applyAlignment="0" applyProtection="0">
      <alignment vertical="center"/>
    </xf>
    <xf numFmtId="197" fontId="160" fillId="0" borderId="30" applyNumberFormat="0" applyFill="0" applyAlignment="0" applyProtection="0">
      <alignment vertical="center"/>
    </xf>
    <xf numFmtId="197" fontId="161" fillId="0" borderId="30" applyNumberFormat="0" applyFill="0" applyAlignment="0" applyProtection="0">
      <alignment vertical="center"/>
    </xf>
    <xf numFmtId="197" fontId="161" fillId="0" borderId="30" applyNumberFormat="0" applyFill="0" applyAlignment="0" applyProtection="0">
      <alignment vertical="center"/>
    </xf>
    <xf numFmtId="197" fontId="160" fillId="0" borderId="30" applyNumberFormat="0" applyFill="0" applyAlignment="0" applyProtection="0">
      <alignment vertical="center"/>
    </xf>
    <xf numFmtId="197" fontId="161" fillId="0" borderId="30" applyNumberFormat="0" applyFill="0" applyAlignment="0" applyProtection="0">
      <alignment vertical="center"/>
    </xf>
    <xf numFmtId="197" fontId="161" fillId="0" borderId="30" applyNumberFormat="0" applyFill="0" applyAlignment="0" applyProtection="0">
      <alignment vertical="center"/>
    </xf>
    <xf numFmtId="197" fontId="162" fillId="0" borderId="20" applyNumberFormat="0" applyFill="0" applyAlignment="0" applyProtection="0">
      <alignment vertical="center"/>
    </xf>
    <xf numFmtId="197" fontId="162" fillId="0" borderId="20" applyNumberFormat="0" applyFill="0" applyAlignment="0" applyProtection="0">
      <alignment vertical="center"/>
    </xf>
    <xf numFmtId="197" fontId="161" fillId="0" borderId="30" applyNumberFormat="0" applyFill="0" applyAlignment="0" applyProtection="0">
      <alignment vertical="center"/>
    </xf>
    <xf numFmtId="197" fontId="161" fillId="0" borderId="30" applyNumberFormat="0" applyFill="0" applyAlignment="0" applyProtection="0">
      <alignment vertical="center"/>
    </xf>
    <xf numFmtId="197" fontId="160" fillId="0" borderId="30" applyNumberFormat="0" applyFill="0" applyAlignment="0" applyProtection="0">
      <alignment vertical="center"/>
    </xf>
    <xf numFmtId="197" fontId="162" fillId="0" borderId="20" applyNumberFormat="0" applyFill="0" applyAlignment="0" applyProtection="0">
      <alignment vertical="center"/>
    </xf>
    <xf numFmtId="197" fontId="160" fillId="0" borderId="30" applyNumberFormat="0" applyFill="0" applyAlignment="0" applyProtection="0">
      <alignment vertical="center"/>
    </xf>
    <xf numFmtId="197" fontId="161" fillId="0" borderId="30" applyNumberFormat="0" applyFill="0" applyAlignment="0" applyProtection="0">
      <alignment vertical="center"/>
    </xf>
    <xf numFmtId="197" fontId="161" fillId="0" borderId="30" applyNumberFormat="0" applyFill="0" applyAlignment="0" applyProtection="0">
      <alignment vertical="center"/>
    </xf>
    <xf numFmtId="197" fontId="160" fillId="0" borderId="30" applyNumberFormat="0" applyFill="0" applyAlignment="0" applyProtection="0">
      <alignment vertical="center"/>
    </xf>
    <xf numFmtId="197" fontId="161" fillId="0" borderId="30" applyNumberFormat="0" applyFill="0" applyAlignment="0" applyProtection="0">
      <alignment vertical="center"/>
    </xf>
    <xf numFmtId="197" fontId="161" fillId="0" borderId="30" applyNumberFormat="0" applyFill="0" applyAlignment="0" applyProtection="0">
      <alignment vertical="center"/>
    </xf>
    <xf numFmtId="197" fontId="160" fillId="0" borderId="30" applyNumberFormat="0" applyFill="0" applyAlignment="0" applyProtection="0">
      <alignment vertical="center"/>
    </xf>
    <xf numFmtId="197" fontId="161" fillId="0" borderId="30" applyNumberFormat="0" applyFill="0" applyAlignment="0" applyProtection="0">
      <alignment vertical="center"/>
    </xf>
    <xf numFmtId="197" fontId="161" fillId="0" borderId="30" applyNumberFormat="0" applyFill="0" applyAlignment="0" applyProtection="0">
      <alignment vertical="center"/>
    </xf>
    <xf numFmtId="197" fontId="160" fillId="0" borderId="30" applyNumberFormat="0" applyFill="0" applyAlignment="0" applyProtection="0">
      <alignment vertical="center"/>
    </xf>
    <xf numFmtId="197" fontId="161" fillId="0" borderId="30" applyNumberFormat="0" applyFill="0" applyAlignment="0" applyProtection="0">
      <alignment vertical="center"/>
    </xf>
    <xf numFmtId="197" fontId="161" fillId="0" borderId="30" applyNumberFormat="0" applyFill="0" applyAlignment="0" applyProtection="0">
      <alignment vertical="center"/>
    </xf>
    <xf numFmtId="197" fontId="160" fillId="0" borderId="30" applyNumberFormat="0" applyFill="0" applyAlignment="0" applyProtection="0">
      <alignment vertical="center"/>
    </xf>
    <xf numFmtId="197" fontId="161" fillId="0" borderId="30" applyNumberFormat="0" applyFill="0" applyAlignment="0" applyProtection="0">
      <alignment vertical="center"/>
    </xf>
    <xf numFmtId="197" fontId="161" fillId="0" borderId="30" applyNumberFormat="0" applyFill="0" applyAlignment="0" applyProtection="0">
      <alignment vertical="center"/>
    </xf>
    <xf numFmtId="197" fontId="160" fillId="0" borderId="30" applyNumberFormat="0" applyFill="0" applyAlignment="0" applyProtection="0">
      <alignment vertical="center"/>
    </xf>
    <xf numFmtId="197" fontId="161" fillId="0" borderId="30" applyNumberFormat="0" applyFill="0" applyAlignment="0" applyProtection="0">
      <alignment vertical="center"/>
    </xf>
    <xf numFmtId="197" fontId="161" fillId="0" borderId="30" applyNumberFormat="0" applyFill="0" applyAlignment="0" applyProtection="0">
      <alignment vertical="center"/>
    </xf>
    <xf numFmtId="197" fontId="160" fillId="0" borderId="30" applyNumberFormat="0" applyFill="0" applyAlignment="0" applyProtection="0">
      <alignment vertical="center"/>
    </xf>
    <xf numFmtId="197" fontId="161" fillId="0" borderId="30" applyNumberFormat="0" applyFill="0" applyAlignment="0" applyProtection="0">
      <alignment vertical="center"/>
    </xf>
    <xf numFmtId="197" fontId="161" fillId="0" borderId="30" applyNumberFormat="0" applyFill="0" applyAlignment="0" applyProtection="0">
      <alignment vertical="center"/>
    </xf>
    <xf numFmtId="197" fontId="160" fillId="0" borderId="0" applyNumberFormat="0" applyFill="0" applyBorder="0" applyAlignment="0" applyProtection="0">
      <alignment vertical="center"/>
    </xf>
    <xf numFmtId="197" fontId="161" fillId="0" borderId="0" applyNumberFormat="0" applyFill="0" applyBorder="0" applyAlignment="0" applyProtection="0">
      <alignment vertical="center"/>
    </xf>
    <xf numFmtId="197" fontId="161" fillId="0" borderId="0" applyNumberFormat="0" applyFill="0" applyBorder="0" applyAlignment="0" applyProtection="0">
      <alignment vertical="center"/>
    </xf>
    <xf numFmtId="197" fontId="160" fillId="0" borderId="0" applyNumberFormat="0" applyFill="0" applyBorder="0" applyAlignment="0" applyProtection="0">
      <alignment vertical="center"/>
    </xf>
    <xf numFmtId="197" fontId="161" fillId="0" borderId="0" applyNumberFormat="0" applyFill="0" applyBorder="0" applyAlignment="0" applyProtection="0">
      <alignment vertical="center"/>
    </xf>
    <xf numFmtId="197" fontId="161" fillId="0" borderId="0" applyNumberFormat="0" applyFill="0" applyBorder="0" applyAlignment="0" applyProtection="0">
      <alignment vertical="center"/>
    </xf>
    <xf numFmtId="197" fontId="160" fillId="0" borderId="0" applyNumberFormat="0" applyFill="0" applyBorder="0" applyAlignment="0" applyProtection="0">
      <alignment vertical="center"/>
    </xf>
    <xf numFmtId="197" fontId="161" fillId="0" borderId="0" applyNumberFormat="0" applyFill="0" applyBorder="0" applyAlignment="0" applyProtection="0">
      <alignment vertical="center"/>
    </xf>
    <xf numFmtId="197" fontId="161" fillId="0" borderId="0" applyNumberFormat="0" applyFill="0" applyBorder="0" applyAlignment="0" applyProtection="0">
      <alignment vertical="center"/>
    </xf>
    <xf numFmtId="197" fontId="160" fillId="0" borderId="0" applyNumberFormat="0" applyFill="0" applyBorder="0" applyAlignment="0" applyProtection="0">
      <alignment vertical="center"/>
    </xf>
    <xf numFmtId="197" fontId="161" fillId="0" borderId="0" applyNumberFormat="0" applyFill="0" applyBorder="0" applyAlignment="0" applyProtection="0">
      <alignment vertical="center"/>
    </xf>
    <xf numFmtId="197" fontId="161" fillId="0" borderId="0" applyNumberFormat="0" applyFill="0" applyBorder="0" applyAlignment="0" applyProtection="0">
      <alignment vertical="center"/>
    </xf>
    <xf numFmtId="197" fontId="160" fillId="0" borderId="0" applyNumberFormat="0" applyFill="0" applyBorder="0" applyAlignment="0" applyProtection="0">
      <alignment vertical="center"/>
    </xf>
    <xf numFmtId="197" fontId="161" fillId="0" borderId="0" applyNumberFormat="0" applyFill="0" applyBorder="0" applyAlignment="0" applyProtection="0">
      <alignment vertical="center"/>
    </xf>
    <xf numFmtId="197" fontId="161" fillId="0" borderId="0" applyNumberFormat="0" applyFill="0" applyBorder="0" applyAlignment="0" applyProtection="0">
      <alignment vertical="center"/>
    </xf>
    <xf numFmtId="197" fontId="162" fillId="0" borderId="0" applyNumberFormat="0" applyFill="0" applyBorder="0" applyAlignment="0" applyProtection="0">
      <alignment vertical="center"/>
    </xf>
    <xf numFmtId="197" fontId="162" fillId="0" borderId="0" applyNumberFormat="0" applyFill="0" applyBorder="0" applyAlignment="0" applyProtection="0">
      <alignment vertical="center"/>
    </xf>
    <xf numFmtId="197" fontId="161" fillId="0" borderId="0" applyNumberFormat="0" applyFill="0" applyBorder="0" applyAlignment="0" applyProtection="0">
      <alignment vertical="center"/>
    </xf>
    <xf numFmtId="197" fontId="161" fillId="0" borderId="0" applyNumberFormat="0" applyFill="0" applyBorder="0" applyAlignment="0" applyProtection="0">
      <alignment vertical="center"/>
    </xf>
    <xf numFmtId="197" fontId="160" fillId="0" borderId="0" applyNumberFormat="0" applyFill="0" applyBorder="0" applyAlignment="0" applyProtection="0">
      <alignment vertical="center"/>
    </xf>
    <xf numFmtId="197" fontId="162" fillId="0" borderId="0" applyNumberFormat="0" applyFill="0" applyBorder="0" applyAlignment="0" applyProtection="0">
      <alignment vertical="center"/>
    </xf>
    <xf numFmtId="197" fontId="160" fillId="0" borderId="0" applyNumberFormat="0" applyFill="0" applyBorder="0" applyAlignment="0" applyProtection="0">
      <alignment vertical="center"/>
    </xf>
    <xf numFmtId="197" fontId="161" fillId="0" borderId="0" applyNumberFormat="0" applyFill="0" applyBorder="0" applyAlignment="0" applyProtection="0">
      <alignment vertical="center"/>
    </xf>
    <xf numFmtId="197" fontId="161" fillId="0" borderId="0" applyNumberFormat="0" applyFill="0" applyBorder="0" applyAlignment="0" applyProtection="0">
      <alignment vertical="center"/>
    </xf>
    <xf numFmtId="197" fontId="160" fillId="0" borderId="0" applyNumberFormat="0" applyFill="0" applyBorder="0" applyAlignment="0" applyProtection="0">
      <alignment vertical="center"/>
    </xf>
    <xf numFmtId="197" fontId="161" fillId="0" borderId="0" applyNumberFormat="0" applyFill="0" applyBorder="0" applyAlignment="0" applyProtection="0">
      <alignment vertical="center"/>
    </xf>
    <xf numFmtId="197" fontId="161" fillId="0" borderId="0" applyNumberFormat="0" applyFill="0" applyBorder="0" applyAlignment="0" applyProtection="0">
      <alignment vertical="center"/>
    </xf>
    <xf numFmtId="197" fontId="160" fillId="0" borderId="0" applyNumberFormat="0" applyFill="0" applyBorder="0" applyAlignment="0" applyProtection="0">
      <alignment vertical="center"/>
    </xf>
    <xf numFmtId="197" fontId="161" fillId="0" borderId="0" applyNumberFormat="0" applyFill="0" applyBorder="0" applyAlignment="0" applyProtection="0">
      <alignment vertical="center"/>
    </xf>
    <xf numFmtId="197" fontId="161" fillId="0" borderId="0" applyNumberFormat="0" applyFill="0" applyBorder="0" applyAlignment="0" applyProtection="0">
      <alignment vertical="center"/>
    </xf>
    <xf numFmtId="197" fontId="160" fillId="0" borderId="0" applyNumberFormat="0" applyFill="0" applyBorder="0" applyAlignment="0" applyProtection="0">
      <alignment vertical="center"/>
    </xf>
    <xf numFmtId="197" fontId="161" fillId="0" borderId="0" applyNumberFormat="0" applyFill="0" applyBorder="0" applyAlignment="0" applyProtection="0">
      <alignment vertical="center"/>
    </xf>
    <xf numFmtId="197" fontId="161" fillId="0" borderId="0" applyNumberFormat="0" applyFill="0" applyBorder="0" applyAlignment="0" applyProtection="0">
      <alignment vertical="center"/>
    </xf>
    <xf numFmtId="197" fontId="160" fillId="0" borderId="0" applyNumberFormat="0" applyFill="0" applyBorder="0" applyAlignment="0" applyProtection="0">
      <alignment vertical="center"/>
    </xf>
    <xf numFmtId="197" fontId="161" fillId="0" borderId="0" applyNumberFormat="0" applyFill="0" applyBorder="0" applyAlignment="0" applyProtection="0">
      <alignment vertical="center"/>
    </xf>
    <xf numFmtId="197" fontId="161" fillId="0" borderId="0" applyNumberFormat="0" applyFill="0" applyBorder="0" applyAlignment="0" applyProtection="0">
      <alignment vertical="center"/>
    </xf>
    <xf numFmtId="197" fontId="160" fillId="0" borderId="0" applyNumberFormat="0" applyFill="0" applyBorder="0" applyAlignment="0" applyProtection="0">
      <alignment vertical="center"/>
    </xf>
    <xf numFmtId="197" fontId="161" fillId="0" borderId="0" applyNumberFormat="0" applyFill="0" applyBorder="0" applyAlignment="0" applyProtection="0">
      <alignment vertical="center"/>
    </xf>
    <xf numFmtId="197" fontId="161" fillId="0" borderId="0" applyNumberFormat="0" applyFill="0" applyBorder="0" applyAlignment="0" applyProtection="0">
      <alignment vertical="center"/>
    </xf>
    <xf numFmtId="197" fontId="160" fillId="0" borderId="0" applyNumberFormat="0" applyFill="0" applyBorder="0" applyAlignment="0" applyProtection="0">
      <alignment vertical="center"/>
    </xf>
    <xf numFmtId="197" fontId="161" fillId="0" borderId="0" applyNumberFormat="0" applyFill="0" applyBorder="0" applyAlignment="0" applyProtection="0">
      <alignment vertical="center"/>
    </xf>
    <xf numFmtId="197" fontId="161" fillId="0" borderId="0" applyNumberFormat="0" applyFill="0" applyBorder="0" applyAlignment="0" applyProtection="0">
      <alignment vertical="center"/>
    </xf>
    <xf numFmtId="197" fontId="156" fillId="0" borderId="0" applyNumberFormat="0" applyFill="0" applyBorder="0" applyAlignment="0" applyProtection="0">
      <alignment vertical="center"/>
    </xf>
    <xf numFmtId="197" fontId="155" fillId="0" borderId="0" applyNumberFormat="0" applyFill="0" applyBorder="0" applyAlignment="0" applyProtection="0">
      <alignment vertical="center"/>
    </xf>
    <xf numFmtId="197" fontId="155" fillId="0" borderId="0" applyNumberFormat="0" applyFill="0" applyBorder="0" applyAlignment="0" applyProtection="0">
      <alignment vertical="center"/>
    </xf>
    <xf numFmtId="197" fontId="154" fillId="0" borderId="0" applyNumberFormat="0" applyFill="0" applyBorder="0" applyAlignment="0" applyProtection="0">
      <alignment vertical="center"/>
    </xf>
    <xf numFmtId="197" fontId="156" fillId="0" borderId="0" applyNumberFormat="0" applyFill="0" applyBorder="0" applyAlignment="0" applyProtection="0">
      <alignment vertical="center"/>
    </xf>
    <xf numFmtId="197" fontId="154" fillId="0" borderId="0" applyNumberFormat="0" applyFill="0" applyBorder="0" applyAlignment="0" applyProtection="0">
      <alignment vertical="center"/>
    </xf>
    <xf numFmtId="197" fontId="155" fillId="0" borderId="0" applyNumberFormat="0" applyFill="0" applyBorder="0" applyAlignment="0" applyProtection="0">
      <alignment vertical="center"/>
    </xf>
    <xf numFmtId="197" fontId="155" fillId="0" borderId="0" applyNumberFormat="0" applyFill="0" applyBorder="0" applyAlignment="0" applyProtection="0">
      <alignment vertical="center"/>
    </xf>
    <xf numFmtId="197" fontId="154" fillId="0" borderId="0" applyNumberFormat="0" applyFill="0" applyBorder="0" applyAlignment="0" applyProtection="0">
      <alignment vertical="center"/>
    </xf>
    <xf numFmtId="197" fontId="155" fillId="0" borderId="0" applyNumberFormat="0" applyFill="0" applyBorder="0" applyAlignment="0" applyProtection="0">
      <alignment vertical="center"/>
    </xf>
    <xf numFmtId="197" fontId="155" fillId="0" borderId="0" applyNumberFormat="0" applyFill="0" applyBorder="0" applyAlignment="0" applyProtection="0">
      <alignment vertical="center"/>
    </xf>
    <xf numFmtId="197" fontId="154" fillId="0" borderId="0" applyNumberFormat="0" applyFill="0" applyBorder="0" applyAlignment="0" applyProtection="0">
      <alignment vertical="center"/>
    </xf>
    <xf numFmtId="197" fontId="155" fillId="0" borderId="0" applyNumberFormat="0" applyFill="0" applyBorder="0" applyAlignment="0" applyProtection="0">
      <alignment vertical="center"/>
    </xf>
    <xf numFmtId="197" fontId="155" fillId="0" borderId="0" applyNumberFormat="0" applyFill="0" applyBorder="0" applyAlignment="0" applyProtection="0">
      <alignment vertical="center"/>
    </xf>
    <xf numFmtId="197" fontId="154" fillId="0" borderId="0" applyNumberFormat="0" applyFill="0" applyBorder="0" applyAlignment="0" applyProtection="0">
      <alignment vertical="center"/>
    </xf>
    <xf numFmtId="197" fontId="155" fillId="0" borderId="0" applyNumberFormat="0" applyFill="0" applyBorder="0" applyAlignment="0" applyProtection="0">
      <alignment vertical="center"/>
    </xf>
    <xf numFmtId="197" fontId="155" fillId="0" borderId="0" applyNumberFormat="0" applyFill="0" applyBorder="0" applyAlignment="0" applyProtection="0">
      <alignment vertical="center"/>
    </xf>
    <xf numFmtId="197" fontId="21" fillId="0" borderId="0"/>
    <xf numFmtId="197" fontId="12" fillId="0" borderId="0"/>
    <xf numFmtId="197" fontId="163" fillId="47" borderId="31" applyNumberFormat="0" applyAlignment="0" applyProtection="0">
      <alignment vertical="center"/>
    </xf>
    <xf numFmtId="197" fontId="164" fillId="47" borderId="31" applyNumberFormat="0" applyAlignment="0" applyProtection="0">
      <alignment vertical="center"/>
    </xf>
    <xf numFmtId="197" fontId="164" fillId="47" borderId="31" applyNumberFormat="0" applyAlignment="0" applyProtection="0">
      <alignment vertical="center"/>
    </xf>
    <xf numFmtId="197" fontId="163" fillId="47" borderId="31" applyNumberFormat="0" applyAlignment="0" applyProtection="0">
      <alignment vertical="center"/>
    </xf>
    <xf numFmtId="197" fontId="164" fillId="47" borderId="31" applyNumberFormat="0" applyAlignment="0" applyProtection="0">
      <alignment vertical="center"/>
    </xf>
    <xf numFmtId="197" fontId="164" fillId="47" borderId="31" applyNumberFormat="0" applyAlignment="0" applyProtection="0">
      <alignment vertical="center"/>
    </xf>
    <xf numFmtId="197" fontId="163" fillId="47" borderId="31" applyNumberFormat="0" applyAlignment="0" applyProtection="0">
      <alignment vertical="center"/>
    </xf>
    <xf numFmtId="197" fontId="164" fillId="47" borderId="31" applyNumberFormat="0" applyAlignment="0" applyProtection="0">
      <alignment vertical="center"/>
    </xf>
    <xf numFmtId="197" fontId="164" fillId="47" borderId="31" applyNumberFormat="0" applyAlignment="0" applyProtection="0">
      <alignment vertical="center"/>
    </xf>
    <xf numFmtId="197" fontId="163" fillId="47" borderId="31" applyNumberFormat="0" applyAlignment="0" applyProtection="0">
      <alignment vertical="center"/>
    </xf>
    <xf numFmtId="197" fontId="164" fillId="47" borderId="31" applyNumberFormat="0" applyAlignment="0" applyProtection="0">
      <alignment vertical="center"/>
    </xf>
    <xf numFmtId="197" fontId="164" fillId="47" borderId="31" applyNumberFormat="0" applyAlignment="0" applyProtection="0">
      <alignment vertical="center"/>
    </xf>
    <xf numFmtId="197" fontId="163" fillId="47" borderId="31" applyNumberFormat="0" applyAlignment="0" applyProtection="0">
      <alignment vertical="center"/>
    </xf>
    <xf numFmtId="197" fontId="164" fillId="47" borderId="31" applyNumberFormat="0" applyAlignment="0" applyProtection="0">
      <alignment vertical="center"/>
    </xf>
    <xf numFmtId="197" fontId="164" fillId="47" borderId="31" applyNumberFormat="0" applyAlignment="0" applyProtection="0">
      <alignment vertical="center"/>
    </xf>
    <xf numFmtId="197" fontId="165" fillId="7" borderId="7" applyNumberFormat="0" applyAlignment="0" applyProtection="0">
      <alignment vertical="center"/>
    </xf>
    <xf numFmtId="197" fontId="165" fillId="7" borderId="7" applyNumberFormat="0" applyAlignment="0" applyProtection="0">
      <alignment vertical="center"/>
    </xf>
    <xf numFmtId="197" fontId="164" fillId="47" borderId="31" applyNumberFormat="0" applyAlignment="0" applyProtection="0">
      <alignment vertical="center"/>
    </xf>
    <xf numFmtId="197" fontId="164" fillId="47" borderId="31" applyNumberFormat="0" applyAlignment="0" applyProtection="0">
      <alignment vertical="center"/>
    </xf>
    <xf numFmtId="197" fontId="163" fillId="47" borderId="31" applyNumberFormat="0" applyAlignment="0" applyProtection="0">
      <alignment vertical="center"/>
    </xf>
    <xf numFmtId="197" fontId="163" fillId="47" borderId="31" applyNumberFormat="0" applyAlignment="0" applyProtection="0">
      <alignment vertical="center"/>
    </xf>
    <xf numFmtId="197" fontId="164" fillId="47" borderId="31" applyNumberFormat="0" applyAlignment="0" applyProtection="0">
      <alignment vertical="center"/>
    </xf>
    <xf numFmtId="197" fontId="164" fillId="47" borderId="31" applyNumberFormat="0" applyAlignment="0" applyProtection="0">
      <alignment vertical="center"/>
    </xf>
    <xf numFmtId="197" fontId="163" fillId="47" borderId="31" applyNumberFormat="0" applyAlignment="0" applyProtection="0">
      <alignment vertical="center"/>
    </xf>
    <xf numFmtId="197" fontId="164" fillId="47" borderId="31" applyNumberFormat="0" applyAlignment="0" applyProtection="0">
      <alignment vertical="center"/>
    </xf>
    <xf numFmtId="197" fontId="164" fillId="47" borderId="31" applyNumberFormat="0" applyAlignment="0" applyProtection="0">
      <alignment vertical="center"/>
    </xf>
    <xf numFmtId="197" fontId="163" fillId="47" borderId="31" applyNumberFormat="0" applyAlignment="0" applyProtection="0">
      <alignment vertical="center"/>
    </xf>
    <xf numFmtId="197" fontId="164" fillId="47" borderId="31" applyNumberFormat="0" applyAlignment="0" applyProtection="0">
      <alignment vertical="center"/>
    </xf>
    <xf numFmtId="197" fontId="164" fillId="47" borderId="31" applyNumberFormat="0" applyAlignment="0" applyProtection="0">
      <alignment vertical="center"/>
    </xf>
    <xf numFmtId="197" fontId="163" fillId="47" borderId="31" applyNumberFormat="0" applyAlignment="0" applyProtection="0">
      <alignment vertical="center"/>
    </xf>
    <xf numFmtId="197" fontId="164" fillId="47" borderId="31" applyNumberFormat="0" applyAlignment="0" applyProtection="0">
      <alignment vertical="center"/>
    </xf>
    <xf numFmtId="197" fontId="164" fillId="47" borderId="31" applyNumberFormat="0" applyAlignment="0" applyProtection="0">
      <alignment vertical="center"/>
    </xf>
    <xf numFmtId="197" fontId="163" fillId="47" borderId="31" applyNumberFormat="0" applyAlignment="0" applyProtection="0">
      <alignment vertical="center"/>
    </xf>
    <xf numFmtId="197" fontId="164" fillId="47" borderId="31" applyNumberFormat="0" applyAlignment="0" applyProtection="0">
      <alignment vertical="center"/>
    </xf>
    <xf numFmtId="197" fontId="164" fillId="47" borderId="31" applyNumberFormat="0" applyAlignment="0" applyProtection="0">
      <alignment vertical="center"/>
    </xf>
    <xf numFmtId="197" fontId="163" fillId="47" borderId="31" applyNumberFormat="0" applyAlignment="0" applyProtection="0">
      <alignment vertical="center"/>
    </xf>
    <xf numFmtId="197" fontId="164" fillId="47" borderId="31" applyNumberFormat="0" applyAlignment="0" applyProtection="0">
      <alignment vertical="center"/>
    </xf>
    <xf numFmtId="197" fontId="164" fillId="47" borderId="31" applyNumberFormat="0" applyAlignment="0" applyProtection="0">
      <alignment vertical="center"/>
    </xf>
    <xf numFmtId="197" fontId="163" fillId="47" borderId="31" applyNumberFormat="0" applyAlignment="0" applyProtection="0">
      <alignment vertical="center"/>
    </xf>
    <xf numFmtId="197" fontId="164" fillId="47" borderId="31" applyNumberFormat="0" applyAlignment="0" applyProtection="0">
      <alignment vertical="center"/>
    </xf>
    <xf numFmtId="197" fontId="164" fillId="47" borderId="31" applyNumberFormat="0" applyAlignment="0" applyProtection="0">
      <alignment vertical="center"/>
    </xf>
    <xf numFmtId="197" fontId="166" fillId="48" borderId="32" applyNumberFormat="0" applyAlignment="0" applyProtection="0">
      <alignment vertical="center"/>
    </xf>
    <xf numFmtId="197" fontId="167" fillId="48" borderId="32" applyNumberFormat="0" applyAlignment="0" applyProtection="0">
      <alignment vertical="center"/>
    </xf>
    <xf numFmtId="197" fontId="167" fillId="48" borderId="32" applyNumberFormat="0" applyAlignment="0" applyProtection="0">
      <alignment vertical="center"/>
    </xf>
    <xf numFmtId="197" fontId="166" fillId="48" borderId="32" applyNumberFormat="0" applyAlignment="0" applyProtection="0">
      <alignment vertical="center"/>
    </xf>
    <xf numFmtId="197" fontId="167" fillId="48" borderId="32" applyNumberFormat="0" applyAlignment="0" applyProtection="0">
      <alignment vertical="center"/>
    </xf>
    <xf numFmtId="197" fontId="167" fillId="48" borderId="32" applyNumberFormat="0" applyAlignment="0" applyProtection="0">
      <alignment vertical="center"/>
    </xf>
    <xf numFmtId="197" fontId="166" fillId="48" borderId="32" applyNumberFormat="0" applyAlignment="0" applyProtection="0">
      <alignment vertical="center"/>
    </xf>
    <xf numFmtId="197" fontId="167" fillId="48" borderId="32" applyNumberFormat="0" applyAlignment="0" applyProtection="0">
      <alignment vertical="center"/>
    </xf>
    <xf numFmtId="197" fontId="167" fillId="48" borderId="32" applyNumberFormat="0" applyAlignment="0" applyProtection="0">
      <alignment vertical="center"/>
    </xf>
    <xf numFmtId="197" fontId="166" fillId="48" borderId="32" applyNumberFormat="0" applyAlignment="0" applyProtection="0">
      <alignment vertical="center"/>
    </xf>
    <xf numFmtId="197" fontId="167" fillId="48" borderId="32" applyNumberFormat="0" applyAlignment="0" applyProtection="0">
      <alignment vertical="center"/>
    </xf>
    <xf numFmtId="197" fontId="167" fillId="48" borderId="32" applyNumberFormat="0" applyAlignment="0" applyProtection="0">
      <alignment vertical="center"/>
    </xf>
    <xf numFmtId="197" fontId="166" fillId="48" borderId="32" applyNumberFormat="0" applyAlignment="0" applyProtection="0">
      <alignment vertical="center"/>
    </xf>
    <xf numFmtId="197" fontId="167" fillId="48" borderId="32" applyNumberFormat="0" applyAlignment="0" applyProtection="0">
      <alignment vertical="center"/>
    </xf>
    <xf numFmtId="197" fontId="167" fillId="48" borderId="32" applyNumberFormat="0" applyAlignment="0" applyProtection="0">
      <alignment vertical="center"/>
    </xf>
    <xf numFmtId="197" fontId="168" fillId="17" borderId="18" applyNumberFormat="0" applyAlignment="0" applyProtection="0">
      <alignment vertical="center"/>
    </xf>
    <xf numFmtId="197" fontId="168" fillId="17" borderId="18" applyNumberFormat="0" applyAlignment="0" applyProtection="0">
      <alignment vertical="center"/>
    </xf>
    <xf numFmtId="197" fontId="167" fillId="48" borderId="32" applyNumberFormat="0" applyAlignment="0" applyProtection="0">
      <alignment vertical="center"/>
    </xf>
    <xf numFmtId="197" fontId="167" fillId="48" borderId="32" applyNumberFormat="0" applyAlignment="0" applyProtection="0">
      <alignment vertical="center"/>
    </xf>
    <xf numFmtId="197" fontId="166" fillId="48" borderId="32" applyNumberFormat="0" applyAlignment="0" applyProtection="0">
      <alignment vertical="center"/>
    </xf>
    <xf numFmtId="197" fontId="166" fillId="48" borderId="32" applyNumberFormat="0" applyAlignment="0" applyProtection="0">
      <alignment vertical="center"/>
    </xf>
    <xf numFmtId="197" fontId="167" fillId="48" borderId="32" applyNumberFormat="0" applyAlignment="0" applyProtection="0">
      <alignment vertical="center"/>
    </xf>
    <xf numFmtId="197" fontId="167" fillId="48" borderId="32" applyNumberFormat="0" applyAlignment="0" applyProtection="0">
      <alignment vertical="center"/>
    </xf>
    <xf numFmtId="197" fontId="166" fillId="48" borderId="32" applyNumberFormat="0" applyAlignment="0" applyProtection="0">
      <alignment vertical="center"/>
    </xf>
    <xf numFmtId="197" fontId="167" fillId="48" borderId="32" applyNumberFormat="0" applyAlignment="0" applyProtection="0">
      <alignment vertical="center"/>
    </xf>
    <xf numFmtId="197" fontId="167" fillId="48" borderId="32" applyNumberFormat="0" applyAlignment="0" applyProtection="0">
      <alignment vertical="center"/>
    </xf>
    <xf numFmtId="197" fontId="166" fillId="48" borderId="32" applyNumberFormat="0" applyAlignment="0" applyProtection="0">
      <alignment vertical="center"/>
    </xf>
    <xf numFmtId="197" fontId="167" fillId="48" borderId="32" applyNumberFormat="0" applyAlignment="0" applyProtection="0">
      <alignment vertical="center"/>
    </xf>
    <xf numFmtId="197" fontId="167" fillId="48" borderId="32" applyNumberFormat="0" applyAlignment="0" applyProtection="0">
      <alignment vertical="center"/>
    </xf>
    <xf numFmtId="197" fontId="166" fillId="48" borderId="32" applyNumberFormat="0" applyAlignment="0" applyProtection="0">
      <alignment vertical="center"/>
    </xf>
    <xf numFmtId="197" fontId="167" fillId="48" borderId="32" applyNumberFormat="0" applyAlignment="0" applyProtection="0">
      <alignment vertical="center"/>
    </xf>
    <xf numFmtId="197" fontId="167" fillId="48" borderId="32" applyNumberFormat="0" applyAlignment="0" applyProtection="0">
      <alignment vertical="center"/>
    </xf>
    <xf numFmtId="197" fontId="166" fillId="48" borderId="32" applyNumberFormat="0" applyAlignment="0" applyProtection="0">
      <alignment vertical="center"/>
    </xf>
    <xf numFmtId="197" fontId="167" fillId="48" borderId="32" applyNumberFormat="0" applyAlignment="0" applyProtection="0">
      <alignment vertical="center"/>
    </xf>
    <xf numFmtId="197" fontId="167" fillId="48" borderId="32" applyNumberFormat="0" applyAlignment="0" applyProtection="0">
      <alignment vertical="center"/>
    </xf>
    <xf numFmtId="197" fontId="166" fillId="48" borderId="32" applyNumberFormat="0" applyAlignment="0" applyProtection="0">
      <alignment vertical="center"/>
    </xf>
    <xf numFmtId="197" fontId="167" fillId="48" borderId="32" applyNumberFormat="0" applyAlignment="0" applyProtection="0">
      <alignment vertical="center"/>
    </xf>
    <xf numFmtId="197" fontId="167" fillId="48" borderId="32" applyNumberFormat="0" applyAlignment="0" applyProtection="0">
      <alignment vertical="center"/>
    </xf>
    <xf numFmtId="197" fontId="166" fillId="48" borderId="32" applyNumberFormat="0" applyAlignment="0" applyProtection="0">
      <alignment vertical="center"/>
    </xf>
    <xf numFmtId="197" fontId="167" fillId="48" borderId="32" applyNumberFormat="0" applyAlignment="0" applyProtection="0">
      <alignment vertical="center"/>
    </xf>
    <xf numFmtId="197" fontId="167" fillId="48" borderId="32" applyNumberFormat="0" applyAlignment="0" applyProtection="0">
      <alignment vertical="center"/>
    </xf>
    <xf numFmtId="197" fontId="169" fillId="0" borderId="0" applyNumberFormat="0" applyFill="0" applyBorder="0" applyAlignment="0" applyProtection="0">
      <alignment vertical="top"/>
      <protection locked="0"/>
    </xf>
    <xf numFmtId="197" fontId="170" fillId="49" borderId="34" applyNumberFormat="0" applyAlignment="0" applyProtection="0">
      <alignment vertical="center"/>
    </xf>
    <xf numFmtId="197" fontId="171" fillId="49" borderId="34" applyNumberFormat="0" applyAlignment="0" applyProtection="0">
      <alignment vertical="center"/>
    </xf>
    <xf numFmtId="197" fontId="171" fillId="49" borderId="34" applyNumberFormat="0" applyAlignment="0" applyProtection="0">
      <alignment vertical="center"/>
    </xf>
    <xf numFmtId="197" fontId="170" fillId="49" borderId="34" applyNumberFormat="0" applyAlignment="0" applyProtection="0">
      <alignment vertical="center"/>
    </xf>
    <xf numFmtId="197" fontId="171" fillId="49" borderId="34" applyNumberFormat="0" applyAlignment="0" applyProtection="0">
      <alignment vertical="center"/>
    </xf>
    <xf numFmtId="197" fontId="171" fillId="49" borderId="34" applyNumberFormat="0" applyAlignment="0" applyProtection="0">
      <alignment vertical="center"/>
    </xf>
    <xf numFmtId="197" fontId="170" fillId="49" borderId="34" applyNumberFormat="0" applyAlignment="0" applyProtection="0">
      <alignment vertical="center"/>
    </xf>
    <xf numFmtId="197" fontId="171" fillId="49" borderId="34" applyNumberFormat="0" applyAlignment="0" applyProtection="0">
      <alignment vertical="center"/>
    </xf>
    <xf numFmtId="197" fontId="171" fillId="49" borderId="34" applyNumberFormat="0" applyAlignment="0" applyProtection="0">
      <alignment vertical="center"/>
    </xf>
    <xf numFmtId="197" fontId="170" fillId="49" borderId="34" applyNumberFormat="0" applyAlignment="0" applyProtection="0">
      <alignment vertical="center"/>
    </xf>
    <xf numFmtId="197" fontId="171" fillId="49" borderId="34" applyNumberFormat="0" applyAlignment="0" applyProtection="0">
      <alignment vertical="center"/>
    </xf>
    <xf numFmtId="197" fontId="171" fillId="49" borderId="34" applyNumberFormat="0" applyAlignment="0" applyProtection="0">
      <alignment vertical="center"/>
    </xf>
    <xf numFmtId="197" fontId="170" fillId="49" borderId="34" applyNumberFormat="0" applyAlignment="0" applyProtection="0">
      <alignment vertical="center"/>
    </xf>
    <xf numFmtId="197" fontId="171" fillId="49" borderId="34" applyNumberFormat="0" applyAlignment="0" applyProtection="0">
      <alignment vertical="center"/>
    </xf>
    <xf numFmtId="197" fontId="171" fillId="49" borderId="34" applyNumberFormat="0" applyAlignment="0" applyProtection="0">
      <alignment vertical="center"/>
    </xf>
    <xf numFmtId="197" fontId="172" fillId="29" borderId="21" applyNumberFormat="0" applyAlignment="0" applyProtection="0">
      <alignment vertical="center"/>
    </xf>
    <xf numFmtId="197" fontId="172" fillId="29" borderId="21" applyNumberFormat="0" applyAlignment="0" applyProtection="0">
      <alignment vertical="center"/>
    </xf>
    <xf numFmtId="197" fontId="171" fillId="49" borderId="34" applyNumberFormat="0" applyAlignment="0" applyProtection="0">
      <alignment vertical="center"/>
    </xf>
    <xf numFmtId="197" fontId="171" fillId="49" borderId="34" applyNumberFormat="0" applyAlignment="0" applyProtection="0">
      <alignment vertical="center"/>
    </xf>
    <xf numFmtId="197" fontId="170" fillId="49" borderId="34" applyNumberFormat="0" applyAlignment="0" applyProtection="0">
      <alignment vertical="center"/>
    </xf>
    <xf numFmtId="197" fontId="170" fillId="49" borderId="34" applyNumberFormat="0" applyAlignment="0" applyProtection="0">
      <alignment vertical="center"/>
    </xf>
    <xf numFmtId="197" fontId="171" fillId="49" borderId="34" applyNumberFormat="0" applyAlignment="0" applyProtection="0">
      <alignment vertical="center"/>
    </xf>
    <xf numFmtId="197" fontId="171" fillId="49" borderId="34" applyNumberFormat="0" applyAlignment="0" applyProtection="0">
      <alignment vertical="center"/>
    </xf>
    <xf numFmtId="197" fontId="170" fillId="49" borderId="34" applyNumberFormat="0" applyAlignment="0" applyProtection="0">
      <alignment vertical="center"/>
    </xf>
    <xf numFmtId="197" fontId="171" fillId="49" borderId="34" applyNumberFormat="0" applyAlignment="0" applyProtection="0">
      <alignment vertical="center"/>
    </xf>
    <xf numFmtId="197" fontId="171" fillId="49" borderId="34" applyNumberFormat="0" applyAlignment="0" applyProtection="0">
      <alignment vertical="center"/>
    </xf>
    <xf numFmtId="197" fontId="170" fillId="49" borderId="34" applyNumberFormat="0" applyAlignment="0" applyProtection="0">
      <alignment vertical="center"/>
    </xf>
    <xf numFmtId="197" fontId="171" fillId="49" borderId="34" applyNumberFormat="0" applyAlignment="0" applyProtection="0">
      <alignment vertical="center"/>
    </xf>
    <xf numFmtId="197" fontId="171" fillId="49" borderId="34" applyNumberFormat="0" applyAlignment="0" applyProtection="0">
      <alignment vertical="center"/>
    </xf>
    <xf numFmtId="197" fontId="170" fillId="49" borderId="34" applyNumberFormat="0" applyAlignment="0" applyProtection="0">
      <alignment vertical="center"/>
    </xf>
    <xf numFmtId="197" fontId="171" fillId="49" borderId="34" applyNumberFormat="0" applyAlignment="0" applyProtection="0">
      <alignment vertical="center"/>
    </xf>
    <xf numFmtId="197" fontId="171" fillId="49" borderId="34" applyNumberFormat="0" applyAlignment="0" applyProtection="0">
      <alignment vertical="center"/>
    </xf>
    <xf numFmtId="197" fontId="170" fillId="49" borderId="34" applyNumberFormat="0" applyAlignment="0" applyProtection="0">
      <alignment vertical="center"/>
    </xf>
    <xf numFmtId="197" fontId="171" fillId="49" borderId="34" applyNumberFormat="0" applyAlignment="0" applyProtection="0">
      <alignment vertical="center"/>
    </xf>
    <xf numFmtId="197" fontId="171" fillId="49" borderId="34" applyNumberFormat="0" applyAlignment="0" applyProtection="0">
      <alignment vertical="center"/>
    </xf>
    <xf numFmtId="197" fontId="170" fillId="49" borderId="34" applyNumberFormat="0" applyAlignment="0" applyProtection="0">
      <alignment vertical="center"/>
    </xf>
    <xf numFmtId="197" fontId="171" fillId="49" borderId="34" applyNumberFormat="0" applyAlignment="0" applyProtection="0">
      <alignment vertical="center"/>
    </xf>
    <xf numFmtId="197" fontId="171" fillId="49" borderId="34" applyNumberFormat="0" applyAlignment="0" applyProtection="0">
      <alignment vertical="center"/>
    </xf>
    <xf numFmtId="197" fontId="170" fillId="49" borderId="34" applyNumberFormat="0" applyAlignment="0" applyProtection="0">
      <alignment vertical="center"/>
    </xf>
    <xf numFmtId="197" fontId="171" fillId="49" borderId="34" applyNumberFormat="0" applyAlignment="0" applyProtection="0">
      <alignment vertical="center"/>
    </xf>
    <xf numFmtId="197" fontId="171" fillId="49" borderId="34" applyNumberFormat="0" applyAlignment="0" applyProtection="0">
      <alignment vertical="center"/>
    </xf>
    <xf numFmtId="197" fontId="144" fillId="0" borderId="0" applyFont="0" applyFill="0" applyBorder="0" applyAlignment="0" applyProtection="0"/>
    <xf numFmtId="197" fontId="144" fillId="0" borderId="0" applyFont="0" applyFill="0" applyBorder="0" applyAlignment="0" applyProtection="0"/>
    <xf numFmtId="10" fontId="14" fillId="0" borderId="0" applyFont="0" applyFill="0" applyBorder="0" applyAlignment="0" applyProtection="0"/>
    <xf numFmtId="197" fontId="173" fillId="45" borderId="0" applyNumberFormat="0" applyBorder="0" applyAlignment="0" applyProtection="0">
      <alignment vertical="center"/>
    </xf>
    <xf numFmtId="197" fontId="174" fillId="45" borderId="0" applyNumberFormat="0" applyBorder="0" applyAlignment="0" applyProtection="0">
      <alignment vertical="center"/>
    </xf>
    <xf numFmtId="197" fontId="174" fillId="45" borderId="0" applyNumberFormat="0" applyBorder="0" applyAlignment="0" applyProtection="0">
      <alignment vertical="center"/>
    </xf>
    <xf numFmtId="197" fontId="173" fillId="45" borderId="0" applyNumberFormat="0" applyBorder="0" applyAlignment="0" applyProtection="0">
      <alignment vertical="center"/>
    </xf>
    <xf numFmtId="197" fontId="174" fillId="45" borderId="0" applyNumberFormat="0" applyBorder="0" applyAlignment="0" applyProtection="0">
      <alignment vertical="center"/>
    </xf>
    <xf numFmtId="197" fontId="174" fillId="45" borderId="0" applyNumberFormat="0" applyBorder="0" applyAlignment="0" applyProtection="0">
      <alignment vertical="center"/>
    </xf>
    <xf numFmtId="197" fontId="173" fillId="45" borderId="0" applyNumberFormat="0" applyBorder="0" applyAlignment="0" applyProtection="0">
      <alignment vertical="center"/>
    </xf>
    <xf numFmtId="197" fontId="174" fillId="45" borderId="0" applyNumberFormat="0" applyBorder="0" applyAlignment="0" applyProtection="0">
      <alignment vertical="center"/>
    </xf>
    <xf numFmtId="197" fontId="174" fillId="45" borderId="0" applyNumberFormat="0" applyBorder="0" applyAlignment="0" applyProtection="0">
      <alignment vertical="center"/>
    </xf>
    <xf numFmtId="197" fontId="173" fillId="45" borderId="0" applyNumberFormat="0" applyBorder="0" applyAlignment="0" applyProtection="0">
      <alignment vertical="center"/>
    </xf>
    <xf numFmtId="197" fontId="174" fillId="45" borderId="0" applyNumberFormat="0" applyBorder="0" applyAlignment="0" applyProtection="0">
      <alignment vertical="center"/>
    </xf>
    <xf numFmtId="197" fontId="174" fillId="45" borderId="0" applyNumberFormat="0" applyBorder="0" applyAlignment="0" applyProtection="0">
      <alignment vertical="center"/>
    </xf>
    <xf numFmtId="197" fontId="173" fillId="45" borderId="0" applyNumberFormat="0" applyBorder="0" applyAlignment="0" applyProtection="0">
      <alignment vertical="center"/>
    </xf>
    <xf numFmtId="197" fontId="174" fillId="45" borderId="0" applyNumberFormat="0" applyBorder="0" applyAlignment="0" applyProtection="0">
      <alignment vertical="center"/>
    </xf>
    <xf numFmtId="197" fontId="174" fillId="45" borderId="0" applyNumberFormat="0" applyBorder="0" applyAlignment="0" applyProtection="0">
      <alignment vertical="center"/>
    </xf>
    <xf numFmtId="197" fontId="175" fillId="11" borderId="0" applyNumberFormat="0" applyBorder="0" applyAlignment="0" applyProtection="0">
      <alignment vertical="center"/>
    </xf>
    <xf numFmtId="197" fontId="175" fillId="11" borderId="0" applyNumberFormat="0" applyBorder="0" applyAlignment="0" applyProtection="0">
      <alignment vertical="center"/>
    </xf>
    <xf numFmtId="197" fontId="174" fillId="45" borderId="0" applyNumberFormat="0" applyBorder="0" applyAlignment="0" applyProtection="0">
      <alignment vertical="center"/>
    </xf>
    <xf numFmtId="197" fontId="174" fillId="45" borderId="0" applyNumberFormat="0" applyBorder="0" applyAlignment="0" applyProtection="0">
      <alignment vertical="center"/>
    </xf>
    <xf numFmtId="197" fontId="173" fillId="45" borderId="0" applyNumberFormat="0" applyBorder="0" applyAlignment="0" applyProtection="0">
      <alignment vertical="center"/>
    </xf>
    <xf numFmtId="197" fontId="173" fillId="45" borderId="0" applyNumberFormat="0" applyBorder="0" applyAlignment="0" applyProtection="0">
      <alignment vertical="center"/>
    </xf>
    <xf numFmtId="197" fontId="174" fillId="45" borderId="0" applyNumberFormat="0" applyBorder="0" applyAlignment="0" applyProtection="0">
      <alignment vertical="center"/>
    </xf>
    <xf numFmtId="197" fontId="174" fillId="45" borderId="0" applyNumberFormat="0" applyBorder="0" applyAlignment="0" applyProtection="0">
      <alignment vertical="center"/>
    </xf>
    <xf numFmtId="197" fontId="173" fillId="45" borderId="0" applyNumberFormat="0" applyBorder="0" applyAlignment="0" applyProtection="0">
      <alignment vertical="center"/>
    </xf>
    <xf numFmtId="197" fontId="174" fillId="45" borderId="0" applyNumberFormat="0" applyBorder="0" applyAlignment="0" applyProtection="0">
      <alignment vertical="center"/>
    </xf>
    <xf numFmtId="197" fontId="174" fillId="45" borderId="0" applyNumberFormat="0" applyBorder="0" applyAlignment="0" applyProtection="0">
      <alignment vertical="center"/>
    </xf>
    <xf numFmtId="197" fontId="173" fillId="45" borderId="0" applyNumberFormat="0" applyBorder="0" applyAlignment="0" applyProtection="0">
      <alignment vertical="center"/>
    </xf>
    <xf numFmtId="197" fontId="174" fillId="45" borderId="0" applyNumberFormat="0" applyBorder="0" applyAlignment="0" applyProtection="0">
      <alignment vertical="center"/>
    </xf>
    <xf numFmtId="197" fontId="174" fillId="45" borderId="0" applyNumberFormat="0" applyBorder="0" applyAlignment="0" applyProtection="0">
      <alignment vertical="center"/>
    </xf>
    <xf numFmtId="197" fontId="173" fillId="45" borderId="0" applyNumberFormat="0" applyBorder="0" applyAlignment="0" applyProtection="0">
      <alignment vertical="center"/>
    </xf>
    <xf numFmtId="197" fontId="174" fillId="45" borderId="0" applyNumberFormat="0" applyBorder="0" applyAlignment="0" applyProtection="0">
      <alignment vertical="center"/>
    </xf>
    <xf numFmtId="197" fontId="174" fillId="45" borderId="0" applyNumberFormat="0" applyBorder="0" applyAlignment="0" applyProtection="0">
      <alignment vertical="center"/>
    </xf>
    <xf numFmtId="197" fontId="173" fillId="45" borderId="0" applyNumberFormat="0" applyBorder="0" applyAlignment="0" applyProtection="0">
      <alignment vertical="center"/>
    </xf>
    <xf numFmtId="197" fontId="174" fillId="45" borderId="0" applyNumberFormat="0" applyBorder="0" applyAlignment="0" applyProtection="0">
      <alignment vertical="center"/>
    </xf>
    <xf numFmtId="197" fontId="174" fillId="45" borderId="0" applyNumberFormat="0" applyBorder="0" applyAlignment="0" applyProtection="0">
      <alignment vertical="center"/>
    </xf>
    <xf numFmtId="197" fontId="173" fillId="45" borderId="0" applyNumberFormat="0" applyBorder="0" applyAlignment="0" applyProtection="0">
      <alignment vertical="center"/>
    </xf>
    <xf numFmtId="197" fontId="174" fillId="45" borderId="0" applyNumberFormat="0" applyBorder="0" applyAlignment="0" applyProtection="0">
      <alignment vertical="center"/>
    </xf>
    <xf numFmtId="197" fontId="174" fillId="45" borderId="0" applyNumberFormat="0" applyBorder="0" applyAlignment="0" applyProtection="0">
      <alignment vertical="center"/>
    </xf>
    <xf numFmtId="197" fontId="173" fillId="45" borderId="0" applyNumberFormat="0" applyBorder="0" applyAlignment="0" applyProtection="0">
      <alignment vertical="center"/>
    </xf>
    <xf numFmtId="197" fontId="174" fillId="45" borderId="0" applyNumberFormat="0" applyBorder="0" applyAlignment="0" applyProtection="0">
      <alignment vertical="center"/>
    </xf>
    <xf numFmtId="197" fontId="174" fillId="45" borderId="0" applyNumberFormat="0" applyBorder="0" applyAlignment="0" applyProtection="0">
      <alignment vertical="center"/>
    </xf>
    <xf numFmtId="197" fontId="175" fillId="11" borderId="0" applyNumberFormat="0" applyBorder="0" applyAlignment="0" applyProtection="0">
      <alignment vertical="center"/>
    </xf>
    <xf numFmtId="197" fontId="175" fillId="11" borderId="0" applyNumberFormat="0" applyBorder="0" applyAlignment="0" applyProtection="0">
      <alignment vertical="center"/>
    </xf>
    <xf numFmtId="197" fontId="176" fillId="0" borderId="0"/>
    <xf numFmtId="197" fontId="77" fillId="0" borderId="0" applyNumberFormat="0" applyFill="0" applyBorder="0" applyAlignment="0" applyProtection="0">
      <alignment vertical="center"/>
    </xf>
    <xf numFmtId="197" fontId="77" fillId="0" borderId="0" applyNumberFormat="0" applyFill="0" applyBorder="0" applyAlignment="0" applyProtection="0">
      <alignment vertical="center"/>
    </xf>
    <xf numFmtId="197" fontId="177" fillId="0" borderId="0" applyNumberFormat="0" applyFill="0" applyBorder="0" applyAlignment="0" applyProtection="0">
      <alignment vertical="center"/>
    </xf>
    <xf numFmtId="197" fontId="178" fillId="0" borderId="0" applyNumberFormat="0" applyFill="0" applyBorder="0" applyAlignment="0" applyProtection="0">
      <alignment vertical="center"/>
    </xf>
    <xf numFmtId="197" fontId="178" fillId="0" borderId="0" applyNumberFormat="0" applyFill="0" applyBorder="0" applyAlignment="0" applyProtection="0">
      <alignment vertical="center"/>
    </xf>
    <xf numFmtId="197" fontId="177" fillId="0" borderId="0" applyNumberFormat="0" applyFill="0" applyBorder="0" applyAlignment="0" applyProtection="0">
      <alignment vertical="center"/>
    </xf>
    <xf numFmtId="197" fontId="178" fillId="0" borderId="0" applyNumberFormat="0" applyFill="0" applyBorder="0" applyAlignment="0" applyProtection="0">
      <alignment vertical="center"/>
    </xf>
    <xf numFmtId="197" fontId="178" fillId="0" borderId="0" applyNumberFormat="0" applyFill="0" applyBorder="0" applyAlignment="0" applyProtection="0">
      <alignment vertical="center"/>
    </xf>
    <xf numFmtId="197" fontId="177" fillId="0" borderId="0" applyNumberFormat="0" applyFill="0" applyBorder="0" applyAlignment="0" applyProtection="0">
      <alignment vertical="center"/>
    </xf>
    <xf numFmtId="197" fontId="178" fillId="0" borderId="0" applyNumberFormat="0" applyFill="0" applyBorder="0" applyAlignment="0" applyProtection="0">
      <alignment vertical="center"/>
    </xf>
    <xf numFmtId="197" fontId="178" fillId="0" borderId="0" applyNumberFormat="0" applyFill="0" applyBorder="0" applyAlignment="0" applyProtection="0">
      <alignment vertical="center"/>
    </xf>
    <xf numFmtId="197" fontId="177" fillId="0" borderId="0" applyNumberFormat="0" applyFill="0" applyBorder="0" applyAlignment="0" applyProtection="0">
      <alignment vertical="center"/>
    </xf>
    <xf numFmtId="197" fontId="178" fillId="0" borderId="0" applyNumberFormat="0" applyFill="0" applyBorder="0" applyAlignment="0" applyProtection="0">
      <alignment vertical="center"/>
    </xf>
    <xf numFmtId="197" fontId="178" fillId="0" borderId="0" applyNumberFormat="0" applyFill="0" applyBorder="0" applyAlignment="0" applyProtection="0">
      <alignment vertical="center"/>
    </xf>
    <xf numFmtId="197" fontId="177" fillId="0" borderId="0" applyNumberFormat="0" applyFill="0" applyBorder="0" applyAlignment="0" applyProtection="0">
      <alignment vertical="center"/>
    </xf>
    <xf numFmtId="197" fontId="178" fillId="0" borderId="0" applyNumberFormat="0" applyFill="0" applyBorder="0" applyAlignment="0" applyProtection="0">
      <alignment vertical="center"/>
    </xf>
    <xf numFmtId="197" fontId="178" fillId="0" borderId="0" applyNumberFormat="0" applyFill="0" applyBorder="0" applyAlignment="0" applyProtection="0">
      <alignment vertical="center"/>
    </xf>
    <xf numFmtId="197" fontId="179" fillId="0" borderId="0" applyNumberFormat="0" applyFill="0" applyBorder="0" applyAlignment="0" applyProtection="0">
      <alignment vertical="center"/>
    </xf>
    <xf numFmtId="197" fontId="179" fillId="0" borderId="0" applyNumberFormat="0" applyFill="0" applyBorder="0" applyAlignment="0" applyProtection="0">
      <alignment vertical="center"/>
    </xf>
    <xf numFmtId="197" fontId="178" fillId="0" borderId="0" applyNumberFormat="0" applyFill="0" applyBorder="0" applyAlignment="0" applyProtection="0">
      <alignment vertical="center"/>
    </xf>
    <xf numFmtId="197" fontId="178" fillId="0" borderId="0" applyNumberFormat="0" applyFill="0" applyBorder="0" applyAlignment="0" applyProtection="0">
      <alignment vertical="center"/>
    </xf>
    <xf numFmtId="197" fontId="177" fillId="0" borderId="0" applyNumberFormat="0" applyFill="0" applyBorder="0" applyAlignment="0" applyProtection="0">
      <alignment vertical="center"/>
    </xf>
    <xf numFmtId="197" fontId="177" fillId="0" borderId="0" applyNumberFormat="0" applyFill="0" applyBorder="0" applyAlignment="0" applyProtection="0">
      <alignment vertical="center"/>
    </xf>
    <xf numFmtId="197" fontId="178" fillId="0" borderId="0" applyNumberFormat="0" applyFill="0" applyBorder="0" applyAlignment="0" applyProtection="0">
      <alignment vertical="center"/>
    </xf>
    <xf numFmtId="197" fontId="178" fillId="0" borderId="0" applyNumberFormat="0" applyFill="0" applyBorder="0" applyAlignment="0" applyProtection="0">
      <alignment vertical="center"/>
    </xf>
    <xf numFmtId="197" fontId="177" fillId="0" borderId="0" applyNumberFormat="0" applyFill="0" applyBorder="0" applyAlignment="0" applyProtection="0">
      <alignment vertical="center"/>
    </xf>
    <xf numFmtId="197" fontId="178" fillId="0" borderId="0" applyNumberFormat="0" applyFill="0" applyBorder="0" applyAlignment="0" applyProtection="0">
      <alignment vertical="center"/>
    </xf>
    <xf numFmtId="197" fontId="178" fillId="0" borderId="0" applyNumberFormat="0" applyFill="0" applyBorder="0" applyAlignment="0" applyProtection="0">
      <alignment vertical="center"/>
    </xf>
    <xf numFmtId="197" fontId="177" fillId="0" borderId="0" applyNumberFormat="0" applyFill="0" applyBorder="0" applyAlignment="0" applyProtection="0">
      <alignment vertical="center"/>
    </xf>
    <xf numFmtId="197" fontId="178" fillId="0" borderId="0" applyNumberFormat="0" applyFill="0" applyBorder="0" applyAlignment="0" applyProtection="0">
      <alignment vertical="center"/>
    </xf>
    <xf numFmtId="197" fontId="178" fillId="0" borderId="0" applyNumberFormat="0" applyFill="0" applyBorder="0" applyAlignment="0" applyProtection="0">
      <alignment vertical="center"/>
    </xf>
    <xf numFmtId="197" fontId="177" fillId="0" borderId="0" applyNumberFormat="0" applyFill="0" applyBorder="0" applyAlignment="0" applyProtection="0">
      <alignment vertical="center"/>
    </xf>
    <xf numFmtId="197" fontId="178" fillId="0" borderId="0" applyNumberFormat="0" applyFill="0" applyBorder="0" applyAlignment="0" applyProtection="0">
      <alignment vertical="center"/>
    </xf>
    <xf numFmtId="197" fontId="178" fillId="0" borderId="0" applyNumberFormat="0" applyFill="0" applyBorder="0" applyAlignment="0" applyProtection="0">
      <alignment vertical="center"/>
    </xf>
    <xf numFmtId="197" fontId="177" fillId="0" borderId="0" applyNumberFormat="0" applyFill="0" applyBorder="0" applyAlignment="0" applyProtection="0">
      <alignment vertical="center"/>
    </xf>
    <xf numFmtId="197" fontId="178" fillId="0" borderId="0" applyNumberFormat="0" applyFill="0" applyBorder="0" applyAlignment="0" applyProtection="0">
      <alignment vertical="center"/>
    </xf>
    <xf numFmtId="197" fontId="178" fillId="0" borderId="0" applyNumberFormat="0" applyFill="0" applyBorder="0" applyAlignment="0" applyProtection="0">
      <alignment vertical="center"/>
    </xf>
    <xf numFmtId="197" fontId="177" fillId="0" borderId="0" applyNumberFormat="0" applyFill="0" applyBorder="0" applyAlignment="0" applyProtection="0">
      <alignment vertical="center"/>
    </xf>
    <xf numFmtId="197" fontId="178" fillId="0" borderId="0" applyNumberFormat="0" applyFill="0" applyBorder="0" applyAlignment="0" applyProtection="0">
      <alignment vertical="center"/>
    </xf>
    <xf numFmtId="197" fontId="178" fillId="0" borderId="0" applyNumberFormat="0" applyFill="0" applyBorder="0" applyAlignment="0" applyProtection="0">
      <alignment vertical="center"/>
    </xf>
    <xf numFmtId="197" fontId="177" fillId="0" borderId="0" applyNumberFormat="0" applyFill="0" applyBorder="0" applyAlignment="0" applyProtection="0">
      <alignment vertical="center"/>
    </xf>
    <xf numFmtId="197" fontId="178" fillId="0" borderId="0" applyNumberFormat="0" applyFill="0" applyBorder="0" applyAlignment="0" applyProtection="0">
      <alignment vertical="center"/>
    </xf>
    <xf numFmtId="197" fontId="178" fillId="0" borderId="0" applyNumberFormat="0" applyFill="0" applyBorder="0" applyAlignment="0" applyProtection="0">
      <alignment vertical="center"/>
    </xf>
    <xf numFmtId="197" fontId="93" fillId="0" borderId="0" applyFont="0" applyFill="0" applyBorder="0" applyAlignment="0" applyProtection="0"/>
    <xf numFmtId="197" fontId="93" fillId="0" borderId="0" applyFont="0" applyFill="0" applyBorder="0" applyAlignment="0" applyProtection="0"/>
    <xf numFmtId="197" fontId="93" fillId="0" borderId="0" applyFont="0" applyFill="0" applyBorder="0" applyAlignment="0" applyProtection="0"/>
    <xf numFmtId="237" fontId="93" fillId="0" borderId="0" applyFont="0" applyFill="0" applyBorder="0" applyAlignment="0" applyProtection="0"/>
    <xf numFmtId="197" fontId="180" fillId="0" borderId="0"/>
    <xf numFmtId="197" fontId="79" fillId="0" borderId="11" applyNumberFormat="0" applyFill="0" applyAlignment="0" applyProtection="0">
      <alignment vertical="center"/>
    </xf>
    <xf numFmtId="197" fontId="79" fillId="0" borderId="11" applyNumberFormat="0" applyFill="0" applyAlignment="0" applyProtection="0">
      <alignment vertical="center"/>
    </xf>
    <xf numFmtId="197" fontId="80" fillId="0" borderId="19" applyNumberFormat="0" applyFill="0" applyAlignment="0" applyProtection="0">
      <alignment vertical="center"/>
    </xf>
    <xf numFmtId="197" fontId="80" fillId="0" borderId="19" applyNumberFormat="0" applyFill="0" applyAlignment="0" applyProtection="0">
      <alignment vertical="center"/>
    </xf>
    <xf numFmtId="197" fontId="81" fillId="0" borderId="20" applyNumberFormat="0" applyFill="0" applyAlignment="0" applyProtection="0">
      <alignment vertical="center"/>
    </xf>
    <xf numFmtId="197" fontId="81" fillId="0" borderId="20" applyNumberFormat="0" applyFill="0" applyAlignment="0" applyProtection="0">
      <alignment vertical="center"/>
    </xf>
    <xf numFmtId="197" fontId="81" fillId="0" borderId="0" applyNumberFormat="0" applyFill="0" applyBorder="0" applyAlignment="0" applyProtection="0">
      <alignment vertical="center"/>
    </xf>
    <xf numFmtId="197" fontId="81" fillId="0" borderId="0" applyNumberFormat="0" applyFill="0" applyBorder="0" applyAlignment="0" applyProtection="0">
      <alignment vertical="center"/>
    </xf>
    <xf numFmtId="197" fontId="78" fillId="0" borderId="0" applyNumberFormat="0" applyFill="0" applyBorder="0" applyAlignment="0" applyProtection="0">
      <alignment vertical="center"/>
    </xf>
    <xf numFmtId="197" fontId="78" fillId="0" borderId="0" applyNumberFormat="0" applyFill="0" applyBorder="0" applyAlignment="0" applyProtection="0">
      <alignment vertical="center"/>
    </xf>
    <xf numFmtId="197" fontId="82" fillId="29" borderId="21" applyNumberFormat="0" applyAlignment="0" applyProtection="0">
      <alignment vertical="center"/>
    </xf>
    <xf numFmtId="197" fontId="82" fillId="29" borderId="21" applyNumberFormat="0" applyAlignment="0" applyProtection="0">
      <alignment vertical="center"/>
    </xf>
    <xf numFmtId="197" fontId="83" fillId="0" borderId="22" applyNumberFormat="0" applyFill="0" applyAlignment="0" applyProtection="0">
      <alignment vertical="center"/>
    </xf>
    <xf numFmtId="197" fontId="83" fillId="0" borderId="22" applyNumberFormat="0" applyFill="0" applyAlignment="0" applyProtection="0">
      <alignment vertical="center"/>
    </xf>
    <xf numFmtId="197" fontId="84" fillId="17" borderId="7" applyNumberFormat="0" applyAlignment="0" applyProtection="0">
      <alignment vertical="center"/>
    </xf>
    <xf numFmtId="197" fontId="84" fillId="17" borderId="7" applyNumberFormat="0" applyAlignment="0" applyProtection="0">
      <alignment vertical="center"/>
    </xf>
    <xf numFmtId="42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197" fontId="85" fillId="0" borderId="14" applyNumberFormat="0" applyFill="0" applyAlignment="0" applyProtection="0">
      <alignment vertical="center"/>
    </xf>
    <xf numFmtId="197" fontId="85" fillId="0" borderId="14" applyNumberFormat="0" applyFill="0" applyAlignment="0" applyProtection="0">
      <alignment vertical="center"/>
    </xf>
    <xf numFmtId="197" fontId="15" fillId="0" borderId="0"/>
    <xf numFmtId="197" fontId="13" fillId="0" borderId="0">
      <alignment vertical="center"/>
    </xf>
    <xf numFmtId="197" fontId="13" fillId="0" borderId="0"/>
    <xf numFmtId="0" fontId="13" fillId="0" borderId="0"/>
    <xf numFmtId="0" fontId="9" fillId="0" borderId="0"/>
    <xf numFmtId="0" fontId="9" fillId="73" borderId="0" applyNumberFormat="0" applyBorder="0" applyAlignment="0" applyProtection="0"/>
    <xf numFmtId="0" fontId="181" fillId="71" borderId="0" applyNumberFormat="0" applyBorder="0" applyAlignment="0" applyProtection="0"/>
    <xf numFmtId="0" fontId="9" fillId="68" borderId="0" applyNumberFormat="0" applyBorder="0" applyAlignment="0" applyProtection="0"/>
    <xf numFmtId="0" fontId="9" fillId="61" borderId="0" applyNumberFormat="0" applyBorder="0" applyAlignment="0" applyProtection="0"/>
    <xf numFmtId="0" fontId="191" fillId="0" borderId="0" applyNumberFormat="0" applyFill="0" applyBorder="0" applyAlignment="0" applyProtection="0">
      <alignment vertical="center"/>
    </xf>
    <xf numFmtId="0" fontId="13" fillId="0" borderId="0"/>
    <xf numFmtId="9" fontId="13" fillId="0" borderId="0" applyFont="0" applyFill="0" applyBorder="0" applyAlignment="0" applyProtection="0">
      <alignment vertical="center"/>
    </xf>
    <xf numFmtId="0" fontId="14" fillId="0" borderId="0"/>
    <xf numFmtId="0" fontId="10" fillId="0" borderId="0">
      <alignment vertical="center"/>
    </xf>
    <xf numFmtId="0" fontId="38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197" fontId="9" fillId="0" borderId="0"/>
    <xf numFmtId="197" fontId="9" fillId="0" borderId="0"/>
    <xf numFmtId="197" fontId="7" fillId="0" borderId="0">
      <alignment vertical="center"/>
    </xf>
    <xf numFmtId="197" fontId="7" fillId="0" borderId="0">
      <alignment vertical="center"/>
    </xf>
    <xf numFmtId="197" fontId="9" fillId="0" borderId="0"/>
    <xf numFmtId="197" fontId="9" fillId="0" borderId="0"/>
    <xf numFmtId="197" fontId="9" fillId="0" borderId="0"/>
    <xf numFmtId="197" fontId="9" fillId="0" borderId="0"/>
    <xf numFmtId="197" fontId="7" fillId="0" borderId="0">
      <alignment vertical="center"/>
    </xf>
    <xf numFmtId="197" fontId="7" fillId="0" borderId="0">
      <alignment vertical="center"/>
    </xf>
    <xf numFmtId="197" fontId="9" fillId="0" borderId="0"/>
    <xf numFmtId="0" fontId="7" fillId="0" borderId="0">
      <alignment vertical="center"/>
    </xf>
    <xf numFmtId="0" fontId="7" fillId="0" borderId="0">
      <alignment vertical="center"/>
    </xf>
    <xf numFmtId="197" fontId="6" fillId="0" borderId="0">
      <alignment vertical="center"/>
    </xf>
    <xf numFmtId="197" fontId="6" fillId="0" borderId="0">
      <alignment vertical="center"/>
    </xf>
    <xf numFmtId="197" fontId="6" fillId="0" borderId="0">
      <alignment vertical="center"/>
    </xf>
    <xf numFmtId="197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97" fontId="6" fillId="0" borderId="0">
      <alignment vertical="center"/>
    </xf>
    <xf numFmtId="197" fontId="6" fillId="0" borderId="0">
      <alignment vertical="center"/>
    </xf>
    <xf numFmtId="197" fontId="6" fillId="0" borderId="0">
      <alignment vertical="center"/>
    </xf>
    <xf numFmtId="197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97" fontId="5" fillId="0" borderId="0">
      <alignment vertical="center"/>
    </xf>
    <xf numFmtId="197" fontId="5" fillId="0" borderId="0">
      <alignment vertical="center"/>
    </xf>
    <xf numFmtId="197" fontId="5" fillId="0" borderId="0">
      <alignment vertical="center"/>
    </xf>
    <xf numFmtId="197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97" fontId="5" fillId="0" borderId="0">
      <alignment vertical="center"/>
    </xf>
    <xf numFmtId="197" fontId="5" fillId="0" borderId="0">
      <alignment vertical="center"/>
    </xf>
    <xf numFmtId="197" fontId="5" fillId="0" borderId="0">
      <alignment vertical="center"/>
    </xf>
    <xf numFmtId="197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97" fontId="4" fillId="0" borderId="0">
      <alignment vertical="center"/>
    </xf>
    <xf numFmtId="197" fontId="4" fillId="0" borderId="0">
      <alignment vertical="center"/>
    </xf>
    <xf numFmtId="197" fontId="4" fillId="0" borderId="0">
      <alignment vertical="center"/>
    </xf>
    <xf numFmtId="197" fontId="4" fillId="0" borderId="0">
      <alignment vertical="center"/>
    </xf>
    <xf numFmtId="197" fontId="13" fillId="0" borderId="0"/>
    <xf numFmtId="0" fontId="4" fillId="0" borderId="0">
      <alignment vertical="center"/>
    </xf>
    <xf numFmtId="0" fontId="4" fillId="0" borderId="0">
      <alignment vertical="center"/>
    </xf>
    <xf numFmtId="197" fontId="4" fillId="0" borderId="0">
      <alignment vertical="center"/>
    </xf>
    <xf numFmtId="197" fontId="4" fillId="0" borderId="0">
      <alignment vertical="center"/>
    </xf>
    <xf numFmtId="197" fontId="4" fillId="0" borderId="0">
      <alignment vertical="center"/>
    </xf>
    <xf numFmtId="197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197" fontId="4" fillId="0" borderId="0">
      <alignment vertical="center"/>
    </xf>
    <xf numFmtId="197" fontId="4" fillId="0" borderId="0">
      <alignment vertical="center"/>
    </xf>
    <xf numFmtId="197" fontId="4" fillId="0" borderId="0">
      <alignment vertical="center"/>
    </xf>
    <xf numFmtId="197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197" fontId="4" fillId="0" borderId="0">
      <alignment vertical="center"/>
    </xf>
    <xf numFmtId="197" fontId="4" fillId="0" borderId="0">
      <alignment vertical="center"/>
    </xf>
    <xf numFmtId="197" fontId="4" fillId="0" borderId="0">
      <alignment vertical="center"/>
    </xf>
    <xf numFmtId="197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197" fontId="4" fillId="0" borderId="0">
      <alignment vertical="center"/>
    </xf>
    <xf numFmtId="197" fontId="4" fillId="0" borderId="0">
      <alignment vertical="center"/>
    </xf>
    <xf numFmtId="197" fontId="4" fillId="0" borderId="0">
      <alignment vertical="center"/>
    </xf>
    <xf numFmtId="197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197" fontId="4" fillId="0" borderId="0">
      <alignment vertical="center"/>
    </xf>
    <xf numFmtId="197" fontId="4" fillId="0" borderId="0">
      <alignment vertical="center"/>
    </xf>
    <xf numFmtId="197" fontId="4" fillId="0" borderId="0">
      <alignment vertical="center"/>
    </xf>
    <xf numFmtId="197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197" fontId="13" fillId="0" borderId="0"/>
    <xf numFmtId="197" fontId="3" fillId="0" borderId="0">
      <alignment vertical="center"/>
    </xf>
    <xf numFmtId="197" fontId="3" fillId="0" borderId="0">
      <alignment vertical="center"/>
    </xf>
    <xf numFmtId="197" fontId="3" fillId="0" borderId="0">
      <alignment vertical="center"/>
    </xf>
    <xf numFmtId="197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97" fontId="3" fillId="0" borderId="0">
      <alignment vertical="center"/>
    </xf>
    <xf numFmtId="197" fontId="3" fillId="0" borderId="0">
      <alignment vertical="center"/>
    </xf>
    <xf numFmtId="197" fontId="3" fillId="0" borderId="0">
      <alignment vertical="center"/>
    </xf>
    <xf numFmtId="197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97" fontId="3" fillId="0" borderId="0">
      <alignment vertical="center"/>
    </xf>
    <xf numFmtId="197" fontId="3" fillId="0" borderId="0">
      <alignment vertical="center"/>
    </xf>
    <xf numFmtId="197" fontId="3" fillId="0" borderId="0">
      <alignment vertical="center"/>
    </xf>
    <xf numFmtId="197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97" fontId="3" fillId="0" borderId="0">
      <alignment vertical="center"/>
    </xf>
    <xf numFmtId="197" fontId="3" fillId="0" borderId="0">
      <alignment vertical="center"/>
    </xf>
    <xf numFmtId="197" fontId="3" fillId="0" borderId="0">
      <alignment vertical="center"/>
    </xf>
    <xf numFmtId="197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97" fontId="3" fillId="0" borderId="0">
      <alignment vertical="center"/>
    </xf>
    <xf numFmtId="197" fontId="3" fillId="0" borderId="0">
      <alignment vertical="center"/>
    </xf>
    <xf numFmtId="197" fontId="3" fillId="0" borderId="0">
      <alignment vertical="center"/>
    </xf>
    <xf numFmtId="197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97" fontId="3" fillId="0" borderId="0">
      <alignment vertical="center"/>
    </xf>
    <xf numFmtId="197" fontId="3" fillId="0" borderId="0">
      <alignment vertical="center"/>
    </xf>
    <xf numFmtId="197" fontId="3" fillId="0" borderId="0">
      <alignment vertical="center"/>
    </xf>
    <xf numFmtId="197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97" fontId="3" fillId="0" borderId="0">
      <alignment vertical="center"/>
    </xf>
    <xf numFmtId="197" fontId="3" fillId="0" borderId="0">
      <alignment vertical="center"/>
    </xf>
    <xf numFmtId="197" fontId="3" fillId="0" borderId="0">
      <alignment vertical="center"/>
    </xf>
    <xf numFmtId="197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97" fontId="3" fillId="0" borderId="0">
      <alignment vertical="center"/>
    </xf>
    <xf numFmtId="197" fontId="3" fillId="0" borderId="0">
      <alignment vertical="center"/>
    </xf>
    <xf numFmtId="197" fontId="3" fillId="0" borderId="0">
      <alignment vertical="center"/>
    </xf>
    <xf numFmtId="197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97" fontId="3" fillId="0" borderId="0">
      <alignment vertical="center"/>
    </xf>
    <xf numFmtId="197" fontId="3" fillId="0" borderId="0">
      <alignment vertical="center"/>
    </xf>
    <xf numFmtId="197" fontId="3" fillId="0" borderId="0">
      <alignment vertical="center"/>
    </xf>
    <xf numFmtId="197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97" fontId="3" fillId="0" borderId="0">
      <alignment vertical="center"/>
    </xf>
    <xf numFmtId="197" fontId="3" fillId="0" borderId="0">
      <alignment vertical="center"/>
    </xf>
    <xf numFmtId="197" fontId="3" fillId="0" borderId="0">
      <alignment vertical="center"/>
    </xf>
    <xf numFmtId="197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97" fontId="3" fillId="0" borderId="0">
      <alignment vertical="center"/>
    </xf>
    <xf numFmtId="197" fontId="3" fillId="0" borderId="0">
      <alignment vertical="center"/>
    </xf>
    <xf numFmtId="197" fontId="3" fillId="0" borderId="0">
      <alignment vertical="center"/>
    </xf>
    <xf numFmtId="197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97" fontId="3" fillId="0" borderId="0">
      <alignment vertical="center"/>
    </xf>
    <xf numFmtId="197" fontId="3" fillId="0" borderId="0">
      <alignment vertical="center"/>
    </xf>
    <xf numFmtId="197" fontId="3" fillId="0" borderId="0">
      <alignment vertical="center"/>
    </xf>
    <xf numFmtId="197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41" fontId="2" fillId="0" borderId="0">
      <alignment vertical="center"/>
    </xf>
  </cellStyleXfs>
  <cellXfs count="549">
    <xf numFmtId="197" fontId="0" fillId="0" borderId="0" xfId="0"/>
    <xf numFmtId="197" fontId="86" fillId="41" borderId="1" xfId="0" applyFont="1" applyFill="1" applyBorder="1" applyAlignment="1">
      <alignment horizontal="center" vertical="center" wrapText="1"/>
    </xf>
    <xf numFmtId="197" fontId="91" fillId="42" borderId="1" xfId="0" applyFont="1" applyFill="1" applyBorder="1" applyAlignment="1">
      <alignment horizontal="center" vertical="center"/>
    </xf>
    <xf numFmtId="197" fontId="86" fillId="41" borderId="24" xfId="0" applyFont="1" applyFill="1" applyBorder="1" applyAlignment="1">
      <alignment horizontal="center" vertical="center" wrapText="1"/>
    </xf>
    <xf numFmtId="197" fontId="86" fillId="0" borderId="0" xfId="0" applyFont="1" applyAlignment="1">
      <alignment vertical="center" wrapText="1"/>
    </xf>
    <xf numFmtId="197" fontId="86" fillId="0" borderId="0" xfId="0" applyFont="1" applyAlignment="1">
      <alignment vertical="center"/>
    </xf>
    <xf numFmtId="197" fontId="86" fillId="41" borderId="1" xfId="0" applyFont="1" applyFill="1" applyBorder="1" applyAlignment="1">
      <alignment horizontal="center" vertical="center"/>
    </xf>
    <xf numFmtId="197" fontId="90" fillId="43" borderId="1" xfId="0" applyFont="1" applyFill="1" applyBorder="1" applyAlignment="1">
      <alignment horizontal="center" vertical="center"/>
    </xf>
    <xf numFmtId="197" fontId="86" fillId="0" borderId="0" xfId="0" applyFont="1" applyFill="1" applyAlignment="1">
      <alignment vertical="center"/>
    </xf>
    <xf numFmtId="197" fontId="86" fillId="82" borderId="1" xfId="0" applyFont="1" applyFill="1" applyBorder="1" applyAlignment="1">
      <alignment horizontal="center" vertical="top" wrapText="1"/>
    </xf>
    <xf numFmtId="197" fontId="86" fillId="82" borderId="1" xfId="0" applyFont="1" applyFill="1" applyBorder="1" applyAlignment="1">
      <alignment horizontal="center" vertical="center"/>
    </xf>
    <xf numFmtId="197" fontId="89" fillId="82" borderId="1" xfId="0" applyFont="1" applyFill="1" applyBorder="1" applyAlignment="1">
      <alignment horizontal="center" vertical="center"/>
    </xf>
    <xf numFmtId="197" fontId="89" fillId="0" borderId="1" xfId="0" applyFont="1" applyBorder="1" applyAlignment="1">
      <alignment horizontal="center" vertical="center"/>
    </xf>
    <xf numFmtId="197" fontId="89" fillId="0" borderId="1" xfId="0" applyFont="1" applyBorder="1" applyAlignment="1">
      <alignment horizontal="center" vertical="center" wrapText="1"/>
    </xf>
    <xf numFmtId="197" fontId="86" fillId="0" borderId="0" xfId="0" applyFont="1" applyFill="1" applyBorder="1" applyAlignment="1">
      <alignment horizontal="center" vertical="center" wrapText="1"/>
    </xf>
    <xf numFmtId="239" fontId="86" fillId="0" borderId="1" xfId="0" applyNumberFormat="1" applyFont="1" applyBorder="1" applyAlignment="1">
      <alignment horizontal="center" vertical="center"/>
    </xf>
    <xf numFmtId="239" fontId="89" fillId="43" borderId="1" xfId="0" applyNumberFormat="1" applyFont="1" applyFill="1" applyBorder="1" applyAlignment="1">
      <alignment horizontal="center" vertical="center"/>
    </xf>
    <xf numFmtId="238" fontId="91" fillId="0" borderId="0" xfId="0" applyNumberFormat="1" applyFont="1" applyFill="1" applyBorder="1" applyAlignment="1">
      <alignment horizontal="left" vertical="center"/>
    </xf>
    <xf numFmtId="239" fontId="91" fillId="0" borderId="0" xfId="0" applyNumberFormat="1" applyFont="1" applyFill="1" applyBorder="1" applyAlignment="1">
      <alignment horizontal="center" vertical="center"/>
    </xf>
    <xf numFmtId="197" fontId="86" fillId="0" borderId="0" xfId="0" applyFont="1" applyFill="1" applyBorder="1" applyAlignment="1">
      <alignment vertical="center"/>
    </xf>
    <xf numFmtId="197" fontId="89" fillId="82" borderId="1" xfId="0" applyFont="1" applyFill="1" applyBorder="1" applyAlignment="1">
      <alignment horizontal="center" vertical="center" wrapText="1"/>
    </xf>
    <xf numFmtId="197" fontId="86" fillId="82" borderId="1" xfId="0" applyFont="1" applyFill="1" applyBorder="1" applyAlignment="1">
      <alignment horizontal="center" vertical="center" wrapText="1"/>
    </xf>
    <xf numFmtId="197" fontId="90" fillId="43" borderId="1" xfId="0" applyFont="1" applyFill="1" applyBorder="1" applyAlignment="1">
      <alignment horizontal="center" vertical="center" wrapText="1"/>
    </xf>
    <xf numFmtId="239" fontId="89" fillId="43" borderId="1" xfId="0" applyNumberFormat="1" applyFont="1" applyFill="1" applyBorder="1" applyAlignment="1">
      <alignment horizontal="center" vertical="center" wrapText="1"/>
    </xf>
    <xf numFmtId="239" fontId="86" fillId="0" borderId="1" xfId="0" applyNumberFormat="1" applyFont="1" applyBorder="1" applyAlignment="1">
      <alignment horizontal="center" vertical="center" wrapText="1"/>
    </xf>
    <xf numFmtId="239" fontId="91" fillId="0" borderId="0" xfId="0" applyNumberFormat="1" applyFont="1" applyFill="1" applyBorder="1" applyAlignment="1">
      <alignment horizontal="center" vertical="center" wrapText="1"/>
    </xf>
    <xf numFmtId="197" fontId="183" fillId="39" borderId="1" xfId="0" applyFont="1" applyFill="1" applyBorder="1" applyAlignment="1">
      <alignment horizontal="center" vertical="center"/>
    </xf>
    <xf numFmtId="197" fontId="183" fillId="39" borderId="1" xfId="0" applyFont="1" applyFill="1" applyBorder="1" applyAlignment="1">
      <alignment horizontal="center" vertical="center" wrapText="1"/>
    </xf>
    <xf numFmtId="197" fontId="183" fillId="40" borderId="1" xfId="0" applyFont="1" applyFill="1" applyBorder="1" applyAlignment="1">
      <alignment horizontal="left" vertical="center" indent="1"/>
    </xf>
    <xf numFmtId="197" fontId="186" fillId="83" borderId="1" xfId="0" applyFont="1" applyFill="1" applyBorder="1" applyAlignment="1">
      <alignment horizontal="left" vertical="center"/>
    </xf>
    <xf numFmtId="197" fontId="183" fillId="87" borderId="1" xfId="0" applyFont="1" applyFill="1" applyBorder="1" applyAlignment="1">
      <alignment horizontal="left" vertical="center"/>
    </xf>
    <xf numFmtId="197" fontId="183" fillId="88" borderId="1" xfId="0" applyFont="1" applyFill="1" applyBorder="1" applyAlignment="1">
      <alignment horizontal="left" vertical="center" indent="1"/>
    </xf>
    <xf numFmtId="197" fontId="183" fillId="89" borderId="1" xfId="0" applyFont="1" applyFill="1" applyBorder="1" applyAlignment="1">
      <alignment horizontal="left" vertical="center" indent="1"/>
    </xf>
    <xf numFmtId="197" fontId="183" fillId="90" borderId="1" xfId="0" applyFont="1" applyFill="1" applyBorder="1" applyAlignment="1">
      <alignment horizontal="left" vertical="center"/>
    </xf>
    <xf numFmtId="197" fontId="183" fillId="91" borderId="1" xfId="0" applyFont="1" applyFill="1" applyBorder="1" applyAlignment="1">
      <alignment horizontal="left" vertical="center"/>
    </xf>
    <xf numFmtId="197" fontId="185" fillId="0" borderId="1" xfId="0" applyFont="1" applyBorder="1" applyAlignment="1">
      <alignment vertical="center"/>
    </xf>
    <xf numFmtId="238" fontId="186" fillId="83" borderId="1" xfId="0" applyNumberFormat="1" applyFont="1" applyFill="1" applyBorder="1" applyAlignment="1">
      <alignment horizontal="left" vertical="center"/>
    </xf>
    <xf numFmtId="9" fontId="185" fillId="0" borderId="1" xfId="0" applyNumberFormat="1" applyFont="1" applyBorder="1" applyAlignment="1">
      <alignment horizontal="center" vertical="center"/>
    </xf>
    <xf numFmtId="239" fontId="185" fillId="0" borderId="1" xfId="0" applyNumberFormat="1" applyFont="1" applyFill="1" applyBorder="1" applyAlignment="1">
      <alignment horizontal="center" vertical="center"/>
    </xf>
    <xf numFmtId="239" fontId="86" fillId="0" borderId="1" xfId="0" applyNumberFormat="1" applyFont="1" applyBorder="1" applyAlignment="1">
      <alignment vertical="center"/>
    </xf>
    <xf numFmtId="239" fontId="186" fillId="83" borderId="1" xfId="0" applyNumberFormat="1" applyFont="1" applyFill="1" applyBorder="1" applyAlignment="1">
      <alignment horizontal="center" vertical="center"/>
    </xf>
    <xf numFmtId="239" fontId="183" fillId="41" borderId="1" xfId="0" applyNumberFormat="1" applyFont="1" applyFill="1" applyBorder="1" applyAlignment="1">
      <alignment horizontal="center" vertical="center"/>
    </xf>
    <xf numFmtId="239" fontId="185" fillId="0" borderId="1" xfId="0" applyNumberFormat="1" applyFont="1" applyBorder="1" applyAlignment="1">
      <alignment horizontal="center" vertical="center"/>
    </xf>
    <xf numFmtId="239" fontId="185" fillId="0" borderId="1" xfId="0" applyNumberFormat="1" applyFont="1" applyBorder="1" applyAlignment="1">
      <alignment vertical="center"/>
    </xf>
    <xf numFmtId="239" fontId="183" fillId="87" borderId="1" xfId="0" applyNumberFormat="1" applyFont="1" applyFill="1" applyBorder="1" applyAlignment="1">
      <alignment horizontal="center" vertical="center"/>
    </xf>
    <xf numFmtId="239" fontId="183" fillId="84" borderId="1" xfId="0" applyNumberFormat="1" applyFont="1" applyFill="1" applyBorder="1" applyAlignment="1">
      <alignment horizontal="center" vertical="center"/>
    </xf>
    <xf numFmtId="239" fontId="187" fillId="0" borderId="1" xfId="0" applyNumberFormat="1" applyFont="1" applyBorder="1" applyAlignment="1">
      <alignment horizontal="center" vertical="center"/>
    </xf>
    <xf numFmtId="239" fontId="183" fillId="0" borderId="1" xfId="0" applyNumberFormat="1" applyFont="1" applyFill="1" applyBorder="1" applyAlignment="1">
      <alignment horizontal="center" vertical="center"/>
    </xf>
    <xf numFmtId="239" fontId="183" fillId="90" borderId="1" xfId="0" applyNumberFormat="1" applyFont="1" applyFill="1" applyBorder="1" applyAlignment="1">
      <alignment horizontal="center" vertical="center"/>
    </xf>
    <xf numFmtId="239" fontId="185" fillId="0" borderId="1" xfId="0" applyNumberFormat="1" applyFont="1" applyBorder="1" applyAlignment="1">
      <alignment horizontal="center" vertical="center" wrapText="1"/>
    </xf>
    <xf numFmtId="197" fontId="183" fillId="84" borderId="1" xfId="0" applyFont="1" applyFill="1" applyBorder="1" applyAlignment="1">
      <alignment horizontal="left" vertical="center"/>
    </xf>
    <xf numFmtId="239" fontId="183" fillId="38" borderId="1" xfId="0" applyNumberFormat="1" applyFont="1" applyFill="1" applyBorder="1" applyAlignment="1">
      <alignment horizontal="center" vertical="center"/>
    </xf>
    <xf numFmtId="197" fontId="189" fillId="86" borderId="2" xfId="0" applyFont="1" applyFill="1" applyBorder="1" applyAlignment="1">
      <alignment vertical="center"/>
    </xf>
    <xf numFmtId="197" fontId="190" fillId="91" borderId="1" xfId="0" applyFont="1" applyFill="1" applyBorder="1" applyAlignment="1">
      <alignment horizontal="left" vertical="center"/>
    </xf>
    <xf numFmtId="239" fontId="190" fillId="91" borderId="1" xfId="0" applyNumberFormat="1" applyFont="1" applyFill="1" applyBorder="1" applyAlignment="1">
      <alignment horizontal="center" vertical="center"/>
    </xf>
    <xf numFmtId="0" fontId="192" fillId="0" borderId="0" xfId="3146" applyFont="1"/>
    <xf numFmtId="0" fontId="193" fillId="0" borderId="0" xfId="3146" applyFont="1" applyAlignment="1">
      <alignment vertical="center"/>
    </xf>
    <xf numFmtId="0" fontId="192" fillId="0" borderId="0" xfId="3146" applyFont="1" applyAlignment="1">
      <alignment horizontal="center" vertical="center"/>
    </xf>
    <xf numFmtId="0" fontId="194" fillId="0" borderId="0" xfId="3146" applyFont="1"/>
    <xf numFmtId="1" fontId="192" fillId="0" borderId="0" xfId="3146" applyNumberFormat="1" applyFont="1"/>
    <xf numFmtId="0" fontId="195" fillId="0" borderId="0" xfId="3146" applyFont="1" applyAlignment="1">
      <alignment vertical="center"/>
    </xf>
    <xf numFmtId="0" fontId="195" fillId="0" borderId="0" xfId="3146" applyFont="1" applyAlignment="1">
      <alignment horizontal="center" vertical="center"/>
    </xf>
    <xf numFmtId="0" fontId="185" fillId="0" borderId="0" xfId="3146" applyFont="1" applyAlignment="1">
      <alignment horizontal="center" vertical="center"/>
    </xf>
    <xf numFmtId="9" fontId="185" fillId="0" borderId="0" xfId="3147" applyFont="1" applyAlignment="1">
      <alignment horizontal="center" vertical="center"/>
    </xf>
    <xf numFmtId="0" fontId="185" fillId="0" borderId="0" xfId="3146" applyFont="1" applyBorder="1" applyAlignment="1">
      <alignment horizontal="center" vertical="center"/>
    </xf>
    <xf numFmtId="1" fontId="196" fillId="38" borderId="44" xfId="3146" applyNumberFormat="1" applyFont="1" applyFill="1" applyBorder="1" applyAlignment="1">
      <alignment horizontal="center" vertical="center"/>
    </xf>
    <xf numFmtId="1" fontId="196" fillId="38" borderId="45" xfId="3146" applyNumberFormat="1" applyFont="1" applyFill="1" applyBorder="1" applyAlignment="1">
      <alignment horizontal="center" vertical="center"/>
    </xf>
    <xf numFmtId="1" fontId="196" fillId="38" borderId="46" xfId="3146" applyNumberFormat="1" applyFont="1" applyFill="1" applyBorder="1" applyAlignment="1">
      <alignment horizontal="center" vertical="center"/>
    </xf>
    <xf numFmtId="1" fontId="196" fillId="38" borderId="0" xfId="3146" applyNumberFormat="1" applyFont="1" applyFill="1" applyBorder="1" applyAlignment="1">
      <alignment horizontal="center" vertical="center"/>
    </xf>
    <xf numFmtId="1" fontId="196" fillId="38" borderId="0" xfId="3146" applyNumberFormat="1" applyFont="1" applyFill="1" applyAlignment="1">
      <alignment horizontal="center" vertical="center"/>
    </xf>
    <xf numFmtId="0" fontId="196" fillId="38" borderId="0" xfId="3146" applyFont="1" applyFill="1" applyAlignment="1">
      <alignment horizontal="center" vertical="center"/>
    </xf>
    <xf numFmtId="0" fontId="195" fillId="0" borderId="0" xfId="3146" applyFont="1" applyBorder="1" applyAlignment="1">
      <alignment vertical="center"/>
    </xf>
    <xf numFmtId="1" fontId="185" fillId="0" borderId="0" xfId="3146" applyNumberFormat="1" applyFont="1" applyAlignment="1">
      <alignment horizontal="center" vertical="center"/>
    </xf>
    <xf numFmtId="1" fontId="185" fillId="0" borderId="37" xfId="3146" applyNumberFormat="1" applyFont="1" applyBorder="1" applyAlignment="1">
      <alignment horizontal="center" vertical="center"/>
    </xf>
    <xf numFmtId="1" fontId="185" fillId="92" borderId="1" xfId="3146" applyNumberFormat="1" applyFont="1" applyFill="1" applyBorder="1" applyAlignment="1">
      <alignment horizontal="center" vertical="center"/>
    </xf>
    <xf numFmtId="0" fontId="195" fillId="84" borderId="1" xfId="3148" applyFont="1" applyFill="1" applyBorder="1" applyAlignment="1">
      <alignment horizontal="center" vertical="center" wrapText="1"/>
    </xf>
    <xf numFmtId="0" fontId="185" fillId="0" borderId="0" xfId="3146" applyFont="1" applyAlignment="1">
      <alignment horizontal="left" vertical="top" wrapText="1"/>
    </xf>
    <xf numFmtId="0" fontId="195" fillId="0" borderId="1" xfId="3146" applyFont="1" applyBorder="1" applyAlignment="1">
      <alignment horizontal="center" vertical="center"/>
    </xf>
    <xf numFmtId="0" fontId="195" fillId="0" borderId="1" xfId="3149" applyFont="1" applyBorder="1" applyAlignment="1">
      <alignment horizontal="center" vertical="center"/>
    </xf>
    <xf numFmtId="0" fontId="185" fillId="0" borderId="1" xfId="3146" applyFont="1" applyFill="1" applyBorder="1" applyAlignment="1">
      <alignment horizontal="center" vertical="center"/>
    </xf>
    <xf numFmtId="0" fontId="185" fillId="0" borderId="1" xfId="3146" applyFont="1" applyFill="1" applyBorder="1" applyAlignment="1">
      <alignment horizontal="center" vertical="center" wrapText="1"/>
    </xf>
    <xf numFmtId="0" fontId="195" fillId="85" borderId="1" xfId="3146" applyFont="1" applyFill="1" applyBorder="1" applyAlignment="1">
      <alignment horizontal="center" vertical="center"/>
    </xf>
    <xf numFmtId="1" fontId="195" fillId="0" borderId="1" xfId="3146" applyNumberFormat="1" applyFont="1" applyBorder="1" applyAlignment="1">
      <alignment horizontal="center" vertical="center"/>
    </xf>
    <xf numFmtId="0" fontId="185" fillId="0" borderId="1" xfId="3146" applyFont="1" applyBorder="1" applyAlignment="1">
      <alignment horizontal="center" vertical="center"/>
    </xf>
    <xf numFmtId="0" fontId="185" fillId="85" borderId="1" xfId="3146" applyFont="1" applyFill="1" applyBorder="1" applyAlignment="1">
      <alignment horizontal="center" vertical="center"/>
    </xf>
    <xf numFmtId="1" fontId="195" fillId="84" borderId="1" xfId="3148" applyNumberFormat="1" applyFont="1" applyFill="1" applyBorder="1" applyAlignment="1">
      <alignment horizontal="center" vertical="center" wrapText="1"/>
    </xf>
    <xf numFmtId="0" fontId="195" fillId="85" borderId="1" xfId="3148" applyFont="1" applyFill="1" applyBorder="1" applyAlignment="1">
      <alignment horizontal="center" vertical="center" wrapText="1"/>
    </xf>
    <xf numFmtId="0" fontId="195" fillId="0" borderId="1" xfId="3148" applyFont="1" applyFill="1" applyBorder="1" applyAlignment="1">
      <alignment horizontal="center" vertical="center" wrapText="1"/>
    </xf>
    <xf numFmtId="0" fontId="185" fillId="0" borderId="1" xfId="3149" applyFont="1" applyFill="1" applyBorder="1" applyAlignment="1">
      <alignment horizontal="center" vertical="center"/>
    </xf>
    <xf numFmtId="1" fontId="185" fillId="92" borderId="24" xfId="3146" applyNumberFormat="1" applyFont="1" applyFill="1" applyBorder="1" applyAlignment="1">
      <alignment horizontal="center" vertical="center"/>
    </xf>
    <xf numFmtId="1" fontId="194" fillId="0" borderId="0" xfId="3146" applyNumberFormat="1" applyFont="1"/>
    <xf numFmtId="0" fontId="195" fillId="85" borderId="24" xfId="3146" applyFont="1" applyFill="1" applyBorder="1" applyAlignment="1">
      <alignment horizontal="center" vertical="center"/>
    </xf>
    <xf numFmtId="0" fontId="195" fillId="0" borderId="24" xfId="3146" applyFont="1" applyFill="1" applyBorder="1" applyAlignment="1">
      <alignment horizontal="center" vertical="center"/>
    </xf>
    <xf numFmtId="0" fontId="185" fillId="85" borderId="1" xfId="3146" applyFont="1" applyFill="1" applyBorder="1" applyAlignment="1">
      <alignment horizontal="center" vertical="center" wrapText="1"/>
    </xf>
    <xf numFmtId="1" fontId="185" fillId="85" borderId="1" xfId="3146" applyNumberFormat="1" applyFont="1" applyFill="1" applyBorder="1" applyAlignment="1">
      <alignment horizontal="center" vertical="center"/>
    </xf>
    <xf numFmtId="1" fontId="195" fillId="85" borderId="24" xfId="3146" applyNumberFormat="1" applyFont="1" applyFill="1" applyBorder="1" applyAlignment="1">
      <alignment horizontal="center" vertical="center"/>
    </xf>
    <xf numFmtId="1" fontId="195" fillId="0" borderId="24" xfId="3146" applyNumberFormat="1" applyFont="1" applyFill="1" applyBorder="1" applyAlignment="1">
      <alignment horizontal="center" vertical="center"/>
    </xf>
    <xf numFmtId="1" fontId="185" fillId="85" borderId="1" xfId="3146" applyNumberFormat="1" applyFont="1" applyFill="1" applyBorder="1" applyAlignment="1">
      <alignment horizontal="center" vertical="center" wrapText="1"/>
    </xf>
    <xf numFmtId="1" fontId="185" fillId="85" borderId="1" xfId="3146" applyNumberFormat="1" applyFont="1" applyFill="1" applyBorder="1" applyAlignment="1">
      <alignment vertical="center" wrapText="1"/>
    </xf>
    <xf numFmtId="0" fontId="195" fillId="0" borderId="1" xfId="3146" applyFont="1" applyFill="1" applyBorder="1" applyAlignment="1">
      <alignment horizontal="center" vertical="center"/>
    </xf>
    <xf numFmtId="1" fontId="195" fillId="0" borderId="1" xfId="3146" applyNumberFormat="1" applyFont="1" applyFill="1" applyBorder="1" applyAlignment="1">
      <alignment horizontal="center" vertical="center"/>
    </xf>
    <xf numFmtId="0" fontId="195" fillId="85" borderId="1" xfId="3146" applyFont="1" applyFill="1" applyBorder="1" applyAlignment="1">
      <alignment horizontal="center" vertical="center" wrapText="1"/>
    </xf>
    <xf numFmtId="1" fontId="195" fillId="85" borderId="1" xfId="3146" applyNumberFormat="1" applyFont="1" applyFill="1" applyBorder="1" applyAlignment="1">
      <alignment horizontal="center" vertical="center"/>
    </xf>
    <xf numFmtId="1" fontId="195" fillId="85" borderId="1" xfId="3146" applyNumberFormat="1" applyFont="1" applyFill="1" applyBorder="1" applyAlignment="1">
      <alignment horizontal="center" vertical="center" wrapText="1"/>
    </xf>
    <xf numFmtId="0" fontId="195" fillId="0" borderId="1" xfId="3149" applyFont="1" applyFill="1" applyBorder="1" applyAlignment="1">
      <alignment horizontal="center" vertical="center"/>
    </xf>
    <xf numFmtId="1" fontId="195" fillId="0" borderId="1" xfId="3149" applyNumberFormat="1" applyFont="1" applyFill="1" applyBorder="1" applyAlignment="1">
      <alignment horizontal="center" vertical="center"/>
    </xf>
    <xf numFmtId="1" fontId="195" fillId="0" borderId="1" xfId="3149" applyNumberFormat="1" applyFont="1" applyBorder="1" applyAlignment="1">
      <alignment horizontal="center" vertical="center"/>
    </xf>
    <xf numFmtId="1" fontId="195" fillId="85" borderId="1" xfId="3148" applyNumberFormat="1" applyFont="1" applyFill="1" applyBorder="1" applyAlignment="1">
      <alignment horizontal="center" vertical="center" wrapText="1"/>
    </xf>
    <xf numFmtId="1" fontId="203" fillId="0" borderId="1" xfId="3148" applyNumberFormat="1" applyFont="1" applyFill="1" applyBorder="1" applyAlignment="1">
      <alignment horizontal="center" vertical="center"/>
    </xf>
    <xf numFmtId="0" fontId="203" fillId="0" borderId="1" xfId="3148" applyFont="1" applyFill="1" applyBorder="1" applyAlignment="1">
      <alignment horizontal="center" vertical="center" wrapText="1"/>
    </xf>
    <xf numFmtId="1" fontId="203" fillId="85" borderId="1" xfId="3148" applyNumberFormat="1" applyFont="1" applyFill="1" applyBorder="1" applyAlignment="1">
      <alignment horizontal="center" vertical="center"/>
    </xf>
    <xf numFmtId="1" fontId="195" fillId="0" borderId="1" xfId="3148" applyNumberFormat="1" applyFont="1" applyFill="1" applyBorder="1" applyAlignment="1">
      <alignment horizontal="center" vertical="center" wrapText="1"/>
    </xf>
    <xf numFmtId="0" fontId="193" fillId="0" borderId="0" xfId="3146" applyFont="1" applyAlignment="1">
      <alignment vertical="top" wrapText="1"/>
    </xf>
    <xf numFmtId="0" fontId="205" fillId="0" borderId="0" xfId="3146" applyFont="1" applyAlignment="1">
      <alignment vertical="top" wrapText="1"/>
    </xf>
    <xf numFmtId="0" fontId="200" fillId="0" borderId="1" xfId="3149" applyFont="1" applyFill="1" applyBorder="1" applyAlignment="1">
      <alignment horizontal="center" vertical="center"/>
    </xf>
    <xf numFmtId="1" fontId="200" fillId="0" borderId="1" xfId="3149" applyNumberFormat="1" applyFont="1" applyFill="1" applyBorder="1" applyAlignment="1">
      <alignment horizontal="center" vertical="center"/>
    </xf>
    <xf numFmtId="1" fontId="185" fillId="0" borderId="1" xfId="3146" applyNumberFormat="1" applyFont="1" applyFill="1" applyBorder="1" applyAlignment="1">
      <alignment horizontal="center" vertical="center" wrapText="1"/>
    </xf>
    <xf numFmtId="0" fontId="198" fillId="0" borderId="1" xfId="3146" applyFont="1" applyBorder="1" applyAlignment="1">
      <alignment horizontal="center" vertical="center"/>
    </xf>
    <xf numFmtId="9" fontId="185" fillId="0" borderId="2" xfId="0" applyNumberFormat="1" applyFont="1" applyBorder="1" applyAlignment="1">
      <alignment horizontal="center" vertical="center"/>
    </xf>
    <xf numFmtId="239" fontId="86" fillId="0" borderId="3" xfId="0" applyNumberFormat="1" applyFont="1" applyBorder="1" applyAlignment="1">
      <alignment horizontal="center" vertical="center"/>
    </xf>
    <xf numFmtId="239" fontId="185" fillId="0" borderId="3" xfId="0" applyNumberFormat="1" applyFont="1" applyBorder="1" applyAlignment="1">
      <alignment horizontal="center" vertical="center"/>
    </xf>
    <xf numFmtId="239" fontId="185" fillId="0" borderId="26" xfId="0" applyNumberFormat="1" applyFont="1" applyBorder="1" applyAlignment="1">
      <alignment horizontal="center" vertical="center"/>
    </xf>
    <xf numFmtId="9" fontId="185" fillId="0" borderId="26" xfId="0" applyNumberFormat="1" applyFont="1" applyBorder="1" applyAlignment="1">
      <alignment horizontal="center" vertical="center"/>
    </xf>
    <xf numFmtId="197" fontId="86" fillId="0" borderId="1" xfId="0" applyFont="1" applyBorder="1" applyAlignment="1">
      <alignment vertical="center"/>
    </xf>
    <xf numFmtId="239" fontId="183" fillId="85" borderId="1" xfId="0" applyNumberFormat="1" applyFont="1" applyFill="1" applyBorder="1" applyAlignment="1">
      <alignment horizontal="center" vertical="center"/>
    </xf>
    <xf numFmtId="197" fontId="207" fillId="0" borderId="1" xfId="0" applyFont="1" applyBorder="1" applyAlignment="1">
      <alignment vertical="center" wrapText="1"/>
    </xf>
    <xf numFmtId="197" fontId="207" fillId="94" borderId="1" xfId="0" applyFont="1" applyFill="1" applyBorder="1" applyAlignment="1">
      <alignment vertical="center" wrapText="1"/>
    </xf>
    <xf numFmtId="0" fontId="207" fillId="0" borderId="1" xfId="0" applyNumberFormat="1" applyFont="1" applyBorder="1" applyAlignment="1">
      <alignment horizontal="center" vertical="center" wrapText="1"/>
    </xf>
    <xf numFmtId="0" fontId="207" fillId="94" borderId="1" xfId="0" applyNumberFormat="1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/>
    </xf>
    <xf numFmtId="197" fontId="208" fillId="0" borderId="1" xfId="0" applyFont="1" applyBorder="1" applyAlignment="1">
      <alignment horizontal="center" vertical="center" wrapText="1"/>
    </xf>
    <xf numFmtId="9" fontId="207" fillId="0" borderId="1" xfId="0" applyNumberFormat="1" applyFont="1" applyBorder="1" applyAlignment="1">
      <alignment horizontal="center" vertical="center" wrapText="1"/>
    </xf>
    <xf numFmtId="197" fontId="207" fillId="95" borderId="1" xfId="0" applyFont="1" applyFill="1" applyBorder="1" applyAlignment="1">
      <alignment vertical="center" wrapText="1"/>
    </xf>
    <xf numFmtId="197" fontId="0" fillId="84" borderId="0" xfId="0" applyFill="1"/>
    <xf numFmtId="0" fontId="86" fillId="0" borderId="0" xfId="0" applyNumberFormat="1" applyFont="1" applyAlignment="1">
      <alignment vertical="center"/>
    </xf>
    <xf numFmtId="0" fontId="89" fillId="0" borderId="0" xfId="0" applyNumberFormat="1" applyFont="1" applyAlignment="1">
      <alignment horizontal="center" vertical="center"/>
    </xf>
    <xf numFmtId="0" fontId="86" fillId="0" borderId="0" xfId="0" applyNumberFormat="1" applyFont="1" applyAlignment="1">
      <alignment vertical="center" wrapText="1"/>
    </xf>
    <xf numFmtId="197" fontId="209" fillId="40" borderId="1" xfId="0" applyFont="1" applyFill="1" applyBorder="1" applyAlignment="1">
      <alignment horizontal="center" vertical="center" wrapText="1"/>
    </xf>
    <xf numFmtId="197" fontId="210" fillId="40" borderId="1" xfId="0" applyFont="1" applyFill="1" applyBorder="1" applyAlignment="1">
      <alignment horizontal="center" vertical="center" wrapText="1"/>
    </xf>
    <xf numFmtId="0" fontId="193" fillId="0" borderId="1" xfId="0" applyNumberFormat="1" applyFont="1" applyBorder="1" applyAlignment="1">
      <alignment horizontal="center" vertical="center"/>
    </xf>
    <xf numFmtId="0" fontId="0" fillId="0" borderId="0" xfId="0" applyNumberFormat="1"/>
    <xf numFmtId="240" fontId="193" fillId="0" borderId="1" xfId="0" applyNumberFormat="1" applyFont="1" applyBorder="1" applyAlignment="1">
      <alignment horizontal="center" vertical="center"/>
    </xf>
    <xf numFmtId="240" fontId="0" fillId="0" borderId="0" xfId="0" applyNumberFormat="1"/>
    <xf numFmtId="0" fontId="193" fillId="0" borderId="1" xfId="0" applyNumberFormat="1" applyFont="1" applyBorder="1" applyAlignment="1">
      <alignment horizontal="left" vertical="top"/>
    </xf>
    <xf numFmtId="240" fontId="193" fillId="0" borderId="1" xfId="0" applyNumberFormat="1" applyFont="1" applyBorder="1" applyAlignment="1">
      <alignment horizontal="left" vertical="top"/>
    </xf>
    <xf numFmtId="0" fontId="0" fillId="0" borderId="0" xfId="0" applyNumberFormat="1" applyAlignment="1">
      <alignment horizontal="left" vertical="top"/>
    </xf>
    <xf numFmtId="240" fontId="193" fillId="0" borderId="1" xfId="0" applyNumberFormat="1" applyFont="1" applyBorder="1" applyAlignment="1">
      <alignment horizontal="left" vertical="top" wrapText="1"/>
    </xf>
    <xf numFmtId="0" fontId="89" fillId="0" borderId="1" xfId="0" applyNumberFormat="1" applyFont="1" applyBorder="1" applyAlignment="1">
      <alignment horizontal="center" vertical="center"/>
    </xf>
    <xf numFmtId="0" fontId="86" fillId="41" borderId="24" xfId="0" applyNumberFormat="1" applyFont="1" applyFill="1" applyBorder="1" applyAlignment="1">
      <alignment horizontal="center" vertical="center" wrapText="1"/>
    </xf>
    <xf numFmtId="0" fontId="86" fillId="41" borderId="1" xfId="0" applyNumberFormat="1" applyFont="1" applyFill="1" applyBorder="1" applyAlignment="1">
      <alignment horizontal="center" vertical="center" wrapText="1"/>
    </xf>
    <xf numFmtId="197" fontId="88" fillId="41" borderId="1" xfId="0" applyFont="1" applyFill="1" applyBorder="1" applyAlignment="1">
      <alignment horizontal="center" vertical="center" wrapText="1"/>
    </xf>
    <xf numFmtId="239" fontId="86" fillId="43" borderId="1" xfId="0" applyNumberFormat="1" applyFont="1" applyFill="1" applyBorder="1" applyAlignment="1">
      <alignment horizontal="center" vertical="center"/>
    </xf>
    <xf numFmtId="0" fontId="86" fillId="82" borderId="1" xfId="0" applyNumberFormat="1" applyFont="1" applyFill="1" applyBorder="1" applyAlignment="1">
      <alignment horizontal="center" vertical="center"/>
    </xf>
    <xf numFmtId="0" fontId="183" fillId="39" borderId="1" xfId="0" applyNumberFormat="1" applyFont="1" applyFill="1" applyBorder="1" applyAlignment="1">
      <alignment horizontal="center" vertical="center"/>
    </xf>
    <xf numFmtId="0" fontId="91" fillId="42" borderId="1" xfId="0" applyNumberFormat="1" applyFont="1" applyFill="1" applyBorder="1" applyAlignment="1">
      <alignment horizontal="center" vertical="center"/>
    </xf>
    <xf numFmtId="0" fontId="89" fillId="43" borderId="1" xfId="0" applyNumberFormat="1" applyFont="1" applyFill="1" applyBorder="1" applyAlignment="1">
      <alignment horizontal="center" vertical="center"/>
    </xf>
    <xf numFmtId="49" fontId="86" fillId="40" borderId="1" xfId="0" applyNumberFormat="1" applyFont="1" applyFill="1" applyBorder="1" applyAlignment="1">
      <alignment horizontal="center" vertical="center" wrapText="1"/>
    </xf>
    <xf numFmtId="0" fontId="86" fillId="40" borderId="1" xfId="0" applyNumberFormat="1" applyFont="1" applyFill="1" applyBorder="1" applyAlignment="1">
      <alignment horizontal="center" vertical="center" wrapText="1"/>
    </xf>
    <xf numFmtId="0" fontId="195" fillId="0" borderId="1" xfId="3145" applyFont="1" applyFill="1" applyBorder="1" applyAlignment="1">
      <alignment horizontal="center" vertical="center"/>
    </xf>
    <xf numFmtId="0" fontId="202" fillId="0" borderId="1" xfId="3145" applyFont="1" applyFill="1" applyBorder="1" applyAlignment="1">
      <alignment horizontal="center" vertical="center"/>
    </xf>
    <xf numFmtId="0" fontId="201" fillId="0" borderId="1" xfId="3150" applyFont="1" applyFill="1" applyBorder="1" applyAlignment="1">
      <alignment horizontal="center" vertical="center" wrapText="1"/>
    </xf>
    <xf numFmtId="0" fontId="200" fillId="0" borderId="1" xfId="3146" applyFont="1" applyFill="1" applyBorder="1" applyAlignment="1">
      <alignment horizontal="center" vertical="center"/>
    </xf>
    <xf numFmtId="49" fontId="86" fillId="0" borderId="0" xfId="0" applyNumberFormat="1" applyFont="1" applyAlignment="1">
      <alignment vertical="center"/>
    </xf>
    <xf numFmtId="197" fontId="211" fillId="41" borderId="1" xfId="0" applyFont="1" applyFill="1" applyBorder="1" applyAlignment="1">
      <alignment horizontal="center" vertical="center" wrapText="1"/>
    </xf>
    <xf numFmtId="197" fontId="211" fillId="40" borderId="1" xfId="0" applyFont="1" applyFill="1" applyBorder="1" applyAlignment="1">
      <alignment horizontal="center" vertical="center" wrapText="1"/>
    </xf>
    <xf numFmtId="197" fontId="213" fillId="39" borderId="1" xfId="0" applyFont="1" applyFill="1" applyBorder="1" applyAlignment="1">
      <alignment horizontal="center" vertical="center" wrapText="1"/>
    </xf>
    <xf numFmtId="197" fontId="214" fillId="40" borderId="1" xfId="0" applyFont="1" applyFill="1" applyBorder="1" applyAlignment="1">
      <alignment horizontal="center" vertical="center" wrapText="1"/>
    </xf>
    <xf numFmtId="239" fontId="86" fillId="41" borderId="24" xfId="0" applyNumberFormat="1" applyFont="1" applyFill="1" applyBorder="1" applyAlignment="1">
      <alignment horizontal="center" vertical="center" wrapText="1"/>
    </xf>
    <xf numFmtId="239" fontId="86" fillId="0" borderId="1" xfId="0" applyNumberFormat="1" applyFont="1" applyFill="1" applyBorder="1" applyAlignment="1">
      <alignment horizontal="center" vertical="center"/>
    </xf>
    <xf numFmtId="239" fontId="86" fillId="0" borderId="1" xfId="0" applyNumberFormat="1" applyFont="1" applyFill="1" applyBorder="1" applyAlignment="1">
      <alignment horizontal="center" vertical="center" wrapText="1"/>
    </xf>
    <xf numFmtId="197" fontId="215" fillId="85" borderId="1" xfId="0" applyFont="1" applyFill="1" applyBorder="1" applyAlignment="1">
      <alignment horizontal="center" vertical="center" wrapText="1"/>
    </xf>
    <xf numFmtId="197" fontId="205" fillId="96" borderId="1" xfId="0" applyFont="1" applyFill="1" applyBorder="1" applyAlignment="1">
      <alignment horizontal="center" vertical="center" wrapText="1"/>
    </xf>
    <xf numFmtId="0" fontId="215" fillId="85" borderId="0" xfId="0" applyNumberFormat="1" applyFont="1" applyFill="1" applyBorder="1" applyAlignment="1">
      <alignment horizontal="center" vertical="center" wrapText="1"/>
    </xf>
    <xf numFmtId="197" fontId="215" fillId="85" borderId="0" xfId="0" applyFont="1" applyFill="1" applyBorder="1" applyAlignment="1">
      <alignment horizontal="center" vertical="center" wrapText="1"/>
    </xf>
    <xf numFmtId="197" fontId="205" fillId="85" borderId="0" xfId="0" applyFont="1" applyFill="1" applyBorder="1" applyAlignment="1">
      <alignment horizontal="center" vertical="center" wrapText="1"/>
    </xf>
    <xf numFmtId="197" fontId="193" fillId="96" borderId="1" xfId="0" applyFont="1" applyFill="1" applyBorder="1" applyAlignment="1">
      <alignment horizontal="center" vertical="center" wrapText="1"/>
    </xf>
    <xf numFmtId="197" fontId="217" fillId="0" borderId="0" xfId="0" applyFont="1"/>
    <xf numFmtId="197" fontId="0" fillId="0" borderId="0" xfId="0" applyFont="1"/>
    <xf numFmtId="0" fontId="0" fillId="85" borderId="0" xfId="0" applyNumberFormat="1" applyFont="1" applyFill="1" applyBorder="1" applyAlignment="1">
      <alignment vertical="center"/>
    </xf>
    <xf numFmtId="197" fontId="0" fillId="85" borderId="0" xfId="0" applyFont="1" applyFill="1" applyBorder="1"/>
    <xf numFmtId="197" fontId="0" fillId="85" borderId="1" xfId="0" applyFont="1" applyFill="1" applyBorder="1" applyAlignment="1">
      <alignment horizontal="center"/>
    </xf>
    <xf numFmtId="197" fontId="0" fillId="0" borderId="0" xfId="0" applyFont="1" applyAlignment="1">
      <alignment horizontal="center" vertical="center"/>
    </xf>
    <xf numFmtId="0" fontId="0" fillId="0" borderId="0" xfId="0" applyNumberFormat="1" applyFont="1"/>
    <xf numFmtId="197" fontId="193" fillId="97" borderId="1" xfId="0" applyFont="1" applyFill="1" applyBorder="1" applyAlignment="1">
      <alignment horizontal="center" vertical="center" wrapText="1"/>
    </xf>
    <xf numFmtId="197" fontId="215" fillId="98" borderId="1" xfId="0" applyFont="1" applyFill="1" applyBorder="1" applyAlignment="1">
      <alignment horizontal="center" vertical="center" wrapText="1"/>
    </xf>
    <xf numFmtId="197" fontId="205" fillId="97" borderId="1" xfId="0" applyFont="1" applyFill="1" applyBorder="1" applyAlignment="1">
      <alignment horizontal="center" vertical="center" wrapText="1"/>
    </xf>
    <xf numFmtId="197" fontId="219" fillId="84" borderId="1" xfId="0" applyFont="1" applyFill="1" applyBorder="1" applyAlignment="1">
      <alignment horizontal="center" vertical="center" wrapText="1"/>
    </xf>
    <xf numFmtId="197" fontId="219" fillId="0" borderId="1" xfId="0" applyFont="1" applyBorder="1" applyAlignment="1">
      <alignment horizontal="center" vertical="center" wrapText="1"/>
    </xf>
    <xf numFmtId="197" fontId="220" fillId="0" borderId="1" xfId="0" applyFont="1" applyBorder="1" applyAlignment="1">
      <alignment horizontal="center" vertical="center" wrapText="1"/>
    </xf>
    <xf numFmtId="197" fontId="215" fillId="0" borderId="0" xfId="0" applyFont="1" applyAlignment="1">
      <alignment horizontal="center" vertical="center"/>
    </xf>
    <xf numFmtId="197" fontId="213" fillId="39" borderId="1" xfId="0" applyFont="1" applyFill="1" applyBorder="1" applyAlignment="1">
      <alignment horizontal="center" vertical="center"/>
    </xf>
    <xf numFmtId="0" fontId="221" fillId="103" borderId="50" xfId="0" applyNumberFormat="1" applyFont="1" applyFill="1" applyBorder="1" applyAlignment="1">
      <alignment horizontal="center" vertical="center" wrapText="1"/>
    </xf>
    <xf numFmtId="0" fontId="221" fillId="103" borderId="51" xfId="0" applyNumberFormat="1" applyFont="1" applyFill="1" applyBorder="1" applyAlignment="1">
      <alignment horizontal="center" vertical="center" wrapText="1"/>
    </xf>
    <xf numFmtId="0" fontId="221" fillId="103" borderId="51" xfId="0" applyNumberFormat="1" applyFont="1" applyFill="1" applyBorder="1" applyAlignment="1">
      <alignment horizontal="center" vertical="center"/>
    </xf>
    <xf numFmtId="0" fontId="218" fillId="104" borderId="51" xfId="0" applyNumberFormat="1" applyFont="1" applyFill="1" applyBorder="1" applyAlignment="1">
      <alignment horizontal="center" vertical="center" wrapText="1"/>
    </xf>
    <xf numFmtId="0" fontId="218" fillId="101" borderId="51" xfId="0" applyNumberFormat="1" applyFont="1" applyFill="1" applyBorder="1" applyAlignment="1">
      <alignment horizontal="center" vertical="center" wrapText="1"/>
    </xf>
    <xf numFmtId="0" fontId="218" fillId="105" borderId="51" xfId="0" applyNumberFormat="1" applyFont="1" applyFill="1" applyBorder="1" applyAlignment="1">
      <alignment horizontal="center" vertical="center" wrapText="1"/>
    </xf>
    <xf numFmtId="0" fontId="218" fillId="104" borderId="50" xfId="0" applyNumberFormat="1" applyFont="1" applyFill="1" applyBorder="1" applyAlignment="1">
      <alignment horizontal="center" vertical="center" wrapText="1"/>
    </xf>
    <xf numFmtId="0" fontId="218" fillId="104" borderId="51" xfId="0" applyNumberFormat="1" applyFont="1" applyFill="1" applyBorder="1" applyAlignment="1">
      <alignment horizontal="center" vertical="center"/>
    </xf>
    <xf numFmtId="0" fontId="221" fillId="103" borderId="49" xfId="0" applyNumberFormat="1" applyFont="1" applyFill="1" applyBorder="1" applyAlignment="1">
      <alignment horizontal="center" vertical="center"/>
    </xf>
    <xf numFmtId="0" fontId="218" fillId="101" borderId="49" xfId="0" applyNumberFormat="1" applyFont="1" applyFill="1" applyBorder="1" applyAlignment="1">
      <alignment horizontal="center" vertical="center" wrapText="1"/>
    </xf>
    <xf numFmtId="0" fontId="218" fillId="104" borderId="49" xfId="0" applyNumberFormat="1" applyFont="1" applyFill="1" applyBorder="1" applyAlignment="1">
      <alignment horizontal="center" vertical="center" wrapText="1"/>
    </xf>
    <xf numFmtId="0" fontId="218" fillId="105" borderId="49" xfId="0" applyNumberFormat="1" applyFont="1" applyFill="1" applyBorder="1" applyAlignment="1">
      <alignment horizontal="center" vertical="center" wrapText="1"/>
    </xf>
    <xf numFmtId="0" fontId="193" fillId="93" borderId="1" xfId="0" applyNumberFormat="1" applyFont="1" applyFill="1" applyBorder="1" applyAlignment="1">
      <alignment horizontal="center" vertical="center"/>
    </xf>
    <xf numFmtId="0" fontId="193" fillId="0" borderId="0" xfId="0" applyNumberFormat="1" applyFont="1" applyAlignment="1">
      <alignment horizontal="center" vertical="center"/>
    </xf>
    <xf numFmtId="0" fontId="222" fillId="103" borderId="50" xfId="0" applyNumberFormat="1" applyFont="1" applyFill="1" applyBorder="1" applyAlignment="1">
      <alignment horizontal="center" vertical="center" wrapText="1"/>
    </xf>
    <xf numFmtId="0" fontId="222" fillId="103" borderId="51" xfId="0" applyNumberFormat="1" applyFont="1" applyFill="1" applyBorder="1" applyAlignment="1">
      <alignment horizontal="center" vertical="center" wrapText="1"/>
    </xf>
    <xf numFmtId="0" fontId="222" fillId="103" borderId="51" xfId="0" applyNumberFormat="1" applyFont="1" applyFill="1" applyBorder="1" applyAlignment="1">
      <alignment horizontal="center" vertical="center"/>
    </xf>
    <xf numFmtId="0" fontId="222" fillId="103" borderId="49" xfId="0" applyNumberFormat="1" applyFont="1" applyFill="1" applyBorder="1" applyAlignment="1">
      <alignment horizontal="center" vertical="center"/>
    </xf>
    <xf numFmtId="0" fontId="219" fillId="104" borderId="50" xfId="0" applyNumberFormat="1" applyFont="1" applyFill="1" applyBorder="1" applyAlignment="1">
      <alignment horizontal="center" vertical="center" wrapText="1"/>
    </xf>
    <xf numFmtId="0" fontId="219" fillId="104" borderId="51" xfId="0" applyNumberFormat="1" applyFont="1" applyFill="1" applyBorder="1" applyAlignment="1">
      <alignment horizontal="center" vertical="center"/>
    </xf>
    <xf numFmtId="0" fontId="219" fillId="104" borderId="51" xfId="0" applyNumberFormat="1" applyFont="1" applyFill="1" applyBorder="1" applyAlignment="1">
      <alignment horizontal="center" vertical="center" wrapText="1"/>
    </xf>
    <xf numFmtId="0" fontId="219" fillId="101" borderId="51" xfId="0" applyNumberFormat="1" applyFont="1" applyFill="1" applyBorder="1" applyAlignment="1">
      <alignment horizontal="center" vertical="center" wrapText="1"/>
    </xf>
    <xf numFmtId="0" fontId="219" fillId="101" borderId="49" xfId="0" applyNumberFormat="1" applyFont="1" applyFill="1" applyBorder="1" applyAlignment="1">
      <alignment horizontal="center" vertical="center" wrapText="1"/>
    </xf>
    <xf numFmtId="0" fontId="219" fillId="104" borderId="49" xfId="0" applyNumberFormat="1" applyFont="1" applyFill="1" applyBorder="1" applyAlignment="1">
      <alignment horizontal="center" vertical="center" wrapText="1"/>
    </xf>
    <xf numFmtId="0" fontId="219" fillId="104" borderId="53" xfId="0" applyNumberFormat="1" applyFont="1" applyFill="1" applyBorder="1" applyAlignment="1">
      <alignment horizontal="center" vertical="center" wrapText="1"/>
    </xf>
    <xf numFmtId="0" fontId="219" fillId="104" borderId="53" xfId="0" applyNumberFormat="1" applyFont="1" applyFill="1" applyBorder="1" applyAlignment="1">
      <alignment horizontal="center" vertical="center"/>
    </xf>
    <xf numFmtId="0" fontId="193" fillId="104" borderId="52" xfId="0" applyNumberFormat="1" applyFont="1" applyFill="1" applyBorder="1" applyAlignment="1">
      <alignment horizontal="center" vertical="center" wrapText="1"/>
    </xf>
    <xf numFmtId="0" fontId="219" fillId="101" borderId="53" xfId="0" applyNumberFormat="1" applyFont="1" applyFill="1" applyBorder="1" applyAlignment="1">
      <alignment horizontal="center" vertical="center" wrapText="1"/>
    </xf>
    <xf numFmtId="0" fontId="219" fillId="101" borderId="54" xfId="0" applyNumberFormat="1" applyFont="1" applyFill="1" applyBorder="1" applyAlignment="1">
      <alignment horizontal="center" vertical="center" wrapText="1"/>
    </xf>
    <xf numFmtId="0" fontId="219" fillId="105" borderId="51" xfId="0" applyNumberFormat="1" applyFont="1" applyFill="1" applyBorder="1" applyAlignment="1">
      <alignment horizontal="center" vertical="center" wrapText="1"/>
    </xf>
    <xf numFmtId="0" fontId="219" fillId="105" borderId="49" xfId="0" applyNumberFormat="1" applyFont="1" applyFill="1" applyBorder="1" applyAlignment="1">
      <alignment horizontal="center" vertical="center" wrapText="1"/>
    </xf>
    <xf numFmtId="0" fontId="219" fillId="43" borderId="51" xfId="0" applyNumberFormat="1" applyFont="1" applyFill="1" applyBorder="1" applyAlignment="1">
      <alignment horizontal="center" vertical="center" wrapText="1"/>
    </xf>
    <xf numFmtId="0" fontId="219" fillId="43" borderId="49" xfId="0" applyNumberFormat="1" applyFont="1" applyFill="1" applyBorder="1" applyAlignment="1">
      <alignment horizontal="center" vertical="center" wrapText="1"/>
    </xf>
    <xf numFmtId="0" fontId="223" fillId="104" borderId="49" xfId="0" applyNumberFormat="1" applyFont="1" applyFill="1" applyBorder="1" applyAlignment="1">
      <alignment horizontal="center" vertical="center" wrapText="1"/>
    </xf>
    <xf numFmtId="0" fontId="193" fillId="0" borderId="0" xfId="0" applyNumberFormat="1" applyFont="1" applyAlignment="1">
      <alignment horizontal="center"/>
    </xf>
    <xf numFmtId="0" fontId="193" fillId="0" borderId="1" xfId="0" applyNumberFormat="1" applyFont="1" applyBorder="1" applyAlignment="1">
      <alignment horizontal="center"/>
    </xf>
    <xf numFmtId="0" fontId="215" fillId="98" borderId="1" xfId="0" applyNumberFormat="1" applyFont="1" applyFill="1" applyBorder="1" applyAlignment="1">
      <alignment horizontal="center" vertical="center" wrapText="1"/>
    </xf>
    <xf numFmtId="0" fontId="224" fillId="103" borderId="56" xfId="0" applyNumberFormat="1" applyFont="1" applyFill="1" applyBorder="1" applyAlignment="1">
      <alignment horizontal="center" vertical="center" wrapText="1"/>
    </xf>
    <xf numFmtId="0" fontId="224" fillId="103" borderId="56" xfId="0" applyNumberFormat="1" applyFont="1" applyFill="1" applyBorder="1" applyAlignment="1">
      <alignment horizontal="center" vertical="center"/>
    </xf>
    <xf numFmtId="0" fontId="193" fillId="104" borderId="56" xfId="0" applyNumberFormat="1" applyFont="1" applyFill="1" applyBorder="1" applyAlignment="1">
      <alignment horizontal="center" vertical="center" wrapText="1"/>
    </xf>
    <xf numFmtId="0" fontId="193" fillId="104" borderId="56" xfId="0" applyNumberFormat="1" applyFont="1" applyFill="1" applyBorder="1" applyAlignment="1">
      <alignment horizontal="center" vertical="center"/>
    </xf>
    <xf numFmtId="0" fontId="193" fillId="101" borderId="56" xfId="0" applyNumberFormat="1" applyFont="1" applyFill="1" applyBorder="1" applyAlignment="1">
      <alignment horizontal="center" vertical="center" wrapText="1"/>
    </xf>
    <xf numFmtId="0" fontId="193" fillId="105" borderId="56" xfId="0" applyNumberFormat="1" applyFont="1" applyFill="1" applyBorder="1" applyAlignment="1">
      <alignment horizontal="center" vertical="center" wrapText="1"/>
    </xf>
    <xf numFmtId="0" fontId="224" fillId="103" borderId="55" xfId="0" applyNumberFormat="1" applyFont="1" applyFill="1" applyBorder="1" applyAlignment="1">
      <alignment horizontal="center" vertical="center"/>
    </xf>
    <xf numFmtId="0" fontId="193" fillId="101" borderId="55" xfId="0" applyNumberFormat="1" applyFont="1" applyFill="1" applyBorder="1" applyAlignment="1">
      <alignment horizontal="center" vertical="center" wrapText="1"/>
    </xf>
    <xf numFmtId="0" fontId="193" fillId="105" borderId="55" xfId="0" applyNumberFormat="1" applyFont="1" applyFill="1" applyBorder="1" applyAlignment="1">
      <alignment horizontal="center" vertical="center" wrapText="1"/>
    </xf>
    <xf numFmtId="197" fontId="211" fillId="40" borderId="1" xfId="0" applyFont="1" applyFill="1" applyBorder="1" applyAlignment="1">
      <alignment horizontal="center" vertical="center"/>
    </xf>
    <xf numFmtId="239" fontId="187" fillId="0" borderId="1" xfId="0" applyNumberFormat="1" applyFont="1" applyFill="1" applyBorder="1" applyAlignment="1">
      <alignment horizontal="center" vertical="center"/>
    </xf>
    <xf numFmtId="0" fontId="218" fillId="84" borderId="50" xfId="0" applyNumberFormat="1" applyFont="1" applyFill="1" applyBorder="1" applyAlignment="1">
      <alignment horizontal="center" vertical="center" wrapText="1"/>
    </xf>
    <xf numFmtId="0" fontId="225" fillId="104" borderId="50" xfId="0" applyNumberFormat="1" applyFont="1" applyFill="1" applyBorder="1" applyAlignment="1">
      <alignment horizontal="center" vertical="center" wrapText="1"/>
    </xf>
    <xf numFmtId="197" fontId="216" fillId="97" borderId="1" xfId="0" applyFont="1" applyFill="1" applyBorder="1" applyAlignment="1">
      <alignment horizontal="center" vertical="center" wrapText="1"/>
    </xf>
    <xf numFmtId="0" fontId="228" fillId="103" borderId="50" xfId="0" applyNumberFormat="1" applyFont="1" applyFill="1" applyBorder="1" applyAlignment="1">
      <alignment horizontal="center" vertical="center" wrapText="1"/>
    </xf>
    <xf numFmtId="0" fontId="228" fillId="103" borderId="51" xfId="0" applyNumberFormat="1" applyFont="1" applyFill="1" applyBorder="1" applyAlignment="1">
      <alignment horizontal="center" vertical="center" wrapText="1"/>
    </xf>
    <xf numFmtId="0" fontId="228" fillId="103" borderId="51" xfId="0" applyNumberFormat="1" applyFont="1" applyFill="1" applyBorder="1" applyAlignment="1">
      <alignment horizontal="center" vertical="center"/>
    </xf>
    <xf numFmtId="0" fontId="228" fillId="103" borderId="49" xfId="0" applyNumberFormat="1" applyFont="1" applyFill="1" applyBorder="1" applyAlignment="1">
      <alignment horizontal="center" vertical="center"/>
    </xf>
    <xf numFmtId="0" fontId="227" fillId="0" borderId="1" xfId="0" applyNumberFormat="1" applyFont="1" applyBorder="1" applyAlignment="1">
      <alignment horizontal="center" vertical="center"/>
    </xf>
    <xf numFmtId="0" fontId="226" fillId="104" borderId="50" xfId="0" applyNumberFormat="1" applyFont="1" applyFill="1" applyBorder="1" applyAlignment="1">
      <alignment horizontal="center" vertical="center" wrapText="1"/>
    </xf>
    <xf numFmtId="0" fontId="226" fillId="104" borderId="51" xfId="0" applyNumberFormat="1" applyFont="1" applyFill="1" applyBorder="1" applyAlignment="1">
      <alignment horizontal="center" vertical="center"/>
    </xf>
    <xf numFmtId="0" fontId="226" fillId="104" borderId="51" xfId="0" applyNumberFormat="1" applyFont="1" applyFill="1" applyBorder="1" applyAlignment="1">
      <alignment horizontal="center" vertical="center" wrapText="1"/>
    </xf>
    <xf numFmtId="0" fontId="226" fillId="101" borderId="51" xfId="0" applyNumberFormat="1" applyFont="1" applyFill="1" applyBorder="1" applyAlignment="1">
      <alignment horizontal="center" vertical="center" wrapText="1"/>
    </xf>
    <xf numFmtId="0" fontId="226" fillId="101" borderId="49" xfId="0" applyNumberFormat="1" applyFont="1" applyFill="1" applyBorder="1" applyAlignment="1">
      <alignment horizontal="center" vertical="center" wrapText="1"/>
    </xf>
    <xf numFmtId="0" fontId="226" fillId="104" borderId="49" xfId="0" applyNumberFormat="1" applyFont="1" applyFill="1" applyBorder="1" applyAlignment="1">
      <alignment horizontal="center" vertical="center" wrapText="1"/>
    </xf>
    <xf numFmtId="0" fontId="226" fillId="43" borderId="51" xfId="0" applyNumberFormat="1" applyFont="1" applyFill="1" applyBorder="1" applyAlignment="1">
      <alignment horizontal="center" vertical="center" wrapText="1"/>
    </xf>
    <xf numFmtId="0" fontId="226" fillId="43" borderId="49" xfId="0" applyNumberFormat="1" applyFont="1" applyFill="1" applyBorder="1" applyAlignment="1">
      <alignment horizontal="center" vertical="center" wrapText="1"/>
    </xf>
    <xf numFmtId="0" fontId="193" fillId="84" borderId="56" xfId="0" applyNumberFormat="1" applyFont="1" applyFill="1" applyBorder="1" applyAlignment="1">
      <alignment horizontal="center" vertical="center" wrapText="1"/>
    </xf>
    <xf numFmtId="0" fontId="216" fillId="104" borderId="56" xfId="0" applyNumberFormat="1" applyFont="1" applyFill="1" applyBorder="1" applyAlignment="1">
      <alignment horizontal="center" vertical="center" wrapText="1"/>
    </xf>
    <xf numFmtId="197" fontId="212" fillId="40" borderId="1" xfId="0" applyFont="1" applyFill="1" applyBorder="1" applyAlignment="1">
      <alignment horizontal="center" vertical="center"/>
    </xf>
    <xf numFmtId="197" fontId="88" fillId="41" borderId="1" xfId="0" applyFont="1" applyFill="1" applyBorder="1" applyAlignment="1">
      <alignment horizontal="center" vertical="center"/>
    </xf>
    <xf numFmtId="197" fontId="229" fillId="40" borderId="1" xfId="0" applyFont="1" applyFill="1" applyBorder="1" applyAlignment="1">
      <alignment horizontal="center" vertical="center"/>
    </xf>
    <xf numFmtId="197" fontId="182" fillId="40" borderId="1" xfId="0" applyFont="1" applyFill="1" applyBorder="1" applyAlignment="1">
      <alignment horizontal="center" vertical="center" wrapText="1"/>
    </xf>
    <xf numFmtId="197" fontId="188" fillId="39" borderId="0" xfId="0" applyFont="1" applyFill="1" applyBorder="1" applyAlignment="1">
      <alignment horizontal="center" vertical="center"/>
    </xf>
    <xf numFmtId="197" fontId="189" fillId="86" borderId="0" xfId="0" applyFont="1" applyFill="1" applyBorder="1" applyAlignment="1">
      <alignment horizontal="center" vertical="center"/>
    </xf>
    <xf numFmtId="197" fontId="209" fillId="40" borderId="24" xfId="0" applyFont="1" applyFill="1" applyBorder="1" applyAlignment="1">
      <alignment horizontal="center" vertical="center"/>
    </xf>
    <xf numFmtId="197" fontId="182" fillId="40" borderId="1" xfId="0" applyFont="1" applyFill="1" applyBorder="1" applyAlignment="1">
      <alignment horizontal="center" vertical="center"/>
    </xf>
    <xf numFmtId="0" fontId="230" fillId="84" borderId="1" xfId="0" applyNumberFormat="1" applyFont="1" applyFill="1" applyBorder="1" applyAlignment="1">
      <alignment horizontal="center"/>
    </xf>
    <xf numFmtId="197" fontId="231" fillId="96" borderId="1" xfId="0" applyFont="1" applyFill="1" applyBorder="1" applyAlignment="1">
      <alignment horizontal="center" vertical="center" wrapText="1"/>
    </xf>
    <xf numFmtId="197" fontId="227" fillId="96" borderId="1" xfId="0" applyFont="1" applyFill="1" applyBorder="1" applyAlignment="1">
      <alignment horizontal="center" vertical="center" wrapText="1"/>
    </xf>
    <xf numFmtId="197" fontId="230" fillId="0" borderId="1" xfId="0" applyFont="1" applyFill="1" applyBorder="1" applyAlignment="1">
      <alignment horizontal="center" vertical="center" wrapText="1"/>
    </xf>
    <xf numFmtId="0" fontId="193" fillId="87" borderId="1" xfId="0" applyNumberFormat="1" applyFont="1" applyFill="1" applyBorder="1" applyAlignment="1">
      <alignment horizontal="center"/>
    </xf>
    <xf numFmtId="197" fontId="86" fillId="0" borderId="1" xfId="0" applyFont="1" applyFill="1" applyBorder="1" applyAlignment="1">
      <alignment vertical="center"/>
    </xf>
    <xf numFmtId="0" fontId="232" fillId="106" borderId="59" xfId="3151" applyFont="1" applyFill="1" applyBorder="1" applyAlignment="1">
      <alignment vertical="center"/>
    </xf>
    <xf numFmtId="0" fontId="232" fillId="106" borderId="60" xfId="3151" applyFont="1" applyFill="1" applyBorder="1" applyAlignment="1">
      <alignment vertical="center"/>
    </xf>
    <xf numFmtId="0" fontId="232" fillId="106" borderId="23" xfId="3151" applyFont="1" applyFill="1" applyBorder="1" applyAlignment="1">
      <alignment vertical="center"/>
    </xf>
    <xf numFmtId="49" fontId="232" fillId="106" borderId="0" xfId="3151" applyNumberFormat="1" applyFont="1" applyFill="1" applyBorder="1" applyAlignment="1">
      <alignment vertical="center"/>
    </xf>
    <xf numFmtId="49" fontId="0" fillId="0" borderId="0" xfId="0" applyNumberFormat="1"/>
    <xf numFmtId="239" fontId="233" fillId="0" borderId="1" xfId="0" applyNumberFormat="1" applyFont="1" applyFill="1" applyBorder="1" applyAlignment="1">
      <alignment horizontal="center" vertical="center"/>
    </xf>
    <xf numFmtId="197" fontId="0" fillId="0" borderId="1" xfId="0" applyBorder="1"/>
    <xf numFmtId="49" fontId="218" fillId="0" borderId="1" xfId="0" applyNumberFormat="1" applyFont="1" applyBorder="1"/>
    <xf numFmtId="49" fontId="218" fillId="0" borderId="1" xfId="0" applyNumberFormat="1" applyFont="1" applyBorder="1" applyAlignment="1">
      <alignment horizontal="center"/>
    </xf>
    <xf numFmtId="197" fontId="88" fillId="82" borderId="1" xfId="0" applyFont="1" applyFill="1" applyBorder="1" applyAlignment="1">
      <alignment horizontal="center" vertical="top" wrapText="1"/>
    </xf>
    <xf numFmtId="197" fontId="193" fillId="0" borderId="1" xfId="0" applyFont="1" applyFill="1" applyBorder="1" applyAlignment="1">
      <alignment horizontal="center" vertical="center" wrapText="1"/>
    </xf>
    <xf numFmtId="197" fontId="231" fillId="97" borderId="1" xfId="0" applyFont="1" applyFill="1" applyBorder="1" applyAlignment="1">
      <alignment horizontal="center" vertical="center" wrapText="1"/>
    </xf>
    <xf numFmtId="197" fontId="227" fillId="97" borderId="1" xfId="0" applyFont="1" applyFill="1" applyBorder="1" applyAlignment="1">
      <alignment horizontal="center" vertical="center" wrapText="1"/>
    </xf>
    <xf numFmtId="197" fontId="231" fillId="85" borderId="1" xfId="0" applyFont="1" applyFill="1" applyBorder="1" applyAlignment="1">
      <alignment horizontal="center" vertical="center" wrapText="1"/>
    </xf>
    <xf numFmtId="197" fontId="237" fillId="97" borderId="1" xfId="0" applyFont="1" applyFill="1" applyBorder="1" applyAlignment="1">
      <alignment horizontal="center" vertical="center" wrapText="1"/>
    </xf>
    <xf numFmtId="197" fontId="189" fillId="86" borderId="2" xfId="0" applyFont="1" applyFill="1" applyBorder="1" applyAlignment="1">
      <alignment horizontal="center" vertical="center"/>
    </xf>
    <xf numFmtId="197" fontId="189" fillId="86" borderId="3" xfId="0" applyFont="1" applyFill="1" applyBorder="1" applyAlignment="1">
      <alignment horizontal="center" vertical="center"/>
    </xf>
    <xf numFmtId="197" fontId="189" fillId="86" borderId="25" xfId="0" applyFont="1" applyFill="1" applyBorder="1" applyAlignment="1">
      <alignment horizontal="center" vertical="center"/>
    </xf>
    <xf numFmtId="197" fontId="189" fillId="86" borderId="26" xfId="0" applyFont="1" applyFill="1" applyBorder="1" applyAlignment="1">
      <alignment horizontal="center" vertical="center"/>
    </xf>
    <xf numFmtId="197" fontId="219" fillId="99" borderId="1" xfId="0" applyFont="1" applyFill="1" applyBorder="1" applyAlignment="1">
      <alignment horizontal="center" vertical="center"/>
    </xf>
    <xf numFmtId="197" fontId="219" fillId="100" borderId="1" xfId="0" applyFont="1" applyFill="1" applyBorder="1" applyAlignment="1">
      <alignment horizontal="center" vertical="center"/>
    </xf>
    <xf numFmtId="49" fontId="86" fillId="0" borderId="42" xfId="0" applyNumberFormat="1" applyFont="1" applyFill="1" applyBorder="1" applyAlignment="1">
      <alignment horizontal="center" vertical="center" wrapText="1"/>
    </xf>
    <xf numFmtId="239" fontId="86" fillId="107" borderId="1" xfId="0" applyNumberFormat="1" applyFont="1" applyFill="1" applyBorder="1" applyAlignment="1">
      <alignment horizontal="center" vertical="center"/>
    </xf>
    <xf numFmtId="239" fontId="185" fillId="107" borderId="1" xfId="0" applyNumberFormat="1" applyFont="1" applyFill="1" applyBorder="1" applyAlignment="1">
      <alignment horizontal="center" vertical="center"/>
    </xf>
    <xf numFmtId="239" fontId="86" fillId="107" borderId="1" xfId="0" applyNumberFormat="1" applyFont="1" applyFill="1" applyBorder="1" applyAlignment="1">
      <alignment horizontal="center" vertical="center" wrapText="1"/>
    </xf>
    <xf numFmtId="197" fontId="86" fillId="0" borderId="0" xfId="0" applyFont="1" applyAlignment="1">
      <alignment vertical="center"/>
    </xf>
    <xf numFmtId="197" fontId="86" fillId="0" borderId="0" xfId="0" applyFont="1" applyFill="1" applyAlignment="1">
      <alignment vertical="center"/>
    </xf>
    <xf numFmtId="197" fontId="86" fillId="0" borderId="0" xfId="0" applyFont="1" applyFill="1" applyBorder="1" applyAlignment="1">
      <alignment horizontal="center" vertical="center"/>
    </xf>
    <xf numFmtId="239" fontId="91" fillId="0" borderId="0" xfId="0" applyNumberFormat="1" applyFont="1" applyFill="1" applyBorder="1" applyAlignment="1">
      <alignment horizontal="center" vertical="center"/>
    </xf>
    <xf numFmtId="239" fontId="185" fillId="0" borderId="1" xfId="0" applyNumberFormat="1" applyFont="1" applyFill="1" applyBorder="1" applyAlignment="1">
      <alignment horizontal="center" vertical="center"/>
    </xf>
    <xf numFmtId="239" fontId="183" fillId="0" borderId="1" xfId="0" applyNumberFormat="1" applyFont="1" applyFill="1" applyBorder="1" applyAlignment="1">
      <alignment horizontal="center" vertical="center"/>
    </xf>
    <xf numFmtId="197" fontId="86" fillId="0" borderId="0" xfId="0" applyFont="1" applyFill="1" applyAlignment="1">
      <alignment horizontal="left" vertical="center"/>
    </xf>
    <xf numFmtId="197" fontId="213" fillId="0" borderId="42" xfId="0" applyFont="1" applyFill="1" applyBorder="1" applyAlignment="1">
      <alignment horizontal="center" vertical="center" wrapText="1"/>
    </xf>
    <xf numFmtId="197" fontId="183" fillId="0" borderId="24" xfId="0" applyFont="1" applyFill="1" applyBorder="1" applyAlignment="1">
      <alignment horizontal="center" vertical="center" wrapText="1"/>
    </xf>
    <xf numFmtId="197" fontId="183" fillId="0" borderId="1" xfId="0" applyFont="1" applyFill="1" applyBorder="1" applyAlignment="1">
      <alignment horizontal="center" vertical="center"/>
    </xf>
    <xf numFmtId="197" fontId="86" fillId="0" borderId="1" xfId="0" applyFont="1" applyFill="1" applyBorder="1" applyAlignment="1">
      <alignment horizontal="center" vertical="top" wrapText="1"/>
    </xf>
    <xf numFmtId="197" fontId="89" fillId="0" borderId="1" xfId="0" applyFont="1" applyFill="1" applyBorder="1" applyAlignment="1">
      <alignment horizontal="center" vertical="center" wrapText="1"/>
    </xf>
    <xf numFmtId="197" fontId="86" fillId="0" borderId="23" xfId="0" applyFont="1" applyFill="1" applyBorder="1" applyAlignment="1">
      <alignment horizontal="center" vertical="center"/>
    </xf>
    <xf numFmtId="197" fontId="86" fillId="0" borderId="42" xfId="0" applyFont="1" applyFill="1" applyBorder="1" applyAlignment="1">
      <alignment horizontal="center" vertical="center"/>
    </xf>
    <xf numFmtId="197" fontId="86" fillId="0" borderId="24" xfId="0" applyFont="1" applyFill="1" applyBorder="1" applyAlignment="1">
      <alignment horizontal="center" vertical="center"/>
    </xf>
    <xf numFmtId="197" fontId="86" fillId="0" borderId="23" xfId="0" applyFont="1" applyFill="1" applyBorder="1" applyAlignment="1">
      <alignment horizontal="center" vertical="center" wrapText="1"/>
    </xf>
    <xf numFmtId="197" fontId="86" fillId="0" borderId="1" xfId="0" applyFont="1" applyFill="1" applyBorder="1" applyAlignment="1">
      <alignment horizontal="center" vertical="center" wrapText="1"/>
    </xf>
    <xf numFmtId="197" fontId="86" fillId="0" borderId="1" xfId="0" applyFont="1" applyFill="1" applyBorder="1" applyAlignment="1">
      <alignment horizontal="center" vertical="center"/>
    </xf>
    <xf numFmtId="239" fontId="89" fillId="0" borderId="1" xfId="0" applyNumberFormat="1" applyFont="1" applyFill="1" applyBorder="1" applyAlignment="1">
      <alignment horizontal="center" vertical="center"/>
    </xf>
    <xf numFmtId="197" fontId="88" fillId="0" borderId="23" xfId="0" applyFont="1" applyFill="1" applyBorder="1" applyAlignment="1">
      <alignment horizontal="center" vertical="center" wrapText="1"/>
    </xf>
    <xf numFmtId="197" fontId="86" fillId="0" borderId="24" xfId="0" applyFont="1" applyFill="1" applyBorder="1" applyAlignment="1">
      <alignment horizontal="center" vertical="center" wrapText="1"/>
    </xf>
    <xf numFmtId="197" fontId="90" fillId="0" borderId="1" xfId="0" applyFont="1" applyFill="1" applyBorder="1" applyAlignment="1">
      <alignment horizontal="center" vertical="center"/>
    </xf>
    <xf numFmtId="0" fontId="86" fillId="0" borderId="23" xfId="0" applyNumberFormat="1" applyFont="1" applyFill="1" applyBorder="1" applyAlignment="1">
      <alignment horizontal="center" vertical="center" wrapText="1"/>
    </xf>
    <xf numFmtId="0" fontId="86" fillId="0" borderId="42" xfId="0" applyNumberFormat="1" applyFont="1" applyFill="1" applyBorder="1" applyAlignment="1">
      <alignment horizontal="center" vertical="center" wrapText="1"/>
    </xf>
    <xf numFmtId="0" fontId="86" fillId="0" borderId="24" xfId="0" applyNumberFormat="1" applyFont="1" applyFill="1" applyBorder="1" applyAlignment="1">
      <alignment horizontal="center" vertical="center" wrapText="1"/>
    </xf>
    <xf numFmtId="239" fontId="86" fillId="0" borderId="1" xfId="0" applyNumberFormat="1" applyFont="1" applyFill="1" applyBorder="1" applyAlignment="1">
      <alignment horizontal="center" vertical="center"/>
    </xf>
    <xf numFmtId="197" fontId="209" fillId="0" borderId="23" xfId="0" applyFont="1" applyFill="1" applyBorder="1" applyAlignment="1">
      <alignment horizontal="center" vertical="center" wrapText="1"/>
    </xf>
    <xf numFmtId="0" fontId="86" fillId="0" borderId="1" xfId="0" applyNumberFormat="1" applyFont="1" applyFill="1" applyBorder="1" applyAlignment="1">
      <alignment horizontal="center" vertical="center" wrapText="1"/>
    </xf>
    <xf numFmtId="197" fontId="86" fillId="0" borderId="42" xfId="0" applyFont="1" applyFill="1" applyBorder="1" applyAlignment="1">
      <alignment horizontal="center" vertical="center" wrapText="1"/>
    </xf>
    <xf numFmtId="197" fontId="88" fillId="0" borderId="42" xfId="0" applyFont="1" applyFill="1" applyBorder="1" applyAlignment="1">
      <alignment horizontal="center" vertical="center" wrapText="1"/>
    </xf>
    <xf numFmtId="197" fontId="184" fillId="0" borderId="24" xfId="0" applyFont="1" applyFill="1" applyBorder="1" applyAlignment="1">
      <alignment horizontal="center" vertical="center" wrapText="1"/>
    </xf>
    <xf numFmtId="239" fontId="86" fillId="0" borderId="42" xfId="0" applyNumberFormat="1" applyFont="1" applyFill="1" applyBorder="1" applyAlignment="1">
      <alignment horizontal="center" vertical="center"/>
    </xf>
    <xf numFmtId="197" fontId="211" fillId="0" borderId="42" xfId="0" applyFont="1" applyFill="1" applyBorder="1" applyAlignment="1">
      <alignment horizontal="center" vertical="center"/>
    </xf>
    <xf numFmtId="197" fontId="211" fillId="0" borderId="24" xfId="0" applyFont="1" applyFill="1" applyBorder="1" applyAlignment="1">
      <alignment horizontal="center" vertical="center"/>
    </xf>
    <xf numFmtId="197" fontId="88" fillId="0" borderId="42" xfId="0" applyFont="1" applyFill="1" applyBorder="1" applyAlignment="1">
      <alignment horizontal="center" vertical="center"/>
    </xf>
    <xf numFmtId="239" fontId="86" fillId="0" borderId="24" xfId="0" applyNumberFormat="1" applyFont="1" applyFill="1" applyBorder="1" applyAlignment="1">
      <alignment horizontal="center" vertical="center"/>
    </xf>
    <xf numFmtId="197" fontId="211" fillId="0" borderId="24" xfId="0" applyFont="1" applyFill="1" applyBorder="1" applyAlignment="1">
      <alignment horizontal="center" vertical="center" wrapText="1"/>
    </xf>
    <xf numFmtId="239" fontId="86" fillId="107" borderId="1" xfId="0" applyNumberFormat="1" applyFont="1" applyFill="1" applyBorder="1" applyAlignment="1">
      <alignment horizontal="center" vertical="center" wrapText="1"/>
    </xf>
    <xf numFmtId="239" fontId="86" fillId="0" borderId="23" xfId="0" applyNumberFormat="1" applyFont="1" applyFill="1" applyBorder="1" applyAlignment="1">
      <alignment horizontal="center" vertical="center"/>
    </xf>
    <xf numFmtId="239" fontId="88" fillId="0" borderId="1" xfId="0" applyNumberFormat="1" applyFont="1" applyFill="1" applyBorder="1" applyAlignment="1">
      <alignment horizontal="center" vertical="center"/>
    </xf>
    <xf numFmtId="239" fontId="183" fillId="84" borderId="1" xfId="0" applyNumberFormat="1" applyFont="1" applyFill="1" applyBorder="1" applyAlignment="1">
      <alignment horizontal="left" vertical="center"/>
    </xf>
    <xf numFmtId="239" fontId="183" fillId="40" borderId="1" xfId="0" applyNumberFormat="1" applyFont="1" applyFill="1" applyBorder="1" applyAlignment="1">
      <alignment horizontal="center" vertical="center"/>
    </xf>
    <xf numFmtId="239" fontId="86" fillId="0" borderId="1" xfId="0" applyNumberFormat="1" applyFont="1" applyBorder="1" applyAlignment="1">
      <alignment horizontal="center" vertical="center"/>
    </xf>
    <xf numFmtId="239" fontId="86" fillId="0" borderId="1" xfId="0" applyNumberFormat="1" applyFont="1" applyBorder="1" applyAlignment="1">
      <alignment horizontal="center" vertical="center" wrapText="1"/>
    </xf>
    <xf numFmtId="197" fontId="183" fillId="40" borderId="1" xfId="0" applyFont="1" applyFill="1" applyBorder="1" applyAlignment="1">
      <alignment horizontal="left" vertical="center" indent="1"/>
    </xf>
    <xf numFmtId="239" fontId="185" fillId="0" borderId="1" xfId="0" applyNumberFormat="1" applyFont="1" applyFill="1" applyBorder="1" applyAlignment="1">
      <alignment horizontal="center" vertical="center"/>
    </xf>
    <xf numFmtId="239" fontId="183" fillId="41" borderId="1" xfId="0" applyNumberFormat="1" applyFont="1" applyFill="1" applyBorder="1" applyAlignment="1">
      <alignment horizontal="center" vertical="center"/>
    </xf>
    <xf numFmtId="239" fontId="183" fillId="84" borderId="1" xfId="0" applyNumberFormat="1" applyFont="1" applyFill="1" applyBorder="1" applyAlignment="1">
      <alignment horizontal="center" vertical="center"/>
    </xf>
    <xf numFmtId="239" fontId="183" fillId="0" borderId="1" xfId="0" applyNumberFormat="1" applyFont="1" applyFill="1" applyBorder="1" applyAlignment="1">
      <alignment horizontal="center" vertical="center"/>
    </xf>
    <xf numFmtId="239" fontId="183" fillId="90" borderId="1" xfId="0" applyNumberFormat="1" applyFont="1" applyFill="1" applyBorder="1" applyAlignment="1">
      <alignment horizontal="center" vertical="center"/>
    </xf>
    <xf numFmtId="239" fontId="183" fillId="38" borderId="1" xfId="0" applyNumberFormat="1" applyFont="1" applyFill="1" applyBorder="1" applyAlignment="1">
      <alignment horizontal="center" vertical="center"/>
    </xf>
    <xf numFmtId="239" fontId="86" fillId="0" borderId="1" xfId="0" applyNumberFormat="1" applyFont="1" applyFill="1" applyBorder="1" applyAlignment="1">
      <alignment horizontal="center" vertical="center"/>
    </xf>
    <xf numFmtId="239" fontId="86" fillId="0" borderId="1" xfId="0" applyNumberFormat="1" applyFont="1" applyFill="1" applyBorder="1" applyAlignment="1">
      <alignment horizontal="center" vertical="center" wrapText="1"/>
    </xf>
    <xf numFmtId="197" fontId="86" fillId="40" borderId="24" xfId="0" applyFont="1" applyFill="1" applyBorder="1" applyAlignment="1">
      <alignment horizontal="center" vertical="center" wrapText="1"/>
    </xf>
    <xf numFmtId="197" fontId="86" fillId="40" borderId="1" xfId="0" applyFont="1" applyFill="1" applyBorder="1" applyAlignment="1">
      <alignment horizontal="center" vertical="center"/>
    </xf>
    <xf numFmtId="197" fontId="86" fillId="40" borderId="23" xfId="0" applyFont="1" applyFill="1" applyBorder="1" applyAlignment="1">
      <alignment horizontal="center" vertical="center"/>
    </xf>
    <xf numFmtId="197" fontId="86" fillId="40" borderId="24" xfId="0" applyFont="1" applyFill="1" applyBorder="1" applyAlignment="1">
      <alignment horizontal="center" vertical="center"/>
    </xf>
    <xf numFmtId="197" fontId="86" fillId="40" borderId="1" xfId="0" applyFont="1" applyFill="1" applyBorder="1" applyAlignment="1">
      <alignment horizontal="center" vertical="center" wrapText="1"/>
    </xf>
    <xf numFmtId="197" fontId="88" fillId="40" borderId="1" xfId="0" applyFont="1" applyFill="1" applyBorder="1" applyAlignment="1">
      <alignment horizontal="center" vertical="center" wrapText="1"/>
    </xf>
    <xf numFmtId="197" fontId="86" fillId="40" borderId="1" xfId="0" applyFont="1" applyFill="1" applyBorder="1" applyAlignment="1">
      <alignment horizontal="center" vertical="center"/>
    </xf>
    <xf numFmtId="197" fontId="86" fillId="40" borderId="24" xfId="0" applyFont="1" applyFill="1" applyBorder="1" applyAlignment="1">
      <alignment horizontal="center" vertical="center" wrapText="1"/>
    </xf>
    <xf numFmtId="197" fontId="88" fillId="40" borderId="1" xfId="0" applyFont="1" applyFill="1" applyBorder="1" applyAlignment="1">
      <alignment horizontal="center" vertical="center" wrapText="1"/>
    </xf>
    <xf numFmtId="197" fontId="86" fillId="40" borderId="24" xfId="0" applyFont="1" applyFill="1" applyBorder="1" applyAlignment="1">
      <alignment horizontal="center" vertical="center"/>
    </xf>
    <xf numFmtId="197" fontId="86" fillId="40" borderId="1" xfId="0" applyFont="1" applyFill="1" applyBorder="1" applyAlignment="1">
      <alignment horizontal="center" vertical="center" wrapText="1"/>
    </xf>
    <xf numFmtId="197" fontId="189" fillId="86" borderId="26" xfId="0" applyFont="1" applyFill="1" applyBorder="1" applyAlignment="1">
      <alignment horizontal="center" vertical="center"/>
    </xf>
    <xf numFmtId="197" fontId="189" fillId="86" borderId="3" xfId="0" applyFont="1" applyFill="1" applyBorder="1" applyAlignment="1">
      <alignment horizontal="center" vertical="center"/>
    </xf>
    <xf numFmtId="197" fontId="86" fillId="41" borderId="1" xfId="3" applyFont="1" applyFill="1" applyBorder="1" applyAlignment="1">
      <alignment horizontal="center" vertical="center"/>
    </xf>
    <xf numFmtId="197" fontId="86" fillId="41" borderId="1" xfId="3" applyFont="1" applyFill="1" applyBorder="1" applyAlignment="1">
      <alignment horizontal="center" vertical="center" wrapText="1"/>
    </xf>
    <xf numFmtId="0" fontId="86" fillId="40" borderId="1" xfId="3" applyNumberFormat="1" applyFont="1" applyFill="1" applyBorder="1" applyAlignment="1">
      <alignment horizontal="center" vertical="center" wrapText="1"/>
    </xf>
    <xf numFmtId="0" fontId="86" fillId="41" borderId="1" xfId="3" applyNumberFormat="1" applyFont="1" applyFill="1" applyBorder="1" applyAlignment="1">
      <alignment horizontal="center" vertical="center" wrapText="1"/>
    </xf>
    <xf numFmtId="197" fontId="86" fillId="40" borderId="1" xfId="3" applyFont="1" applyFill="1" applyBorder="1" applyAlignment="1">
      <alignment horizontal="center" vertical="center"/>
    </xf>
    <xf numFmtId="0" fontId="88" fillId="41" borderId="24" xfId="0" applyNumberFormat="1" applyFont="1" applyFill="1" applyBorder="1" applyAlignment="1">
      <alignment horizontal="center" vertical="center" wrapText="1"/>
    </xf>
    <xf numFmtId="197" fontId="86" fillId="40" borderId="1" xfId="0" applyFont="1" applyFill="1" applyBorder="1" applyAlignment="1">
      <alignment horizontal="center" vertical="center" wrapText="1"/>
    </xf>
    <xf numFmtId="197" fontId="88" fillId="40" borderId="1" xfId="0" applyFont="1" applyFill="1" applyBorder="1" applyAlignment="1">
      <alignment horizontal="center" vertical="center" wrapText="1"/>
    </xf>
    <xf numFmtId="197" fontId="86" fillId="40" borderId="1" xfId="0" applyFont="1" applyFill="1" applyBorder="1" applyAlignment="1">
      <alignment horizontal="center" vertical="center"/>
    </xf>
    <xf numFmtId="197" fontId="86" fillId="40" borderId="24" xfId="0" applyFont="1" applyFill="1" applyBorder="1" applyAlignment="1">
      <alignment horizontal="center" vertical="center"/>
    </xf>
    <xf numFmtId="197" fontId="86" fillId="40" borderId="24" xfId="0" applyFont="1" applyFill="1" applyBorder="1" applyAlignment="1">
      <alignment horizontal="center" vertical="center" wrapText="1"/>
    </xf>
    <xf numFmtId="197" fontId="86" fillId="38" borderId="23" xfId="0" applyFont="1" applyFill="1" applyBorder="1" applyAlignment="1">
      <alignment horizontal="center" vertical="center"/>
    </xf>
    <xf numFmtId="0" fontId="215" fillId="96" borderId="1" xfId="0" applyNumberFormat="1" applyFont="1" applyFill="1" applyBorder="1" applyAlignment="1">
      <alignment horizontal="center" vertical="center" wrapText="1"/>
    </xf>
    <xf numFmtId="197" fontId="215" fillId="96" borderId="1" xfId="0" applyFont="1" applyFill="1" applyBorder="1" applyAlignment="1">
      <alignment horizontal="center" vertical="center" wrapText="1"/>
    </xf>
    <xf numFmtId="197" fontId="215" fillId="97" borderId="1" xfId="0" applyFont="1" applyFill="1" applyBorder="1" applyAlignment="1">
      <alignment horizontal="center" vertical="center" wrapText="1"/>
    </xf>
    <xf numFmtId="197" fontId="216" fillId="96" borderId="1" xfId="0" applyFont="1" applyFill="1" applyBorder="1" applyAlignment="1">
      <alignment horizontal="center" vertical="center" wrapText="1"/>
    </xf>
    <xf numFmtId="197" fontId="213" fillId="89" borderId="1" xfId="0" applyFont="1" applyFill="1" applyBorder="1" applyAlignment="1">
      <alignment horizontal="center" vertical="center" wrapText="1"/>
    </xf>
    <xf numFmtId="197" fontId="183" fillId="89" borderId="1" xfId="0" applyFont="1" applyFill="1" applyBorder="1" applyAlignment="1">
      <alignment horizontal="center" vertical="center"/>
    </xf>
    <xf numFmtId="239" fontId="183" fillId="91" borderId="1" xfId="0" applyNumberFormat="1" applyFont="1" applyFill="1" applyBorder="1" applyAlignment="1">
      <alignment horizontal="center" vertical="center"/>
    </xf>
    <xf numFmtId="239" fontId="89" fillId="0" borderId="1" xfId="0" applyNumberFormat="1" applyFont="1" applyBorder="1" applyAlignment="1">
      <alignment horizontal="center" vertical="center"/>
    </xf>
    <xf numFmtId="239" fontId="89" fillId="0" borderId="1" xfId="0" applyNumberFormat="1" applyFont="1" applyBorder="1" applyAlignment="1">
      <alignment horizontal="center" vertical="center" wrapText="1"/>
    </xf>
    <xf numFmtId="239" fontId="89" fillId="0" borderId="43" xfId="0" applyNumberFormat="1" applyFont="1" applyBorder="1" applyAlignment="1">
      <alignment horizontal="center" vertical="center"/>
    </xf>
    <xf numFmtId="239" fontId="89" fillId="0" borderId="1" xfId="3" applyNumberFormat="1" applyFont="1" applyBorder="1" applyAlignment="1">
      <alignment horizontal="center" vertical="center"/>
    </xf>
    <xf numFmtId="239" fontId="89" fillId="0" borderId="0" xfId="0" applyNumberFormat="1" applyFont="1" applyFill="1" applyBorder="1" applyAlignment="1">
      <alignment horizontal="center" vertical="center"/>
    </xf>
    <xf numFmtId="239" fontId="189" fillId="86" borderId="3" xfId="0" applyNumberFormat="1" applyFont="1" applyFill="1" applyBorder="1" applyAlignment="1">
      <alignment horizontal="center" vertical="center"/>
    </xf>
    <xf numFmtId="239" fontId="89" fillId="0" borderId="0" xfId="0" applyNumberFormat="1" applyFont="1" applyAlignment="1">
      <alignment horizontal="center" vertical="center"/>
    </xf>
    <xf numFmtId="239" fontId="189" fillId="86" borderId="26" xfId="0" applyNumberFormat="1" applyFont="1" applyFill="1" applyBorder="1" applyAlignment="1">
      <alignment horizontal="center" vertical="center"/>
    </xf>
    <xf numFmtId="239" fontId="86" fillId="0" borderId="0" xfId="0" applyNumberFormat="1" applyFont="1" applyAlignment="1">
      <alignment vertical="center"/>
    </xf>
    <xf numFmtId="239" fontId="189" fillId="86" borderId="3" xfId="0" applyNumberFormat="1" applyFont="1" applyFill="1" applyBorder="1" applyAlignment="1">
      <alignment vertical="center"/>
    </xf>
    <xf numFmtId="197" fontId="86" fillId="40" borderId="24" xfId="0" applyFont="1" applyFill="1" applyBorder="1" applyAlignment="1">
      <alignment horizontal="center" vertical="center" wrapText="1"/>
    </xf>
    <xf numFmtId="239" fontId="86" fillId="0" borderId="1" xfId="3" applyNumberFormat="1" applyFont="1" applyBorder="1" applyAlignment="1">
      <alignment horizontal="center" vertical="center"/>
    </xf>
    <xf numFmtId="239" fontId="185" fillId="89" borderId="1" xfId="0" applyNumberFormat="1" applyFont="1" applyFill="1" applyBorder="1" applyAlignment="1">
      <alignment horizontal="center" vertical="center"/>
    </xf>
    <xf numFmtId="239" fontId="185" fillId="108" borderId="1" xfId="0" applyNumberFormat="1" applyFont="1" applyFill="1" applyBorder="1" applyAlignment="1">
      <alignment horizontal="center" vertical="center"/>
    </xf>
    <xf numFmtId="239" fontId="89" fillId="0" borderId="1" xfId="1938" applyNumberFormat="1" applyFont="1" applyBorder="1" applyAlignment="1">
      <alignment horizontal="center" vertical="center"/>
    </xf>
    <xf numFmtId="197" fontId="86" fillId="41" borderId="1" xfId="1938" applyFont="1" applyFill="1" applyBorder="1" applyAlignment="1">
      <alignment horizontal="center" vertical="center" wrapText="1"/>
    </xf>
    <xf numFmtId="0" fontId="86" fillId="0" borderId="1" xfId="1938" applyNumberFormat="1" applyFont="1" applyFill="1" applyBorder="1" applyAlignment="1">
      <alignment horizontal="center" vertical="center" wrapText="1"/>
    </xf>
    <xf numFmtId="197" fontId="210" fillId="41" borderId="1" xfId="1938" applyFont="1" applyFill="1" applyBorder="1" applyAlignment="1">
      <alignment horizontal="center" vertical="center" wrapText="1"/>
    </xf>
    <xf numFmtId="197" fontId="86" fillId="0" borderId="0" xfId="1938" applyFont="1" applyAlignment="1">
      <alignment vertical="center"/>
    </xf>
    <xf numFmtId="197" fontId="86" fillId="41" borderId="1" xfId="1938" applyFont="1" applyFill="1" applyBorder="1" applyAlignment="1">
      <alignment horizontal="center" vertical="center"/>
    </xf>
    <xf numFmtId="239" fontId="185" fillId="84" borderId="1" xfId="0" applyNumberFormat="1" applyFont="1" applyFill="1" applyBorder="1" applyAlignment="1">
      <alignment horizontal="center" vertical="center"/>
    </xf>
    <xf numFmtId="239" fontId="86" fillId="0" borderId="1" xfId="1938" applyNumberFormat="1" applyFont="1" applyBorder="1" applyAlignment="1">
      <alignment horizontal="center" vertical="center"/>
    </xf>
    <xf numFmtId="197" fontId="86" fillId="0" borderId="42" xfId="1938" applyFont="1" applyFill="1" applyBorder="1" applyAlignment="1">
      <alignment horizontal="center" vertical="center"/>
    </xf>
    <xf numFmtId="197" fontId="189" fillId="86" borderId="26" xfId="0" applyFont="1" applyFill="1" applyBorder="1" applyAlignment="1">
      <alignment horizontal="center" vertical="center"/>
    </xf>
    <xf numFmtId="239" fontId="243" fillId="0" borderId="1" xfId="0" applyNumberFormat="1" applyFont="1" applyFill="1" applyBorder="1" applyAlignment="1">
      <alignment horizontal="center" vertical="center"/>
    </xf>
    <xf numFmtId="239" fontId="211" fillId="0" borderId="1" xfId="0" applyNumberFormat="1" applyFont="1" applyBorder="1" applyAlignment="1">
      <alignment horizontal="center" vertical="center"/>
    </xf>
    <xf numFmtId="239" fontId="211" fillId="0" borderId="1" xfId="0" applyNumberFormat="1" applyFont="1" applyBorder="1" applyAlignment="1">
      <alignment horizontal="center" vertical="center" wrapText="1"/>
    </xf>
    <xf numFmtId="197" fontId="86" fillId="40" borderId="1" xfId="0" applyFont="1" applyFill="1" applyBorder="1" applyAlignment="1">
      <alignment horizontal="center" vertical="center" wrapText="1"/>
    </xf>
    <xf numFmtId="197" fontId="86" fillId="40" borderId="1" xfId="0" applyFont="1" applyFill="1" applyBorder="1" applyAlignment="1">
      <alignment horizontal="center" vertical="center"/>
    </xf>
    <xf numFmtId="197" fontId="86" fillId="40" borderId="1" xfId="0" applyFont="1" applyFill="1" applyBorder="1" applyAlignment="1">
      <alignment horizontal="center" vertical="center" wrapText="1"/>
    </xf>
    <xf numFmtId="197" fontId="86" fillId="89" borderId="0" xfId="0" applyFont="1" applyFill="1" applyAlignment="1">
      <alignment vertical="center"/>
    </xf>
    <xf numFmtId="0" fontId="86" fillId="89" borderId="0" xfId="0" applyNumberFormat="1" applyFont="1" applyFill="1" applyAlignment="1">
      <alignment vertical="center"/>
    </xf>
    <xf numFmtId="197" fontId="88" fillId="40" borderId="1" xfId="0" applyFont="1" applyFill="1" applyBorder="1" applyAlignment="1">
      <alignment horizontal="center" vertical="center"/>
    </xf>
    <xf numFmtId="197" fontId="88" fillId="89" borderId="0" xfId="0" applyFont="1" applyFill="1" applyAlignment="1">
      <alignment vertical="center"/>
    </xf>
    <xf numFmtId="197" fontId="86" fillId="89" borderId="0" xfId="0" applyFont="1" applyFill="1" applyAlignment="1">
      <alignment vertical="center" wrapText="1"/>
    </xf>
    <xf numFmtId="197" fontId="86" fillId="40" borderId="1" xfId="0" applyFont="1" applyFill="1" applyBorder="1" applyAlignment="1">
      <alignment horizontal="center" vertical="center" wrapText="1"/>
    </xf>
    <xf numFmtId="197" fontId="86" fillId="40" borderId="1" xfId="0" applyFont="1" applyFill="1" applyBorder="1" applyAlignment="1">
      <alignment horizontal="center" vertical="center" wrapText="1"/>
    </xf>
    <xf numFmtId="197" fontId="86" fillId="40" borderId="24" xfId="0" applyFont="1" applyFill="1" applyBorder="1" applyAlignment="1">
      <alignment horizontal="center" vertical="center" wrapText="1"/>
    </xf>
    <xf numFmtId="197" fontId="86" fillId="40" borderId="1" xfId="0" applyFont="1" applyFill="1" applyBorder="1" applyAlignment="1">
      <alignment horizontal="center" vertical="center" wrapText="1"/>
    </xf>
    <xf numFmtId="197" fontId="242" fillId="89" borderId="0" xfId="0" applyFont="1" applyFill="1" applyAlignment="1">
      <alignment vertical="center"/>
    </xf>
    <xf numFmtId="197" fontId="86" fillId="40" borderId="1" xfId="0" applyFont="1" applyFill="1" applyBorder="1" applyAlignment="1">
      <alignment horizontal="center" vertical="center" wrapText="1"/>
    </xf>
    <xf numFmtId="197" fontId="89" fillId="0" borderId="23" xfId="0" applyFont="1" applyFill="1" applyBorder="1" applyAlignment="1">
      <alignment horizontal="center" vertical="center" wrapText="1"/>
    </xf>
    <xf numFmtId="197" fontId="86" fillId="40" borderId="1" xfId="0" applyFont="1" applyFill="1" applyBorder="1" applyAlignment="1">
      <alignment horizontal="center" vertical="center"/>
    </xf>
    <xf numFmtId="197" fontId="86" fillId="40" borderId="1" xfId="0" applyFont="1" applyFill="1" applyBorder="1" applyAlignment="1">
      <alignment horizontal="center" vertical="center" wrapText="1"/>
    </xf>
    <xf numFmtId="0" fontId="86" fillId="41" borderId="24" xfId="0" quotePrefix="1" applyNumberFormat="1" applyFont="1" applyFill="1" applyBorder="1" applyAlignment="1">
      <alignment horizontal="center" vertical="center" wrapText="1"/>
    </xf>
    <xf numFmtId="197" fontId="86" fillId="40" borderId="1" xfId="0" applyFont="1" applyFill="1" applyBorder="1" applyAlignment="1">
      <alignment horizontal="center" vertical="center" wrapText="1"/>
    </xf>
    <xf numFmtId="197" fontId="245" fillId="109" borderId="61" xfId="0" applyFont="1" applyFill="1" applyBorder="1" applyAlignment="1">
      <alignment horizontal="center" vertical="center" wrapText="1"/>
    </xf>
    <xf numFmtId="0" fontId="0" fillId="0" borderId="0" xfId="0" applyNumberFormat="1" applyFill="1"/>
    <xf numFmtId="197" fontId="86" fillId="41" borderId="1" xfId="0" applyFont="1" applyFill="1" applyBorder="1" applyAlignment="1">
      <alignment horizontal="center" vertical="center"/>
    </xf>
    <xf numFmtId="197" fontId="86" fillId="41" borderId="1" xfId="0" applyFont="1" applyFill="1" applyBorder="1" applyAlignment="1">
      <alignment horizontal="center" vertical="center"/>
    </xf>
    <xf numFmtId="197" fontId="229" fillId="40" borderId="1" xfId="1938" applyFont="1" applyFill="1" applyBorder="1" applyAlignment="1">
      <alignment horizontal="center" vertical="center"/>
    </xf>
    <xf numFmtId="197" fontId="211" fillId="40" borderId="1" xfId="1938" applyFont="1" applyFill="1" applyBorder="1" applyAlignment="1">
      <alignment horizontal="center" vertical="center"/>
    </xf>
    <xf numFmtId="197" fontId="212" fillId="40" borderId="1" xfId="1938" applyFont="1" applyFill="1" applyBorder="1" applyAlignment="1">
      <alignment horizontal="center" vertical="center"/>
    </xf>
    <xf numFmtId="197" fontId="88" fillId="40" borderId="1" xfId="1938" applyFont="1" applyFill="1" applyBorder="1" applyAlignment="1">
      <alignment horizontal="center" vertical="center"/>
    </xf>
    <xf numFmtId="197" fontId="211" fillId="40" borderId="1" xfId="1938" applyFont="1" applyFill="1" applyBorder="1" applyAlignment="1">
      <alignment horizontal="center" vertical="center"/>
    </xf>
    <xf numFmtId="197" fontId="88" fillId="40" borderId="1" xfId="1938" applyFont="1" applyFill="1" applyBorder="1" applyAlignment="1">
      <alignment horizontal="center" vertical="center"/>
    </xf>
    <xf numFmtId="197" fontId="86" fillId="41" borderId="1" xfId="1938" applyFont="1" applyFill="1" applyBorder="1" applyAlignment="1">
      <alignment horizontal="center" vertical="center"/>
    </xf>
    <xf numFmtId="197" fontId="86" fillId="40" borderId="1" xfId="1938" applyFont="1" applyFill="1" applyBorder="1" applyAlignment="1">
      <alignment horizontal="center" vertical="center"/>
    </xf>
    <xf numFmtId="197" fontId="86" fillId="40" borderId="1" xfId="0" applyFont="1" applyFill="1" applyBorder="1" applyAlignment="1">
      <alignment horizontal="center" vertical="center" wrapText="1"/>
    </xf>
    <xf numFmtId="197" fontId="89" fillId="89" borderId="1" xfId="0" applyFont="1" applyFill="1" applyBorder="1" applyAlignment="1">
      <alignment horizontal="center" vertical="center"/>
    </xf>
    <xf numFmtId="197" fontId="242" fillId="107" borderId="0" xfId="0" applyFont="1" applyFill="1" applyAlignment="1">
      <alignment vertical="center"/>
    </xf>
    <xf numFmtId="197" fontId="86" fillId="107" borderId="0" xfId="0" applyFont="1" applyFill="1" applyAlignment="1">
      <alignment vertical="center"/>
    </xf>
    <xf numFmtId="197" fontId="89" fillId="107" borderId="1" xfId="0" applyFont="1" applyFill="1" applyBorder="1" applyAlignment="1">
      <alignment horizontal="center" vertical="center"/>
    </xf>
    <xf numFmtId="197" fontId="86" fillId="41" borderId="1" xfId="1938" applyFont="1" applyFill="1" applyBorder="1" applyAlignment="1">
      <alignment horizontal="center" vertical="center"/>
    </xf>
    <xf numFmtId="197" fontId="86" fillId="41" borderId="1" xfId="1938" applyFont="1" applyFill="1" applyBorder="1" applyAlignment="1">
      <alignment horizontal="center" vertical="center" wrapText="1"/>
    </xf>
    <xf numFmtId="197" fontId="86" fillId="41" borderId="1" xfId="1938" applyFont="1" applyFill="1" applyBorder="1" applyAlignment="1">
      <alignment horizontal="center" vertical="center"/>
    </xf>
    <xf numFmtId="197" fontId="86" fillId="41" borderId="1" xfId="1938" applyFont="1" applyFill="1" applyBorder="1" applyAlignment="1">
      <alignment horizontal="center" vertical="center" wrapText="1"/>
    </xf>
    <xf numFmtId="197" fontId="86" fillId="41" borderId="1" xfId="1938" applyFont="1" applyFill="1" applyBorder="1" applyAlignment="1">
      <alignment horizontal="center" vertical="center"/>
    </xf>
    <xf numFmtId="197" fontId="86" fillId="40" borderId="24" xfId="0" applyFont="1" applyFill="1" applyBorder="1" applyAlignment="1">
      <alignment horizontal="center" vertical="center"/>
    </xf>
    <xf numFmtId="197" fontId="86" fillId="40" borderId="1" xfId="0" applyFont="1" applyFill="1" applyBorder="1" applyAlignment="1">
      <alignment horizontal="center" vertical="center"/>
    </xf>
    <xf numFmtId="197" fontId="86" fillId="40" borderId="1" xfId="0" applyFont="1" applyFill="1" applyBorder="1" applyAlignment="1">
      <alignment horizontal="center" vertical="center" wrapText="1"/>
    </xf>
    <xf numFmtId="197" fontId="86" fillId="40" borderId="1" xfId="0" applyFont="1" applyFill="1" applyBorder="1" applyAlignment="1">
      <alignment horizontal="center" vertical="center" wrapText="1"/>
    </xf>
    <xf numFmtId="197" fontId="190" fillId="39" borderId="1" xfId="0" applyFont="1" applyFill="1" applyBorder="1" applyAlignment="1">
      <alignment horizontal="center" vertical="center" wrapText="1"/>
    </xf>
    <xf numFmtId="240" fontId="193" fillId="0" borderId="23" xfId="0" applyNumberFormat="1" applyFont="1" applyBorder="1" applyAlignment="1">
      <alignment horizontal="center" vertical="center"/>
    </xf>
    <xf numFmtId="239" fontId="89" fillId="84" borderId="1" xfId="0" applyNumberFormat="1" applyFont="1" applyFill="1" applyBorder="1" applyAlignment="1">
      <alignment horizontal="center" vertical="center" wrapText="1"/>
    </xf>
    <xf numFmtId="197" fontId="86" fillId="40" borderId="1" xfId="0" applyFont="1" applyFill="1" applyBorder="1" applyAlignment="1">
      <alignment horizontal="center" vertical="center" wrapText="1"/>
    </xf>
    <xf numFmtId="197" fontId="209" fillId="40" borderId="1" xfId="0" applyFont="1" applyFill="1" applyBorder="1" applyAlignment="1">
      <alignment horizontal="center" vertical="center"/>
    </xf>
    <xf numFmtId="0" fontId="193" fillId="0" borderId="1" xfId="0" applyNumberFormat="1" applyFont="1" applyBorder="1" applyAlignment="1">
      <alignment horizontal="center" vertical="center"/>
    </xf>
    <xf numFmtId="239" fontId="211" fillId="0" borderId="1" xfId="0" applyNumberFormat="1" applyFont="1" applyFill="1" applyBorder="1" applyAlignment="1">
      <alignment horizontal="center" vertical="center" wrapText="1"/>
    </xf>
    <xf numFmtId="239" fontId="211" fillId="0" borderId="1" xfId="0" applyNumberFormat="1" applyFont="1" applyFill="1" applyBorder="1" applyAlignment="1">
      <alignment horizontal="center" vertical="center"/>
    </xf>
    <xf numFmtId="0" fontId="193" fillId="0" borderId="1" xfId="0" applyNumberFormat="1" applyFont="1" applyBorder="1" applyAlignment="1">
      <alignment horizontal="center" vertical="center"/>
    </xf>
    <xf numFmtId="197" fontId="86" fillId="84" borderId="1" xfId="3" applyFont="1" applyFill="1" applyBorder="1" applyAlignment="1">
      <alignment horizontal="center" vertical="center"/>
    </xf>
    <xf numFmtId="0" fontId="193" fillId="0" borderId="1" xfId="0" applyNumberFormat="1" applyFont="1" applyBorder="1" applyAlignment="1">
      <alignment horizontal="center" vertical="center"/>
    </xf>
    <xf numFmtId="197" fontId="88" fillId="84" borderId="1" xfId="0" applyFont="1" applyFill="1" applyBorder="1" applyAlignment="1">
      <alignment horizontal="center" vertical="center" wrapText="1"/>
    </xf>
    <xf numFmtId="0" fontId="193" fillId="0" borderId="1" xfId="0" applyNumberFormat="1" applyFont="1" applyBorder="1" applyAlignment="1">
      <alignment horizontal="center" vertical="center"/>
    </xf>
    <xf numFmtId="197" fontId="86" fillId="87" borderId="1" xfId="0" applyFont="1" applyFill="1" applyBorder="1" applyAlignment="1">
      <alignment horizontal="center" vertical="center"/>
    </xf>
    <xf numFmtId="0" fontId="193" fillId="0" borderId="1" xfId="0" applyNumberFormat="1" applyFont="1" applyBorder="1" applyAlignment="1">
      <alignment horizontal="center" vertical="center"/>
    </xf>
    <xf numFmtId="197" fontId="209" fillId="84" borderId="24" xfId="0" applyFont="1" applyFill="1" applyBorder="1" applyAlignment="1">
      <alignment horizontal="center" vertical="center"/>
    </xf>
    <xf numFmtId="197" fontId="86" fillId="84" borderId="1" xfId="0" applyFont="1" applyFill="1" applyBorder="1" applyAlignment="1">
      <alignment horizontal="center" vertical="center"/>
    </xf>
    <xf numFmtId="0" fontId="193" fillId="0" borderId="1" xfId="0" applyNumberFormat="1" applyFont="1" applyBorder="1" applyAlignment="1">
      <alignment horizontal="center" vertical="center"/>
    </xf>
    <xf numFmtId="197" fontId="86" fillId="84" borderId="24" xfId="0" applyFont="1" applyFill="1" applyBorder="1" applyAlignment="1">
      <alignment horizontal="center" vertical="center"/>
    </xf>
    <xf numFmtId="197" fontId="86" fillId="84" borderId="1" xfId="0" applyFont="1" applyFill="1" applyBorder="1" applyAlignment="1">
      <alignment horizontal="center" vertical="center" wrapText="1"/>
    </xf>
    <xf numFmtId="240" fontId="193" fillId="0" borderId="1" xfId="0" applyNumberFormat="1" applyFont="1" applyBorder="1" applyAlignment="1">
      <alignment horizontal="center" vertical="top" wrapText="1"/>
    </xf>
    <xf numFmtId="197" fontId="184" fillId="84" borderId="1" xfId="3" applyFont="1" applyFill="1" applyBorder="1" applyAlignment="1">
      <alignment horizontal="center" vertical="center"/>
    </xf>
    <xf numFmtId="197" fontId="242" fillId="84" borderId="1" xfId="0" applyFont="1" applyFill="1" applyBorder="1" applyAlignment="1">
      <alignment horizontal="center" vertical="center" wrapText="1"/>
    </xf>
    <xf numFmtId="0" fontId="193" fillId="0" borderId="1" xfId="0" applyNumberFormat="1" applyFont="1" applyBorder="1" applyAlignment="1">
      <alignment horizontal="center" vertical="center"/>
    </xf>
    <xf numFmtId="0" fontId="193" fillId="0" borderId="60" xfId="0" applyNumberFormat="1" applyFont="1" applyBorder="1" applyAlignment="1">
      <alignment horizontal="center" vertical="center"/>
    </xf>
    <xf numFmtId="0" fontId="193" fillId="0" borderId="62" xfId="0" applyNumberFormat="1" applyFont="1" applyBorder="1" applyAlignment="1">
      <alignment horizontal="center" vertical="center"/>
    </xf>
    <xf numFmtId="0" fontId="193" fillId="0" borderId="63" xfId="0" applyNumberFormat="1" applyFont="1" applyBorder="1" applyAlignment="1">
      <alignment horizontal="center" vertical="center"/>
    </xf>
    <xf numFmtId="197" fontId="189" fillId="86" borderId="25" xfId="0" applyFont="1" applyFill="1" applyBorder="1" applyAlignment="1">
      <alignment horizontal="center" vertical="center"/>
    </xf>
    <xf numFmtId="197" fontId="189" fillId="86" borderId="26" xfId="0" applyFont="1" applyFill="1" applyBorder="1" applyAlignment="1">
      <alignment horizontal="center" vertical="center"/>
    </xf>
    <xf numFmtId="197" fontId="189" fillId="86" borderId="26" xfId="0" applyFont="1" applyFill="1" applyBorder="1" applyAlignment="1">
      <alignment horizontal="left" vertical="center"/>
    </xf>
    <xf numFmtId="197" fontId="88" fillId="40" borderId="1" xfId="0" applyFont="1" applyFill="1" applyBorder="1" applyAlignment="1">
      <alignment horizontal="center" vertical="center" wrapText="1"/>
    </xf>
    <xf numFmtId="197" fontId="86" fillId="40" borderId="23" xfId="0" applyFont="1" applyFill="1" applyBorder="1" applyAlignment="1">
      <alignment horizontal="center" vertical="center" wrapText="1"/>
    </xf>
    <xf numFmtId="197" fontId="86" fillId="40" borderId="42" xfId="0" applyFont="1" applyFill="1" applyBorder="1" applyAlignment="1">
      <alignment horizontal="center" vertical="center" wrapText="1"/>
    </xf>
    <xf numFmtId="197" fontId="86" fillId="40" borderId="24" xfId="0" applyFont="1" applyFill="1" applyBorder="1" applyAlignment="1">
      <alignment horizontal="center" vertical="center" wrapText="1"/>
    </xf>
    <xf numFmtId="197" fontId="86" fillId="40" borderId="23" xfId="0" applyFont="1" applyFill="1" applyBorder="1" applyAlignment="1">
      <alignment horizontal="center" vertical="center"/>
    </xf>
    <xf numFmtId="197" fontId="86" fillId="40" borderId="24" xfId="0" applyFont="1" applyFill="1" applyBorder="1" applyAlignment="1">
      <alignment horizontal="center" vertical="center"/>
    </xf>
    <xf numFmtId="197" fontId="86" fillId="40" borderId="42" xfId="0" applyFont="1" applyFill="1" applyBorder="1" applyAlignment="1">
      <alignment horizontal="center" vertical="center"/>
    </xf>
    <xf numFmtId="197" fontId="189" fillId="86" borderId="2" xfId="0" applyFont="1" applyFill="1" applyBorder="1" applyAlignment="1">
      <alignment horizontal="center" vertical="center"/>
    </xf>
    <xf numFmtId="197" fontId="189" fillId="86" borderId="3" xfId="0" applyFont="1" applyFill="1" applyBorder="1" applyAlignment="1">
      <alignment horizontal="center" vertical="center"/>
    </xf>
    <xf numFmtId="197" fontId="86" fillId="40" borderId="1" xfId="0" applyFont="1" applyFill="1" applyBorder="1" applyAlignment="1">
      <alignment horizontal="center" vertical="center" wrapText="1"/>
    </xf>
    <xf numFmtId="197" fontId="88" fillId="40" borderId="23" xfId="0" applyFont="1" applyFill="1" applyBorder="1" applyAlignment="1">
      <alignment horizontal="center" vertical="center" wrapText="1"/>
    </xf>
    <xf numFmtId="197" fontId="88" fillId="40" borderId="42" xfId="0" applyFont="1" applyFill="1" applyBorder="1" applyAlignment="1">
      <alignment horizontal="center" vertical="center" wrapText="1"/>
    </xf>
    <xf numFmtId="197" fontId="88" fillId="40" borderId="24" xfId="0" applyFont="1" applyFill="1" applyBorder="1" applyAlignment="1">
      <alignment horizontal="center" vertical="center" wrapText="1"/>
    </xf>
    <xf numFmtId="197" fontId="188" fillId="39" borderId="25" xfId="0" applyFont="1" applyFill="1" applyBorder="1" applyAlignment="1">
      <alignment horizontal="center" vertical="center"/>
    </xf>
    <xf numFmtId="197" fontId="188" fillId="39" borderId="26" xfId="0" applyFont="1" applyFill="1" applyBorder="1" applyAlignment="1">
      <alignment horizontal="center" vertical="center"/>
    </xf>
    <xf numFmtId="197" fontId="86" fillId="38" borderId="23" xfId="0" applyFont="1" applyFill="1" applyBorder="1" applyAlignment="1">
      <alignment horizontal="center" vertical="center"/>
    </xf>
    <xf numFmtId="197" fontId="86" fillId="38" borderId="42" xfId="0" applyFont="1" applyFill="1" applyBorder="1" applyAlignment="1">
      <alignment horizontal="center" vertical="center"/>
    </xf>
    <xf numFmtId="197" fontId="86" fillId="38" borderId="24" xfId="0" applyFont="1" applyFill="1" applyBorder="1" applyAlignment="1">
      <alignment horizontal="center" vertical="center"/>
    </xf>
    <xf numFmtId="197" fontId="86" fillId="40" borderId="1" xfId="0" applyFont="1" applyFill="1" applyBorder="1" applyAlignment="1">
      <alignment horizontal="center" vertical="center"/>
    </xf>
    <xf numFmtId="0" fontId="215" fillId="96" borderId="1" xfId="0" applyNumberFormat="1" applyFont="1" applyFill="1" applyBorder="1" applyAlignment="1">
      <alignment horizontal="center" vertical="center" wrapText="1"/>
    </xf>
    <xf numFmtId="197" fontId="215" fillId="96" borderId="1" xfId="0" applyFont="1" applyFill="1" applyBorder="1" applyAlignment="1">
      <alignment horizontal="center" vertical="center" wrapText="1"/>
    </xf>
    <xf numFmtId="0" fontId="215" fillId="97" borderId="1" xfId="0" applyNumberFormat="1" applyFont="1" applyFill="1" applyBorder="1" applyAlignment="1">
      <alignment horizontal="center" vertical="center" wrapText="1"/>
    </xf>
    <xf numFmtId="197" fontId="215" fillId="97" borderId="1" xfId="0" applyFont="1" applyFill="1" applyBorder="1" applyAlignment="1">
      <alignment horizontal="center" vertical="center" wrapText="1"/>
    </xf>
    <xf numFmtId="197" fontId="219" fillId="0" borderId="2" xfId="0" applyFont="1" applyBorder="1" applyAlignment="1">
      <alignment horizontal="center" vertical="center"/>
    </xf>
    <xf numFmtId="197" fontId="219" fillId="0" borderId="43" xfId="0" applyFont="1" applyBorder="1" applyAlignment="1">
      <alignment horizontal="center" vertical="center"/>
    </xf>
    <xf numFmtId="197" fontId="231" fillId="97" borderId="23" xfId="0" applyFont="1" applyFill="1" applyBorder="1" applyAlignment="1">
      <alignment horizontal="center" vertical="center" wrapText="1"/>
    </xf>
    <xf numFmtId="197" fontId="231" fillId="97" borderId="42" xfId="0" applyFont="1" applyFill="1" applyBorder="1" applyAlignment="1">
      <alignment horizontal="center" vertical="center" wrapText="1"/>
    </xf>
    <xf numFmtId="197" fontId="231" fillId="97" borderId="24" xfId="0" applyFont="1" applyFill="1" applyBorder="1" applyAlignment="1">
      <alignment horizontal="center" vertical="center" wrapText="1"/>
    </xf>
    <xf numFmtId="197" fontId="216" fillId="96" borderId="1" xfId="0" applyFont="1" applyFill="1" applyBorder="1" applyAlignment="1">
      <alignment horizontal="center" vertical="center" wrapText="1"/>
    </xf>
    <xf numFmtId="0" fontId="219" fillId="101" borderId="47" xfId="0" applyNumberFormat="1" applyFont="1" applyFill="1" applyBorder="1" applyAlignment="1">
      <alignment horizontal="center" vertical="center" wrapText="1"/>
    </xf>
    <xf numFmtId="0" fontId="219" fillId="101" borderId="48" xfId="0" applyNumberFormat="1" applyFont="1" applyFill="1" applyBorder="1" applyAlignment="1">
      <alignment horizontal="center" vertical="center" wrapText="1"/>
    </xf>
    <xf numFmtId="0" fontId="226" fillId="102" borderId="47" xfId="0" applyNumberFormat="1" applyFont="1" applyFill="1" applyBorder="1" applyAlignment="1">
      <alignment horizontal="left" vertical="center" wrapText="1"/>
    </xf>
    <xf numFmtId="0" fontId="226" fillId="102" borderId="48" xfId="0" applyNumberFormat="1" applyFont="1" applyFill="1" applyBorder="1" applyAlignment="1">
      <alignment horizontal="left" vertical="center" wrapText="1"/>
    </xf>
    <xf numFmtId="0" fontId="219" fillId="102" borderId="47" xfId="0" applyNumberFormat="1" applyFont="1" applyFill="1" applyBorder="1" applyAlignment="1">
      <alignment horizontal="left" vertical="center" wrapText="1"/>
    </xf>
    <xf numFmtId="0" fontId="219" fillId="102" borderId="48" xfId="0" applyNumberFormat="1" applyFont="1" applyFill="1" applyBorder="1" applyAlignment="1">
      <alignment horizontal="left" vertical="center" wrapText="1"/>
    </xf>
    <xf numFmtId="0" fontId="219" fillId="101" borderId="47" xfId="0" applyNumberFormat="1" applyFont="1" applyFill="1" applyBorder="1" applyAlignment="1">
      <alignment vertical="center" wrapText="1"/>
    </xf>
    <xf numFmtId="0" fontId="219" fillId="101" borderId="48" xfId="0" applyNumberFormat="1" applyFont="1" applyFill="1" applyBorder="1" applyAlignment="1">
      <alignment vertical="center" wrapText="1"/>
    </xf>
    <xf numFmtId="0" fontId="193" fillId="102" borderId="57" xfId="0" applyNumberFormat="1" applyFont="1" applyFill="1" applyBorder="1" applyAlignment="1">
      <alignment horizontal="left" vertical="center" wrapText="1"/>
    </xf>
    <xf numFmtId="0" fontId="193" fillId="102" borderId="58" xfId="0" applyNumberFormat="1" applyFont="1" applyFill="1" applyBorder="1" applyAlignment="1">
      <alignment horizontal="left" vertical="center" wrapText="1"/>
    </xf>
    <xf numFmtId="0" fontId="218" fillId="102" borderId="47" xfId="0" applyNumberFormat="1" applyFont="1" applyFill="1" applyBorder="1" applyAlignment="1">
      <alignment horizontal="left" vertical="center" wrapText="1"/>
    </xf>
    <xf numFmtId="0" fontId="218" fillId="102" borderId="48" xfId="0" applyNumberFormat="1" applyFont="1" applyFill="1" applyBorder="1" applyAlignment="1">
      <alignment horizontal="left" vertical="center" wrapText="1"/>
    </xf>
    <xf numFmtId="0" fontId="218" fillId="101" borderId="49" xfId="0" applyNumberFormat="1" applyFont="1" applyFill="1" applyBorder="1" applyAlignment="1">
      <alignment horizontal="left" vertical="center" wrapText="1"/>
    </xf>
    <xf numFmtId="0" fontId="218" fillId="101" borderId="51" xfId="0" applyNumberFormat="1" applyFont="1" applyFill="1" applyBorder="1" applyAlignment="1">
      <alignment horizontal="left" vertical="center" wrapText="1"/>
    </xf>
    <xf numFmtId="0" fontId="218" fillId="101" borderId="47" xfId="0" applyNumberFormat="1" applyFont="1" applyFill="1" applyBorder="1" applyAlignment="1">
      <alignment horizontal="left" vertical="center" wrapText="1"/>
    </xf>
    <xf numFmtId="0" fontId="218" fillId="101" borderId="48" xfId="0" applyNumberFormat="1" applyFont="1" applyFill="1" applyBorder="1" applyAlignment="1">
      <alignment horizontal="left" vertical="center" wrapText="1"/>
    </xf>
    <xf numFmtId="0" fontId="183" fillId="92" borderId="1" xfId="3146" applyFont="1" applyFill="1" applyBorder="1" applyAlignment="1">
      <alignment horizontal="center" vertical="center"/>
    </xf>
    <xf numFmtId="0" fontId="183" fillId="93" borderId="1" xfId="3146" applyFont="1" applyFill="1" applyBorder="1" applyAlignment="1">
      <alignment horizontal="center" vertical="center" wrapText="1"/>
    </xf>
    <xf numFmtId="0" fontId="183" fillId="93" borderId="1" xfId="3146" applyFont="1" applyFill="1" applyBorder="1" applyAlignment="1">
      <alignment horizontal="center" vertical="center"/>
    </xf>
    <xf numFmtId="1" fontId="183" fillId="93" borderId="1" xfId="3146" applyNumberFormat="1" applyFont="1" applyFill="1" applyBorder="1" applyAlignment="1">
      <alignment horizontal="center" vertical="center" wrapText="1"/>
    </xf>
    <xf numFmtId="1" fontId="183" fillId="93" borderId="1" xfId="3146" applyNumberFormat="1" applyFont="1" applyFill="1" applyBorder="1" applyAlignment="1">
      <alignment horizontal="center" vertical="center"/>
    </xf>
    <xf numFmtId="0" fontId="183" fillId="0" borderId="1" xfId="3146" applyFont="1" applyFill="1" applyBorder="1" applyAlignment="1">
      <alignment horizontal="center" vertical="center" wrapText="1"/>
    </xf>
    <xf numFmtId="0" fontId="183" fillId="0" borderId="1" xfId="3146" applyFont="1" applyFill="1" applyBorder="1" applyAlignment="1">
      <alignment horizontal="center" vertical="center"/>
    </xf>
    <xf numFmtId="0" fontId="198" fillId="0" borderId="23" xfId="3146" applyFont="1" applyBorder="1" applyAlignment="1">
      <alignment horizontal="center" vertical="center"/>
    </xf>
    <xf numFmtId="0" fontId="198" fillId="0" borderId="42" xfId="3146" applyFont="1" applyBorder="1" applyAlignment="1">
      <alignment horizontal="center" vertical="center"/>
    </xf>
    <xf numFmtId="0" fontId="198" fillId="0" borderId="24" xfId="3146" applyFont="1" applyBorder="1" applyAlignment="1">
      <alignment horizontal="center" vertical="center"/>
    </xf>
    <xf numFmtId="0" fontId="183" fillId="92" borderId="25" xfId="3146" applyFont="1" applyFill="1" applyBorder="1" applyAlignment="1">
      <alignment horizontal="center" vertical="center"/>
    </xf>
    <xf numFmtId="0" fontId="183" fillId="92" borderId="26" xfId="3146" applyFont="1" applyFill="1" applyBorder="1" applyAlignment="1">
      <alignment horizontal="center" vertical="center"/>
    </xf>
    <xf numFmtId="0" fontId="206" fillId="92" borderId="25" xfId="3146" applyFont="1" applyFill="1" applyBorder="1" applyAlignment="1">
      <alignment horizontal="center" vertical="center"/>
    </xf>
    <xf numFmtId="0" fontId="206" fillId="92" borderId="26" xfId="3146" applyFont="1" applyFill="1" applyBorder="1" applyAlignment="1">
      <alignment horizontal="center" vertical="center"/>
    </xf>
    <xf numFmtId="1" fontId="198" fillId="0" borderId="1" xfId="3146" applyNumberFormat="1" applyFont="1" applyBorder="1" applyAlignment="1">
      <alignment horizontal="center" vertical="center"/>
    </xf>
    <xf numFmtId="1" fontId="183" fillId="0" borderId="1" xfId="3146" applyNumberFormat="1" applyFont="1" applyFill="1" applyBorder="1" applyAlignment="1">
      <alignment horizontal="center" vertical="center" wrapText="1"/>
    </xf>
    <xf numFmtId="1" fontId="183" fillId="0" borderId="1" xfId="3146" applyNumberFormat="1" applyFont="1" applyFill="1" applyBorder="1" applyAlignment="1">
      <alignment horizontal="center" vertical="center"/>
    </xf>
    <xf numFmtId="0" fontId="198" fillId="0" borderId="1" xfId="3146" applyFont="1" applyBorder="1" applyAlignment="1">
      <alignment horizontal="center" vertical="center"/>
    </xf>
    <xf numFmtId="197" fontId="188" fillId="39" borderId="1" xfId="0" applyFont="1" applyFill="1" applyBorder="1" applyAlignment="1">
      <alignment horizontal="center" vertical="center"/>
    </xf>
    <xf numFmtId="197" fontId="188" fillId="39" borderId="1" xfId="0" applyFont="1" applyFill="1" applyBorder="1" applyAlignment="1">
      <alignment horizontal="center" vertical="center"/>
    </xf>
    <xf numFmtId="0" fontId="193" fillId="0" borderId="42" xfId="0" applyNumberFormat="1" applyFont="1" applyFill="1" applyBorder="1" applyAlignment="1">
      <alignment horizontal="center" vertical="center"/>
    </xf>
  </cellXfs>
  <cellStyles count="3301">
    <cellStyle name=" 1" xfId="267"/>
    <cellStyle name="_x000d__x000a_JournalTemplate=C:\COMFO\CTALK\JOURSTD.TPL_x000d__x000a_LbStateAddress=3 3 0 251 1 89 2 311_x000d__x000a_LbStateJou" xfId="30"/>
    <cellStyle name="_x000d__x000a_JournalTemplate=C:\COMFO\CTALK\JOURSTD.TPL_x000d__x000a_LbStateAddress=3 3 0 251 1 89 2 311_x000d__x000a_LbStateJou 2" xfId="268"/>
    <cellStyle name="??" xfId="269"/>
    <cellStyle name="?? [0]_??" xfId="270"/>
    <cellStyle name="??&amp;O?" xfId="271"/>
    <cellStyle name="??&amp;O?&amp;" xfId="272"/>
    <cellStyle name="??&amp;O?&amp;H" xfId="273"/>
    <cellStyle name="??&amp;O?&amp;H?" xfId="274"/>
    <cellStyle name="??&amp;O?&amp;H?_x0008_?" xfId="275"/>
    <cellStyle name="??&amp;O?&amp;H?_x0008__x000f__x0007_?_x0007__x0001_" xfId="276"/>
    <cellStyle name="??&amp;O?&amp;H?_x0008__x000f__x0007_?_x0007__x0001__x0001_" xfId="277"/>
    <cellStyle name="??&amp;O?&amp;H?_x0008_??_x0007__x0001__x0001_" xfId="278"/>
    <cellStyle name="???[0]_~ME0858" xfId="279"/>
    <cellStyle name="???_~ME0858" xfId="280"/>
    <cellStyle name="??_?.????" xfId="281"/>
    <cellStyle name="_AVL list 1024" xfId="31"/>
    <cellStyle name="_Bali ST REL test waterfall 0313_06" xfId="282"/>
    <cellStyle name="_Bali_ME_BOM_20060224" xfId="283"/>
    <cellStyle name="_Bali_ME_BOM_20060411" xfId="284"/>
    <cellStyle name="_Bali_ME_material_20060413" xfId="285"/>
    <cellStyle name="_Bali_ME_授權書_20060222" xfId="286"/>
    <cellStyle name="_Barbados Xbuild shipping Plan 08172005" xfId="32"/>
    <cellStyle name="_Book1" xfId="6"/>
    <cellStyle name="_Cayenne 1 0 PV unit plan_V09_0719" xfId="287"/>
    <cellStyle name="_Cayenne 1 0 PV unit plan_V09_0719_Boxster1.0 MCE Mini-R_MV2" xfId="288"/>
    <cellStyle name="_Cayenne 1 0 PV unit plan_V09_0719_Boxster1.0 MCE Mini-R_MV2_Nissan PV-Regression 1213" xfId="289"/>
    <cellStyle name="_Cayenne 1 0 PV unit plan_V09_0719_Porsche 1.1 PV-Regression" xfId="290"/>
    <cellStyle name="_Cayenne 1 0 PV unit plan_V09_0719_Porsche 1.1 PV-Regression Test Plan" xfId="291"/>
    <cellStyle name="_CGYS LOCKED ST Allocation 1219" xfId="33"/>
    <cellStyle name="_Config DB2 Proto2_1028" xfId="34"/>
    <cellStyle name="_Copy of Greenland Planning Costing_X01 (2)" xfId="292"/>
    <cellStyle name="_Corsica_Master Allocations_012907 Region lock" xfId="35"/>
    <cellStyle name="_Corsica_Master Allocations_021307 Region lock" xfId="36"/>
    <cellStyle name="_Corsica_Master Allocations_032507" xfId="37"/>
    <cellStyle name="_Corsica_Master Allocations_1130" xfId="38"/>
    <cellStyle name="_Corsica_Master Allocations_1215" xfId="39"/>
    <cellStyle name="_Corsica_Master Allocations_1221" xfId="40"/>
    <cellStyle name="_Cost sheet 2 20 04" xfId="293"/>
    <cellStyle name="_Crockett Master Allocation 012606" xfId="41"/>
    <cellStyle name="_Crockett Master Allocation 021706-4" xfId="42"/>
    <cellStyle name="_Crockett Master Allocation 032306-1" xfId="43"/>
    <cellStyle name="_Crockett Master Allocation 040606" xfId="44"/>
    <cellStyle name="_DD1.0 MV-1 Quality report" xfId="7"/>
    <cellStyle name="_Dual HDD test plan v1.01" xfId="294"/>
    <cellStyle name="_EAX00 2nd source list Finalize" xfId="45"/>
    <cellStyle name="_FCM_HangZhouKV_071108" xfId="8"/>
    <cellStyle name="_Folsom Feb cost package" xfId="295"/>
    <cellStyle name="_Foose team roster 20070911" xfId="46"/>
    <cellStyle name="_Gilligan_Master Allocations_1119" xfId="47"/>
    <cellStyle name="_Greenland_Costs_BC2" xfId="296"/>
    <cellStyle name="_HAL00_ME_PART_LIST_授權量-0524-CET" xfId="297"/>
    <cellStyle name="_HAL30 Tooling status -20051226" xfId="298"/>
    <cellStyle name="_HAL30 X-Build key parts demand 0413" xfId="299"/>
    <cellStyle name="_Hangzhou 1.0 Commodity Qualification Status_20080707" xfId="9"/>
    <cellStyle name="_Hangzhou 1.0 Commodity Qualification Status_20080708" xfId="10"/>
    <cellStyle name="_HangZhou 1.0 Team Roster_IPC 02-19-2008" xfId="11"/>
    <cellStyle name="_Hangzhou Team Roster for SI build_IPC" xfId="12"/>
    <cellStyle name="_HD DVD test plan" xfId="300"/>
    <cellStyle name="_HGT30_31 2nd source listR02" xfId="48"/>
    <cellStyle name="_HZ10 MV AN Config Plan_080625_FCM" xfId="13"/>
    <cellStyle name="_HZ10 MV KV Config Plan_080618_FCM" xfId="14"/>
    <cellStyle name="_HZ10 PVR Config Plan_080619" xfId="15"/>
    <cellStyle name="_IAX00-CONNECTOR_LIST_All" xfId="49"/>
    <cellStyle name="_IBX10 test plan for B test_ver.9" xfId="301"/>
    <cellStyle name="_IEL10 2nd source report check by EMI 1004" xfId="50"/>
    <cellStyle name="_IEL10 C-Build 2nd Source list_1219" xfId="51"/>
    <cellStyle name="_Ins Cost Package 7_1_05" xfId="302"/>
    <cellStyle name="_July CPR BC Format update " xfId="303"/>
    <cellStyle name="_K2_Master Allocations_0615" xfId="52"/>
    <cellStyle name="_K2_Master Allocations_0707" xfId="53"/>
    <cellStyle name="_K2_Master Allocations_0715" xfId="54"/>
    <cellStyle name="_K2_Master Allocations_0721" xfId="55"/>
    <cellStyle name="_KEL00 &amp; KML00 Connector PNRF" xfId="304"/>
    <cellStyle name="_KIU20 cable check 2008 12 17" xfId="56"/>
    <cellStyle name="_KIU20 cable check 2009.01.21" xfId="305"/>
    <cellStyle name="_KIU20 WWAN X build Proto Plan_Rev0.5_0531" xfId="57"/>
    <cellStyle name="_KIU20_SSI_Version List_Rev01" xfId="58"/>
    <cellStyle name="_Minnesota 10 10G 10E _All_0616_D" xfId="59"/>
    <cellStyle name="_Montevina SV ES2_QS - Compal_Summary" xfId="60"/>
    <cellStyle name="_Montevina SV ES2_QS - Compal_Summary 1122" xfId="61"/>
    <cellStyle name="_MR for remote &amp; TV Tuner" xfId="306"/>
    <cellStyle name="_MRA_Spears_STbuild_X01_070725" xfId="62"/>
    <cellStyle name="_Nissan 1 0 PV-R SIT" xfId="307"/>
    <cellStyle name="_P2 Cost Estimation-0329'04" xfId="308"/>
    <cellStyle name="_QCL20 KeyPart List _1031" xfId="309"/>
    <cellStyle name="_QCL20 KeyPart List _1115" xfId="310"/>
    <cellStyle name="_QP Testing Plan_rev.whole" xfId="311"/>
    <cellStyle name="_QuickPlay Support Testver_03" xfId="312"/>
    <cellStyle name="_rebate" xfId="313"/>
    <cellStyle name="_rebate sheet" xfId="314"/>
    <cellStyle name="_rebate sheet_Siberia Cost BC 1 Amerias" xfId="315"/>
    <cellStyle name="_Rocket Commodity Quote # 2 increased pricing" xfId="316"/>
    <cellStyle name="_Rocket-Alviso( UMA)-061804" xfId="317"/>
    <cellStyle name="_Samsung 6-24 EE" xfId="318"/>
    <cellStyle name="_Sheet1" xfId="63"/>
    <cellStyle name="_Sheet2" xfId="319"/>
    <cellStyle name="_Sheet3" xfId="320"/>
    <cellStyle name="_Spear vs  Skye_MRA_ST build_X03_Wistron" xfId="64"/>
    <cellStyle name="_Spears_Master Allocations_07172007" xfId="65"/>
    <cellStyle name="_Spears_MRA_ST build_X03b_Wistron" xfId="66"/>
    <cellStyle name="_Spears_MRA_ST build_X03c_Wistron" xfId="67"/>
    <cellStyle name="_TitanAltima PV-R QuickPlay test plan" xfId="321"/>
    <cellStyle name="_TitanAltima PV-R QuickPlay test plan (2)" xfId="322"/>
    <cellStyle name="_Tobago BC 2 0-consolidated" xfId="323"/>
    <cellStyle name="_Tobago Sullivan EE" xfId="324"/>
    <cellStyle name="_TT PVB Quality report 070111" xfId="16"/>
    <cellStyle name="_Winstron Team List_Bermuda1108" xfId="68"/>
    <cellStyle name="_X-Build  CTO ME Authorization _1104" xfId="325"/>
    <cellStyle name="_X-Build Ship plan030803" xfId="69"/>
    <cellStyle name="_ZZ UMA MV Configuration Build Plan 2008 April rev 0415" xfId="17"/>
    <cellStyle name="_複本 IBX10 test plan for B test_ver 9" xfId="326"/>
    <cellStyle name="’Ê‰Ý [0.00]_Region Orders (2)" xfId="327"/>
    <cellStyle name="’Ê‰Ý_Region Orders (2)" xfId="328"/>
    <cellStyle name="¤@¯ë_pldt" xfId="329"/>
    <cellStyle name="•W_Pacific Region P&amp;L" xfId="330"/>
    <cellStyle name="0,0_x000d__x000a_NA_x000d__x000a_" xfId="331"/>
    <cellStyle name="0,0_x000d__x000a_NA_x000d__x000a_ 2" xfId="332"/>
    <cellStyle name="0,0_x000d__x000a_NA_x000d__x000a_ 3" xfId="333"/>
    <cellStyle name="20% - Accent1" xfId="70"/>
    <cellStyle name="20% - Accent1 2" xfId="334"/>
    <cellStyle name="20% - Accent2" xfId="71"/>
    <cellStyle name="20% - Accent2 2" xfId="335"/>
    <cellStyle name="20% - Accent3" xfId="72"/>
    <cellStyle name="20% - Accent3 2" xfId="336"/>
    <cellStyle name="20% - Accent4" xfId="73"/>
    <cellStyle name="20% - Accent4 2" xfId="337"/>
    <cellStyle name="20% - Accent5" xfId="74"/>
    <cellStyle name="20% - Accent5 2" xfId="338"/>
    <cellStyle name="20% - Accent5 2 2" xfId="3143"/>
    <cellStyle name="20% - Accent6" xfId="75"/>
    <cellStyle name="20% - Accent6 2" xfId="339"/>
    <cellStyle name="20% - 强调文字颜色 1" xfId="76"/>
    <cellStyle name="20% - 强调文字颜色 1 2" xfId="77"/>
    <cellStyle name="20% - 强调文字颜色 1 2 2" xfId="340"/>
    <cellStyle name="20% - 强调文字颜色 1 3" xfId="341"/>
    <cellStyle name="20% - 强调文字颜色 1 3 2" xfId="342"/>
    <cellStyle name="20% - 强调文字颜色 2" xfId="78"/>
    <cellStyle name="20% - 强调文字颜色 2 2" xfId="79"/>
    <cellStyle name="20% - 强调文字颜色 2 2 2" xfId="343"/>
    <cellStyle name="20% - 强调文字颜色 2 3" xfId="344"/>
    <cellStyle name="20% - 强调文字颜色 2 3 2" xfId="345"/>
    <cellStyle name="20% - 强调文字颜色 3" xfId="80"/>
    <cellStyle name="20% - 强调文字颜色 3 2" xfId="81"/>
    <cellStyle name="20% - 强调文字颜色 3 2 2" xfId="346"/>
    <cellStyle name="20% - 强调文字颜色 3 3" xfId="347"/>
    <cellStyle name="20% - 强调文字颜色 3 3 2" xfId="348"/>
    <cellStyle name="20% - 强调文字颜色 4" xfId="82"/>
    <cellStyle name="20% - 强调文字颜色 4 2" xfId="83"/>
    <cellStyle name="20% - 强调文字颜色 4 2 2" xfId="349"/>
    <cellStyle name="20% - 强调文字颜色 4 3" xfId="350"/>
    <cellStyle name="20% - 强调文字颜色 4 3 2" xfId="351"/>
    <cellStyle name="20% - 强调文字颜色 5" xfId="84"/>
    <cellStyle name="20% - 强调文字颜色 5 2" xfId="85"/>
    <cellStyle name="20% - 强调文字颜色 5 2 2" xfId="352"/>
    <cellStyle name="20% - 强调文字颜色 5 3" xfId="353"/>
    <cellStyle name="20% - 强调文字颜色 5 3 2" xfId="354"/>
    <cellStyle name="20% - 强调文字颜色 6" xfId="86"/>
    <cellStyle name="20% - 强调文字颜色 6 2" xfId="87"/>
    <cellStyle name="20% - 强调文字颜色 6 2 2" xfId="355"/>
    <cellStyle name="20% - 强调文字颜色 6 3" xfId="356"/>
    <cellStyle name="20% - 强调文字颜色 6 3 2" xfId="357"/>
    <cellStyle name="20% - 輔色1 10" xfId="358"/>
    <cellStyle name="20% - 輔色1 10 2" xfId="359"/>
    <cellStyle name="20% - 輔色1 10 2 2" xfId="360"/>
    <cellStyle name="20% - 輔色1 10 2 2 2" xfId="361"/>
    <cellStyle name="20% - 輔色1 10 2 3" xfId="362"/>
    <cellStyle name="20% - 輔色1 11" xfId="363"/>
    <cellStyle name="20% - 輔色1 11 2" xfId="364"/>
    <cellStyle name="20% - 輔色1 11 2 2" xfId="365"/>
    <cellStyle name="20% - 輔色1 11 2 2 2" xfId="366"/>
    <cellStyle name="20% - 輔色1 11 2 3" xfId="367"/>
    <cellStyle name="20% - 輔色1 12" xfId="368"/>
    <cellStyle name="20% - 輔色1 12 2" xfId="369"/>
    <cellStyle name="20% - 輔色1 12 2 2" xfId="370"/>
    <cellStyle name="20% - 輔色1 12 2 2 2" xfId="371"/>
    <cellStyle name="20% - 輔色1 12 2 3" xfId="372"/>
    <cellStyle name="20% - 輔色1 13" xfId="373"/>
    <cellStyle name="20% - 輔色1 13 2" xfId="374"/>
    <cellStyle name="20% - 輔色1 13 2 2" xfId="375"/>
    <cellStyle name="20% - 輔色1 13 2 2 2" xfId="376"/>
    <cellStyle name="20% - 輔色1 13 2 3" xfId="377"/>
    <cellStyle name="20% - 輔色1 14" xfId="378"/>
    <cellStyle name="20% - 輔色1 14 2" xfId="379"/>
    <cellStyle name="20% - 輔色1 14 2 2" xfId="380"/>
    <cellStyle name="20% - 輔色1 14 2 2 2" xfId="381"/>
    <cellStyle name="20% - 輔色1 14 2 3" xfId="382"/>
    <cellStyle name="20% - 輔色1 15" xfId="383"/>
    <cellStyle name="20% - 輔色1 2" xfId="384"/>
    <cellStyle name="20% - 輔色1 2 2" xfId="385"/>
    <cellStyle name="20% - 輔色1 2 2 2" xfId="386"/>
    <cellStyle name="20% - 輔色1 2 2 2 2" xfId="387"/>
    <cellStyle name="20% - 輔色1 2 2 3" xfId="388"/>
    <cellStyle name="20% - 輔色1 2 3" xfId="389"/>
    <cellStyle name="20% - 輔色1 2 4" xfId="390"/>
    <cellStyle name="20% - 輔色1 2 4 2" xfId="391"/>
    <cellStyle name="20% - 輔色1 2 5" xfId="392"/>
    <cellStyle name="20% - 輔色1 3" xfId="393"/>
    <cellStyle name="20% - 輔色1 3 2" xfId="394"/>
    <cellStyle name="20% - 輔色1 3 2 2" xfId="395"/>
    <cellStyle name="20% - 輔色1 3 2 2 2" xfId="396"/>
    <cellStyle name="20% - 輔色1 3 2 3" xfId="397"/>
    <cellStyle name="20% - 輔色1 4" xfId="398"/>
    <cellStyle name="20% - 輔色1 4 2" xfId="399"/>
    <cellStyle name="20% - 輔色1 4 2 2" xfId="400"/>
    <cellStyle name="20% - 輔色1 4 2 2 2" xfId="401"/>
    <cellStyle name="20% - 輔色1 4 2 3" xfId="402"/>
    <cellStyle name="20% - 輔色1 5" xfId="403"/>
    <cellStyle name="20% - 輔色1 5 2" xfId="404"/>
    <cellStyle name="20% - 輔色1 5 2 2" xfId="405"/>
    <cellStyle name="20% - 輔色1 5 2 2 2" xfId="406"/>
    <cellStyle name="20% - 輔色1 5 2 3" xfId="407"/>
    <cellStyle name="20% - 輔色1 6" xfId="408"/>
    <cellStyle name="20% - 輔色1 6 2" xfId="409"/>
    <cellStyle name="20% - 輔色1 6 2 2" xfId="410"/>
    <cellStyle name="20% - 輔色1 6 2 2 2" xfId="411"/>
    <cellStyle name="20% - 輔色1 6 2 3" xfId="412"/>
    <cellStyle name="20% - 輔色1 7" xfId="413"/>
    <cellStyle name="20% - 輔色1 7 2" xfId="414"/>
    <cellStyle name="20% - 輔色1 7 2 2" xfId="415"/>
    <cellStyle name="20% - 輔色1 7 2 2 2" xfId="416"/>
    <cellStyle name="20% - 輔色1 7 2 3" xfId="417"/>
    <cellStyle name="20% - 輔色1 8" xfId="418"/>
    <cellStyle name="20% - 輔色1 8 2" xfId="419"/>
    <cellStyle name="20% - 輔色1 8 2 2" xfId="420"/>
    <cellStyle name="20% - 輔色1 8 2 2 2" xfId="421"/>
    <cellStyle name="20% - 輔色1 8 2 3" xfId="422"/>
    <cellStyle name="20% - 輔色1 9" xfId="423"/>
    <cellStyle name="20% - 輔色1 9 2" xfId="424"/>
    <cellStyle name="20% - 輔色1 9 2 2" xfId="425"/>
    <cellStyle name="20% - 輔色1 9 2 2 2" xfId="426"/>
    <cellStyle name="20% - 輔色1 9 2 3" xfId="427"/>
    <cellStyle name="20% - 輔色2 10" xfId="428"/>
    <cellStyle name="20% - 輔色2 10 2" xfId="429"/>
    <cellStyle name="20% - 輔色2 10 2 2" xfId="430"/>
    <cellStyle name="20% - 輔色2 10 2 2 2" xfId="431"/>
    <cellStyle name="20% - 輔色2 10 2 3" xfId="432"/>
    <cellStyle name="20% - 輔色2 11" xfId="433"/>
    <cellStyle name="20% - 輔色2 11 2" xfId="434"/>
    <cellStyle name="20% - 輔色2 11 2 2" xfId="435"/>
    <cellStyle name="20% - 輔色2 11 2 2 2" xfId="436"/>
    <cellStyle name="20% - 輔色2 11 2 3" xfId="437"/>
    <cellStyle name="20% - 輔色2 12" xfId="438"/>
    <cellStyle name="20% - 輔色2 12 2" xfId="439"/>
    <cellStyle name="20% - 輔色2 12 2 2" xfId="440"/>
    <cellStyle name="20% - 輔色2 12 2 2 2" xfId="441"/>
    <cellStyle name="20% - 輔色2 12 2 3" xfId="442"/>
    <cellStyle name="20% - 輔色2 13" xfId="443"/>
    <cellStyle name="20% - 輔色2 13 2" xfId="444"/>
    <cellStyle name="20% - 輔色2 13 2 2" xfId="445"/>
    <cellStyle name="20% - 輔色2 13 2 2 2" xfId="446"/>
    <cellStyle name="20% - 輔色2 13 2 3" xfId="447"/>
    <cellStyle name="20% - 輔色2 14" xfId="448"/>
    <cellStyle name="20% - 輔色2 14 2" xfId="449"/>
    <cellStyle name="20% - 輔色2 14 2 2" xfId="450"/>
    <cellStyle name="20% - 輔色2 14 2 2 2" xfId="451"/>
    <cellStyle name="20% - 輔色2 14 2 3" xfId="452"/>
    <cellStyle name="20% - 輔色2 15" xfId="453"/>
    <cellStyle name="20% - 輔色2 2" xfId="454"/>
    <cellStyle name="20% - 輔色2 2 2" xfId="455"/>
    <cellStyle name="20% - 輔色2 2 2 2" xfId="456"/>
    <cellStyle name="20% - 輔色2 2 2 2 2" xfId="457"/>
    <cellStyle name="20% - 輔色2 2 2 3" xfId="458"/>
    <cellStyle name="20% - 輔色2 2 3" xfId="459"/>
    <cellStyle name="20% - 輔色2 2 4" xfId="460"/>
    <cellStyle name="20% - 輔色2 2 4 2" xfId="461"/>
    <cellStyle name="20% - 輔色2 2 5" xfId="462"/>
    <cellStyle name="20% - 輔色2 3" xfId="463"/>
    <cellStyle name="20% - 輔色2 3 2" xfId="464"/>
    <cellStyle name="20% - 輔色2 3 2 2" xfId="465"/>
    <cellStyle name="20% - 輔色2 3 2 2 2" xfId="466"/>
    <cellStyle name="20% - 輔色2 3 2 3" xfId="467"/>
    <cellStyle name="20% - 輔色2 4" xfId="468"/>
    <cellStyle name="20% - 輔色2 4 2" xfId="469"/>
    <cellStyle name="20% - 輔色2 4 2 2" xfId="470"/>
    <cellStyle name="20% - 輔色2 4 2 2 2" xfId="471"/>
    <cellStyle name="20% - 輔色2 4 2 3" xfId="472"/>
    <cellStyle name="20% - 輔色2 5" xfId="473"/>
    <cellStyle name="20% - 輔色2 5 2" xfId="474"/>
    <cellStyle name="20% - 輔色2 5 2 2" xfId="475"/>
    <cellStyle name="20% - 輔色2 5 2 2 2" xfId="476"/>
    <cellStyle name="20% - 輔色2 5 2 3" xfId="477"/>
    <cellStyle name="20% - 輔色2 6" xfId="478"/>
    <cellStyle name="20% - 輔色2 6 2" xfId="479"/>
    <cellStyle name="20% - 輔色2 6 2 2" xfId="480"/>
    <cellStyle name="20% - 輔色2 6 2 2 2" xfId="481"/>
    <cellStyle name="20% - 輔色2 6 2 3" xfId="482"/>
    <cellStyle name="20% - 輔色2 7" xfId="483"/>
    <cellStyle name="20% - 輔色2 7 2" xfId="484"/>
    <cellStyle name="20% - 輔色2 7 2 2" xfId="485"/>
    <cellStyle name="20% - 輔色2 7 2 2 2" xfId="486"/>
    <cellStyle name="20% - 輔色2 7 2 3" xfId="487"/>
    <cellStyle name="20% - 輔色2 8" xfId="488"/>
    <cellStyle name="20% - 輔色2 8 2" xfId="489"/>
    <cellStyle name="20% - 輔色2 8 2 2" xfId="490"/>
    <cellStyle name="20% - 輔色2 8 2 2 2" xfId="491"/>
    <cellStyle name="20% - 輔色2 8 2 3" xfId="492"/>
    <cellStyle name="20% - 輔色2 9" xfId="493"/>
    <cellStyle name="20% - 輔色2 9 2" xfId="494"/>
    <cellStyle name="20% - 輔色2 9 2 2" xfId="495"/>
    <cellStyle name="20% - 輔色2 9 2 2 2" xfId="496"/>
    <cellStyle name="20% - 輔色2 9 2 3" xfId="497"/>
    <cellStyle name="20% - 輔色3 10" xfId="498"/>
    <cellStyle name="20% - 輔色3 10 2" xfId="499"/>
    <cellStyle name="20% - 輔色3 10 2 2" xfId="500"/>
    <cellStyle name="20% - 輔色3 10 2 2 2" xfId="501"/>
    <cellStyle name="20% - 輔色3 10 2 3" xfId="502"/>
    <cellStyle name="20% - 輔色3 11" xfId="503"/>
    <cellStyle name="20% - 輔色3 11 2" xfId="504"/>
    <cellStyle name="20% - 輔色3 11 2 2" xfId="505"/>
    <cellStyle name="20% - 輔色3 11 2 2 2" xfId="506"/>
    <cellStyle name="20% - 輔色3 11 2 3" xfId="507"/>
    <cellStyle name="20% - 輔色3 12" xfId="508"/>
    <cellStyle name="20% - 輔色3 12 2" xfId="509"/>
    <cellStyle name="20% - 輔色3 12 2 2" xfId="510"/>
    <cellStyle name="20% - 輔色3 12 2 2 2" xfId="511"/>
    <cellStyle name="20% - 輔色3 12 2 3" xfId="512"/>
    <cellStyle name="20% - 輔色3 13" xfId="513"/>
    <cellStyle name="20% - 輔色3 13 2" xfId="514"/>
    <cellStyle name="20% - 輔色3 13 2 2" xfId="515"/>
    <cellStyle name="20% - 輔色3 13 2 2 2" xfId="516"/>
    <cellStyle name="20% - 輔色3 13 2 3" xfId="517"/>
    <cellStyle name="20% - 輔色3 14" xfId="518"/>
    <cellStyle name="20% - 輔色3 14 2" xfId="519"/>
    <cellStyle name="20% - 輔色3 14 2 2" xfId="520"/>
    <cellStyle name="20% - 輔色3 14 2 2 2" xfId="521"/>
    <cellStyle name="20% - 輔色3 14 2 3" xfId="522"/>
    <cellStyle name="20% - 輔色3 15" xfId="523"/>
    <cellStyle name="20% - 輔色3 2" xfId="524"/>
    <cellStyle name="20% - 輔色3 2 2" xfId="525"/>
    <cellStyle name="20% - 輔色3 2 2 2" xfId="526"/>
    <cellStyle name="20% - 輔色3 2 2 2 2" xfId="527"/>
    <cellStyle name="20% - 輔色3 2 2 3" xfId="528"/>
    <cellStyle name="20% - 輔色3 2 3" xfId="529"/>
    <cellStyle name="20% - 輔色3 2 4" xfId="530"/>
    <cellStyle name="20% - 輔色3 2 4 2" xfId="531"/>
    <cellStyle name="20% - 輔色3 2 5" xfId="532"/>
    <cellStyle name="20% - 輔色3 3" xfId="533"/>
    <cellStyle name="20% - 輔色3 3 2" xfId="534"/>
    <cellStyle name="20% - 輔色3 3 2 2" xfId="535"/>
    <cellStyle name="20% - 輔色3 3 2 2 2" xfId="536"/>
    <cellStyle name="20% - 輔色3 3 2 3" xfId="537"/>
    <cellStyle name="20% - 輔色3 4" xfId="538"/>
    <cellStyle name="20% - 輔色3 4 2" xfId="539"/>
    <cellStyle name="20% - 輔色3 4 2 2" xfId="540"/>
    <cellStyle name="20% - 輔色3 4 2 2 2" xfId="541"/>
    <cellStyle name="20% - 輔色3 4 2 3" xfId="542"/>
    <cellStyle name="20% - 輔色3 5" xfId="543"/>
    <cellStyle name="20% - 輔色3 5 2" xfId="544"/>
    <cellStyle name="20% - 輔色3 5 2 2" xfId="545"/>
    <cellStyle name="20% - 輔色3 5 2 2 2" xfId="546"/>
    <cellStyle name="20% - 輔色3 5 2 3" xfId="547"/>
    <cellStyle name="20% - 輔色3 6" xfId="548"/>
    <cellStyle name="20% - 輔色3 6 2" xfId="549"/>
    <cellStyle name="20% - 輔色3 6 2 2" xfId="550"/>
    <cellStyle name="20% - 輔色3 6 2 2 2" xfId="551"/>
    <cellStyle name="20% - 輔色3 6 2 3" xfId="552"/>
    <cellStyle name="20% - 輔色3 7" xfId="553"/>
    <cellStyle name="20% - 輔色3 7 2" xfId="554"/>
    <cellStyle name="20% - 輔色3 7 2 2" xfId="555"/>
    <cellStyle name="20% - 輔色3 7 2 2 2" xfId="556"/>
    <cellStyle name="20% - 輔色3 7 2 3" xfId="557"/>
    <cellStyle name="20% - 輔色3 8" xfId="558"/>
    <cellStyle name="20% - 輔色3 8 2" xfId="559"/>
    <cellStyle name="20% - 輔色3 8 2 2" xfId="560"/>
    <cellStyle name="20% - 輔色3 8 2 2 2" xfId="561"/>
    <cellStyle name="20% - 輔色3 8 2 3" xfId="562"/>
    <cellStyle name="20% - 輔色3 9" xfId="563"/>
    <cellStyle name="20% - 輔色3 9 2" xfId="564"/>
    <cellStyle name="20% - 輔色3 9 2 2" xfId="565"/>
    <cellStyle name="20% - 輔色3 9 2 2 2" xfId="566"/>
    <cellStyle name="20% - 輔色3 9 2 3" xfId="567"/>
    <cellStyle name="20% - 輔色4 10" xfId="568"/>
    <cellStyle name="20% - 輔色4 10 2" xfId="569"/>
    <cellStyle name="20% - 輔色4 10 2 2" xfId="570"/>
    <cellStyle name="20% - 輔色4 10 2 2 2" xfId="571"/>
    <cellStyle name="20% - 輔色4 10 2 3" xfId="572"/>
    <cellStyle name="20% - 輔色4 11" xfId="573"/>
    <cellStyle name="20% - 輔色4 11 2" xfId="574"/>
    <cellStyle name="20% - 輔色4 11 2 2" xfId="575"/>
    <cellStyle name="20% - 輔色4 11 2 2 2" xfId="576"/>
    <cellStyle name="20% - 輔色4 11 2 3" xfId="577"/>
    <cellStyle name="20% - 輔色4 12" xfId="578"/>
    <cellStyle name="20% - 輔色4 12 2" xfId="579"/>
    <cellStyle name="20% - 輔色4 12 2 2" xfId="580"/>
    <cellStyle name="20% - 輔色4 12 2 2 2" xfId="581"/>
    <cellStyle name="20% - 輔色4 12 2 3" xfId="582"/>
    <cellStyle name="20% - 輔色4 13" xfId="583"/>
    <cellStyle name="20% - 輔色4 13 2" xfId="584"/>
    <cellStyle name="20% - 輔色4 13 2 2" xfId="585"/>
    <cellStyle name="20% - 輔色4 13 2 2 2" xfId="586"/>
    <cellStyle name="20% - 輔色4 13 2 3" xfId="587"/>
    <cellStyle name="20% - 輔色4 14" xfId="588"/>
    <cellStyle name="20% - 輔色4 14 2" xfId="589"/>
    <cellStyle name="20% - 輔色4 14 2 2" xfId="590"/>
    <cellStyle name="20% - 輔色4 14 2 2 2" xfId="591"/>
    <cellStyle name="20% - 輔色4 14 2 3" xfId="592"/>
    <cellStyle name="20% - 輔色4 15" xfId="593"/>
    <cellStyle name="20% - 輔色4 2" xfId="594"/>
    <cellStyle name="20% - 輔色4 2 2" xfId="595"/>
    <cellStyle name="20% - 輔色4 2 2 2" xfId="596"/>
    <cellStyle name="20% - 輔色4 2 2 2 2" xfId="597"/>
    <cellStyle name="20% - 輔色4 2 2 3" xfId="598"/>
    <cellStyle name="20% - 輔色4 2 3" xfId="599"/>
    <cellStyle name="20% - 輔色4 2 4" xfId="600"/>
    <cellStyle name="20% - 輔色4 2 4 2" xfId="601"/>
    <cellStyle name="20% - 輔色4 2 5" xfId="602"/>
    <cellStyle name="20% - 輔色4 3" xfId="603"/>
    <cellStyle name="20% - 輔色4 3 2" xfId="604"/>
    <cellStyle name="20% - 輔色4 3 2 2" xfId="605"/>
    <cellStyle name="20% - 輔色4 3 2 2 2" xfId="606"/>
    <cellStyle name="20% - 輔色4 3 2 3" xfId="607"/>
    <cellStyle name="20% - 輔色4 4" xfId="608"/>
    <cellStyle name="20% - 輔色4 4 2" xfId="609"/>
    <cellStyle name="20% - 輔色4 4 2 2" xfId="610"/>
    <cellStyle name="20% - 輔色4 4 2 2 2" xfId="611"/>
    <cellStyle name="20% - 輔色4 4 2 3" xfId="612"/>
    <cellStyle name="20% - 輔色4 5" xfId="613"/>
    <cellStyle name="20% - 輔色4 5 2" xfId="614"/>
    <cellStyle name="20% - 輔色4 5 2 2" xfId="615"/>
    <cellStyle name="20% - 輔色4 5 2 2 2" xfId="616"/>
    <cellStyle name="20% - 輔色4 5 2 3" xfId="617"/>
    <cellStyle name="20% - 輔色4 6" xfId="618"/>
    <cellStyle name="20% - 輔色4 6 2" xfId="619"/>
    <cellStyle name="20% - 輔色4 6 2 2" xfId="620"/>
    <cellStyle name="20% - 輔色4 6 2 2 2" xfId="621"/>
    <cellStyle name="20% - 輔色4 6 2 3" xfId="622"/>
    <cellStyle name="20% - 輔色4 7" xfId="623"/>
    <cellStyle name="20% - 輔色4 7 2" xfId="624"/>
    <cellStyle name="20% - 輔色4 7 2 2" xfId="625"/>
    <cellStyle name="20% - 輔色4 7 2 2 2" xfId="626"/>
    <cellStyle name="20% - 輔色4 7 2 3" xfId="627"/>
    <cellStyle name="20% - 輔色4 8" xfId="628"/>
    <cellStyle name="20% - 輔色4 8 2" xfId="629"/>
    <cellStyle name="20% - 輔色4 8 2 2" xfId="630"/>
    <cellStyle name="20% - 輔色4 8 2 2 2" xfId="631"/>
    <cellStyle name="20% - 輔色4 8 2 3" xfId="632"/>
    <cellStyle name="20% - 輔色4 9" xfId="633"/>
    <cellStyle name="20% - 輔色4 9 2" xfId="634"/>
    <cellStyle name="20% - 輔色4 9 2 2" xfId="635"/>
    <cellStyle name="20% - 輔色4 9 2 2 2" xfId="636"/>
    <cellStyle name="20% - 輔色4 9 2 3" xfId="637"/>
    <cellStyle name="20% - 輔色5 10" xfId="638"/>
    <cellStyle name="20% - 輔色5 10 2" xfId="639"/>
    <cellStyle name="20% - 輔色5 10 2 2" xfId="640"/>
    <cellStyle name="20% - 輔色5 10 2 2 2" xfId="641"/>
    <cellStyle name="20% - 輔色5 10 2 3" xfId="642"/>
    <cellStyle name="20% - 輔色5 11" xfId="643"/>
    <cellStyle name="20% - 輔色5 11 2" xfId="644"/>
    <cellStyle name="20% - 輔色5 11 2 2" xfId="645"/>
    <cellStyle name="20% - 輔色5 11 2 2 2" xfId="646"/>
    <cellStyle name="20% - 輔色5 11 2 3" xfId="647"/>
    <cellStyle name="20% - 輔色5 12" xfId="648"/>
    <cellStyle name="20% - 輔色5 12 2" xfId="649"/>
    <cellStyle name="20% - 輔色5 12 2 2" xfId="650"/>
    <cellStyle name="20% - 輔色5 12 2 2 2" xfId="651"/>
    <cellStyle name="20% - 輔色5 12 2 3" xfId="652"/>
    <cellStyle name="20% - 輔色5 13" xfId="653"/>
    <cellStyle name="20% - 輔色5 13 2" xfId="654"/>
    <cellStyle name="20% - 輔色5 13 2 2" xfId="655"/>
    <cellStyle name="20% - 輔色5 13 2 2 2" xfId="656"/>
    <cellStyle name="20% - 輔色5 13 2 3" xfId="657"/>
    <cellStyle name="20% - 輔色5 14" xfId="658"/>
    <cellStyle name="20% - 輔色5 14 2" xfId="659"/>
    <cellStyle name="20% - 輔色5 14 2 2" xfId="660"/>
    <cellStyle name="20% - 輔色5 14 2 2 2" xfId="661"/>
    <cellStyle name="20% - 輔色5 14 2 3" xfId="662"/>
    <cellStyle name="20% - 輔色5 15" xfId="663"/>
    <cellStyle name="20% - 輔色5 2" xfId="664"/>
    <cellStyle name="20% - 輔色5 2 2" xfId="665"/>
    <cellStyle name="20% - 輔色5 2 2 2" xfId="666"/>
    <cellStyle name="20% - 輔色5 2 2 2 2" xfId="667"/>
    <cellStyle name="20% - 輔色5 2 2 3" xfId="668"/>
    <cellStyle name="20% - 輔色5 2 3" xfId="669"/>
    <cellStyle name="20% - 輔色5 2 4" xfId="670"/>
    <cellStyle name="20% - 輔色5 2 4 2" xfId="671"/>
    <cellStyle name="20% - 輔色5 2 5" xfId="672"/>
    <cellStyle name="20% - 輔色5 3" xfId="673"/>
    <cellStyle name="20% - 輔色5 3 2" xfId="674"/>
    <cellStyle name="20% - 輔色5 3 2 2" xfId="675"/>
    <cellStyle name="20% - 輔色5 3 2 2 2" xfId="676"/>
    <cellStyle name="20% - 輔色5 3 2 3" xfId="677"/>
    <cellStyle name="20% - 輔色5 4" xfId="678"/>
    <cellStyle name="20% - 輔色5 4 2" xfId="679"/>
    <cellStyle name="20% - 輔色5 4 2 2" xfId="680"/>
    <cellStyle name="20% - 輔色5 4 2 2 2" xfId="681"/>
    <cellStyle name="20% - 輔色5 4 2 3" xfId="682"/>
    <cellStyle name="20% - 輔色5 5" xfId="683"/>
    <cellStyle name="20% - 輔色5 5 2" xfId="684"/>
    <cellStyle name="20% - 輔色5 5 2 2" xfId="685"/>
    <cellStyle name="20% - 輔色5 5 2 2 2" xfId="686"/>
    <cellStyle name="20% - 輔色5 5 2 3" xfId="687"/>
    <cellStyle name="20% - 輔色5 6" xfId="688"/>
    <cellStyle name="20% - 輔色5 6 2" xfId="689"/>
    <cellStyle name="20% - 輔色5 6 2 2" xfId="690"/>
    <cellStyle name="20% - 輔色5 6 2 2 2" xfId="691"/>
    <cellStyle name="20% - 輔色5 6 2 3" xfId="692"/>
    <cellStyle name="20% - 輔色5 7" xfId="693"/>
    <cellStyle name="20% - 輔色5 7 2" xfId="694"/>
    <cellStyle name="20% - 輔色5 7 2 2" xfId="695"/>
    <cellStyle name="20% - 輔色5 7 2 2 2" xfId="696"/>
    <cellStyle name="20% - 輔色5 7 2 3" xfId="697"/>
    <cellStyle name="20% - 輔色5 8" xfId="698"/>
    <cellStyle name="20% - 輔色5 8 2" xfId="699"/>
    <cellStyle name="20% - 輔色5 8 2 2" xfId="700"/>
    <cellStyle name="20% - 輔色5 8 2 2 2" xfId="701"/>
    <cellStyle name="20% - 輔色5 8 2 3" xfId="702"/>
    <cellStyle name="20% - 輔色5 9" xfId="703"/>
    <cellStyle name="20% - 輔色5 9 2" xfId="704"/>
    <cellStyle name="20% - 輔色5 9 2 2" xfId="705"/>
    <cellStyle name="20% - 輔色5 9 2 2 2" xfId="706"/>
    <cellStyle name="20% - 輔色5 9 2 3" xfId="707"/>
    <cellStyle name="20% - 輔色6 10" xfId="708"/>
    <cellStyle name="20% - 輔色6 10 2" xfId="709"/>
    <cellStyle name="20% - 輔色6 10 2 2" xfId="710"/>
    <cellStyle name="20% - 輔色6 10 2 2 2" xfId="711"/>
    <cellStyle name="20% - 輔色6 10 2 3" xfId="712"/>
    <cellStyle name="20% - 輔色6 11" xfId="713"/>
    <cellStyle name="20% - 輔色6 11 2" xfId="714"/>
    <cellStyle name="20% - 輔色6 11 2 2" xfId="715"/>
    <cellStyle name="20% - 輔色6 11 2 2 2" xfId="716"/>
    <cellStyle name="20% - 輔色6 11 2 3" xfId="717"/>
    <cellStyle name="20% - 輔色6 12" xfId="718"/>
    <cellStyle name="20% - 輔色6 12 2" xfId="719"/>
    <cellStyle name="20% - 輔色6 12 2 2" xfId="720"/>
    <cellStyle name="20% - 輔色6 12 2 2 2" xfId="721"/>
    <cellStyle name="20% - 輔色6 12 2 3" xfId="722"/>
    <cellStyle name="20% - 輔色6 13" xfId="723"/>
    <cellStyle name="20% - 輔色6 13 2" xfId="724"/>
    <cellStyle name="20% - 輔色6 13 2 2" xfId="725"/>
    <cellStyle name="20% - 輔色6 13 2 2 2" xfId="726"/>
    <cellStyle name="20% - 輔色6 13 2 3" xfId="727"/>
    <cellStyle name="20% - 輔色6 14" xfId="728"/>
    <cellStyle name="20% - 輔色6 14 2" xfId="729"/>
    <cellStyle name="20% - 輔色6 14 2 2" xfId="730"/>
    <cellStyle name="20% - 輔色6 14 2 2 2" xfId="731"/>
    <cellStyle name="20% - 輔色6 14 2 3" xfId="732"/>
    <cellStyle name="20% - 輔色6 15" xfId="733"/>
    <cellStyle name="20% - 輔色6 2" xfId="734"/>
    <cellStyle name="20% - 輔色6 2 2" xfId="735"/>
    <cellStyle name="20% - 輔色6 2 2 2" xfId="736"/>
    <cellStyle name="20% - 輔色6 2 2 2 2" xfId="737"/>
    <cellStyle name="20% - 輔色6 2 2 3" xfId="738"/>
    <cellStyle name="20% - 輔色6 2 3" xfId="739"/>
    <cellStyle name="20% - 輔色6 2 4" xfId="740"/>
    <cellStyle name="20% - 輔色6 2 4 2" xfId="741"/>
    <cellStyle name="20% - 輔色6 2 5" xfId="742"/>
    <cellStyle name="20% - 輔色6 3" xfId="743"/>
    <cellStyle name="20% - 輔色6 3 2" xfId="744"/>
    <cellStyle name="20% - 輔色6 3 2 2" xfId="745"/>
    <cellStyle name="20% - 輔色6 3 2 2 2" xfId="746"/>
    <cellStyle name="20% - 輔色6 3 2 3" xfId="747"/>
    <cellStyle name="20% - 輔色6 4" xfId="748"/>
    <cellStyle name="20% - 輔色6 4 2" xfId="749"/>
    <cellStyle name="20% - 輔色6 4 2 2" xfId="750"/>
    <cellStyle name="20% - 輔色6 4 2 2 2" xfId="751"/>
    <cellStyle name="20% - 輔色6 4 2 3" xfId="752"/>
    <cellStyle name="20% - 輔色6 5" xfId="753"/>
    <cellStyle name="20% - 輔色6 5 2" xfId="754"/>
    <cellStyle name="20% - 輔色6 5 2 2" xfId="755"/>
    <cellStyle name="20% - 輔色6 5 2 2 2" xfId="756"/>
    <cellStyle name="20% - 輔色6 5 2 3" xfId="757"/>
    <cellStyle name="20% - 輔色6 6" xfId="758"/>
    <cellStyle name="20% - 輔色6 6 2" xfId="759"/>
    <cellStyle name="20% - 輔色6 6 2 2" xfId="760"/>
    <cellStyle name="20% - 輔色6 6 2 2 2" xfId="761"/>
    <cellStyle name="20% - 輔色6 6 2 3" xfId="762"/>
    <cellStyle name="20% - 輔色6 7" xfId="763"/>
    <cellStyle name="20% - 輔色6 7 2" xfId="764"/>
    <cellStyle name="20% - 輔色6 7 2 2" xfId="765"/>
    <cellStyle name="20% - 輔色6 7 2 2 2" xfId="766"/>
    <cellStyle name="20% - 輔色6 7 2 3" xfId="767"/>
    <cellStyle name="20% - 輔色6 8" xfId="768"/>
    <cellStyle name="20% - 輔色6 8 2" xfId="769"/>
    <cellStyle name="20% - 輔色6 8 2 2" xfId="770"/>
    <cellStyle name="20% - 輔色6 8 2 2 2" xfId="771"/>
    <cellStyle name="20% - 輔色6 8 2 3" xfId="772"/>
    <cellStyle name="20% - 輔色6 9" xfId="773"/>
    <cellStyle name="20% - 輔色6 9 2" xfId="774"/>
    <cellStyle name="20% - 輔色6 9 2 2" xfId="775"/>
    <cellStyle name="20% - 輔色6 9 2 2 2" xfId="776"/>
    <cellStyle name="20% - 輔色6 9 2 3" xfId="777"/>
    <cellStyle name="³f¹ô[0]_pldt" xfId="778"/>
    <cellStyle name="³f¹ô_pldt" xfId="779"/>
    <cellStyle name="40% - Accent1" xfId="88"/>
    <cellStyle name="40% - Accent1 2" xfId="780"/>
    <cellStyle name="40% - Accent2" xfId="89"/>
    <cellStyle name="40% - Accent2 2" xfId="781"/>
    <cellStyle name="40% - Accent3" xfId="90"/>
    <cellStyle name="40% - Accent3 2" xfId="782"/>
    <cellStyle name="40% - Accent3 3" xfId="3144"/>
    <cellStyle name="40% - Accent4" xfId="91"/>
    <cellStyle name="40% - Accent4 2" xfId="783"/>
    <cellStyle name="40% - Accent5" xfId="92"/>
    <cellStyle name="40% - Accent5 2" xfId="784"/>
    <cellStyle name="40% - Accent6" xfId="93"/>
    <cellStyle name="40% - Accent6 2" xfId="785"/>
    <cellStyle name="40% - Accent6 2 2" xfId="3141"/>
    <cellStyle name="40% - 强调文字颜色 1" xfId="94"/>
    <cellStyle name="40% - 强调文字颜色 1 2" xfId="95"/>
    <cellStyle name="40% - 强调文字颜色 1 2 2" xfId="786"/>
    <cellStyle name="40% - 强调文字颜色 1 3" xfId="787"/>
    <cellStyle name="40% - 强调文字颜色 1 3 2" xfId="788"/>
    <cellStyle name="40% - 强调文字颜色 2" xfId="96"/>
    <cellStyle name="40% - 强调文字颜色 2 2" xfId="97"/>
    <cellStyle name="40% - 强调文字颜色 2 2 2" xfId="789"/>
    <cellStyle name="40% - 强调文字颜色 2 3" xfId="790"/>
    <cellStyle name="40% - 强调文字颜色 2 3 2" xfId="791"/>
    <cellStyle name="40% - 强调文字颜色 3" xfId="98"/>
    <cellStyle name="40% - 强调文字颜色 3 2" xfId="99"/>
    <cellStyle name="40% - 强调文字颜色 3 2 2" xfId="792"/>
    <cellStyle name="40% - 强调文字颜色 3 3" xfId="793"/>
    <cellStyle name="40% - 强调文字颜色 3 3 2" xfId="794"/>
    <cellStyle name="40% - 强调文字颜色 4" xfId="100"/>
    <cellStyle name="40% - 强调文字颜色 4 2" xfId="101"/>
    <cellStyle name="40% - 强调文字颜色 4 2 2" xfId="795"/>
    <cellStyle name="40% - 强调文字颜色 4 3" xfId="796"/>
    <cellStyle name="40% - 强调文字颜色 4 3 2" xfId="797"/>
    <cellStyle name="40% - 强调文字颜色 5" xfId="102"/>
    <cellStyle name="40% - 强调文字颜色 5 2" xfId="103"/>
    <cellStyle name="40% - 强调文字颜色 5 2 2" xfId="798"/>
    <cellStyle name="40% - 强调文字颜色 5 3" xfId="799"/>
    <cellStyle name="40% - 强调文字颜色 5 3 2" xfId="800"/>
    <cellStyle name="40% - 强调文字颜色 6" xfId="104"/>
    <cellStyle name="40% - 强调文字颜色 6 2" xfId="105"/>
    <cellStyle name="40% - 强调文字颜色 6 2 2" xfId="801"/>
    <cellStyle name="40% - 强调文字颜色 6 3" xfId="802"/>
    <cellStyle name="40% - 强调文字颜色 6 3 2" xfId="803"/>
    <cellStyle name="40% - 輔色1 10" xfId="804"/>
    <cellStyle name="40% - 輔色1 10 2" xfId="805"/>
    <cellStyle name="40% - 輔色1 10 2 2" xfId="806"/>
    <cellStyle name="40% - 輔色1 10 2 2 2" xfId="807"/>
    <cellStyle name="40% - 輔色1 10 2 3" xfId="808"/>
    <cellStyle name="40% - 輔色1 11" xfId="809"/>
    <cellStyle name="40% - 輔色1 11 2" xfId="810"/>
    <cellStyle name="40% - 輔色1 11 2 2" xfId="811"/>
    <cellStyle name="40% - 輔色1 11 2 2 2" xfId="812"/>
    <cellStyle name="40% - 輔色1 11 2 3" xfId="813"/>
    <cellStyle name="40% - 輔色1 12" xfId="814"/>
    <cellStyle name="40% - 輔色1 12 2" xfId="815"/>
    <cellStyle name="40% - 輔色1 12 2 2" xfId="816"/>
    <cellStyle name="40% - 輔色1 12 2 2 2" xfId="817"/>
    <cellStyle name="40% - 輔色1 12 2 3" xfId="818"/>
    <cellStyle name="40% - 輔色1 13" xfId="819"/>
    <cellStyle name="40% - 輔色1 13 2" xfId="820"/>
    <cellStyle name="40% - 輔色1 13 2 2" xfId="821"/>
    <cellStyle name="40% - 輔色1 13 2 2 2" xfId="822"/>
    <cellStyle name="40% - 輔色1 13 2 3" xfId="823"/>
    <cellStyle name="40% - 輔色1 14" xfId="824"/>
    <cellStyle name="40% - 輔色1 14 2" xfId="825"/>
    <cellStyle name="40% - 輔色1 14 2 2" xfId="826"/>
    <cellStyle name="40% - 輔色1 14 2 2 2" xfId="827"/>
    <cellStyle name="40% - 輔色1 14 2 3" xfId="828"/>
    <cellStyle name="40% - 輔色1 15" xfId="829"/>
    <cellStyle name="40% - 輔色1 2" xfId="830"/>
    <cellStyle name="40% - 輔色1 2 2" xfId="831"/>
    <cellStyle name="40% - 輔色1 2 2 2" xfId="832"/>
    <cellStyle name="40% - 輔色1 2 2 2 2" xfId="833"/>
    <cellStyle name="40% - 輔色1 2 2 3" xfId="834"/>
    <cellStyle name="40% - 輔色1 2 3" xfId="835"/>
    <cellStyle name="40% - 輔色1 2 4" xfId="836"/>
    <cellStyle name="40% - 輔色1 2 4 2" xfId="837"/>
    <cellStyle name="40% - 輔色1 2 5" xfId="838"/>
    <cellStyle name="40% - 輔色1 3" xfId="839"/>
    <cellStyle name="40% - 輔色1 3 2" xfId="840"/>
    <cellStyle name="40% - 輔色1 3 2 2" xfId="841"/>
    <cellStyle name="40% - 輔色1 3 2 2 2" xfId="842"/>
    <cellStyle name="40% - 輔色1 3 2 3" xfId="843"/>
    <cellStyle name="40% - 輔色1 4" xfId="844"/>
    <cellStyle name="40% - 輔色1 4 2" xfId="845"/>
    <cellStyle name="40% - 輔色1 4 2 2" xfId="846"/>
    <cellStyle name="40% - 輔色1 4 2 2 2" xfId="847"/>
    <cellStyle name="40% - 輔色1 4 2 3" xfId="848"/>
    <cellStyle name="40% - 輔色1 5" xfId="849"/>
    <cellStyle name="40% - 輔色1 5 2" xfId="850"/>
    <cellStyle name="40% - 輔色1 5 2 2" xfId="851"/>
    <cellStyle name="40% - 輔色1 5 2 2 2" xfId="852"/>
    <cellStyle name="40% - 輔色1 5 2 3" xfId="853"/>
    <cellStyle name="40% - 輔色1 6" xfId="854"/>
    <cellStyle name="40% - 輔色1 6 2" xfId="855"/>
    <cellStyle name="40% - 輔色1 6 2 2" xfId="856"/>
    <cellStyle name="40% - 輔色1 6 2 2 2" xfId="857"/>
    <cellStyle name="40% - 輔色1 6 2 3" xfId="858"/>
    <cellStyle name="40% - 輔色1 7" xfId="859"/>
    <cellStyle name="40% - 輔色1 7 2" xfId="860"/>
    <cellStyle name="40% - 輔色1 7 2 2" xfId="861"/>
    <cellStyle name="40% - 輔色1 7 2 2 2" xfId="862"/>
    <cellStyle name="40% - 輔色1 7 2 3" xfId="863"/>
    <cellStyle name="40% - 輔色1 8" xfId="864"/>
    <cellStyle name="40% - 輔色1 8 2" xfId="865"/>
    <cellStyle name="40% - 輔色1 8 2 2" xfId="866"/>
    <cellStyle name="40% - 輔色1 8 2 2 2" xfId="867"/>
    <cellStyle name="40% - 輔色1 8 2 3" xfId="868"/>
    <cellStyle name="40% - 輔色1 9" xfId="869"/>
    <cellStyle name="40% - 輔色1 9 2" xfId="870"/>
    <cellStyle name="40% - 輔色1 9 2 2" xfId="871"/>
    <cellStyle name="40% - 輔色1 9 2 2 2" xfId="872"/>
    <cellStyle name="40% - 輔色1 9 2 3" xfId="873"/>
    <cellStyle name="40% - 輔色2 10" xfId="874"/>
    <cellStyle name="40% - 輔色2 10 2" xfId="875"/>
    <cellStyle name="40% - 輔色2 10 2 2" xfId="876"/>
    <cellStyle name="40% - 輔色2 10 2 2 2" xfId="877"/>
    <cellStyle name="40% - 輔色2 10 2 3" xfId="878"/>
    <cellStyle name="40% - 輔色2 11" xfId="879"/>
    <cellStyle name="40% - 輔色2 11 2" xfId="880"/>
    <cellStyle name="40% - 輔色2 11 2 2" xfId="881"/>
    <cellStyle name="40% - 輔色2 11 2 2 2" xfId="882"/>
    <cellStyle name="40% - 輔色2 11 2 3" xfId="883"/>
    <cellStyle name="40% - 輔色2 12" xfId="884"/>
    <cellStyle name="40% - 輔色2 12 2" xfId="885"/>
    <cellStyle name="40% - 輔色2 12 2 2" xfId="886"/>
    <cellStyle name="40% - 輔色2 12 2 2 2" xfId="887"/>
    <cellStyle name="40% - 輔色2 12 2 3" xfId="888"/>
    <cellStyle name="40% - 輔色2 13" xfId="889"/>
    <cellStyle name="40% - 輔色2 13 2" xfId="890"/>
    <cellStyle name="40% - 輔色2 13 2 2" xfId="891"/>
    <cellStyle name="40% - 輔色2 13 2 2 2" xfId="892"/>
    <cellStyle name="40% - 輔色2 13 2 3" xfId="893"/>
    <cellStyle name="40% - 輔色2 14" xfId="894"/>
    <cellStyle name="40% - 輔色2 14 2" xfId="895"/>
    <cellStyle name="40% - 輔色2 14 2 2" xfId="896"/>
    <cellStyle name="40% - 輔色2 14 2 2 2" xfId="897"/>
    <cellStyle name="40% - 輔色2 14 2 3" xfId="898"/>
    <cellStyle name="40% - 輔色2 15" xfId="899"/>
    <cellStyle name="40% - 輔色2 2" xfId="900"/>
    <cellStyle name="40% - 輔色2 2 2" xfId="901"/>
    <cellStyle name="40% - 輔色2 2 2 2" xfId="902"/>
    <cellStyle name="40% - 輔色2 2 2 2 2" xfId="903"/>
    <cellStyle name="40% - 輔色2 2 2 3" xfId="904"/>
    <cellStyle name="40% - 輔色2 2 3" xfId="905"/>
    <cellStyle name="40% - 輔色2 2 4" xfId="906"/>
    <cellStyle name="40% - 輔色2 2 4 2" xfId="907"/>
    <cellStyle name="40% - 輔色2 2 5" xfId="908"/>
    <cellStyle name="40% - 輔色2 3" xfId="909"/>
    <cellStyle name="40% - 輔色2 3 2" xfId="910"/>
    <cellStyle name="40% - 輔色2 3 2 2" xfId="911"/>
    <cellStyle name="40% - 輔色2 3 2 2 2" xfId="912"/>
    <cellStyle name="40% - 輔色2 3 2 3" xfId="913"/>
    <cellStyle name="40% - 輔色2 4" xfId="914"/>
    <cellStyle name="40% - 輔色2 4 2" xfId="915"/>
    <cellStyle name="40% - 輔色2 4 2 2" xfId="916"/>
    <cellStyle name="40% - 輔色2 4 2 2 2" xfId="917"/>
    <cellStyle name="40% - 輔色2 4 2 3" xfId="918"/>
    <cellStyle name="40% - 輔色2 5" xfId="919"/>
    <cellStyle name="40% - 輔色2 5 2" xfId="920"/>
    <cellStyle name="40% - 輔色2 5 2 2" xfId="921"/>
    <cellStyle name="40% - 輔色2 5 2 2 2" xfId="922"/>
    <cellStyle name="40% - 輔色2 5 2 3" xfId="923"/>
    <cellStyle name="40% - 輔色2 6" xfId="924"/>
    <cellStyle name="40% - 輔色2 6 2" xfId="925"/>
    <cellStyle name="40% - 輔色2 6 2 2" xfId="926"/>
    <cellStyle name="40% - 輔色2 6 2 2 2" xfId="927"/>
    <cellStyle name="40% - 輔色2 6 2 3" xfId="928"/>
    <cellStyle name="40% - 輔色2 7" xfId="929"/>
    <cellStyle name="40% - 輔色2 7 2" xfId="930"/>
    <cellStyle name="40% - 輔色2 7 2 2" xfId="931"/>
    <cellStyle name="40% - 輔色2 7 2 2 2" xfId="932"/>
    <cellStyle name="40% - 輔色2 7 2 3" xfId="933"/>
    <cellStyle name="40% - 輔色2 8" xfId="934"/>
    <cellStyle name="40% - 輔色2 8 2" xfId="935"/>
    <cellStyle name="40% - 輔色2 8 2 2" xfId="936"/>
    <cellStyle name="40% - 輔色2 8 2 2 2" xfId="937"/>
    <cellStyle name="40% - 輔色2 8 2 3" xfId="938"/>
    <cellStyle name="40% - 輔色2 9" xfId="939"/>
    <cellStyle name="40% - 輔色2 9 2" xfId="940"/>
    <cellStyle name="40% - 輔色2 9 2 2" xfId="941"/>
    <cellStyle name="40% - 輔色2 9 2 2 2" xfId="942"/>
    <cellStyle name="40% - 輔色2 9 2 3" xfId="943"/>
    <cellStyle name="40% - 輔色3 10" xfId="944"/>
    <cellStyle name="40% - 輔色3 10 2" xfId="945"/>
    <cellStyle name="40% - 輔色3 10 2 2" xfId="946"/>
    <cellStyle name="40% - 輔色3 10 2 2 2" xfId="947"/>
    <cellStyle name="40% - 輔色3 10 2 3" xfId="948"/>
    <cellStyle name="40% - 輔色3 11" xfId="949"/>
    <cellStyle name="40% - 輔色3 11 2" xfId="950"/>
    <cellStyle name="40% - 輔色3 11 2 2" xfId="951"/>
    <cellStyle name="40% - 輔色3 11 2 2 2" xfId="952"/>
    <cellStyle name="40% - 輔色3 11 2 3" xfId="953"/>
    <cellStyle name="40% - 輔色3 12" xfId="954"/>
    <cellStyle name="40% - 輔色3 12 2" xfId="955"/>
    <cellStyle name="40% - 輔色3 12 2 2" xfId="956"/>
    <cellStyle name="40% - 輔色3 12 2 2 2" xfId="957"/>
    <cellStyle name="40% - 輔色3 12 2 3" xfId="958"/>
    <cellStyle name="40% - 輔色3 13" xfId="959"/>
    <cellStyle name="40% - 輔色3 13 2" xfId="960"/>
    <cellStyle name="40% - 輔色3 13 2 2" xfId="961"/>
    <cellStyle name="40% - 輔色3 13 2 2 2" xfId="962"/>
    <cellStyle name="40% - 輔色3 13 2 3" xfId="963"/>
    <cellStyle name="40% - 輔色3 14" xfId="964"/>
    <cellStyle name="40% - 輔色3 14 2" xfId="965"/>
    <cellStyle name="40% - 輔色3 14 2 2" xfId="966"/>
    <cellStyle name="40% - 輔色3 14 2 2 2" xfId="967"/>
    <cellStyle name="40% - 輔色3 14 2 3" xfId="968"/>
    <cellStyle name="40% - 輔色3 15" xfId="969"/>
    <cellStyle name="40% - 輔色3 2" xfId="970"/>
    <cellStyle name="40% - 輔色3 2 2" xfId="971"/>
    <cellStyle name="40% - 輔色3 2 2 2" xfId="972"/>
    <cellStyle name="40% - 輔色3 2 2 2 2" xfId="973"/>
    <cellStyle name="40% - 輔色3 2 2 3" xfId="974"/>
    <cellStyle name="40% - 輔色3 2 3" xfId="975"/>
    <cellStyle name="40% - 輔色3 2 4" xfId="976"/>
    <cellStyle name="40% - 輔色3 2 4 2" xfId="977"/>
    <cellStyle name="40% - 輔色3 2 5" xfId="978"/>
    <cellStyle name="40% - 輔色3 3" xfId="979"/>
    <cellStyle name="40% - 輔色3 3 2" xfId="980"/>
    <cellStyle name="40% - 輔色3 3 2 2" xfId="981"/>
    <cellStyle name="40% - 輔色3 3 2 2 2" xfId="982"/>
    <cellStyle name="40% - 輔色3 3 2 3" xfId="983"/>
    <cellStyle name="40% - 輔色3 4" xfId="984"/>
    <cellStyle name="40% - 輔色3 4 2" xfId="985"/>
    <cellStyle name="40% - 輔色3 4 2 2" xfId="986"/>
    <cellStyle name="40% - 輔色3 4 2 2 2" xfId="987"/>
    <cellStyle name="40% - 輔色3 4 2 3" xfId="988"/>
    <cellStyle name="40% - 輔色3 5" xfId="989"/>
    <cellStyle name="40% - 輔色3 5 2" xfId="990"/>
    <cellStyle name="40% - 輔色3 5 2 2" xfId="991"/>
    <cellStyle name="40% - 輔色3 5 2 2 2" xfId="992"/>
    <cellStyle name="40% - 輔色3 5 2 3" xfId="993"/>
    <cellStyle name="40% - 輔色3 6" xfId="994"/>
    <cellStyle name="40% - 輔色3 6 2" xfId="995"/>
    <cellStyle name="40% - 輔色3 6 2 2" xfId="996"/>
    <cellStyle name="40% - 輔色3 6 2 2 2" xfId="997"/>
    <cellStyle name="40% - 輔色3 6 2 3" xfId="998"/>
    <cellStyle name="40% - 輔色3 7" xfId="999"/>
    <cellStyle name="40% - 輔色3 7 2" xfId="1000"/>
    <cellStyle name="40% - 輔色3 7 2 2" xfId="1001"/>
    <cellStyle name="40% - 輔色3 7 2 2 2" xfId="1002"/>
    <cellStyle name="40% - 輔色3 7 2 3" xfId="1003"/>
    <cellStyle name="40% - 輔色3 8" xfId="1004"/>
    <cellStyle name="40% - 輔色3 8 2" xfId="1005"/>
    <cellStyle name="40% - 輔色3 8 2 2" xfId="1006"/>
    <cellStyle name="40% - 輔色3 8 2 2 2" xfId="1007"/>
    <cellStyle name="40% - 輔色3 8 2 3" xfId="1008"/>
    <cellStyle name="40% - 輔色3 9" xfId="1009"/>
    <cellStyle name="40% - 輔色3 9 2" xfId="1010"/>
    <cellStyle name="40% - 輔色3 9 2 2" xfId="1011"/>
    <cellStyle name="40% - 輔色3 9 2 2 2" xfId="1012"/>
    <cellStyle name="40% - 輔色3 9 2 3" xfId="1013"/>
    <cellStyle name="40% - 輔色4 10" xfId="1014"/>
    <cellStyle name="40% - 輔色4 10 2" xfId="1015"/>
    <cellStyle name="40% - 輔色4 10 2 2" xfId="1016"/>
    <cellStyle name="40% - 輔色4 10 2 2 2" xfId="1017"/>
    <cellStyle name="40% - 輔色4 10 2 3" xfId="1018"/>
    <cellStyle name="40% - 輔色4 11" xfId="1019"/>
    <cellStyle name="40% - 輔色4 11 2" xfId="1020"/>
    <cellStyle name="40% - 輔色4 11 2 2" xfId="1021"/>
    <cellStyle name="40% - 輔色4 11 2 2 2" xfId="1022"/>
    <cellStyle name="40% - 輔色4 11 2 3" xfId="1023"/>
    <cellStyle name="40% - 輔色4 12" xfId="1024"/>
    <cellStyle name="40% - 輔色4 12 2" xfId="1025"/>
    <cellStyle name="40% - 輔色4 12 2 2" xfId="1026"/>
    <cellStyle name="40% - 輔色4 12 2 2 2" xfId="1027"/>
    <cellStyle name="40% - 輔色4 12 2 3" xfId="1028"/>
    <cellStyle name="40% - 輔色4 13" xfId="1029"/>
    <cellStyle name="40% - 輔色4 13 2" xfId="1030"/>
    <cellStyle name="40% - 輔色4 13 2 2" xfId="1031"/>
    <cellStyle name="40% - 輔色4 13 2 2 2" xfId="1032"/>
    <cellStyle name="40% - 輔色4 13 2 3" xfId="1033"/>
    <cellStyle name="40% - 輔色4 14" xfId="1034"/>
    <cellStyle name="40% - 輔色4 14 2" xfId="1035"/>
    <cellStyle name="40% - 輔色4 14 2 2" xfId="1036"/>
    <cellStyle name="40% - 輔色4 14 2 2 2" xfId="1037"/>
    <cellStyle name="40% - 輔色4 14 2 3" xfId="1038"/>
    <cellStyle name="40% - 輔色4 15" xfId="1039"/>
    <cellStyle name="40% - 輔色4 2" xfId="1040"/>
    <cellStyle name="40% - 輔色4 2 2" xfId="1041"/>
    <cellStyle name="40% - 輔色4 2 2 2" xfId="1042"/>
    <cellStyle name="40% - 輔色4 2 2 2 2" xfId="1043"/>
    <cellStyle name="40% - 輔色4 2 2 3" xfId="1044"/>
    <cellStyle name="40% - 輔色4 2 3" xfId="1045"/>
    <cellStyle name="40% - 輔色4 2 4" xfId="1046"/>
    <cellStyle name="40% - 輔色4 2 4 2" xfId="1047"/>
    <cellStyle name="40% - 輔色4 2 5" xfId="1048"/>
    <cellStyle name="40% - 輔色4 3" xfId="1049"/>
    <cellStyle name="40% - 輔色4 3 2" xfId="1050"/>
    <cellStyle name="40% - 輔色4 3 2 2" xfId="1051"/>
    <cellStyle name="40% - 輔色4 3 2 2 2" xfId="1052"/>
    <cellStyle name="40% - 輔色4 3 2 3" xfId="1053"/>
    <cellStyle name="40% - 輔色4 4" xfId="1054"/>
    <cellStyle name="40% - 輔色4 4 2" xfId="1055"/>
    <cellStyle name="40% - 輔色4 4 2 2" xfId="1056"/>
    <cellStyle name="40% - 輔色4 4 2 2 2" xfId="1057"/>
    <cellStyle name="40% - 輔色4 4 2 3" xfId="1058"/>
    <cellStyle name="40% - 輔色4 5" xfId="1059"/>
    <cellStyle name="40% - 輔色4 5 2" xfId="1060"/>
    <cellStyle name="40% - 輔色4 5 2 2" xfId="1061"/>
    <cellStyle name="40% - 輔色4 5 2 2 2" xfId="1062"/>
    <cellStyle name="40% - 輔色4 5 2 3" xfId="1063"/>
    <cellStyle name="40% - 輔色4 6" xfId="1064"/>
    <cellStyle name="40% - 輔色4 6 2" xfId="1065"/>
    <cellStyle name="40% - 輔色4 6 2 2" xfId="1066"/>
    <cellStyle name="40% - 輔色4 6 2 2 2" xfId="1067"/>
    <cellStyle name="40% - 輔色4 6 2 3" xfId="1068"/>
    <cellStyle name="40% - 輔色4 7" xfId="1069"/>
    <cellStyle name="40% - 輔色4 7 2" xfId="1070"/>
    <cellStyle name="40% - 輔色4 7 2 2" xfId="1071"/>
    <cellStyle name="40% - 輔色4 7 2 2 2" xfId="1072"/>
    <cellStyle name="40% - 輔色4 7 2 3" xfId="1073"/>
    <cellStyle name="40% - 輔色4 8" xfId="1074"/>
    <cellStyle name="40% - 輔色4 8 2" xfId="1075"/>
    <cellStyle name="40% - 輔色4 8 2 2" xfId="1076"/>
    <cellStyle name="40% - 輔色4 8 2 2 2" xfId="1077"/>
    <cellStyle name="40% - 輔色4 8 2 3" xfId="1078"/>
    <cellStyle name="40% - 輔色4 9" xfId="1079"/>
    <cellStyle name="40% - 輔色4 9 2" xfId="1080"/>
    <cellStyle name="40% - 輔色4 9 2 2" xfId="1081"/>
    <cellStyle name="40% - 輔色4 9 2 2 2" xfId="1082"/>
    <cellStyle name="40% - 輔色4 9 2 3" xfId="1083"/>
    <cellStyle name="40% - 輔色5 10" xfId="1084"/>
    <cellStyle name="40% - 輔色5 10 2" xfId="1085"/>
    <cellStyle name="40% - 輔色5 10 2 2" xfId="1086"/>
    <cellStyle name="40% - 輔色5 10 2 2 2" xfId="1087"/>
    <cellStyle name="40% - 輔色5 10 2 3" xfId="1088"/>
    <cellStyle name="40% - 輔色5 11" xfId="1089"/>
    <cellStyle name="40% - 輔色5 11 2" xfId="1090"/>
    <cellStyle name="40% - 輔色5 11 2 2" xfId="1091"/>
    <cellStyle name="40% - 輔色5 11 2 2 2" xfId="1092"/>
    <cellStyle name="40% - 輔色5 11 2 3" xfId="1093"/>
    <cellStyle name="40% - 輔色5 12" xfId="1094"/>
    <cellStyle name="40% - 輔色5 12 2" xfId="1095"/>
    <cellStyle name="40% - 輔色5 12 2 2" xfId="1096"/>
    <cellStyle name="40% - 輔色5 12 2 2 2" xfId="1097"/>
    <cellStyle name="40% - 輔色5 12 2 3" xfId="1098"/>
    <cellStyle name="40% - 輔色5 13" xfId="1099"/>
    <cellStyle name="40% - 輔色5 13 2" xfId="1100"/>
    <cellStyle name="40% - 輔色5 13 2 2" xfId="1101"/>
    <cellStyle name="40% - 輔色5 13 2 2 2" xfId="1102"/>
    <cellStyle name="40% - 輔色5 13 2 3" xfId="1103"/>
    <cellStyle name="40% - 輔色5 14" xfId="1104"/>
    <cellStyle name="40% - 輔色5 14 2" xfId="1105"/>
    <cellStyle name="40% - 輔色5 14 2 2" xfId="1106"/>
    <cellStyle name="40% - 輔色5 14 2 2 2" xfId="1107"/>
    <cellStyle name="40% - 輔色5 14 2 3" xfId="1108"/>
    <cellStyle name="40% - 輔色5 15" xfId="1109"/>
    <cellStyle name="40% - 輔色5 2" xfId="1110"/>
    <cellStyle name="40% - 輔色5 2 2" xfId="1111"/>
    <cellStyle name="40% - 輔色5 2 2 2" xfId="1112"/>
    <cellStyle name="40% - 輔色5 2 2 2 2" xfId="1113"/>
    <cellStyle name="40% - 輔色5 2 2 3" xfId="1114"/>
    <cellStyle name="40% - 輔色5 2 3" xfId="1115"/>
    <cellStyle name="40% - 輔色5 2 4" xfId="1116"/>
    <cellStyle name="40% - 輔色5 2 4 2" xfId="1117"/>
    <cellStyle name="40% - 輔色5 2 5" xfId="1118"/>
    <cellStyle name="40% - 輔色5 3" xfId="1119"/>
    <cellStyle name="40% - 輔色5 3 2" xfId="1120"/>
    <cellStyle name="40% - 輔色5 3 2 2" xfId="1121"/>
    <cellStyle name="40% - 輔色5 3 2 2 2" xfId="1122"/>
    <cellStyle name="40% - 輔色5 3 2 3" xfId="1123"/>
    <cellStyle name="40% - 輔色5 4" xfId="1124"/>
    <cellStyle name="40% - 輔色5 4 2" xfId="1125"/>
    <cellStyle name="40% - 輔色5 4 2 2" xfId="1126"/>
    <cellStyle name="40% - 輔色5 4 2 2 2" xfId="1127"/>
    <cellStyle name="40% - 輔色5 4 2 3" xfId="1128"/>
    <cellStyle name="40% - 輔色5 5" xfId="1129"/>
    <cellStyle name="40% - 輔色5 5 2" xfId="1130"/>
    <cellStyle name="40% - 輔色5 5 2 2" xfId="1131"/>
    <cellStyle name="40% - 輔色5 5 2 2 2" xfId="1132"/>
    <cellStyle name="40% - 輔色5 5 2 3" xfId="1133"/>
    <cellStyle name="40% - 輔色5 6" xfId="1134"/>
    <cellStyle name="40% - 輔色5 6 2" xfId="1135"/>
    <cellStyle name="40% - 輔色5 6 2 2" xfId="1136"/>
    <cellStyle name="40% - 輔色5 6 2 2 2" xfId="1137"/>
    <cellStyle name="40% - 輔色5 6 2 3" xfId="1138"/>
    <cellStyle name="40% - 輔色5 7" xfId="1139"/>
    <cellStyle name="40% - 輔色5 7 2" xfId="1140"/>
    <cellStyle name="40% - 輔色5 7 2 2" xfId="1141"/>
    <cellStyle name="40% - 輔色5 7 2 2 2" xfId="1142"/>
    <cellStyle name="40% - 輔色5 7 2 3" xfId="1143"/>
    <cellStyle name="40% - 輔色5 8" xfId="1144"/>
    <cellStyle name="40% - 輔色5 8 2" xfId="1145"/>
    <cellStyle name="40% - 輔色5 8 2 2" xfId="1146"/>
    <cellStyle name="40% - 輔色5 8 2 2 2" xfId="1147"/>
    <cellStyle name="40% - 輔色5 8 2 3" xfId="1148"/>
    <cellStyle name="40% - 輔色5 9" xfId="1149"/>
    <cellStyle name="40% - 輔色5 9 2" xfId="1150"/>
    <cellStyle name="40% - 輔色5 9 2 2" xfId="1151"/>
    <cellStyle name="40% - 輔色5 9 2 2 2" xfId="1152"/>
    <cellStyle name="40% - 輔色5 9 2 3" xfId="1153"/>
    <cellStyle name="40% - 輔色6 10" xfId="1154"/>
    <cellStyle name="40% - 輔色6 10 2" xfId="1155"/>
    <cellStyle name="40% - 輔色6 10 2 2" xfId="1156"/>
    <cellStyle name="40% - 輔色6 10 2 2 2" xfId="1157"/>
    <cellStyle name="40% - 輔色6 10 2 3" xfId="1158"/>
    <cellStyle name="40% - 輔色6 11" xfId="1159"/>
    <cellStyle name="40% - 輔色6 11 2" xfId="1160"/>
    <cellStyle name="40% - 輔色6 11 2 2" xfId="1161"/>
    <cellStyle name="40% - 輔色6 11 2 2 2" xfId="1162"/>
    <cellStyle name="40% - 輔色6 11 2 3" xfId="1163"/>
    <cellStyle name="40% - 輔色6 12" xfId="1164"/>
    <cellStyle name="40% - 輔色6 12 2" xfId="1165"/>
    <cellStyle name="40% - 輔色6 12 2 2" xfId="1166"/>
    <cellStyle name="40% - 輔色6 12 2 2 2" xfId="1167"/>
    <cellStyle name="40% - 輔色6 12 2 3" xfId="1168"/>
    <cellStyle name="40% - 輔色6 13" xfId="1169"/>
    <cellStyle name="40% - 輔色6 13 2" xfId="1170"/>
    <cellStyle name="40% - 輔色6 13 2 2" xfId="1171"/>
    <cellStyle name="40% - 輔色6 13 2 2 2" xfId="1172"/>
    <cellStyle name="40% - 輔色6 13 2 3" xfId="1173"/>
    <cellStyle name="40% - 輔色6 14" xfId="1174"/>
    <cellStyle name="40% - 輔色6 14 2" xfId="1175"/>
    <cellStyle name="40% - 輔色6 14 2 2" xfId="1176"/>
    <cellStyle name="40% - 輔色6 14 2 2 2" xfId="1177"/>
    <cellStyle name="40% - 輔色6 14 2 3" xfId="1178"/>
    <cellStyle name="40% - 輔色6 15" xfId="1179"/>
    <cellStyle name="40% - 輔色6 2" xfId="1180"/>
    <cellStyle name="40% - 輔色6 2 2" xfId="1181"/>
    <cellStyle name="40% - 輔色6 2 2 2" xfId="1182"/>
    <cellStyle name="40% - 輔色6 2 2 2 2" xfId="1183"/>
    <cellStyle name="40% - 輔色6 2 2 3" xfId="1184"/>
    <cellStyle name="40% - 輔色6 2 3" xfId="1185"/>
    <cellStyle name="40% - 輔色6 2 4" xfId="1186"/>
    <cellStyle name="40% - 輔色6 2 4 2" xfId="1187"/>
    <cellStyle name="40% - 輔色6 2 5" xfId="1188"/>
    <cellStyle name="40% - 輔色6 3" xfId="1189"/>
    <cellStyle name="40% - 輔色6 3 2" xfId="1190"/>
    <cellStyle name="40% - 輔色6 3 2 2" xfId="1191"/>
    <cellStyle name="40% - 輔色6 3 2 2 2" xfId="1192"/>
    <cellStyle name="40% - 輔色6 3 2 3" xfId="1193"/>
    <cellStyle name="40% - 輔色6 4" xfId="1194"/>
    <cellStyle name="40% - 輔色6 4 2" xfId="1195"/>
    <cellStyle name="40% - 輔色6 4 2 2" xfId="1196"/>
    <cellStyle name="40% - 輔色6 4 2 2 2" xfId="1197"/>
    <cellStyle name="40% - 輔色6 4 2 3" xfId="1198"/>
    <cellStyle name="40% - 輔色6 5" xfId="1199"/>
    <cellStyle name="40% - 輔色6 5 2" xfId="1200"/>
    <cellStyle name="40% - 輔色6 5 2 2" xfId="1201"/>
    <cellStyle name="40% - 輔色6 5 2 2 2" xfId="1202"/>
    <cellStyle name="40% - 輔色6 5 2 3" xfId="1203"/>
    <cellStyle name="40% - 輔色6 6" xfId="1204"/>
    <cellStyle name="40% - 輔色6 6 2" xfId="1205"/>
    <cellStyle name="40% - 輔色6 6 2 2" xfId="1206"/>
    <cellStyle name="40% - 輔色6 6 2 2 2" xfId="1207"/>
    <cellStyle name="40% - 輔色6 6 2 3" xfId="1208"/>
    <cellStyle name="40% - 輔色6 7" xfId="1209"/>
    <cellStyle name="40% - 輔色6 7 2" xfId="1210"/>
    <cellStyle name="40% - 輔色6 7 2 2" xfId="1211"/>
    <cellStyle name="40% - 輔色6 7 2 2 2" xfId="1212"/>
    <cellStyle name="40% - 輔色6 7 2 3" xfId="1213"/>
    <cellStyle name="40% - 輔色6 8" xfId="1214"/>
    <cellStyle name="40% - 輔色6 8 2" xfId="1215"/>
    <cellStyle name="40% - 輔色6 8 2 2" xfId="1216"/>
    <cellStyle name="40% - 輔色6 8 2 2 2" xfId="1217"/>
    <cellStyle name="40% - 輔色6 8 2 3" xfId="1218"/>
    <cellStyle name="40% - 輔色6 9" xfId="1219"/>
    <cellStyle name="40% - 輔色6 9 2" xfId="1220"/>
    <cellStyle name="40% - 輔色6 9 2 2" xfId="1221"/>
    <cellStyle name="40% - 輔色6 9 2 2 2" xfId="1222"/>
    <cellStyle name="40% - 輔色6 9 2 3" xfId="1223"/>
    <cellStyle name="6-0" xfId="1224"/>
    <cellStyle name="60% - Accent1" xfId="106"/>
    <cellStyle name="60% - Accent2" xfId="107"/>
    <cellStyle name="60% - Accent3" xfId="108"/>
    <cellStyle name="60% - Accent4" xfId="109"/>
    <cellStyle name="60% - Accent5" xfId="110"/>
    <cellStyle name="60% - Accent6" xfId="111"/>
    <cellStyle name="60% - 强调文字颜色 1" xfId="112"/>
    <cellStyle name="60% - 强调文字颜色 1 2" xfId="1225"/>
    <cellStyle name="60% - 强调文字颜色 1 2 2" xfId="1226"/>
    <cellStyle name="60% - 强调文字颜色 2" xfId="113"/>
    <cellStyle name="60% - 强调文字颜色 2 2" xfId="1227"/>
    <cellStyle name="60% - 强调文字颜色 2 2 2" xfId="1228"/>
    <cellStyle name="60% - 强调文字颜色 3" xfId="114"/>
    <cellStyle name="60% - 强调文字颜色 3 2" xfId="1229"/>
    <cellStyle name="60% - 强调文字颜色 3 2 2" xfId="1230"/>
    <cellStyle name="60% - 强调文字颜色 4" xfId="115"/>
    <cellStyle name="60% - 强调文字颜色 4 2" xfId="1231"/>
    <cellStyle name="60% - 强调文字颜色 4 2 2" xfId="1232"/>
    <cellStyle name="60% - 强调文字颜色 5" xfId="116"/>
    <cellStyle name="60% - 强调文字颜色 5 2" xfId="1233"/>
    <cellStyle name="60% - 强调文字颜色 5 2 2" xfId="1234"/>
    <cellStyle name="60% - 强调文字颜色 6" xfId="117"/>
    <cellStyle name="60% - 强调文字颜色 6 2" xfId="1235"/>
    <cellStyle name="60% - 强调文字颜色 6 2 2" xfId="1236"/>
    <cellStyle name="60% - 輔色1 10" xfId="1237"/>
    <cellStyle name="60% - 輔色1 10 2" xfId="1238"/>
    <cellStyle name="60% - 輔色1 10 2 2" xfId="1239"/>
    <cellStyle name="60% - 輔色1 11" xfId="1240"/>
    <cellStyle name="60% - 輔色1 11 2" xfId="1241"/>
    <cellStyle name="60% - 輔色1 11 2 2" xfId="1242"/>
    <cellStyle name="60% - 輔色1 12" xfId="1243"/>
    <cellStyle name="60% - 輔色1 12 2" xfId="1244"/>
    <cellStyle name="60% - 輔色1 12 2 2" xfId="1245"/>
    <cellStyle name="60% - 輔色1 13" xfId="1246"/>
    <cellStyle name="60% - 輔色1 13 2" xfId="1247"/>
    <cellStyle name="60% - 輔色1 13 2 2" xfId="1248"/>
    <cellStyle name="60% - 輔色1 14" xfId="1249"/>
    <cellStyle name="60% - 輔色1 14 2" xfId="1250"/>
    <cellStyle name="60% - 輔色1 14 2 2" xfId="1251"/>
    <cellStyle name="60% - 輔色1 15" xfId="1252"/>
    <cellStyle name="60% - 輔色1 2" xfId="1253"/>
    <cellStyle name="60% - 輔色1 2 2" xfId="1254"/>
    <cellStyle name="60% - 輔色1 2 2 2" xfId="1255"/>
    <cellStyle name="60% - 輔色1 2 3" xfId="1256"/>
    <cellStyle name="60% - 輔色1 3" xfId="1257"/>
    <cellStyle name="60% - 輔色1 3 2" xfId="1258"/>
    <cellStyle name="60% - 輔色1 3 2 2" xfId="1259"/>
    <cellStyle name="60% - 輔色1 4" xfId="1260"/>
    <cellStyle name="60% - 輔色1 4 2" xfId="1261"/>
    <cellStyle name="60% - 輔色1 4 2 2" xfId="1262"/>
    <cellStyle name="60% - 輔色1 5" xfId="1263"/>
    <cellStyle name="60% - 輔色1 5 2" xfId="1264"/>
    <cellStyle name="60% - 輔色1 5 2 2" xfId="1265"/>
    <cellStyle name="60% - 輔色1 6" xfId="1266"/>
    <cellStyle name="60% - 輔色1 6 2" xfId="1267"/>
    <cellStyle name="60% - 輔色1 6 2 2" xfId="1268"/>
    <cellStyle name="60% - 輔色1 7" xfId="1269"/>
    <cellStyle name="60% - 輔色1 7 2" xfId="1270"/>
    <cellStyle name="60% - 輔色1 7 2 2" xfId="1271"/>
    <cellStyle name="60% - 輔色1 8" xfId="1272"/>
    <cellStyle name="60% - 輔色1 8 2" xfId="1273"/>
    <cellStyle name="60% - 輔色1 8 2 2" xfId="1274"/>
    <cellStyle name="60% - 輔色1 9" xfId="1275"/>
    <cellStyle name="60% - 輔色1 9 2" xfId="1276"/>
    <cellStyle name="60% - 輔色1 9 2 2" xfId="1277"/>
    <cellStyle name="60% - 輔色2 10" xfId="1278"/>
    <cellStyle name="60% - 輔色2 10 2" xfId="1279"/>
    <cellStyle name="60% - 輔色2 10 2 2" xfId="1280"/>
    <cellStyle name="60% - 輔色2 11" xfId="1281"/>
    <cellStyle name="60% - 輔色2 11 2" xfId="1282"/>
    <cellStyle name="60% - 輔色2 11 2 2" xfId="1283"/>
    <cellStyle name="60% - 輔色2 12" xfId="1284"/>
    <cellStyle name="60% - 輔色2 12 2" xfId="1285"/>
    <cellStyle name="60% - 輔色2 12 2 2" xfId="1286"/>
    <cellStyle name="60% - 輔色2 13" xfId="1287"/>
    <cellStyle name="60% - 輔色2 13 2" xfId="1288"/>
    <cellStyle name="60% - 輔色2 13 2 2" xfId="1289"/>
    <cellStyle name="60% - 輔色2 14" xfId="1290"/>
    <cellStyle name="60% - 輔色2 14 2" xfId="1291"/>
    <cellStyle name="60% - 輔色2 14 2 2" xfId="1292"/>
    <cellStyle name="60% - 輔色2 15" xfId="1293"/>
    <cellStyle name="60% - 輔色2 2" xfId="1294"/>
    <cellStyle name="60% - 輔色2 2 2" xfId="1295"/>
    <cellStyle name="60% - 輔色2 2 2 2" xfId="1296"/>
    <cellStyle name="60% - 輔色2 2 3" xfId="1297"/>
    <cellStyle name="60% - 輔色2 3" xfId="1298"/>
    <cellStyle name="60% - 輔色2 3 2" xfId="1299"/>
    <cellStyle name="60% - 輔色2 3 2 2" xfId="1300"/>
    <cellStyle name="60% - 輔色2 4" xfId="1301"/>
    <cellStyle name="60% - 輔色2 4 2" xfId="1302"/>
    <cellStyle name="60% - 輔色2 4 2 2" xfId="1303"/>
    <cellStyle name="60% - 輔色2 5" xfId="1304"/>
    <cellStyle name="60% - 輔色2 5 2" xfId="1305"/>
    <cellStyle name="60% - 輔色2 5 2 2" xfId="1306"/>
    <cellStyle name="60% - 輔色2 6" xfId="1307"/>
    <cellStyle name="60% - 輔色2 6 2" xfId="1308"/>
    <cellStyle name="60% - 輔色2 6 2 2" xfId="1309"/>
    <cellStyle name="60% - 輔色2 7" xfId="1310"/>
    <cellStyle name="60% - 輔色2 7 2" xfId="1311"/>
    <cellStyle name="60% - 輔色2 7 2 2" xfId="1312"/>
    <cellStyle name="60% - 輔色2 8" xfId="1313"/>
    <cellStyle name="60% - 輔色2 8 2" xfId="1314"/>
    <cellStyle name="60% - 輔色2 8 2 2" xfId="1315"/>
    <cellStyle name="60% - 輔色2 9" xfId="1316"/>
    <cellStyle name="60% - 輔色2 9 2" xfId="1317"/>
    <cellStyle name="60% - 輔色2 9 2 2" xfId="1318"/>
    <cellStyle name="60% - 輔色3 10" xfId="1319"/>
    <cellStyle name="60% - 輔色3 10 2" xfId="1320"/>
    <cellStyle name="60% - 輔色3 10 2 2" xfId="1321"/>
    <cellStyle name="60% - 輔色3 11" xfId="1322"/>
    <cellStyle name="60% - 輔色3 11 2" xfId="1323"/>
    <cellStyle name="60% - 輔色3 11 2 2" xfId="1324"/>
    <cellStyle name="60% - 輔色3 12" xfId="1325"/>
    <cellStyle name="60% - 輔色3 12 2" xfId="1326"/>
    <cellStyle name="60% - 輔色3 12 2 2" xfId="1327"/>
    <cellStyle name="60% - 輔色3 13" xfId="1328"/>
    <cellStyle name="60% - 輔色3 13 2" xfId="1329"/>
    <cellStyle name="60% - 輔色3 13 2 2" xfId="1330"/>
    <cellStyle name="60% - 輔色3 14" xfId="1331"/>
    <cellStyle name="60% - 輔色3 14 2" xfId="1332"/>
    <cellStyle name="60% - 輔色3 14 2 2" xfId="1333"/>
    <cellStyle name="60% - 輔色3 15" xfId="1334"/>
    <cellStyle name="60% - 輔色3 2" xfId="1335"/>
    <cellStyle name="60% - 輔色3 2 2" xfId="1336"/>
    <cellStyle name="60% - 輔色3 2 2 2" xfId="1337"/>
    <cellStyle name="60% - 輔色3 2 3" xfId="1338"/>
    <cellStyle name="60% - 輔色3 3" xfId="1339"/>
    <cellStyle name="60% - 輔色3 3 2" xfId="1340"/>
    <cellStyle name="60% - 輔色3 3 2 2" xfId="1341"/>
    <cellStyle name="60% - 輔色3 4" xfId="1342"/>
    <cellStyle name="60% - 輔色3 4 2" xfId="1343"/>
    <cellStyle name="60% - 輔色3 4 2 2" xfId="1344"/>
    <cellStyle name="60% - 輔色3 5" xfId="1345"/>
    <cellStyle name="60% - 輔色3 5 2" xfId="1346"/>
    <cellStyle name="60% - 輔色3 5 2 2" xfId="1347"/>
    <cellStyle name="60% - 輔色3 6" xfId="1348"/>
    <cellStyle name="60% - 輔色3 6 2" xfId="1349"/>
    <cellStyle name="60% - 輔色3 6 2 2" xfId="1350"/>
    <cellStyle name="60% - 輔色3 7" xfId="1351"/>
    <cellStyle name="60% - 輔色3 7 2" xfId="1352"/>
    <cellStyle name="60% - 輔色3 7 2 2" xfId="1353"/>
    <cellStyle name="60% - 輔色3 8" xfId="1354"/>
    <cellStyle name="60% - 輔色3 8 2" xfId="1355"/>
    <cellStyle name="60% - 輔色3 8 2 2" xfId="1356"/>
    <cellStyle name="60% - 輔色3 9" xfId="1357"/>
    <cellStyle name="60% - 輔色3 9 2" xfId="1358"/>
    <cellStyle name="60% - 輔色3 9 2 2" xfId="1359"/>
    <cellStyle name="60% - 輔色4 10" xfId="1360"/>
    <cellStyle name="60% - 輔色4 10 2" xfId="1361"/>
    <cellStyle name="60% - 輔色4 10 2 2" xfId="1362"/>
    <cellStyle name="60% - 輔色4 11" xfId="1363"/>
    <cellStyle name="60% - 輔色4 11 2" xfId="1364"/>
    <cellStyle name="60% - 輔色4 11 2 2" xfId="1365"/>
    <cellStyle name="60% - 輔色4 12" xfId="1366"/>
    <cellStyle name="60% - 輔色4 12 2" xfId="1367"/>
    <cellStyle name="60% - 輔色4 12 2 2" xfId="1368"/>
    <cellStyle name="60% - 輔色4 13" xfId="1369"/>
    <cellStyle name="60% - 輔色4 13 2" xfId="1370"/>
    <cellStyle name="60% - 輔色4 13 2 2" xfId="1371"/>
    <cellStyle name="60% - 輔色4 14" xfId="1372"/>
    <cellStyle name="60% - 輔色4 14 2" xfId="1373"/>
    <cellStyle name="60% - 輔色4 14 2 2" xfId="1374"/>
    <cellStyle name="60% - 輔色4 15" xfId="1375"/>
    <cellStyle name="60% - 輔色4 2" xfId="1376"/>
    <cellStyle name="60% - 輔色4 2 2" xfId="1377"/>
    <cellStyle name="60% - 輔色4 2 2 2" xfId="1378"/>
    <cellStyle name="60% - 輔色4 2 3" xfId="1379"/>
    <cellStyle name="60% - 輔色4 3" xfId="1380"/>
    <cellStyle name="60% - 輔色4 3 2" xfId="1381"/>
    <cellStyle name="60% - 輔色4 3 2 2" xfId="1382"/>
    <cellStyle name="60% - 輔色4 4" xfId="1383"/>
    <cellStyle name="60% - 輔色4 4 2" xfId="1384"/>
    <cellStyle name="60% - 輔色4 4 2 2" xfId="1385"/>
    <cellStyle name="60% - 輔色4 5" xfId="1386"/>
    <cellStyle name="60% - 輔色4 5 2" xfId="1387"/>
    <cellStyle name="60% - 輔色4 5 2 2" xfId="1388"/>
    <cellStyle name="60% - 輔色4 6" xfId="1389"/>
    <cellStyle name="60% - 輔色4 6 2" xfId="1390"/>
    <cellStyle name="60% - 輔色4 6 2 2" xfId="1391"/>
    <cellStyle name="60% - 輔色4 7" xfId="1392"/>
    <cellStyle name="60% - 輔色4 7 2" xfId="1393"/>
    <cellStyle name="60% - 輔色4 7 2 2" xfId="1394"/>
    <cellStyle name="60% - 輔色4 8" xfId="1395"/>
    <cellStyle name="60% - 輔色4 8 2" xfId="1396"/>
    <cellStyle name="60% - 輔色4 8 2 2" xfId="1397"/>
    <cellStyle name="60% - 輔色4 9" xfId="1398"/>
    <cellStyle name="60% - 輔色4 9 2" xfId="1399"/>
    <cellStyle name="60% - 輔色4 9 2 2" xfId="1400"/>
    <cellStyle name="60% - 輔色5 10" xfId="1401"/>
    <cellStyle name="60% - 輔色5 10 2" xfId="1402"/>
    <cellStyle name="60% - 輔色5 10 2 2" xfId="1403"/>
    <cellStyle name="60% - 輔色5 11" xfId="1404"/>
    <cellStyle name="60% - 輔色5 11 2" xfId="1405"/>
    <cellStyle name="60% - 輔色5 11 2 2" xfId="1406"/>
    <cellStyle name="60% - 輔色5 12" xfId="1407"/>
    <cellStyle name="60% - 輔色5 12 2" xfId="1408"/>
    <cellStyle name="60% - 輔色5 12 2 2" xfId="1409"/>
    <cellStyle name="60% - 輔色5 13" xfId="1410"/>
    <cellStyle name="60% - 輔色5 13 2" xfId="1411"/>
    <cellStyle name="60% - 輔色5 13 2 2" xfId="1412"/>
    <cellStyle name="60% - 輔色5 14" xfId="1413"/>
    <cellStyle name="60% - 輔色5 14 2" xfId="1414"/>
    <cellStyle name="60% - 輔色5 14 2 2" xfId="1415"/>
    <cellStyle name="60% - 輔色5 15" xfId="1416"/>
    <cellStyle name="60% - 輔色5 2" xfId="1417"/>
    <cellStyle name="60% - 輔色5 2 2" xfId="1418"/>
    <cellStyle name="60% - 輔色5 2 2 2" xfId="1419"/>
    <cellStyle name="60% - 輔色5 2 3" xfId="1420"/>
    <cellStyle name="60% - 輔色5 3" xfId="1421"/>
    <cellStyle name="60% - 輔色5 3 2" xfId="1422"/>
    <cellStyle name="60% - 輔色5 3 2 2" xfId="1423"/>
    <cellStyle name="60% - 輔色5 4" xfId="1424"/>
    <cellStyle name="60% - 輔色5 4 2" xfId="1425"/>
    <cellStyle name="60% - 輔色5 4 2 2" xfId="1426"/>
    <cellStyle name="60% - 輔色5 5" xfId="1427"/>
    <cellStyle name="60% - 輔色5 5 2" xfId="1428"/>
    <cellStyle name="60% - 輔色5 5 2 2" xfId="1429"/>
    <cellStyle name="60% - 輔色5 6" xfId="1430"/>
    <cellStyle name="60% - 輔色5 6 2" xfId="1431"/>
    <cellStyle name="60% - 輔色5 6 2 2" xfId="1432"/>
    <cellStyle name="60% - 輔色5 7" xfId="1433"/>
    <cellStyle name="60% - 輔色5 7 2" xfId="1434"/>
    <cellStyle name="60% - 輔色5 7 2 2" xfId="1435"/>
    <cellStyle name="60% - 輔色5 8" xfId="1436"/>
    <cellStyle name="60% - 輔色5 8 2" xfId="1437"/>
    <cellStyle name="60% - 輔色5 8 2 2" xfId="1438"/>
    <cellStyle name="60% - 輔色5 9" xfId="1439"/>
    <cellStyle name="60% - 輔色5 9 2" xfId="1440"/>
    <cellStyle name="60% - 輔色5 9 2 2" xfId="1441"/>
    <cellStyle name="60% - 輔色6 10" xfId="1442"/>
    <cellStyle name="60% - 輔色6 10 2" xfId="1443"/>
    <cellStyle name="60% - 輔色6 10 2 2" xfId="1444"/>
    <cellStyle name="60% - 輔色6 11" xfId="1445"/>
    <cellStyle name="60% - 輔色6 11 2" xfId="1446"/>
    <cellStyle name="60% - 輔色6 11 2 2" xfId="1447"/>
    <cellStyle name="60% - 輔色6 12" xfId="1448"/>
    <cellStyle name="60% - 輔色6 12 2" xfId="1449"/>
    <cellStyle name="60% - 輔色6 12 2 2" xfId="1450"/>
    <cellStyle name="60% - 輔色6 13" xfId="1451"/>
    <cellStyle name="60% - 輔色6 13 2" xfId="1452"/>
    <cellStyle name="60% - 輔色6 13 2 2" xfId="1453"/>
    <cellStyle name="60% - 輔色6 14" xfId="1454"/>
    <cellStyle name="60% - 輔色6 14 2" xfId="1455"/>
    <cellStyle name="60% - 輔色6 14 2 2" xfId="1456"/>
    <cellStyle name="60% - 輔色6 15" xfId="1457"/>
    <cellStyle name="60% - 輔色6 2" xfId="1458"/>
    <cellStyle name="60% - 輔色6 2 2" xfId="1459"/>
    <cellStyle name="60% - 輔色6 2 2 2" xfId="1460"/>
    <cellStyle name="60% - 輔色6 2 3" xfId="1461"/>
    <cellStyle name="60% - 輔色6 3" xfId="1462"/>
    <cellStyle name="60% - 輔色6 3 2" xfId="1463"/>
    <cellStyle name="60% - 輔色6 3 2 2" xfId="1464"/>
    <cellStyle name="60% - 輔色6 4" xfId="1465"/>
    <cellStyle name="60% - 輔色6 4 2" xfId="1466"/>
    <cellStyle name="60% - 輔色6 4 2 2" xfId="1467"/>
    <cellStyle name="60% - 輔色6 5" xfId="1468"/>
    <cellStyle name="60% - 輔色6 5 2" xfId="1469"/>
    <cellStyle name="60% - 輔色6 5 2 2" xfId="1470"/>
    <cellStyle name="60% - 輔色6 6" xfId="1471"/>
    <cellStyle name="60% - 輔色6 6 2" xfId="1472"/>
    <cellStyle name="60% - 輔色6 6 2 2" xfId="1473"/>
    <cellStyle name="60% - 輔色6 7" xfId="1474"/>
    <cellStyle name="60% - 輔色6 7 2" xfId="1475"/>
    <cellStyle name="60% - 輔色6 7 2 2" xfId="1476"/>
    <cellStyle name="60% - 輔色6 8" xfId="1477"/>
    <cellStyle name="60% - 輔色6 8 2" xfId="1478"/>
    <cellStyle name="60% - 輔色6 8 2 2" xfId="1479"/>
    <cellStyle name="60% - 輔色6 9" xfId="1480"/>
    <cellStyle name="60% - 輔色6 9 2" xfId="1481"/>
    <cellStyle name="60% - 輔色6 9 2 2" xfId="1482"/>
    <cellStyle name="9" xfId="1483"/>
    <cellStyle name="9 2" xfId="1484"/>
    <cellStyle name="9 2 2" xfId="1485"/>
    <cellStyle name="9 2 2 2" xfId="1486"/>
    <cellStyle name="9 2 2 2 2" xfId="1487"/>
    <cellStyle name="9 2 2 2 3" xfId="1488"/>
    <cellStyle name="9 2 3" xfId="1489"/>
    <cellStyle name="9 2 3 2" xfId="1490"/>
    <cellStyle name="9 2 3 3" xfId="1491"/>
    <cellStyle name="9 3" xfId="1492"/>
    <cellStyle name="9 3 2" xfId="1493"/>
    <cellStyle name="9 3 3" xfId="1494"/>
    <cellStyle name="Accent1" xfId="118"/>
    <cellStyle name="Accent2" xfId="119"/>
    <cellStyle name="Accent3" xfId="120"/>
    <cellStyle name="Accent4" xfId="121"/>
    <cellStyle name="Accent5" xfId="122"/>
    <cellStyle name="Accent6" xfId="123"/>
    <cellStyle name="Accent6 2" xfId="3142"/>
    <cellStyle name="Actual Date" xfId="124"/>
    <cellStyle name="args.style" xfId="125"/>
    <cellStyle name="AutoFormat Options" xfId="18"/>
    <cellStyle name="AutoFormat Options 2" xfId="1495"/>
    <cellStyle name="AutoFormat Options 3" xfId="1496"/>
    <cellStyle name="AVANT GARDE" xfId="1497"/>
    <cellStyle name="B" xfId="1498"/>
    <cellStyle name="B_ARB INV" xfId="1499"/>
    <cellStyle name="B_ARB INV_Eng 3 Regional Parts" xfId="1500"/>
    <cellStyle name="B_ARB INV_FLSHWK06" xfId="1501"/>
    <cellStyle name="B_ARB INV_FLSHWK06_Eng 3 Regional Parts" xfId="1502"/>
    <cellStyle name="B_ARB INV_FLSHWK06_Mat Summary" xfId="1503"/>
    <cellStyle name="B_ARB INV_FLSHWK06_Wk1Ops.BSD" xfId="1504"/>
    <cellStyle name="B_ARB INV_FLSHWK06_Wk1Ops.BSD_Eng 3 Regional Parts" xfId="1505"/>
    <cellStyle name="B_ARB INV_FLSHWK06_Wk1Ops.BSD_Mat Summary" xfId="1506"/>
    <cellStyle name="B_ARB INV_Mat Summary" xfId="1507"/>
    <cellStyle name="B_Eng 3 Regional Parts" xfId="1508"/>
    <cellStyle name="B_Mat Summary" xfId="1509"/>
    <cellStyle name="Bad" xfId="126"/>
    <cellStyle name="Border" xfId="1510"/>
    <cellStyle name="Calc Currency (0)" xfId="127"/>
    <cellStyle name="Calc Currency (0) 2" xfId="1511"/>
    <cellStyle name="Calc Currency (2)" xfId="1512"/>
    <cellStyle name="Calc Currency (2) 2" xfId="1513"/>
    <cellStyle name="Calc Percent (0)" xfId="128"/>
    <cellStyle name="Calc Percent (0) 2" xfId="1514"/>
    <cellStyle name="Calc Percent (1)" xfId="129"/>
    <cellStyle name="Calc Percent (1) 2" xfId="1515"/>
    <cellStyle name="Calc Percent (2)" xfId="1516"/>
    <cellStyle name="Calc Percent (2) 2" xfId="1517"/>
    <cellStyle name="Calc Units (0)" xfId="1518"/>
    <cellStyle name="Calc Units (0) 2" xfId="1519"/>
    <cellStyle name="Calc Units (1)" xfId="1520"/>
    <cellStyle name="Calc Units (1) 2" xfId="1521"/>
    <cellStyle name="Calc Units (2)" xfId="1522"/>
    <cellStyle name="Calc Units (2) 2" xfId="1523"/>
    <cellStyle name="Calculation" xfId="130"/>
    <cellStyle name="can" xfId="1524"/>
    <cellStyle name="category" xfId="131"/>
    <cellStyle name="Check Cell" xfId="132"/>
    <cellStyle name="Closed" xfId="133"/>
    <cellStyle name="Comma [00]" xfId="1525"/>
    <cellStyle name="Comma [00] 2" xfId="1526"/>
    <cellStyle name="Comma '000s" xfId="1527"/>
    <cellStyle name="comma zerodec" xfId="134"/>
    <cellStyle name="Comma0" xfId="1528"/>
    <cellStyle name="Comma0 - Style4" xfId="1529"/>
    <cellStyle name="Contracts" xfId="1530"/>
    <cellStyle name="Copied" xfId="135"/>
    <cellStyle name="COST1" xfId="1531"/>
    <cellStyle name="Curren - Style2" xfId="1532"/>
    <cellStyle name="Currency [0] in K-Dollars" xfId="1533"/>
    <cellStyle name="Currency [00]" xfId="1534"/>
    <cellStyle name="Currency [00] 2" xfId="1535"/>
    <cellStyle name="Currency [1] in K-Dollars" xfId="1536"/>
    <cellStyle name="Currency '000s" xfId="1537"/>
    <cellStyle name="Currency0" xfId="1538"/>
    <cellStyle name="Currency1" xfId="136"/>
    <cellStyle name="Cyndie" xfId="1539"/>
    <cellStyle name="Date" xfId="137"/>
    <cellStyle name="Date 2" xfId="1540"/>
    <cellStyle name="Date Short" xfId="1541"/>
    <cellStyle name="Date_April FY02 MPR_Optiplex" xfId="1542"/>
    <cellStyle name="DELTA" xfId="1543"/>
    <cellStyle name="Dezimal [0]_Compiling Utility Macros" xfId="138"/>
    <cellStyle name="Dezimal_Compiling Utility Macros" xfId="139"/>
    <cellStyle name="Dollar (zero dec)" xfId="140"/>
    <cellStyle name="Enter Currency (0)" xfId="1544"/>
    <cellStyle name="Enter Currency (0) 2" xfId="1545"/>
    <cellStyle name="Enter Currency (2)" xfId="1546"/>
    <cellStyle name="Enter Currency (2) 2" xfId="1547"/>
    <cellStyle name="Enter Units (0)" xfId="1548"/>
    <cellStyle name="Enter Units (0) 2" xfId="1549"/>
    <cellStyle name="Enter Units (1)" xfId="1550"/>
    <cellStyle name="Enter Units (1) 2" xfId="1551"/>
    <cellStyle name="Enter Units (2)" xfId="1552"/>
    <cellStyle name="Enter Units (2) 2" xfId="1553"/>
    <cellStyle name="Entered" xfId="141"/>
    <cellStyle name="Excel Built-in Normal" xfId="261"/>
    <cellStyle name="Explanatory Text" xfId="142"/>
    <cellStyle name="Explanatory Text 2" xfId="3150"/>
    <cellStyle name="F2" xfId="1554"/>
    <cellStyle name="F3" xfId="1555"/>
    <cellStyle name="F4" xfId="1556"/>
    <cellStyle name="F5" xfId="1557"/>
    <cellStyle name="F6" xfId="1558"/>
    <cellStyle name="F7" xfId="1559"/>
    <cellStyle name="F8" xfId="1560"/>
    <cellStyle name="Fixed" xfId="143"/>
    <cellStyle name="Geneva" xfId="1561"/>
    <cellStyle name="Good" xfId="144"/>
    <cellStyle name="Good 2" xfId="1562"/>
    <cellStyle name="Good 3" xfId="1563"/>
    <cellStyle name="Grey" xfId="145"/>
    <cellStyle name="HEADER" xfId="146"/>
    <cellStyle name="Header 2" xfId="1564"/>
    <cellStyle name="Header 2 2" xfId="1565"/>
    <cellStyle name="Header1" xfId="147"/>
    <cellStyle name="Header2" xfId="148"/>
    <cellStyle name="Heading 1" xfId="149"/>
    <cellStyle name="Heading 2" xfId="150"/>
    <cellStyle name="Heading 3" xfId="151"/>
    <cellStyle name="Heading 4" xfId="152"/>
    <cellStyle name="Heading1" xfId="153"/>
    <cellStyle name="Heading2" xfId="154"/>
    <cellStyle name="HEADINGS" xfId="155"/>
    <cellStyle name="HEADINGSTOP" xfId="156"/>
    <cellStyle name="HFS" xfId="1566"/>
    <cellStyle name="HIGHLIGHT" xfId="157"/>
    <cellStyle name="Hot" xfId="158"/>
    <cellStyle name="Hyperlink" xfId="263"/>
    <cellStyle name="Hyperlink 2" xfId="259"/>
    <cellStyle name="Input" xfId="159"/>
    <cellStyle name="Input [yellow]" xfId="160"/>
    <cellStyle name="Input [yellow] 2" xfId="1567"/>
    <cellStyle name="Input Box" xfId="1568"/>
    <cellStyle name="Input Box 2" xfId="1569"/>
    <cellStyle name="Input Cells" xfId="1570"/>
    <cellStyle name="Input_Dell Pre-alert process_06-09-2011.pptx 的 工作表" xfId="1571"/>
    <cellStyle name="kml1" xfId="1572"/>
    <cellStyle name="Komma [0]_GRAF A-V vs FOREC" xfId="1573"/>
    <cellStyle name="Komma_GRAF A-V vs FOREC" xfId="1574"/>
    <cellStyle name="Link Currency (0)" xfId="1575"/>
    <cellStyle name="Link Currency (0) 2" xfId="1576"/>
    <cellStyle name="Link Currency (2)" xfId="1577"/>
    <cellStyle name="Link Currency (2) 2" xfId="1578"/>
    <cellStyle name="Link Units (0)" xfId="1579"/>
    <cellStyle name="Link Units (0) 2" xfId="1580"/>
    <cellStyle name="Link Units (1)" xfId="1581"/>
    <cellStyle name="Link Units (1) 2" xfId="1582"/>
    <cellStyle name="Link Units (2)" xfId="1583"/>
    <cellStyle name="Link Units (2) 2" xfId="1584"/>
    <cellStyle name="Linked Cell" xfId="161"/>
    <cellStyle name="Linked Cells" xfId="1585"/>
    <cellStyle name="Millares [0]_KKKKK" xfId="162"/>
    <cellStyle name="Millares_KKKKK" xfId="163"/>
    <cellStyle name="Milliers [0]_!!!GO" xfId="1586"/>
    <cellStyle name="Milliers_!!!GO" xfId="1587"/>
    <cellStyle name="Moneda [0]_KKKKK" xfId="164"/>
    <cellStyle name="Moneda_KKKKK" xfId="165"/>
    <cellStyle name="Monétaire [0]_!!!GO" xfId="1588"/>
    <cellStyle name="Monétaire_!!!GO" xfId="1589"/>
    <cellStyle name="MS Sans Serif" xfId="166"/>
    <cellStyle name="MS Sans Serif 2" xfId="1590"/>
    <cellStyle name="Neutral" xfId="167"/>
    <cellStyle name="New" xfId="168"/>
    <cellStyle name="New Times Roman" xfId="1591"/>
    <cellStyle name="no dec" xfId="169"/>
    <cellStyle name="Norm੎੎" xfId="170"/>
    <cellStyle name="Norm੎੎ 2" xfId="1592"/>
    <cellStyle name="Normal - Style1" xfId="171"/>
    <cellStyle name="Normal - Style1 2" xfId="1593"/>
    <cellStyle name="Normal - Style2" xfId="172"/>
    <cellStyle name="Normal - Style3" xfId="173"/>
    <cellStyle name="Normal - Style4" xfId="174"/>
    <cellStyle name="Normal - Style5" xfId="175"/>
    <cellStyle name="Normal - Style6" xfId="176"/>
    <cellStyle name="Normal - Style7" xfId="177"/>
    <cellStyle name="Normal - Style8" xfId="178"/>
    <cellStyle name="Normal 10" xfId="1594"/>
    <cellStyle name="Normal 10 2" xfId="1595"/>
    <cellStyle name="Normal 10 3" xfId="1596"/>
    <cellStyle name="Normal 11" xfId="1597"/>
    <cellStyle name="Normal 12" xfId="1598"/>
    <cellStyle name="Normal 13" xfId="1599"/>
    <cellStyle name="Normal 14" xfId="1600"/>
    <cellStyle name="Normal 15" xfId="1601"/>
    <cellStyle name="Normal 16" xfId="1602"/>
    <cellStyle name="Normal 17" xfId="1603"/>
    <cellStyle name="Normal 18" xfId="1604"/>
    <cellStyle name="Normal 19" xfId="1605"/>
    <cellStyle name="Normal 2" xfId="19"/>
    <cellStyle name="Normal 2 10" xfId="1606"/>
    <cellStyle name="Normal 2 10 2" xfId="1607"/>
    <cellStyle name="Normal 2 11" xfId="1608"/>
    <cellStyle name="Normal 2 11 2" xfId="1609"/>
    <cellStyle name="Normal 2 12" xfId="1610"/>
    <cellStyle name="Normal 2 12 2" xfId="1611"/>
    <cellStyle name="Normal 2 13" xfId="1612"/>
    <cellStyle name="Normal 2 13 2" xfId="1613"/>
    <cellStyle name="Normal 2 14" xfId="1614"/>
    <cellStyle name="Normal 2 14 2" xfId="1615"/>
    <cellStyle name="Normal 2 15" xfId="1616"/>
    <cellStyle name="Normal 2 15 2" xfId="1617"/>
    <cellStyle name="Normal 2 16" xfId="1618"/>
    <cellStyle name="Normal 2 16 2" xfId="1619"/>
    <cellStyle name="Normal 2 17" xfId="1620"/>
    <cellStyle name="Normal 2 17 2" xfId="1621"/>
    <cellStyle name="Normal 2 18" xfId="1622"/>
    <cellStyle name="Normal 2 18 2" xfId="1623"/>
    <cellStyle name="Normal 2 19" xfId="1624"/>
    <cellStyle name="Normal 2 19 2" xfId="1625"/>
    <cellStyle name="Normal 2 2" xfId="1"/>
    <cellStyle name="Normal 2 2 2" xfId="1626"/>
    <cellStyle name="Normal 2 2 3" xfId="1627"/>
    <cellStyle name="Normal 2 20" xfId="1628"/>
    <cellStyle name="Normal 2 20 2" xfId="1629"/>
    <cellStyle name="Normal 2 21" xfId="1630"/>
    <cellStyle name="Normal 2 21 2" xfId="1631"/>
    <cellStyle name="Normal 2 22" xfId="1632"/>
    <cellStyle name="Normal 2 22 2" xfId="1633"/>
    <cellStyle name="Normal 2 23" xfId="1634"/>
    <cellStyle name="Normal 2 23 2" xfId="1635"/>
    <cellStyle name="Normal 2 24" xfId="1636"/>
    <cellStyle name="Normal 2 24 2" xfId="1637"/>
    <cellStyle name="Normal 2 25" xfId="1638"/>
    <cellStyle name="Normal 2 25 2" xfId="1639"/>
    <cellStyle name="Normal 2 26" xfId="1640"/>
    <cellStyle name="Normal 2 26 2" xfId="1641"/>
    <cellStyle name="Normal 2 27" xfId="1642"/>
    <cellStyle name="Normal 2 27 2" xfId="1643"/>
    <cellStyle name="Normal 2 28" xfId="1644"/>
    <cellStyle name="Normal 2 28 2" xfId="1645"/>
    <cellStyle name="Normal 2 29" xfId="1646"/>
    <cellStyle name="Normal 2 29 2" xfId="1647"/>
    <cellStyle name="Normal 2 3" xfId="20"/>
    <cellStyle name="Normal 2 3 2" xfId="3153"/>
    <cellStyle name="Normal 2 30" xfId="3140"/>
    <cellStyle name="Normal 2 4" xfId="1648"/>
    <cellStyle name="Normal 2 4 2" xfId="1649"/>
    <cellStyle name="Normal 2 5" xfId="1650"/>
    <cellStyle name="Normal 2 5 2" xfId="1651"/>
    <cellStyle name="Normal 2 6" xfId="1652"/>
    <cellStyle name="Normal 2 6 2" xfId="1653"/>
    <cellStyle name="Normal 2 7" xfId="1654"/>
    <cellStyle name="Normal 2 7 2" xfId="1655"/>
    <cellStyle name="Normal 2 8" xfId="1656"/>
    <cellStyle name="Normal 2 8 2" xfId="1657"/>
    <cellStyle name="Normal 2 9" xfId="1658"/>
    <cellStyle name="Normal 2 9 2" xfId="1659"/>
    <cellStyle name="Normal 2_Bear_X_Build_Shipping_Plan_0401 (3)" xfId="1660"/>
    <cellStyle name="Normal 20" xfId="1661"/>
    <cellStyle name="Normal 21" xfId="1662"/>
    <cellStyle name="Normal 21 2" xfId="1663"/>
    <cellStyle name="Normal 21 3" xfId="1664"/>
    <cellStyle name="Normal 22" xfId="1665"/>
    <cellStyle name="Normal 23" xfId="1666"/>
    <cellStyle name="Normal 24" xfId="1667"/>
    <cellStyle name="Normal 25" xfId="1668"/>
    <cellStyle name="Normal 26" xfId="1669"/>
    <cellStyle name="Normal 27" xfId="1670"/>
    <cellStyle name="Normal 28" xfId="1671"/>
    <cellStyle name="Normal 29" xfId="1672"/>
    <cellStyle name="Normal 3" xfId="21"/>
    <cellStyle name="Normal 3 2" xfId="22"/>
    <cellStyle name="Normal 3 2 2" xfId="3154"/>
    <cellStyle name="Normal 3 2 2 2" xfId="3171"/>
    <cellStyle name="Normal 3 2 2 2 2" xfId="3208"/>
    <cellStyle name="Normal 3 2 2 2 2 2" xfId="3282"/>
    <cellStyle name="Normal 3 2 2 2 3" xfId="3246"/>
    <cellStyle name="Normal 3 2 2 3" xfId="3183"/>
    <cellStyle name="Normal 3 2 2 3 2" xfId="3220"/>
    <cellStyle name="Normal 3 2 2 3 2 2" xfId="3294"/>
    <cellStyle name="Normal 3 2 2 3 3" xfId="3258"/>
    <cellStyle name="Normal 3 2 2 4" xfId="3196"/>
    <cellStyle name="Normal 3 2 2 4 2" xfId="3270"/>
    <cellStyle name="Normal 3 2 2 5" xfId="3234"/>
    <cellStyle name="Normal 3 2 3" xfId="3165"/>
    <cellStyle name="Normal 3 2 3 2" xfId="3202"/>
    <cellStyle name="Normal 3 2 3 2 2" xfId="3276"/>
    <cellStyle name="Normal 3 2 3 3" xfId="3240"/>
    <cellStyle name="Normal 3 2 4" xfId="3177"/>
    <cellStyle name="Normal 3 2 4 2" xfId="3214"/>
    <cellStyle name="Normal 3 2 4 2 2" xfId="3288"/>
    <cellStyle name="Normal 3 2 4 3" xfId="3252"/>
    <cellStyle name="Normal 3 2 5" xfId="3189"/>
    <cellStyle name="Normal 3 2 5 2" xfId="3264"/>
    <cellStyle name="Normal 3 2 6" xfId="3228"/>
    <cellStyle name="Normal 3 3" xfId="1673"/>
    <cellStyle name="Normal 30" xfId="1674"/>
    <cellStyle name="Normal 32 2" xfId="262"/>
    <cellStyle name="Normal 32 2 2" xfId="266"/>
    <cellStyle name="Normal 32 2 2 2" xfId="3136"/>
    <cellStyle name="Normal 32 2 2 2 2" xfId="3162"/>
    <cellStyle name="Normal 32 2 2 3" xfId="3159"/>
    <cellStyle name="Normal 32 2 3" xfId="3158"/>
    <cellStyle name="Normal 4" xfId="23"/>
    <cellStyle name="Normal 4 2" xfId="24"/>
    <cellStyle name="Normal 5" xfId="25"/>
    <cellStyle name="Normal 5 2" xfId="1675"/>
    <cellStyle name="Normal 6" xfId="26"/>
    <cellStyle name="Normal 6 2" xfId="1676"/>
    <cellStyle name="Normal 6 3" xfId="1677"/>
    <cellStyle name="Normal 7" xfId="27"/>
    <cellStyle name="Normal 7 2" xfId="1678"/>
    <cellStyle name="Normal 7 3" xfId="1679"/>
    <cellStyle name="Normal 7 4" xfId="3155"/>
    <cellStyle name="Normal 7 4 2" xfId="3172"/>
    <cellStyle name="Normal 7 4 2 2" xfId="3209"/>
    <cellStyle name="Normal 7 4 2 2 2" xfId="3283"/>
    <cellStyle name="Normal 7 4 2 3" xfId="3247"/>
    <cellStyle name="Normal 7 4 3" xfId="3184"/>
    <cellStyle name="Normal 7 4 3 2" xfId="3221"/>
    <cellStyle name="Normal 7 4 3 2 2" xfId="3295"/>
    <cellStyle name="Normal 7 4 3 3" xfId="3259"/>
    <cellStyle name="Normal 7 4 4" xfId="3197"/>
    <cellStyle name="Normal 7 4 4 2" xfId="3271"/>
    <cellStyle name="Normal 7 4 5" xfId="3235"/>
    <cellStyle name="Normal 7 5" xfId="3166"/>
    <cellStyle name="Normal 7 5 2" xfId="3203"/>
    <cellStyle name="Normal 7 5 2 2" xfId="3277"/>
    <cellStyle name="Normal 7 5 3" xfId="3241"/>
    <cellStyle name="Normal 7 6" xfId="3178"/>
    <cellStyle name="Normal 7 6 2" xfId="3215"/>
    <cellStyle name="Normal 7 6 2 2" xfId="3289"/>
    <cellStyle name="Normal 7 6 3" xfId="3253"/>
    <cellStyle name="Normal 7 7" xfId="3190"/>
    <cellStyle name="Normal 7 7 2" xfId="3265"/>
    <cellStyle name="Normal 7 8" xfId="3229"/>
    <cellStyle name="Normal 8" xfId="28"/>
    <cellStyle name="Normal 8 2" xfId="1680"/>
    <cellStyle name="Normal 8 2 2" xfId="1681"/>
    <cellStyle name="Normal 8 3" xfId="3156"/>
    <cellStyle name="Normal 9" xfId="1682"/>
    <cellStyle name="Normal 9 2" xfId="1683"/>
    <cellStyle name="Normal 9 2 2" xfId="1684"/>
    <cellStyle name="Normal 9 3" xfId="1685"/>
    <cellStyle name="Normal 9 3 2" xfId="1686"/>
    <cellStyle name="Normal 9 4" xfId="1687"/>
    <cellStyle name="Normal 9 5" xfId="1688"/>
    <cellStyle name="Normal 9 6" xfId="1689"/>
    <cellStyle name="Note" xfId="179"/>
    <cellStyle name="Note 2" xfId="1690"/>
    <cellStyle name="Number [0] in K-Units" xfId="1691"/>
    <cellStyle name="Number [1] in K-Units" xfId="1692"/>
    <cellStyle name="Œ…‹æØ‚è [0.00]_Cover" xfId="1693"/>
    <cellStyle name="Œ…‹æØ‚è_Cover" xfId="1694"/>
    <cellStyle name="Open" xfId="180"/>
    <cellStyle name="Output" xfId="181"/>
    <cellStyle name="per.style" xfId="182"/>
    <cellStyle name="Percent [0]" xfId="1695"/>
    <cellStyle name="Percent [0] 2" xfId="1696"/>
    <cellStyle name="Percent [00]" xfId="1697"/>
    <cellStyle name="Percent [00] 2" xfId="1698"/>
    <cellStyle name="Percent [2]" xfId="183"/>
    <cellStyle name="PrePop Currency (0)" xfId="1699"/>
    <cellStyle name="PrePop Currency (0) 2" xfId="1700"/>
    <cellStyle name="PrePop Currency (2)" xfId="1701"/>
    <cellStyle name="PrePop Currency (2) 2" xfId="1702"/>
    <cellStyle name="PrePop Units (0)" xfId="1703"/>
    <cellStyle name="PrePop Units (0) 2" xfId="1704"/>
    <cellStyle name="PrePop Units (1)" xfId="1705"/>
    <cellStyle name="PrePop Units (1) 2" xfId="1706"/>
    <cellStyle name="PrePop Units (2)" xfId="1707"/>
    <cellStyle name="PrePop Units (2) 2" xfId="1708"/>
    <cellStyle name="Pricelist" xfId="1709"/>
    <cellStyle name="pricing" xfId="1710"/>
    <cellStyle name="Product" xfId="1711"/>
    <cellStyle name="PSChar" xfId="1712"/>
    <cellStyle name="PSDate" xfId="1713"/>
    <cellStyle name="PSDec" xfId="1714"/>
    <cellStyle name="PSHeading" xfId="1715"/>
    <cellStyle name="PSInt" xfId="1716"/>
    <cellStyle name="PSSpacer" xfId="1717"/>
    <cellStyle name="regstoresfromspecstores" xfId="184"/>
    <cellStyle name="RevList" xfId="185"/>
    <cellStyle name="RowLevel_1_OUTPUT2" xfId="186"/>
    <cellStyle name="SAPBEXaggData" xfId="1718"/>
    <cellStyle name="SAPBEXstdData" xfId="1719"/>
    <cellStyle name="SAPBEXstdItem 6" xfId="1720"/>
    <cellStyle name="SHADEDSTORES" xfId="187"/>
    <cellStyle name="SPECIAL" xfId="1721"/>
    <cellStyle name="specstores" xfId="188"/>
    <cellStyle name="Standaard_GRAF A-V vs FOREC" xfId="1722"/>
    <cellStyle name="Standard format" xfId="189"/>
    <cellStyle name="Standard_Anpassen der Amortisation" xfId="190"/>
    <cellStyle name="Style 1" xfId="29"/>
    <cellStyle name="Style 121" xfId="1723"/>
    <cellStyle name="Style 121 2" xfId="1724"/>
    <cellStyle name="Style 21" xfId="191"/>
    <cellStyle name="Style 21 2" xfId="1725"/>
    <cellStyle name="Style 22" xfId="192"/>
    <cellStyle name="Style 22 2" xfId="1726"/>
    <cellStyle name="Style 23" xfId="193"/>
    <cellStyle name="Style 23 2" xfId="1727"/>
    <cellStyle name="Style 24" xfId="194"/>
    <cellStyle name="Style 24 10" xfId="1728"/>
    <cellStyle name="Style 24 10 2" xfId="1729"/>
    <cellStyle name="Style 24 11" xfId="1730"/>
    <cellStyle name="Style 24 11 2" xfId="1731"/>
    <cellStyle name="Style 24 12" xfId="1732"/>
    <cellStyle name="Style 24 12 2" xfId="1733"/>
    <cellStyle name="Style 24 13" xfId="1734"/>
    <cellStyle name="Style 24 13 2" xfId="1735"/>
    <cellStyle name="Style 24 14" xfId="1736"/>
    <cellStyle name="Style 24 14 2" xfId="1737"/>
    <cellStyle name="Style 24 15" xfId="1738"/>
    <cellStyle name="Style 24 15 2" xfId="1739"/>
    <cellStyle name="Style 24 16" xfId="1740"/>
    <cellStyle name="Style 24 16 2" xfId="1741"/>
    <cellStyle name="Style 24 17" xfId="1742"/>
    <cellStyle name="Style 24 17 2" xfId="1743"/>
    <cellStyle name="Style 24 18" xfId="1744"/>
    <cellStyle name="Style 24 18 2" xfId="1745"/>
    <cellStyle name="Style 24 19" xfId="1746"/>
    <cellStyle name="Style 24 19 2" xfId="1747"/>
    <cellStyle name="Style 24 2" xfId="1748"/>
    <cellStyle name="Style 24 2 2" xfId="1749"/>
    <cellStyle name="Style 24 20" xfId="1750"/>
    <cellStyle name="Style 24 20 2" xfId="1751"/>
    <cellStyle name="Style 24 21" xfId="1752"/>
    <cellStyle name="Style 24 21 2" xfId="1753"/>
    <cellStyle name="Style 24 22" xfId="1754"/>
    <cellStyle name="Style 24 22 2" xfId="1755"/>
    <cellStyle name="Style 24 23" xfId="1756"/>
    <cellStyle name="Style 24 23 2" xfId="1757"/>
    <cellStyle name="Style 24 24" xfId="1758"/>
    <cellStyle name="Style 24 24 2" xfId="1759"/>
    <cellStyle name="Style 24 25" xfId="1760"/>
    <cellStyle name="Style 24 25 2" xfId="1761"/>
    <cellStyle name="Style 24 26" xfId="1762"/>
    <cellStyle name="Style 24 26 2" xfId="1763"/>
    <cellStyle name="Style 24 27" xfId="1764"/>
    <cellStyle name="Style 24 27 2" xfId="1765"/>
    <cellStyle name="Style 24 28" xfId="1766"/>
    <cellStyle name="Style 24 28 2" xfId="1767"/>
    <cellStyle name="Style 24 29" xfId="1768"/>
    <cellStyle name="Style 24 29 2" xfId="1769"/>
    <cellStyle name="Style 24 3" xfId="1770"/>
    <cellStyle name="Style 24 3 2" xfId="1771"/>
    <cellStyle name="Style 24 30" xfId="1772"/>
    <cellStyle name="Style 24 4" xfId="1773"/>
    <cellStyle name="Style 24 4 2" xfId="1774"/>
    <cellStyle name="Style 24 5" xfId="1775"/>
    <cellStyle name="Style 24 5 2" xfId="1776"/>
    <cellStyle name="Style 24 6" xfId="1777"/>
    <cellStyle name="Style 24 6 2" xfId="1778"/>
    <cellStyle name="Style 24 7" xfId="1779"/>
    <cellStyle name="Style 24 7 2" xfId="1780"/>
    <cellStyle name="Style 24 8" xfId="1781"/>
    <cellStyle name="Style 24 8 2" xfId="1782"/>
    <cellStyle name="Style 24 9" xfId="1783"/>
    <cellStyle name="Style 24 9 2" xfId="1784"/>
    <cellStyle name="Style 24_Bear_X_Build_Shipping_Plan_0401 (3)" xfId="1785"/>
    <cellStyle name="Style 25" xfId="195"/>
    <cellStyle name="Style 25 10" xfId="1786"/>
    <cellStyle name="Style 25 10 2" xfId="1787"/>
    <cellStyle name="Style 25 11" xfId="1788"/>
    <cellStyle name="Style 25 11 2" xfId="1789"/>
    <cellStyle name="Style 25 12" xfId="1790"/>
    <cellStyle name="Style 25 12 2" xfId="1791"/>
    <cellStyle name="Style 25 13" xfId="1792"/>
    <cellStyle name="Style 25 13 2" xfId="1793"/>
    <cellStyle name="Style 25 14" xfId="1794"/>
    <cellStyle name="Style 25 14 2" xfId="1795"/>
    <cellStyle name="Style 25 15" xfId="1796"/>
    <cellStyle name="Style 25 15 2" xfId="1797"/>
    <cellStyle name="Style 25 16" xfId="1798"/>
    <cellStyle name="Style 25 16 2" xfId="1799"/>
    <cellStyle name="Style 25 17" xfId="1800"/>
    <cellStyle name="Style 25 17 2" xfId="1801"/>
    <cellStyle name="Style 25 18" xfId="1802"/>
    <cellStyle name="Style 25 18 2" xfId="1803"/>
    <cellStyle name="Style 25 19" xfId="1804"/>
    <cellStyle name="Style 25 19 2" xfId="1805"/>
    <cellStyle name="Style 25 2" xfId="1806"/>
    <cellStyle name="Style 25 2 2" xfId="1807"/>
    <cellStyle name="Style 25 20" xfId="1808"/>
    <cellStyle name="Style 25 20 2" xfId="1809"/>
    <cellStyle name="Style 25 21" xfId="1810"/>
    <cellStyle name="Style 25 21 2" xfId="1811"/>
    <cellStyle name="Style 25 22" xfId="1812"/>
    <cellStyle name="Style 25 22 2" xfId="1813"/>
    <cellStyle name="Style 25 23" xfId="1814"/>
    <cellStyle name="Style 25 23 2" xfId="1815"/>
    <cellStyle name="Style 25 24" xfId="1816"/>
    <cellStyle name="Style 25 24 2" xfId="1817"/>
    <cellStyle name="Style 25 25" xfId="1818"/>
    <cellStyle name="Style 25 25 2" xfId="1819"/>
    <cellStyle name="Style 25 26" xfId="1820"/>
    <cellStyle name="Style 25 26 2" xfId="1821"/>
    <cellStyle name="Style 25 27" xfId="1822"/>
    <cellStyle name="Style 25 27 2" xfId="1823"/>
    <cellStyle name="Style 25 28" xfId="1824"/>
    <cellStyle name="Style 25 28 2" xfId="1825"/>
    <cellStyle name="Style 25 29" xfId="1826"/>
    <cellStyle name="Style 25 29 2" xfId="1827"/>
    <cellStyle name="Style 25 3" xfId="1828"/>
    <cellStyle name="Style 25 3 2" xfId="1829"/>
    <cellStyle name="Style 25 30" xfId="1830"/>
    <cellStyle name="Style 25 4" xfId="1831"/>
    <cellStyle name="Style 25 4 2" xfId="1832"/>
    <cellStyle name="Style 25 5" xfId="1833"/>
    <cellStyle name="Style 25 5 2" xfId="1834"/>
    <cellStyle name="Style 25 6" xfId="1835"/>
    <cellStyle name="Style 25 6 2" xfId="1836"/>
    <cellStyle name="Style 25 7" xfId="1837"/>
    <cellStyle name="Style 25 7 2" xfId="1838"/>
    <cellStyle name="Style 25 8" xfId="1839"/>
    <cellStyle name="Style 25 8 2" xfId="1840"/>
    <cellStyle name="Style 25 9" xfId="1841"/>
    <cellStyle name="Style 25 9 2" xfId="1842"/>
    <cellStyle name="Style 25_Bear_X_Build_Shipping_Plan_0401 (3)" xfId="1843"/>
    <cellStyle name="Style 26" xfId="196"/>
    <cellStyle name="Style 26 2" xfId="1844"/>
    <cellStyle name="Style 27" xfId="197"/>
    <cellStyle name="Style 27 10" xfId="1845"/>
    <cellStyle name="Style 27 10 2" xfId="1846"/>
    <cellStyle name="Style 27 11" xfId="1847"/>
    <cellStyle name="Style 27 11 2" xfId="1848"/>
    <cellStyle name="Style 27 12" xfId="1849"/>
    <cellStyle name="Style 27 12 2" xfId="1850"/>
    <cellStyle name="Style 27 13" xfId="1851"/>
    <cellStyle name="Style 27 13 2" xfId="1852"/>
    <cellStyle name="Style 27 14" xfId="1853"/>
    <cellStyle name="Style 27 14 2" xfId="1854"/>
    <cellStyle name="Style 27 15" xfId="1855"/>
    <cellStyle name="Style 27 15 2" xfId="1856"/>
    <cellStyle name="Style 27 16" xfId="1857"/>
    <cellStyle name="Style 27 16 2" xfId="1858"/>
    <cellStyle name="Style 27 17" xfId="1859"/>
    <cellStyle name="Style 27 17 2" xfId="1860"/>
    <cellStyle name="Style 27 18" xfId="1861"/>
    <cellStyle name="Style 27 18 2" xfId="1862"/>
    <cellStyle name="Style 27 19" xfId="1863"/>
    <cellStyle name="Style 27 19 2" xfId="1864"/>
    <cellStyle name="Style 27 2" xfId="1865"/>
    <cellStyle name="Style 27 2 2" xfId="1866"/>
    <cellStyle name="Style 27 20" xfId="1867"/>
    <cellStyle name="Style 27 20 2" xfId="1868"/>
    <cellStyle name="Style 27 21" xfId="1869"/>
    <cellStyle name="Style 27 21 2" xfId="1870"/>
    <cellStyle name="Style 27 22" xfId="1871"/>
    <cellStyle name="Style 27 22 2" xfId="1872"/>
    <cellStyle name="Style 27 23" xfId="1873"/>
    <cellStyle name="Style 27 23 2" xfId="1874"/>
    <cellStyle name="Style 27 24" xfId="1875"/>
    <cellStyle name="Style 27 24 2" xfId="1876"/>
    <cellStyle name="Style 27 25" xfId="1877"/>
    <cellStyle name="Style 27 25 2" xfId="1878"/>
    <cellStyle name="Style 27 26" xfId="1879"/>
    <cellStyle name="Style 27 26 2" xfId="1880"/>
    <cellStyle name="Style 27 27" xfId="1881"/>
    <cellStyle name="Style 27 27 2" xfId="1882"/>
    <cellStyle name="Style 27 28" xfId="1883"/>
    <cellStyle name="Style 27 28 2" xfId="1884"/>
    <cellStyle name="Style 27 29" xfId="1885"/>
    <cellStyle name="Style 27 29 2" xfId="1886"/>
    <cellStyle name="Style 27 3" xfId="1887"/>
    <cellStyle name="Style 27 3 2" xfId="1888"/>
    <cellStyle name="Style 27 30" xfId="1889"/>
    <cellStyle name="Style 27 4" xfId="1890"/>
    <cellStyle name="Style 27 4 2" xfId="1891"/>
    <cellStyle name="Style 27 5" xfId="1892"/>
    <cellStyle name="Style 27 5 2" xfId="1893"/>
    <cellStyle name="Style 27 6" xfId="1894"/>
    <cellStyle name="Style 27 6 2" xfId="1895"/>
    <cellStyle name="Style 27 7" xfId="1896"/>
    <cellStyle name="Style 27 7 2" xfId="1897"/>
    <cellStyle name="Style 27 8" xfId="1898"/>
    <cellStyle name="Style 27 8 2" xfId="1899"/>
    <cellStyle name="Style 27 9" xfId="1900"/>
    <cellStyle name="Style 27 9 2" xfId="1901"/>
    <cellStyle name="Style 27_Bear_X_Build_Shipping_Plan_0401 (3)" xfId="1902"/>
    <cellStyle name="Style 28" xfId="198"/>
    <cellStyle name="Style 28 2" xfId="1903"/>
    <cellStyle name="Style 29" xfId="199"/>
    <cellStyle name="Style 29 2" xfId="1904"/>
    <cellStyle name="Style 30" xfId="200"/>
    <cellStyle name="Style 30 2" xfId="1905"/>
    <cellStyle name="Style 31" xfId="201"/>
    <cellStyle name="Style 31 2" xfId="1906"/>
    <cellStyle name="Style 32" xfId="202"/>
    <cellStyle name="Style 32 2" xfId="1907"/>
    <cellStyle name="Style 326" xfId="203"/>
    <cellStyle name="Style 326 2" xfId="1908"/>
    <cellStyle name="Style 35" xfId="204"/>
    <cellStyle name="Style 35 2" xfId="1909"/>
    <cellStyle name="Style 36" xfId="205"/>
    <cellStyle name="Style 36 2" xfId="1910"/>
    <cellStyle name="Style 37" xfId="206"/>
    <cellStyle name="Style 37 2" xfId="1911"/>
    <cellStyle name="Style 38" xfId="207"/>
    <cellStyle name="Style 38 2" xfId="1912"/>
    <cellStyle name="Style 39" xfId="208"/>
    <cellStyle name="Style 39 2" xfId="1913"/>
    <cellStyle name="Style 40" xfId="209"/>
    <cellStyle name="Style 40 2" xfId="1914"/>
    <cellStyle name="Style 41" xfId="210"/>
    <cellStyle name="Style 41 2" xfId="1915"/>
    <cellStyle name="Style 42" xfId="211"/>
    <cellStyle name="Style 42 2" xfId="1916"/>
    <cellStyle name="Style 43" xfId="212"/>
    <cellStyle name="Style 43 2" xfId="1917"/>
    <cellStyle name="Style 44" xfId="213"/>
    <cellStyle name="Style 44 2" xfId="1918"/>
    <cellStyle name="Style 45" xfId="214"/>
    <cellStyle name="Style 45 2" xfId="1919"/>
    <cellStyle name="Style 46" xfId="215"/>
    <cellStyle name="Style 46 2" xfId="1920"/>
    <cellStyle name="Style 47" xfId="216"/>
    <cellStyle name="Style 47 2" xfId="1921"/>
    <cellStyle name="Style 48" xfId="217"/>
    <cellStyle name="Style 48 2" xfId="1922"/>
    <cellStyle name="Style 49" xfId="218"/>
    <cellStyle name="Style 49 2" xfId="1923"/>
    <cellStyle name="Style 50" xfId="219"/>
    <cellStyle name="Style 50 2" xfId="1924"/>
    <cellStyle name="Style 51" xfId="220"/>
    <cellStyle name="Style 51 2" xfId="1925"/>
    <cellStyle name="Subtotal" xfId="221"/>
    <cellStyle name="test3" xfId="1926"/>
    <cellStyle name="Text Indent A" xfId="1927"/>
    <cellStyle name="Text Indent B" xfId="1928"/>
    <cellStyle name="Text Indent B 2" xfId="1929"/>
    <cellStyle name="Text Indent C" xfId="1930"/>
    <cellStyle name="Text Indent C 2" xfId="1931"/>
    <cellStyle name="Text Wrap" xfId="1932"/>
    <cellStyle name="Title" xfId="222"/>
    <cellStyle name="Total" xfId="223"/>
    <cellStyle name="Unprot" xfId="224"/>
    <cellStyle name="Unprot$" xfId="225"/>
    <cellStyle name="Unprotect" xfId="226"/>
    <cellStyle name="Valuta [0]_GRAF A-V vs FOREC" xfId="1933"/>
    <cellStyle name="Valuta_GRAF A-V vs FOREC" xfId="1934"/>
    <cellStyle name="Währung [0]_Compiling Utility Macros" xfId="227"/>
    <cellStyle name="Währung_Compiling Utility Macros" xfId="228"/>
    <cellStyle name="Warning Text" xfId="229"/>
    <cellStyle name="一般" xfId="0" builtinId="0"/>
    <cellStyle name="一般 10" xfId="1935"/>
    <cellStyle name="一般 10 2" xfId="1936"/>
    <cellStyle name="一般 10 2 2" xfId="1937"/>
    <cellStyle name="一般 10 2 3" xfId="1938"/>
    <cellStyle name="一般 10 2 3 2" xfId="1939"/>
    <cellStyle name="一般 10 3" xfId="1940"/>
    <cellStyle name="一般 10 3 2" xfId="1941"/>
    <cellStyle name="一般 10 4" xfId="1942"/>
    <cellStyle name="一般 10 4 2" xfId="1943"/>
    <cellStyle name="一般 10 4 2 2" xfId="1944"/>
    <cellStyle name="一般 10 4 3" xfId="1945"/>
    <cellStyle name="一般 11" xfId="1946"/>
    <cellStyle name="一般 11 2" xfId="1947"/>
    <cellStyle name="一般 11 2 2" xfId="1948"/>
    <cellStyle name="一般 11 2 2 2" xfId="1949"/>
    <cellStyle name="一般 11 2 3" xfId="1950"/>
    <cellStyle name="一般 111 2" xfId="3300"/>
    <cellStyle name="一般 118" xfId="3151"/>
    <cellStyle name="一般 118 2" xfId="3164"/>
    <cellStyle name="一般 118 2 2" xfId="3176"/>
    <cellStyle name="一般 118 2 2 2" xfId="3213"/>
    <cellStyle name="一般 118 2 2 2 2" xfId="3287"/>
    <cellStyle name="一般 118 2 2 3" xfId="3251"/>
    <cellStyle name="一般 118 2 3" xfId="3188"/>
    <cellStyle name="一般 118 2 3 2" xfId="3225"/>
    <cellStyle name="一般 118 2 3 2 2" xfId="3299"/>
    <cellStyle name="一般 118 2 3 3" xfId="3263"/>
    <cellStyle name="一般 118 2 4" xfId="3201"/>
    <cellStyle name="一般 118 2 4 2" xfId="3275"/>
    <cellStyle name="一般 118 2 5" xfId="3239"/>
    <cellStyle name="一般 118 3" xfId="3170"/>
    <cellStyle name="一般 118 3 2" xfId="3207"/>
    <cellStyle name="一般 118 3 2 2" xfId="3281"/>
    <cellStyle name="一般 118 3 3" xfId="3245"/>
    <cellStyle name="一般 118 4" xfId="3182"/>
    <cellStyle name="一般 118 4 2" xfId="3219"/>
    <cellStyle name="一般 118 4 2 2" xfId="3293"/>
    <cellStyle name="一般 118 4 3" xfId="3257"/>
    <cellStyle name="一般 118 5" xfId="3195"/>
    <cellStyle name="一般 118 5 2" xfId="3269"/>
    <cellStyle name="一般 118 6" xfId="3233"/>
    <cellStyle name="一般 12" xfId="1951"/>
    <cellStyle name="一般 12 2" xfId="1952"/>
    <cellStyle name="一般 12 2 2" xfId="1953"/>
    <cellStyle name="一般 12 2 2 2" xfId="1954"/>
    <cellStyle name="一般 12 2 3" xfId="1955"/>
    <cellStyle name="一般 13" xfId="1956"/>
    <cellStyle name="一般 14" xfId="1957"/>
    <cellStyle name="一般 14 2" xfId="1958"/>
    <cellStyle name="一般 14 2 2" xfId="1959"/>
    <cellStyle name="一般 14 2 2 2" xfId="1960"/>
    <cellStyle name="一般 14 2 3" xfId="1961"/>
    <cellStyle name="一般 15" xfId="1962"/>
    <cellStyle name="一般 15 2" xfId="1963"/>
    <cellStyle name="一般 15 2 2" xfId="1964"/>
    <cellStyle name="一般 15 2 2 2" xfId="1965"/>
    <cellStyle name="一般 15 2 3" xfId="1966"/>
    <cellStyle name="一般 15 3" xfId="1967"/>
    <cellStyle name="一般 15 3 2" xfId="1968"/>
    <cellStyle name="一般 15 4" xfId="1969"/>
    <cellStyle name="一般 16" xfId="1970"/>
    <cellStyle name="一般 17" xfId="1971"/>
    <cellStyle name="一般 18" xfId="1972"/>
    <cellStyle name="一般 19" xfId="1973"/>
    <cellStyle name="一般 2" xfId="3"/>
    <cellStyle name="一般 2 10" xfId="1974"/>
    <cellStyle name="一般 2 10 2" xfId="1975"/>
    <cellStyle name="一般 2 10 2 2" xfId="3146"/>
    <cellStyle name="一般 2 11" xfId="1976"/>
    <cellStyle name="一般 2 12" xfId="1977"/>
    <cellStyle name="一般 2 13" xfId="1978"/>
    <cellStyle name="一般 2 14" xfId="1979"/>
    <cellStyle name="一般 2 15" xfId="1980"/>
    <cellStyle name="一般 2 16" xfId="1981"/>
    <cellStyle name="一般 2 17" xfId="1982"/>
    <cellStyle name="一般 2 18" xfId="1983"/>
    <cellStyle name="一般 2 19" xfId="1984"/>
    <cellStyle name="一般 2 2" xfId="230"/>
    <cellStyle name="一般 2 2 2" xfId="1985"/>
    <cellStyle name="一般 2 2 2 2" xfId="1986"/>
    <cellStyle name="一般 2 2 2 3" xfId="1987"/>
    <cellStyle name="一般 2 2 3" xfId="1988"/>
    <cellStyle name="一般 2 20" xfId="1989"/>
    <cellStyle name="一般 2 21" xfId="1990"/>
    <cellStyle name="一般 2 22" xfId="1991"/>
    <cellStyle name="一般 2 22 2" xfId="1992"/>
    <cellStyle name="一般 2 23" xfId="1993"/>
    <cellStyle name="一般 2 24" xfId="1994"/>
    <cellStyle name="一般 2 25" xfId="1995"/>
    <cellStyle name="一般 2 3" xfId="1996"/>
    <cellStyle name="一般 2 3 2" xfId="1997"/>
    <cellStyle name="一般 2 4" xfId="1998"/>
    <cellStyle name="一般 2 4 2" xfId="1999"/>
    <cellStyle name="一般 2 5" xfId="2000"/>
    <cellStyle name="一般 2 5 2" xfId="2001"/>
    <cellStyle name="一般 2 5 3" xfId="2002"/>
    <cellStyle name="一般 2 6" xfId="2003"/>
    <cellStyle name="一般 2 6 2" xfId="2004"/>
    <cellStyle name="一般 2 7" xfId="2005"/>
    <cellStyle name="一般 2 8" xfId="2006"/>
    <cellStyle name="一般 2 9" xfId="2007"/>
    <cellStyle name="一般 20" xfId="2008"/>
    <cellStyle name="一般 21" xfId="2009"/>
    <cellStyle name="一般 22" xfId="2010"/>
    <cellStyle name="一般 23" xfId="2011"/>
    <cellStyle name="一般 24" xfId="2012"/>
    <cellStyle name="一般 25" xfId="2013"/>
    <cellStyle name="一般 26" xfId="2014"/>
    <cellStyle name="一般 26 2" xfId="3160"/>
    <cellStyle name="一般 26 2 2" xfId="3173"/>
    <cellStyle name="一般 26 2 2 2" xfId="3210"/>
    <cellStyle name="一般 26 2 2 2 2" xfId="3284"/>
    <cellStyle name="一般 26 2 2 3" xfId="3248"/>
    <cellStyle name="一般 26 2 3" xfId="3185"/>
    <cellStyle name="一般 26 2 3 2" xfId="3222"/>
    <cellStyle name="一般 26 2 3 2 2" xfId="3296"/>
    <cellStyle name="一般 26 2 3 3" xfId="3260"/>
    <cellStyle name="一般 26 2 4" xfId="3198"/>
    <cellStyle name="一般 26 2 4 2" xfId="3272"/>
    <cellStyle name="一般 26 2 5" xfId="3236"/>
    <cellStyle name="一般 26 3" xfId="3167"/>
    <cellStyle name="一般 26 3 2" xfId="3204"/>
    <cellStyle name="一般 26 3 2 2" xfId="3278"/>
    <cellStyle name="一般 26 3 3" xfId="3242"/>
    <cellStyle name="一般 26 4" xfId="3179"/>
    <cellStyle name="一般 26 4 2" xfId="3216"/>
    <cellStyle name="一般 26 4 2 2" xfId="3290"/>
    <cellStyle name="一般 26 4 3" xfId="3254"/>
    <cellStyle name="一般 26 5" xfId="3191"/>
    <cellStyle name="一般 26 5 2" xfId="3266"/>
    <cellStyle name="一般 26 6" xfId="3230"/>
    <cellStyle name="一般 27" xfId="2015"/>
    <cellStyle name="一般 27 2" xfId="3161"/>
    <cellStyle name="一般 27 2 2" xfId="3174"/>
    <cellStyle name="一般 27 2 2 2" xfId="3211"/>
    <cellStyle name="一般 27 2 2 2 2" xfId="3285"/>
    <cellStyle name="一般 27 2 2 3" xfId="3249"/>
    <cellStyle name="一般 27 2 3" xfId="3186"/>
    <cellStyle name="一般 27 2 3 2" xfId="3223"/>
    <cellStyle name="一般 27 2 3 2 2" xfId="3297"/>
    <cellStyle name="一般 27 2 3 3" xfId="3261"/>
    <cellStyle name="一般 27 2 4" xfId="3199"/>
    <cellStyle name="一般 27 2 4 2" xfId="3273"/>
    <cellStyle name="一般 27 2 5" xfId="3237"/>
    <cellStyle name="一般 27 3" xfId="3168"/>
    <cellStyle name="一般 27 3 2" xfId="3205"/>
    <cellStyle name="一般 27 3 2 2" xfId="3279"/>
    <cellStyle name="一般 27 3 3" xfId="3243"/>
    <cellStyle name="一般 27 4" xfId="3180"/>
    <cellStyle name="一般 27 4 2" xfId="3217"/>
    <cellStyle name="一般 27 4 2 2" xfId="3291"/>
    <cellStyle name="一般 27 4 3" xfId="3255"/>
    <cellStyle name="一般 27 5" xfId="3192"/>
    <cellStyle name="一般 27 5 2" xfId="3267"/>
    <cellStyle name="一般 27 6" xfId="3231"/>
    <cellStyle name="一般 28" xfId="2016"/>
    <cellStyle name="一般 29" xfId="2017"/>
    <cellStyle name="一般 3" xfId="4"/>
    <cellStyle name="一般 3 10" xfId="3152"/>
    <cellStyle name="一般 3 2" xfId="260"/>
    <cellStyle name="一般 3 2 2" xfId="2018"/>
    <cellStyle name="一般 3 2 2 2" xfId="2019"/>
    <cellStyle name="一般 3 2 3" xfId="2020"/>
    <cellStyle name="一般 3 2 3 2" xfId="2021"/>
    <cellStyle name="一般 3 2 3 2 2" xfId="2022"/>
    <cellStyle name="一般 3 2 3 2 3" xfId="2023"/>
    <cellStyle name="一般 3 2 3 3" xfId="2024"/>
    <cellStyle name="一般 3 2 3 4" xfId="2025"/>
    <cellStyle name="一般 3 2 3 5" xfId="2026"/>
    <cellStyle name="一般 3 2 4" xfId="2027"/>
    <cellStyle name="一般 3 2 4 2" xfId="2028"/>
    <cellStyle name="一般 3 2 5" xfId="2029"/>
    <cellStyle name="一般 3 2 6" xfId="3157"/>
    <cellStyle name="一般 3 3" xfId="2030"/>
    <cellStyle name="一般 3 4" xfId="2031"/>
    <cellStyle name="一般 3 5" xfId="2032"/>
    <cellStyle name="一般 3 5 2" xfId="2033"/>
    <cellStyle name="一般 3 6" xfId="2034"/>
    <cellStyle name="一般 3 7" xfId="2035"/>
    <cellStyle name="一般 3 8" xfId="2036"/>
    <cellStyle name="一般 3 9" xfId="2037"/>
    <cellStyle name="一般 30" xfId="2038"/>
    <cellStyle name="一般 30 2" xfId="2039"/>
    <cellStyle name="一般 31" xfId="264"/>
    <cellStyle name="一般 32" xfId="3137"/>
    <cellStyle name="一般 33" xfId="2040"/>
    <cellStyle name="一般 33 2" xfId="2041"/>
    <cellStyle name="一般 33 2 2" xfId="2042"/>
    <cellStyle name="一般 33 3" xfId="2043"/>
    <cellStyle name="一般 33 4" xfId="3149"/>
    <cellStyle name="一般 33 4 2" xfId="3163"/>
    <cellStyle name="一般 33 4 2 2" xfId="3175"/>
    <cellStyle name="一般 33 4 2 2 2" xfId="3212"/>
    <cellStyle name="一般 33 4 2 2 2 2" xfId="3286"/>
    <cellStyle name="一般 33 4 2 2 3" xfId="3250"/>
    <cellStyle name="一般 33 4 2 3" xfId="3187"/>
    <cellStyle name="一般 33 4 2 3 2" xfId="3224"/>
    <cellStyle name="一般 33 4 2 3 2 2" xfId="3298"/>
    <cellStyle name="一般 33 4 2 3 3" xfId="3262"/>
    <cellStyle name="一般 33 4 2 4" xfId="3200"/>
    <cellStyle name="一般 33 4 2 4 2" xfId="3274"/>
    <cellStyle name="一般 33 4 2 5" xfId="3238"/>
    <cellStyle name="一般 33 4 3" xfId="3169"/>
    <cellStyle name="一般 33 4 3 2" xfId="3206"/>
    <cellStyle name="一般 33 4 3 2 2" xfId="3280"/>
    <cellStyle name="一般 33 4 3 3" xfId="3244"/>
    <cellStyle name="一般 33 4 4" xfId="3181"/>
    <cellStyle name="一般 33 4 4 2" xfId="3218"/>
    <cellStyle name="一般 33 4 4 2 2" xfId="3292"/>
    <cellStyle name="一般 33 4 4 3" xfId="3256"/>
    <cellStyle name="一般 33 4 5" xfId="3194"/>
    <cellStyle name="一般 33 4 5 2" xfId="3268"/>
    <cellStyle name="一般 33 4 6" xfId="3232"/>
    <cellStyle name="一般 34" xfId="3138"/>
    <cellStyle name="一般 35" xfId="3139"/>
    <cellStyle name="一般 36" xfId="3193"/>
    <cellStyle name="一般 37" xfId="3227"/>
    <cellStyle name="一般 38" xfId="3226"/>
    <cellStyle name="一般 4" xfId="231"/>
    <cellStyle name="一般 4 10" xfId="2044"/>
    <cellStyle name="一般 4 2" xfId="2045"/>
    <cellStyle name="一般 4 2 2" xfId="2046"/>
    <cellStyle name="一般 4 2 2 2" xfId="2047"/>
    <cellStyle name="一般 4 2 2 2 2" xfId="2048"/>
    <cellStyle name="一般 4 2 2 3" xfId="2049"/>
    <cellStyle name="一般 4 2 2 3 2" xfId="2050"/>
    <cellStyle name="一般 4 2 2 3 2 2" xfId="2051"/>
    <cellStyle name="一般 4 2 2 3 3" xfId="2052"/>
    <cellStyle name="一般 4 2 2 4" xfId="2053"/>
    <cellStyle name="一般 4 2 2 4 2" xfId="2054"/>
    <cellStyle name="一般 4 2 2 5" xfId="2055"/>
    <cellStyle name="一般 4 2 3" xfId="2056"/>
    <cellStyle name="一般 4 2 4" xfId="2057"/>
    <cellStyle name="一般 4 2 4 2" xfId="2058"/>
    <cellStyle name="一般 4 2 4 2 2" xfId="2059"/>
    <cellStyle name="一般 4 2 4 3" xfId="2060"/>
    <cellStyle name="一般 4 2 5" xfId="2061"/>
    <cellStyle name="一般 4 2 5 2" xfId="2062"/>
    <cellStyle name="一般 4 2 6" xfId="2063"/>
    <cellStyle name="一般 4 3" xfId="2064"/>
    <cellStyle name="一般 4 3 2" xfId="2065"/>
    <cellStyle name="一般 4 4" xfId="2066"/>
    <cellStyle name="一般 4 4 2" xfId="2067"/>
    <cellStyle name="一般 4 4 3" xfId="2068"/>
    <cellStyle name="一般 4 4 3 2" xfId="2069"/>
    <cellStyle name="一般 4 4 3 2 2" xfId="2070"/>
    <cellStyle name="一般 4 4 3 3" xfId="2071"/>
    <cellStyle name="一般 4 4 4" xfId="2072"/>
    <cellStyle name="一般 4 4 4 2" xfId="2073"/>
    <cellStyle name="一般 4 4 5" xfId="2074"/>
    <cellStyle name="一般 4 5" xfId="2075"/>
    <cellStyle name="一般 4 6" xfId="2076"/>
    <cellStyle name="一般 4 6 2" xfId="2077"/>
    <cellStyle name="一般 4 6 2 2" xfId="2078"/>
    <cellStyle name="一般 4 6 3" xfId="2079"/>
    <cellStyle name="一般 4 7" xfId="2080"/>
    <cellStyle name="一般 4 7 2" xfId="2081"/>
    <cellStyle name="一般 4 8" xfId="2082"/>
    <cellStyle name="一般 4 9" xfId="2083"/>
    <cellStyle name="一般 5" xfId="232"/>
    <cellStyle name="一般 5 2" xfId="2084"/>
    <cellStyle name="一般 5 2 2" xfId="2085"/>
    <cellStyle name="一般 5 3" xfId="2086"/>
    <cellStyle name="一般 5 4" xfId="2087"/>
    <cellStyle name="一般 6" xfId="265"/>
    <cellStyle name="一般 6 2" xfId="2088"/>
    <cellStyle name="一般 7" xfId="2089"/>
    <cellStyle name="一般 7 2" xfId="2090"/>
    <cellStyle name="一般 7 2 2" xfId="2091"/>
    <cellStyle name="一般 7 2 2 2" xfId="2092"/>
    <cellStyle name="一般 7 2 3" xfId="2093"/>
    <cellStyle name="一般 7 3" xfId="2094"/>
    <cellStyle name="一般 7 4" xfId="2095"/>
    <cellStyle name="一般 7 4 2" xfId="2096"/>
    <cellStyle name="一般 7 4 2 2" xfId="2097"/>
    <cellStyle name="一般 7 4 3" xfId="2098"/>
    <cellStyle name="一般 7 5" xfId="2099"/>
    <cellStyle name="一般 7 5 2" xfId="2100"/>
    <cellStyle name="一般 7 6" xfId="2101"/>
    <cellStyle name="一般 8" xfId="2102"/>
    <cellStyle name="一般 8 2" xfId="2103"/>
    <cellStyle name="一般 8 2 2" xfId="2104"/>
    <cellStyle name="一般 8 2 2 2" xfId="2105"/>
    <cellStyle name="一般 8 2 3" xfId="2106"/>
    <cellStyle name="一般 9" xfId="233"/>
    <cellStyle name="一般 9 2" xfId="2107"/>
    <cellStyle name="一般 9 2 2" xfId="2108"/>
    <cellStyle name="一般 9 2 2 2" xfId="2109"/>
    <cellStyle name="一般 9 2 3" xfId="2110"/>
    <cellStyle name="一般_Sheet1_1" xfId="3148"/>
    <cellStyle name="千分位 2" xfId="2111"/>
    <cellStyle name="千位分隔[0]_Book1" xfId="2112"/>
    <cellStyle name="千位分隔_Book1" xfId="2113"/>
    <cellStyle name="已瀏覽過的超連結 2" xfId="2114"/>
    <cellStyle name="中等 10" xfId="2115"/>
    <cellStyle name="中等 10 2" xfId="2116"/>
    <cellStyle name="中等 10 2 2" xfId="2117"/>
    <cellStyle name="中等 11" xfId="2118"/>
    <cellStyle name="中等 11 2" xfId="2119"/>
    <cellStyle name="中等 11 2 2" xfId="2120"/>
    <cellStyle name="中等 12" xfId="2121"/>
    <cellStyle name="中等 12 2" xfId="2122"/>
    <cellStyle name="中等 12 2 2" xfId="2123"/>
    <cellStyle name="中等 13" xfId="2124"/>
    <cellStyle name="中等 13 2" xfId="2125"/>
    <cellStyle name="中等 13 2 2" xfId="2126"/>
    <cellStyle name="中等 14" xfId="2127"/>
    <cellStyle name="中等 14 2" xfId="2128"/>
    <cellStyle name="中等 14 2 2" xfId="2129"/>
    <cellStyle name="中等 15" xfId="2130"/>
    <cellStyle name="中等 2" xfId="2131"/>
    <cellStyle name="中等 2 2" xfId="2132"/>
    <cellStyle name="中等 2 2 2" xfId="2133"/>
    <cellStyle name="中等 2 3" xfId="2134"/>
    <cellStyle name="中等 3" xfId="2135"/>
    <cellStyle name="中等 3 2" xfId="2136"/>
    <cellStyle name="中等 3 2 2" xfId="2137"/>
    <cellStyle name="中等 4" xfId="2138"/>
    <cellStyle name="中等 4 2" xfId="2139"/>
    <cellStyle name="中等 4 2 2" xfId="2140"/>
    <cellStyle name="中等 5" xfId="2141"/>
    <cellStyle name="中等 5 2" xfId="2142"/>
    <cellStyle name="中等 5 2 2" xfId="2143"/>
    <cellStyle name="中等 6" xfId="2144"/>
    <cellStyle name="中等 6 2" xfId="2145"/>
    <cellStyle name="中等 6 2 2" xfId="2146"/>
    <cellStyle name="中等 7" xfId="2147"/>
    <cellStyle name="中等 7 2" xfId="2148"/>
    <cellStyle name="中等 7 2 2" xfId="2149"/>
    <cellStyle name="中等 8" xfId="2150"/>
    <cellStyle name="中等 8 2" xfId="2151"/>
    <cellStyle name="中等 8 2 2" xfId="2152"/>
    <cellStyle name="中等 9" xfId="2153"/>
    <cellStyle name="中等 9 2" xfId="2154"/>
    <cellStyle name="中等 9 2 2" xfId="2155"/>
    <cellStyle name="计算" xfId="257"/>
    <cellStyle name="计算 2" xfId="3130"/>
    <cellStyle name="计算 2 2" xfId="3131"/>
    <cellStyle name="汇总" xfId="256"/>
    <cellStyle name="汇总 2" xfId="3128"/>
    <cellStyle name="汇总 2 2" xfId="3129"/>
    <cellStyle name="合計 10" xfId="2156"/>
    <cellStyle name="合計 10 2" xfId="2157"/>
    <cellStyle name="合計 10 2 2" xfId="2158"/>
    <cellStyle name="合計 11" xfId="2159"/>
    <cellStyle name="合計 11 2" xfId="2160"/>
    <cellStyle name="合計 11 2 2" xfId="2161"/>
    <cellStyle name="合計 12" xfId="2162"/>
    <cellStyle name="合計 12 2" xfId="2163"/>
    <cellStyle name="合計 12 2 2" xfId="2164"/>
    <cellStyle name="合計 13" xfId="2165"/>
    <cellStyle name="合計 13 2" xfId="2166"/>
    <cellStyle name="合計 13 2 2" xfId="2167"/>
    <cellStyle name="合計 14" xfId="2168"/>
    <cellStyle name="合計 14 2" xfId="2169"/>
    <cellStyle name="合計 14 2 2" xfId="2170"/>
    <cellStyle name="合計 15" xfId="2171"/>
    <cellStyle name="合計 2" xfId="2172"/>
    <cellStyle name="合計 2 2" xfId="2173"/>
    <cellStyle name="合計 2 2 2" xfId="2174"/>
    <cellStyle name="合計 2 3" xfId="2175"/>
    <cellStyle name="合計 3" xfId="2176"/>
    <cellStyle name="合計 3 2" xfId="2177"/>
    <cellStyle name="合計 3 2 2" xfId="2178"/>
    <cellStyle name="合計 4" xfId="2179"/>
    <cellStyle name="合計 4 2" xfId="2180"/>
    <cellStyle name="合計 4 2 2" xfId="2181"/>
    <cellStyle name="合計 5" xfId="2182"/>
    <cellStyle name="合計 5 2" xfId="2183"/>
    <cellStyle name="合計 5 2 2" xfId="2184"/>
    <cellStyle name="合計 6" xfId="2185"/>
    <cellStyle name="合計 6 2" xfId="2186"/>
    <cellStyle name="合計 6 2 2" xfId="2187"/>
    <cellStyle name="合計 7" xfId="2188"/>
    <cellStyle name="合計 7 2" xfId="2189"/>
    <cellStyle name="合計 7 2 2" xfId="2190"/>
    <cellStyle name="合計 8" xfId="2191"/>
    <cellStyle name="合計 8 2" xfId="2192"/>
    <cellStyle name="合計 8 2 2" xfId="2193"/>
    <cellStyle name="合計 9" xfId="2194"/>
    <cellStyle name="合計 9 2" xfId="2195"/>
    <cellStyle name="合計 9 2 2" xfId="2196"/>
    <cellStyle name="好 10" xfId="2197"/>
    <cellStyle name="好 10 2" xfId="2198"/>
    <cellStyle name="好 10 2 2" xfId="2199"/>
    <cellStyle name="好 11" xfId="2200"/>
    <cellStyle name="好 11 2" xfId="2201"/>
    <cellStyle name="好 11 2 2" xfId="2202"/>
    <cellStyle name="好 12" xfId="2203"/>
    <cellStyle name="好 12 2" xfId="2204"/>
    <cellStyle name="好 12 2 2" xfId="2205"/>
    <cellStyle name="好 13" xfId="2206"/>
    <cellStyle name="好 13 2" xfId="2207"/>
    <cellStyle name="好 13 2 2" xfId="2208"/>
    <cellStyle name="好 14" xfId="2209"/>
    <cellStyle name="好 14 2" xfId="2210"/>
    <cellStyle name="好 14 2 2" xfId="2211"/>
    <cellStyle name="好 15" xfId="2212"/>
    <cellStyle name="好 2" xfId="2213"/>
    <cellStyle name="好 2 2" xfId="2214"/>
    <cellStyle name="好 2 2 2" xfId="2215"/>
    <cellStyle name="好 2 3" xfId="2216"/>
    <cellStyle name="好 3" xfId="2217"/>
    <cellStyle name="好 3 2" xfId="2218"/>
    <cellStyle name="好 3 2 2" xfId="2219"/>
    <cellStyle name="好 4" xfId="2220"/>
    <cellStyle name="好 4 2" xfId="2221"/>
    <cellStyle name="好 4 2 2" xfId="2222"/>
    <cellStyle name="好 5" xfId="2223"/>
    <cellStyle name="好 5 2" xfId="2224"/>
    <cellStyle name="好 5 2 2" xfId="2225"/>
    <cellStyle name="好 6" xfId="2226"/>
    <cellStyle name="好 6 2" xfId="2227"/>
    <cellStyle name="好 6 2 2" xfId="2228"/>
    <cellStyle name="好 7" xfId="2229"/>
    <cellStyle name="好 7 2" xfId="2230"/>
    <cellStyle name="好 7 2 2" xfId="2231"/>
    <cellStyle name="好 8" xfId="2232"/>
    <cellStyle name="好 8 2" xfId="2233"/>
    <cellStyle name="好 8 2 2" xfId="2234"/>
    <cellStyle name="好 9" xfId="2235"/>
    <cellStyle name="好 9 2" xfId="2236"/>
    <cellStyle name="好 9 2 2" xfId="2237"/>
    <cellStyle name="好_Mercedes E-class Intel_Eng Allocation_12122011" xfId="2238"/>
    <cellStyle name="好_Model combination" xfId="234"/>
    <cellStyle name="好_Model combination 2" xfId="2239"/>
    <cellStyle name="好_Model combination 2 2" xfId="2240"/>
    <cellStyle name="好_QCL20_Vostro15 Intel_ST Proto Plan_Rev05_20111219" xfId="2241"/>
    <cellStyle name="好_T-Tnote 10 combination 122308_ME_Hans" xfId="235"/>
    <cellStyle name="好_T-Tnote 10 combination 122308_ME_Hans 2" xfId="2242"/>
    <cellStyle name="好_T-Tnote 10 combination 122308_ME_Hans 2 2" xfId="2243"/>
    <cellStyle name="百分比 2 3" xfId="3147"/>
    <cellStyle name="注释" xfId="236"/>
    <cellStyle name="注释 2" xfId="2244"/>
    <cellStyle name="注释 2 2" xfId="2245"/>
    <cellStyle name="货币[0]_11-21-00 Daily Shipments Report" xfId="3132"/>
    <cellStyle name="货币_11-21-00 Daily Shipments Report" xfId="3133"/>
    <cellStyle name="标题" xfId="250"/>
    <cellStyle name="标题 1" xfId="251"/>
    <cellStyle name="标题 1 2" xfId="3116"/>
    <cellStyle name="标题 1 2 2" xfId="3117"/>
    <cellStyle name="标题 2" xfId="252"/>
    <cellStyle name="标题 2 2" xfId="3118"/>
    <cellStyle name="标题 2 2 2" xfId="3119"/>
    <cellStyle name="标题 3" xfId="253"/>
    <cellStyle name="标题 3 2" xfId="3120"/>
    <cellStyle name="标题 3 2 2" xfId="3121"/>
    <cellStyle name="标题 4" xfId="254"/>
    <cellStyle name="标题 4 2" xfId="3122"/>
    <cellStyle name="标题 4 2 2" xfId="3123"/>
    <cellStyle name="标题 5" xfId="3124"/>
    <cellStyle name="标题 5 2" xfId="3125"/>
    <cellStyle name="計算方式 10" xfId="2246"/>
    <cellStyle name="計算方式 10 2" xfId="2247"/>
    <cellStyle name="計算方式 10 2 2" xfId="2248"/>
    <cellStyle name="計算方式 11" xfId="2249"/>
    <cellStyle name="計算方式 11 2" xfId="2250"/>
    <cellStyle name="計算方式 11 2 2" xfId="2251"/>
    <cellStyle name="計算方式 12" xfId="2252"/>
    <cellStyle name="計算方式 12 2" xfId="2253"/>
    <cellStyle name="計算方式 12 2 2" xfId="2254"/>
    <cellStyle name="計算方式 13" xfId="2255"/>
    <cellStyle name="計算方式 13 2" xfId="2256"/>
    <cellStyle name="計算方式 13 2 2" xfId="2257"/>
    <cellStyle name="計算方式 14" xfId="2258"/>
    <cellStyle name="計算方式 14 2" xfId="2259"/>
    <cellStyle name="計算方式 14 2 2" xfId="2260"/>
    <cellStyle name="計算方式 15" xfId="2261"/>
    <cellStyle name="計算方式 2" xfId="2262"/>
    <cellStyle name="計算方式 2 2" xfId="2263"/>
    <cellStyle name="計算方式 2 2 2" xfId="2264"/>
    <cellStyle name="計算方式 2 3" xfId="2265"/>
    <cellStyle name="計算方式 3" xfId="2266"/>
    <cellStyle name="計算方式 3 2" xfId="2267"/>
    <cellStyle name="計算方式 3 2 2" xfId="2268"/>
    <cellStyle name="計算方式 4" xfId="2269"/>
    <cellStyle name="計算方式 4 2" xfId="2270"/>
    <cellStyle name="計算方式 4 2 2" xfId="2271"/>
    <cellStyle name="計算方式 5" xfId="2272"/>
    <cellStyle name="計算方式 5 2" xfId="2273"/>
    <cellStyle name="計算方式 5 2 2" xfId="2274"/>
    <cellStyle name="計算方式 6" xfId="2275"/>
    <cellStyle name="計算方式 6 2" xfId="2276"/>
    <cellStyle name="計算方式 6 2 2" xfId="2277"/>
    <cellStyle name="計算方式 7" xfId="2278"/>
    <cellStyle name="計算方式 7 2" xfId="2279"/>
    <cellStyle name="計算方式 7 2 2" xfId="2280"/>
    <cellStyle name="計算方式 8" xfId="2281"/>
    <cellStyle name="計算方式 8 2" xfId="2282"/>
    <cellStyle name="計算方式 8 2 2" xfId="2283"/>
    <cellStyle name="計算方式 9" xfId="2284"/>
    <cellStyle name="計算方式 9 2" xfId="2285"/>
    <cellStyle name="計算方式 9 2 2" xfId="2286"/>
    <cellStyle name="뒤에 오는 하이퍼링크_기묘년_실적실행" xfId="2287"/>
    <cellStyle name="差" xfId="237"/>
    <cellStyle name="差 2" xfId="2288"/>
    <cellStyle name="差 2 2" xfId="2289"/>
    <cellStyle name="适中" xfId="238"/>
    <cellStyle name="适中 2" xfId="2290"/>
    <cellStyle name="适中 2 2" xfId="2291"/>
    <cellStyle name="常规 2" xfId="2292"/>
    <cellStyle name="常规 2 2" xfId="2293"/>
    <cellStyle name="常规 2 2 2" xfId="2294"/>
    <cellStyle name="常规 2 2 3" xfId="2295"/>
    <cellStyle name="常规 21" xfId="2296"/>
    <cellStyle name="常规 3" xfId="2297"/>
    <cellStyle name="常规 3 2" xfId="2298"/>
    <cellStyle name="常规_11-21-00 Daily Shipments Report" xfId="2299"/>
    <cellStyle name="检查单元格" xfId="255"/>
    <cellStyle name="检查单元格 2" xfId="3126"/>
    <cellStyle name="检查单元格 2 2" xfId="3127"/>
    <cellStyle name="貨幣 [0] 2" xfId="2300"/>
    <cellStyle name="貨幣 2" xfId="2301"/>
    <cellStyle name="貨幣[0]_0929-" xfId="2302"/>
    <cellStyle name="連結的儲存格 10" xfId="2303"/>
    <cellStyle name="連結的儲存格 10 2" xfId="2304"/>
    <cellStyle name="連結的儲存格 10 2 2" xfId="2305"/>
    <cellStyle name="連結的儲存格 11" xfId="2306"/>
    <cellStyle name="連結的儲存格 11 2" xfId="2307"/>
    <cellStyle name="連結的儲存格 11 2 2" xfId="2308"/>
    <cellStyle name="連結的儲存格 12" xfId="2309"/>
    <cellStyle name="連結的儲存格 12 2" xfId="2310"/>
    <cellStyle name="連結的儲存格 12 2 2" xfId="2311"/>
    <cellStyle name="連結的儲存格 13" xfId="2312"/>
    <cellStyle name="連結的儲存格 13 2" xfId="2313"/>
    <cellStyle name="連結的儲存格 13 2 2" xfId="2314"/>
    <cellStyle name="連結的儲存格 14" xfId="2315"/>
    <cellStyle name="連結的儲存格 14 2" xfId="2316"/>
    <cellStyle name="連結的儲存格 14 2 2" xfId="2317"/>
    <cellStyle name="連結的儲存格 15" xfId="2318"/>
    <cellStyle name="連結的儲存格 2" xfId="2319"/>
    <cellStyle name="連結的儲存格 2 2" xfId="2320"/>
    <cellStyle name="連結的儲存格 2 2 2" xfId="2321"/>
    <cellStyle name="連結的儲存格 2 3" xfId="2322"/>
    <cellStyle name="連結的儲存格 3" xfId="2323"/>
    <cellStyle name="連結的儲存格 3 2" xfId="2324"/>
    <cellStyle name="連結的儲存格 3 2 2" xfId="2325"/>
    <cellStyle name="連結的儲存格 4" xfId="2326"/>
    <cellStyle name="連結的儲存格 4 2" xfId="2327"/>
    <cellStyle name="連結的儲存格 4 2 2" xfId="2328"/>
    <cellStyle name="連結的儲存格 5" xfId="2329"/>
    <cellStyle name="連結的儲存格 5 2" xfId="2330"/>
    <cellStyle name="連結的儲存格 5 2 2" xfId="2331"/>
    <cellStyle name="連結的儲存格 6" xfId="2332"/>
    <cellStyle name="連結的儲存格 6 2" xfId="2333"/>
    <cellStyle name="連結的儲存格 6 2 2" xfId="2334"/>
    <cellStyle name="連結的儲存格 7" xfId="2335"/>
    <cellStyle name="連結的儲存格 7 2" xfId="2336"/>
    <cellStyle name="連結的儲存格 7 2 2" xfId="2337"/>
    <cellStyle name="連結的儲存格 8" xfId="2338"/>
    <cellStyle name="連結的儲存格 8 2" xfId="2339"/>
    <cellStyle name="連結的儲存格 8 2 2" xfId="2340"/>
    <cellStyle name="連結的儲存格 9" xfId="2341"/>
    <cellStyle name="連結的儲存格 9 2" xfId="2342"/>
    <cellStyle name="連結的儲存格 9 2 2" xfId="2343"/>
    <cellStyle name="똿뗦먛귟 [0.00]_PRODUCT DETAIL Q1" xfId="2344"/>
    <cellStyle name="똿뗦먛귟_PRODUCT DETAIL Q1" xfId="2345"/>
    <cellStyle name="備註 10" xfId="2346"/>
    <cellStyle name="備註 10 2" xfId="2347"/>
    <cellStyle name="備註 11" xfId="2348"/>
    <cellStyle name="備註 11 2" xfId="2349"/>
    <cellStyle name="備註 12" xfId="2350"/>
    <cellStyle name="備註 12 2" xfId="2351"/>
    <cellStyle name="備註 13" xfId="2352"/>
    <cellStyle name="備註 13 2" xfId="2353"/>
    <cellStyle name="備註 14" xfId="2354"/>
    <cellStyle name="備註 14 2" xfId="2355"/>
    <cellStyle name="備註 15" xfId="2356"/>
    <cellStyle name="備註 2" xfId="2357"/>
    <cellStyle name="備註 2 2" xfId="2358"/>
    <cellStyle name="備註 2 2 2" xfId="2359"/>
    <cellStyle name="備註 3" xfId="2360"/>
    <cellStyle name="備註 3 2" xfId="2361"/>
    <cellStyle name="備註 3 2 2" xfId="2362"/>
    <cellStyle name="備註 3 3" xfId="2363"/>
    <cellStyle name="備註 4" xfId="2364"/>
    <cellStyle name="備註 4 2" xfId="2365"/>
    <cellStyle name="備註 5" xfId="2366"/>
    <cellStyle name="備註 5 2" xfId="2367"/>
    <cellStyle name="備註 6" xfId="2368"/>
    <cellStyle name="備註 6 2" xfId="2369"/>
    <cellStyle name="備註 7" xfId="2370"/>
    <cellStyle name="備註 7 2" xfId="2371"/>
    <cellStyle name="備註 8" xfId="2372"/>
    <cellStyle name="備註 8 2" xfId="2373"/>
    <cellStyle name="備註 9" xfId="2374"/>
    <cellStyle name="備註 9 2" xfId="2375"/>
    <cellStyle name="强调文字颜色 1" xfId="239"/>
    <cellStyle name="强调文字颜色 1 2" xfId="2376"/>
    <cellStyle name="强调文字颜色 1 2 2" xfId="2377"/>
    <cellStyle name="强调文字颜色 2" xfId="240"/>
    <cellStyle name="强调文字颜色 2 2" xfId="2378"/>
    <cellStyle name="强调文字颜色 2 2 2" xfId="2379"/>
    <cellStyle name="强调文字颜色 3" xfId="241"/>
    <cellStyle name="强调文字颜色 3 2" xfId="2380"/>
    <cellStyle name="强调文字颜色 3 2 2" xfId="2381"/>
    <cellStyle name="强调文字颜色 4" xfId="242"/>
    <cellStyle name="强调文字颜色 4 2" xfId="2382"/>
    <cellStyle name="强调文字颜色 4 2 2" xfId="2383"/>
    <cellStyle name="强调文字颜色 5" xfId="243"/>
    <cellStyle name="强调文字颜色 5 2" xfId="2384"/>
    <cellStyle name="强调文字颜色 5 2 2" xfId="2385"/>
    <cellStyle name="强调文字颜色 6" xfId="244"/>
    <cellStyle name="强调文字颜色 6 2" xfId="2386"/>
    <cellStyle name="强调文字颜色 6 2 2" xfId="2387"/>
    <cellStyle name="超連結 2" xfId="2388"/>
    <cellStyle name="超連結 3" xfId="2389"/>
    <cellStyle name="超連結 4" xfId="2390"/>
    <cellStyle name="超連結 5" xfId="2391"/>
    <cellStyle name="链接单元格" xfId="258"/>
    <cellStyle name="链接单元格 2" xfId="3134"/>
    <cellStyle name="链接单元格 2 2" xfId="3135"/>
    <cellStyle name="解释性文本" xfId="245"/>
    <cellStyle name="解释性文本 2" xfId="2392"/>
    <cellStyle name="解释性文本 2 2" xfId="2393"/>
    <cellStyle name="输入" xfId="246"/>
    <cellStyle name="输入 2" xfId="2394"/>
    <cellStyle name="输入 2 2" xfId="2395"/>
    <cellStyle name="输出" xfId="247"/>
    <cellStyle name="输出 2" xfId="2396"/>
    <cellStyle name="输出 2 2" xfId="2397"/>
    <cellStyle name="說明文字" xfId="3145" builtinId="53"/>
    <cellStyle name="說明文字 10" xfId="2398"/>
    <cellStyle name="說明文字 10 2" xfId="2399"/>
    <cellStyle name="說明文字 10 2 2" xfId="2400"/>
    <cellStyle name="說明文字 11" xfId="2401"/>
    <cellStyle name="說明文字 11 2" xfId="2402"/>
    <cellStyle name="說明文字 11 2 2" xfId="2403"/>
    <cellStyle name="說明文字 12" xfId="2404"/>
    <cellStyle name="說明文字 12 2" xfId="2405"/>
    <cellStyle name="說明文字 12 2 2" xfId="2406"/>
    <cellStyle name="說明文字 13" xfId="2407"/>
    <cellStyle name="說明文字 13 2" xfId="2408"/>
    <cellStyle name="說明文字 13 2 2" xfId="2409"/>
    <cellStyle name="說明文字 14" xfId="2410"/>
    <cellStyle name="說明文字 14 2" xfId="2411"/>
    <cellStyle name="說明文字 14 2 2" xfId="2412"/>
    <cellStyle name="說明文字 15" xfId="2413"/>
    <cellStyle name="說明文字 2" xfId="2414"/>
    <cellStyle name="說明文字 2 2" xfId="2415"/>
    <cellStyle name="說明文字 2 2 2" xfId="2416"/>
    <cellStyle name="說明文字 2 3" xfId="2417"/>
    <cellStyle name="說明文字 3" xfId="2418"/>
    <cellStyle name="說明文字 3 2" xfId="2419"/>
    <cellStyle name="說明文字 3 2 2" xfId="2420"/>
    <cellStyle name="說明文字 4" xfId="2421"/>
    <cellStyle name="說明文字 4 2" xfId="2422"/>
    <cellStyle name="說明文字 4 2 2" xfId="2423"/>
    <cellStyle name="說明文字 5" xfId="2424"/>
    <cellStyle name="說明文字 5 2" xfId="2425"/>
    <cellStyle name="說明文字 5 2 2" xfId="2426"/>
    <cellStyle name="說明文字 6" xfId="2427"/>
    <cellStyle name="說明文字 6 2" xfId="2428"/>
    <cellStyle name="說明文字 6 2 2" xfId="2429"/>
    <cellStyle name="說明文字 7" xfId="2430"/>
    <cellStyle name="說明文字 7 2" xfId="2431"/>
    <cellStyle name="說明文字 7 2 2" xfId="2432"/>
    <cellStyle name="說明文字 8" xfId="2433"/>
    <cellStyle name="說明文字 8 2" xfId="2434"/>
    <cellStyle name="說明文字 8 2 2" xfId="2435"/>
    <cellStyle name="說明文字 9" xfId="2436"/>
    <cellStyle name="說明文字 9 2" xfId="2437"/>
    <cellStyle name="說明文字 9 2 2" xfId="2438"/>
    <cellStyle name="輔色1 10" xfId="2439"/>
    <cellStyle name="輔色1 10 2" xfId="2440"/>
    <cellStyle name="輔色1 10 2 2" xfId="2441"/>
    <cellStyle name="輔色1 11" xfId="2442"/>
    <cellStyle name="輔色1 11 2" xfId="2443"/>
    <cellStyle name="輔色1 11 2 2" xfId="2444"/>
    <cellStyle name="輔色1 12" xfId="2445"/>
    <cellStyle name="輔色1 12 2" xfId="2446"/>
    <cellStyle name="輔色1 12 2 2" xfId="2447"/>
    <cellStyle name="輔色1 13" xfId="2448"/>
    <cellStyle name="輔色1 13 2" xfId="2449"/>
    <cellStyle name="輔色1 13 2 2" xfId="2450"/>
    <cellStyle name="輔色1 14" xfId="2451"/>
    <cellStyle name="輔色1 14 2" xfId="2452"/>
    <cellStyle name="輔色1 14 2 2" xfId="2453"/>
    <cellStyle name="輔色1 15" xfId="2454"/>
    <cellStyle name="輔色1 2" xfId="2455"/>
    <cellStyle name="輔色1 2 2" xfId="2456"/>
    <cellStyle name="輔色1 2 2 2" xfId="2457"/>
    <cellStyle name="輔色1 2 3" xfId="2458"/>
    <cellStyle name="輔色1 3" xfId="2459"/>
    <cellStyle name="輔色1 3 2" xfId="2460"/>
    <cellStyle name="輔色1 3 2 2" xfId="2461"/>
    <cellStyle name="輔色1 4" xfId="2462"/>
    <cellStyle name="輔色1 4 2" xfId="2463"/>
    <cellStyle name="輔色1 4 2 2" xfId="2464"/>
    <cellStyle name="輔色1 5" xfId="2465"/>
    <cellStyle name="輔色1 5 2" xfId="2466"/>
    <cellStyle name="輔色1 5 2 2" xfId="2467"/>
    <cellStyle name="輔色1 6" xfId="2468"/>
    <cellStyle name="輔色1 6 2" xfId="2469"/>
    <cellStyle name="輔色1 6 2 2" xfId="2470"/>
    <cellStyle name="輔色1 7" xfId="2471"/>
    <cellStyle name="輔色1 7 2" xfId="2472"/>
    <cellStyle name="輔色1 7 2 2" xfId="2473"/>
    <cellStyle name="輔色1 8" xfId="2474"/>
    <cellStyle name="輔色1 8 2" xfId="2475"/>
    <cellStyle name="輔色1 8 2 2" xfId="2476"/>
    <cellStyle name="輔色1 9" xfId="2477"/>
    <cellStyle name="輔色1 9 2" xfId="2478"/>
    <cellStyle name="輔色1 9 2 2" xfId="2479"/>
    <cellStyle name="輔色2 10" xfId="2480"/>
    <cellStyle name="輔色2 10 2" xfId="2481"/>
    <cellStyle name="輔色2 10 2 2" xfId="2482"/>
    <cellStyle name="輔色2 11" xfId="2483"/>
    <cellStyle name="輔色2 11 2" xfId="2484"/>
    <cellStyle name="輔色2 11 2 2" xfId="2485"/>
    <cellStyle name="輔色2 12" xfId="2486"/>
    <cellStyle name="輔色2 12 2" xfId="2487"/>
    <cellStyle name="輔色2 12 2 2" xfId="2488"/>
    <cellStyle name="輔色2 13" xfId="2489"/>
    <cellStyle name="輔色2 13 2" xfId="2490"/>
    <cellStyle name="輔色2 13 2 2" xfId="2491"/>
    <cellStyle name="輔色2 14" xfId="2492"/>
    <cellStyle name="輔色2 14 2" xfId="2493"/>
    <cellStyle name="輔色2 14 2 2" xfId="2494"/>
    <cellStyle name="輔色2 15" xfId="2495"/>
    <cellStyle name="輔色2 2" xfId="2496"/>
    <cellStyle name="輔色2 2 2" xfId="2497"/>
    <cellStyle name="輔色2 2 2 2" xfId="2498"/>
    <cellStyle name="輔色2 2 3" xfId="2499"/>
    <cellStyle name="輔色2 3" xfId="2500"/>
    <cellStyle name="輔色2 3 2" xfId="2501"/>
    <cellStyle name="輔色2 3 2 2" xfId="2502"/>
    <cellStyle name="輔色2 4" xfId="2503"/>
    <cellStyle name="輔色2 4 2" xfId="2504"/>
    <cellStyle name="輔色2 4 2 2" xfId="2505"/>
    <cellStyle name="輔色2 5" xfId="2506"/>
    <cellStyle name="輔色2 5 2" xfId="2507"/>
    <cellStyle name="輔色2 5 2 2" xfId="2508"/>
    <cellStyle name="輔色2 6" xfId="2509"/>
    <cellStyle name="輔色2 6 2" xfId="2510"/>
    <cellStyle name="輔色2 6 2 2" xfId="2511"/>
    <cellStyle name="輔色2 7" xfId="2512"/>
    <cellStyle name="輔色2 7 2" xfId="2513"/>
    <cellStyle name="輔色2 7 2 2" xfId="2514"/>
    <cellStyle name="輔色2 8" xfId="2515"/>
    <cellStyle name="輔色2 8 2" xfId="2516"/>
    <cellStyle name="輔色2 8 2 2" xfId="2517"/>
    <cellStyle name="輔色2 9" xfId="2518"/>
    <cellStyle name="輔色2 9 2" xfId="2519"/>
    <cellStyle name="輔色2 9 2 2" xfId="2520"/>
    <cellStyle name="輔色3 10" xfId="2521"/>
    <cellStyle name="輔色3 10 2" xfId="2522"/>
    <cellStyle name="輔色3 10 2 2" xfId="2523"/>
    <cellStyle name="輔色3 11" xfId="2524"/>
    <cellStyle name="輔色3 11 2" xfId="2525"/>
    <cellStyle name="輔色3 11 2 2" xfId="2526"/>
    <cellStyle name="輔色3 12" xfId="2527"/>
    <cellStyle name="輔色3 12 2" xfId="2528"/>
    <cellStyle name="輔色3 12 2 2" xfId="2529"/>
    <cellStyle name="輔色3 13" xfId="2530"/>
    <cellStyle name="輔色3 13 2" xfId="2531"/>
    <cellStyle name="輔色3 13 2 2" xfId="2532"/>
    <cellStyle name="輔色3 14" xfId="2533"/>
    <cellStyle name="輔色3 14 2" xfId="2534"/>
    <cellStyle name="輔色3 14 2 2" xfId="2535"/>
    <cellStyle name="輔色3 15" xfId="2536"/>
    <cellStyle name="輔色3 2" xfId="2537"/>
    <cellStyle name="輔色3 2 2" xfId="2538"/>
    <cellStyle name="輔色3 2 2 2" xfId="2539"/>
    <cellStyle name="輔色3 2 3" xfId="2540"/>
    <cellStyle name="輔色3 3" xfId="2541"/>
    <cellStyle name="輔色3 3 2" xfId="2542"/>
    <cellStyle name="輔色3 3 2 2" xfId="2543"/>
    <cellStyle name="輔色3 4" xfId="2544"/>
    <cellStyle name="輔色3 4 2" xfId="2545"/>
    <cellStyle name="輔色3 4 2 2" xfId="2546"/>
    <cellStyle name="輔色3 5" xfId="2547"/>
    <cellStyle name="輔色3 5 2" xfId="2548"/>
    <cellStyle name="輔色3 5 2 2" xfId="2549"/>
    <cellStyle name="輔色3 6" xfId="2550"/>
    <cellStyle name="輔色3 6 2" xfId="2551"/>
    <cellStyle name="輔色3 6 2 2" xfId="2552"/>
    <cellStyle name="輔色3 7" xfId="2553"/>
    <cellStyle name="輔色3 7 2" xfId="2554"/>
    <cellStyle name="輔色3 7 2 2" xfId="2555"/>
    <cellStyle name="輔色3 8" xfId="2556"/>
    <cellStyle name="輔色3 8 2" xfId="2557"/>
    <cellStyle name="輔色3 8 2 2" xfId="2558"/>
    <cellStyle name="輔色3 9" xfId="2559"/>
    <cellStyle name="輔色3 9 2" xfId="2560"/>
    <cellStyle name="輔色3 9 2 2" xfId="2561"/>
    <cellStyle name="輔色4 10" xfId="2562"/>
    <cellStyle name="輔色4 10 2" xfId="2563"/>
    <cellStyle name="輔色4 10 2 2" xfId="2564"/>
    <cellStyle name="輔色4 11" xfId="2565"/>
    <cellStyle name="輔色4 11 2" xfId="2566"/>
    <cellStyle name="輔色4 11 2 2" xfId="2567"/>
    <cellStyle name="輔色4 12" xfId="2568"/>
    <cellStyle name="輔色4 12 2" xfId="2569"/>
    <cellStyle name="輔色4 12 2 2" xfId="2570"/>
    <cellStyle name="輔色4 13" xfId="2571"/>
    <cellStyle name="輔色4 13 2" xfId="2572"/>
    <cellStyle name="輔色4 13 2 2" xfId="2573"/>
    <cellStyle name="輔色4 14" xfId="2574"/>
    <cellStyle name="輔色4 14 2" xfId="2575"/>
    <cellStyle name="輔色4 14 2 2" xfId="2576"/>
    <cellStyle name="輔色4 15" xfId="2577"/>
    <cellStyle name="輔色4 2" xfId="2578"/>
    <cellStyle name="輔色4 2 2" xfId="2579"/>
    <cellStyle name="輔色4 2 2 2" xfId="2580"/>
    <cellStyle name="輔色4 2 3" xfId="2581"/>
    <cellStyle name="輔色4 3" xfId="2582"/>
    <cellStyle name="輔色4 3 2" xfId="2583"/>
    <cellStyle name="輔色4 3 2 2" xfId="2584"/>
    <cellStyle name="輔色4 4" xfId="2585"/>
    <cellStyle name="輔色4 4 2" xfId="2586"/>
    <cellStyle name="輔色4 4 2 2" xfId="2587"/>
    <cellStyle name="輔色4 5" xfId="2588"/>
    <cellStyle name="輔色4 5 2" xfId="2589"/>
    <cellStyle name="輔色4 5 2 2" xfId="2590"/>
    <cellStyle name="輔色4 6" xfId="2591"/>
    <cellStyle name="輔色4 6 2" xfId="2592"/>
    <cellStyle name="輔色4 6 2 2" xfId="2593"/>
    <cellStyle name="輔色4 7" xfId="2594"/>
    <cellStyle name="輔色4 7 2" xfId="2595"/>
    <cellStyle name="輔色4 7 2 2" xfId="2596"/>
    <cellStyle name="輔色4 8" xfId="2597"/>
    <cellStyle name="輔色4 8 2" xfId="2598"/>
    <cellStyle name="輔色4 8 2 2" xfId="2599"/>
    <cellStyle name="輔色4 9" xfId="2600"/>
    <cellStyle name="輔色4 9 2" xfId="2601"/>
    <cellStyle name="輔色4 9 2 2" xfId="2602"/>
    <cellStyle name="輔色5 10" xfId="2603"/>
    <cellStyle name="輔色5 10 2" xfId="2604"/>
    <cellStyle name="輔色5 10 2 2" xfId="2605"/>
    <cellStyle name="輔色5 11" xfId="2606"/>
    <cellStyle name="輔色5 11 2" xfId="2607"/>
    <cellStyle name="輔色5 11 2 2" xfId="2608"/>
    <cellStyle name="輔色5 12" xfId="2609"/>
    <cellStyle name="輔色5 12 2" xfId="2610"/>
    <cellStyle name="輔色5 12 2 2" xfId="2611"/>
    <cellStyle name="輔色5 13" xfId="2612"/>
    <cellStyle name="輔色5 13 2" xfId="2613"/>
    <cellStyle name="輔色5 13 2 2" xfId="2614"/>
    <cellStyle name="輔色5 14" xfId="2615"/>
    <cellStyle name="輔色5 14 2" xfId="2616"/>
    <cellStyle name="輔色5 14 2 2" xfId="2617"/>
    <cellStyle name="輔色5 15" xfId="2618"/>
    <cellStyle name="輔色5 2" xfId="2619"/>
    <cellStyle name="輔色5 2 2" xfId="2620"/>
    <cellStyle name="輔色5 2 2 2" xfId="2621"/>
    <cellStyle name="輔色5 2 3" xfId="2622"/>
    <cellStyle name="輔色5 3" xfId="2623"/>
    <cellStyle name="輔色5 3 2" xfId="2624"/>
    <cellStyle name="輔色5 3 2 2" xfId="2625"/>
    <cellStyle name="輔色5 4" xfId="2626"/>
    <cellStyle name="輔色5 4 2" xfId="2627"/>
    <cellStyle name="輔色5 4 2 2" xfId="2628"/>
    <cellStyle name="輔色5 5" xfId="2629"/>
    <cellStyle name="輔色5 5 2" xfId="2630"/>
    <cellStyle name="輔色5 5 2 2" xfId="2631"/>
    <cellStyle name="輔色5 6" xfId="2632"/>
    <cellStyle name="輔色5 6 2" xfId="2633"/>
    <cellStyle name="輔色5 6 2 2" xfId="2634"/>
    <cellStyle name="輔色5 7" xfId="2635"/>
    <cellStyle name="輔色5 7 2" xfId="2636"/>
    <cellStyle name="輔色5 7 2 2" xfId="2637"/>
    <cellStyle name="輔色5 8" xfId="2638"/>
    <cellStyle name="輔色5 8 2" xfId="2639"/>
    <cellStyle name="輔色5 8 2 2" xfId="2640"/>
    <cellStyle name="輔色5 9" xfId="2641"/>
    <cellStyle name="輔色5 9 2" xfId="2642"/>
    <cellStyle name="輔色5 9 2 2" xfId="2643"/>
    <cellStyle name="輔色6 10" xfId="2644"/>
    <cellStyle name="輔色6 10 2" xfId="2645"/>
    <cellStyle name="輔色6 10 2 2" xfId="2646"/>
    <cellStyle name="輔色6 11" xfId="2647"/>
    <cellStyle name="輔色6 11 2" xfId="2648"/>
    <cellStyle name="輔色6 11 2 2" xfId="2649"/>
    <cellStyle name="輔色6 12" xfId="2650"/>
    <cellStyle name="輔色6 12 2" xfId="2651"/>
    <cellStyle name="輔色6 12 2 2" xfId="2652"/>
    <cellStyle name="輔色6 13" xfId="2653"/>
    <cellStyle name="輔色6 13 2" xfId="2654"/>
    <cellStyle name="輔色6 13 2 2" xfId="2655"/>
    <cellStyle name="輔色6 14" xfId="2656"/>
    <cellStyle name="輔色6 14 2" xfId="2657"/>
    <cellStyle name="輔色6 14 2 2" xfId="2658"/>
    <cellStyle name="輔色6 15" xfId="2659"/>
    <cellStyle name="輔色6 2" xfId="2660"/>
    <cellStyle name="輔色6 2 2" xfId="2661"/>
    <cellStyle name="輔色6 2 2 2" xfId="2662"/>
    <cellStyle name="輔色6 2 3" xfId="2663"/>
    <cellStyle name="輔色6 3" xfId="2664"/>
    <cellStyle name="輔色6 3 2" xfId="2665"/>
    <cellStyle name="輔色6 3 2 2" xfId="2666"/>
    <cellStyle name="輔色6 4" xfId="2667"/>
    <cellStyle name="輔色6 4 2" xfId="2668"/>
    <cellStyle name="輔色6 4 2 2" xfId="2669"/>
    <cellStyle name="輔色6 5" xfId="2670"/>
    <cellStyle name="輔色6 5 2" xfId="2671"/>
    <cellStyle name="輔色6 5 2 2" xfId="2672"/>
    <cellStyle name="輔色6 6" xfId="2673"/>
    <cellStyle name="輔色6 6 2" xfId="2674"/>
    <cellStyle name="輔色6 6 2 2" xfId="2675"/>
    <cellStyle name="輔色6 7" xfId="2676"/>
    <cellStyle name="輔色6 7 2" xfId="2677"/>
    <cellStyle name="輔色6 7 2 2" xfId="2678"/>
    <cellStyle name="輔色6 8" xfId="2679"/>
    <cellStyle name="輔色6 8 2" xfId="2680"/>
    <cellStyle name="輔色6 8 2 2" xfId="2681"/>
    <cellStyle name="輔色6 9" xfId="2682"/>
    <cellStyle name="輔色6 9 2" xfId="2683"/>
    <cellStyle name="輔色6 9 2 2" xfId="2684"/>
    <cellStyle name="標準_AVL" xfId="248"/>
    <cellStyle name="標題 1 10" xfId="2685"/>
    <cellStyle name="標題 1 10 2" xfId="2686"/>
    <cellStyle name="標題 1 10 2 2" xfId="2687"/>
    <cellStyle name="標題 1 11" xfId="2688"/>
    <cellStyle name="標題 1 11 2" xfId="2689"/>
    <cellStyle name="標題 1 11 2 2" xfId="2690"/>
    <cellStyle name="標題 1 12" xfId="2691"/>
    <cellStyle name="標題 1 12 2" xfId="2692"/>
    <cellStyle name="標題 1 12 2 2" xfId="2693"/>
    <cellStyle name="標題 1 13" xfId="2694"/>
    <cellStyle name="標題 1 13 2" xfId="2695"/>
    <cellStyle name="標題 1 13 2 2" xfId="2696"/>
    <cellStyle name="標題 1 14" xfId="2697"/>
    <cellStyle name="標題 1 14 2" xfId="2698"/>
    <cellStyle name="標題 1 14 2 2" xfId="2699"/>
    <cellStyle name="標題 1 15" xfId="2700"/>
    <cellStyle name="標題 1 2" xfId="2701"/>
    <cellStyle name="標題 1 2 2" xfId="2702"/>
    <cellStyle name="標題 1 2 2 2" xfId="2703"/>
    <cellStyle name="標題 1 2 3" xfId="2704"/>
    <cellStyle name="標題 1 2 4" xfId="2705"/>
    <cellStyle name="標題 1 3" xfId="2706"/>
    <cellStyle name="標題 1 3 2" xfId="2707"/>
    <cellStyle name="標題 1 3 2 2" xfId="2708"/>
    <cellStyle name="標題 1 4" xfId="2709"/>
    <cellStyle name="標題 1 4 2" xfId="2710"/>
    <cellStyle name="標題 1 4 2 2" xfId="2711"/>
    <cellStyle name="標題 1 5" xfId="2712"/>
    <cellStyle name="標題 1 5 2" xfId="2713"/>
    <cellStyle name="標題 1 5 2 2" xfId="2714"/>
    <cellStyle name="標題 1 6" xfId="2715"/>
    <cellStyle name="標題 1 6 2" xfId="2716"/>
    <cellStyle name="標題 1 6 2 2" xfId="2717"/>
    <cellStyle name="標題 1 7" xfId="2718"/>
    <cellStyle name="標題 1 7 2" xfId="2719"/>
    <cellStyle name="標題 1 7 2 2" xfId="2720"/>
    <cellStyle name="標題 1 8" xfId="2721"/>
    <cellStyle name="標題 1 8 2" xfId="2722"/>
    <cellStyle name="標題 1 8 2 2" xfId="2723"/>
    <cellStyle name="標題 1 9" xfId="2724"/>
    <cellStyle name="標題 1 9 2" xfId="2725"/>
    <cellStyle name="標題 1 9 2 2" xfId="2726"/>
    <cellStyle name="標題 10" xfId="2727"/>
    <cellStyle name="標題 10 2" xfId="2728"/>
    <cellStyle name="標題 10 2 2" xfId="2729"/>
    <cellStyle name="標題 11" xfId="2730"/>
    <cellStyle name="標題 11 2" xfId="2731"/>
    <cellStyle name="標題 11 2 2" xfId="2732"/>
    <cellStyle name="標題 12" xfId="2733"/>
    <cellStyle name="標題 12 2" xfId="2734"/>
    <cellStyle name="標題 12 2 2" xfId="2735"/>
    <cellStyle name="標題 13" xfId="2736"/>
    <cellStyle name="標題 13 2" xfId="2737"/>
    <cellStyle name="標題 13 2 2" xfId="2738"/>
    <cellStyle name="標題 14" xfId="2739"/>
    <cellStyle name="標題 14 2" xfId="2740"/>
    <cellStyle name="標題 14 2 2" xfId="2741"/>
    <cellStyle name="標題 15" xfId="2742"/>
    <cellStyle name="標題 15 2" xfId="2743"/>
    <cellStyle name="標題 15 2 2" xfId="2744"/>
    <cellStyle name="標題 16" xfId="2745"/>
    <cellStyle name="標題 16 2" xfId="2746"/>
    <cellStyle name="標題 16 2 2" xfId="2747"/>
    <cellStyle name="標題 17" xfId="2748"/>
    <cellStyle name="標題 17 2" xfId="2749"/>
    <cellStyle name="標題 17 2 2" xfId="2750"/>
    <cellStyle name="標題 18" xfId="2751"/>
    <cellStyle name="標題 2 10" xfId="2752"/>
    <cellStyle name="標題 2 10 2" xfId="2753"/>
    <cellStyle name="標題 2 10 2 2" xfId="2754"/>
    <cellStyle name="標題 2 11" xfId="2755"/>
    <cellStyle name="標題 2 11 2" xfId="2756"/>
    <cellStyle name="標題 2 11 2 2" xfId="2757"/>
    <cellStyle name="標題 2 12" xfId="2758"/>
    <cellStyle name="標題 2 12 2" xfId="2759"/>
    <cellStyle name="標題 2 12 2 2" xfId="2760"/>
    <cellStyle name="標題 2 13" xfId="2761"/>
    <cellStyle name="標題 2 13 2" xfId="2762"/>
    <cellStyle name="標題 2 13 2 2" xfId="2763"/>
    <cellStyle name="標題 2 14" xfId="2764"/>
    <cellStyle name="標題 2 14 2" xfId="2765"/>
    <cellStyle name="標題 2 14 2 2" xfId="2766"/>
    <cellStyle name="標題 2 15" xfId="2767"/>
    <cellStyle name="標題 2 2" xfId="2768"/>
    <cellStyle name="標題 2 2 2" xfId="2769"/>
    <cellStyle name="標題 2 2 2 2" xfId="2770"/>
    <cellStyle name="標題 2 2 3" xfId="2771"/>
    <cellStyle name="標題 2 2 4" xfId="2772"/>
    <cellStyle name="標題 2 3" xfId="2773"/>
    <cellStyle name="標題 2 3 2" xfId="2774"/>
    <cellStyle name="標題 2 3 2 2" xfId="2775"/>
    <cellStyle name="標題 2 4" xfId="2776"/>
    <cellStyle name="標題 2 4 2" xfId="2777"/>
    <cellStyle name="標題 2 4 2 2" xfId="2778"/>
    <cellStyle name="標題 2 5" xfId="2779"/>
    <cellStyle name="標題 2 5 2" xfId="2780"/>
    <cellStyle name="標題 2 5 2 2" xfId="2781"/>
    <cellStyle name="標題 2 6" xfId="2782"/>
    <cellStyle name="標題 2 6 2" xfId="2783"/>
    <cellStyle name="標題 2 6 2 2" xfId="2784"/>
    <cellStyle name="標題 2 7" xfId="2785"/>
    <cellStyle name="標題 2 7 2" xfId="2786"/>
    <cellStyle name="標題 2 7 2 2" xfId="2787"/>
    <cellStyle name="標題 2 8" xfId="2788"/>
    <cellStyle name="標題 2 8 2" xfId="2789"/>
    <cellStyle name="標題 2 8 2 2" xfId="2790"/>
    <cellStyle name="標題 2 9" xfId="2791"/>
    <cellStyle name="標題 2 9 2" xfId="2792"/>
    <cellStyle name="標題 2 9 2 2" xfId="2793"/>
    <cellStyle name="標題 3 10" xfId="2794"/>
    <cellStyle name="標題 3 10 2" xfId="2795"/>
    <cellStyle name="標題 3 10 2 2" xfId="2796"/>
    <cellStyle name="標題 3 11" xfId="2797"/>
    <cellStyle name="標題 3 11 2" xfId="2798"/>
    <cellStyle name="標題 3 11 2 2" xfId="2799"/>
    <cellStyle name="標題 3 12" xfId="2800"/>
    <cellStyle name="標題 3 12 2" xfId="2801"/>
    <cellStyle name="標題 3 12 2 2" xfId="2802"/>
    <cellStyle name="標題 3 13" xfId="2803"/>
    <cellStyle name="標題 3 13 2" xfId="2804"/>
    <cellStyle name="標題 3 13 2 2" xfId="2805"/>
    <cellStyle name="標題 3 14" xfId="2806"/>
    <cellStyle name="標題 3 14 2" xfId="2807"/>
    <cellStyle name="標題 3 14 2 2" xfId="2808"/>
    <cellStyle name="標題 3 15" xfId="2809"/>
    <cellStyle name="標題 3 2" xfId="2810"/>
    <cellStyle name="標題 3 2 2" xfId="2811"/>
    <cellStyle name="標題 3 2 2 2" xfId="2812"/>
    <cellStyle name="標題 3 2 3" xfId="2813"/>
    <cellStyle name="標題 3 2 4" xfId="2814"/>
    <cellStyle name="標題 3 3" xfId="2815"/>
    <cellStyle name="標題 3 3 2" xfId="2816"/>
    <cellStyle name="標題 3 3 2 2" xfId="2817"/>
    <cellStyle name="標題 3 4" xfId="2818"/>
    <cellStyle name="標題 3 4 2" xfId="2819"/>
    <cellStyle name="標題 3 4 2 2" xfId="2820"/>
    <cellStyle name="標題 3 5" xfId="2821"/>
    <cellStyle name="標題 3 5 2" xfId="2822"/>
    <cellStyle name="標題 3 5 2 2" xfId="2823"/>
    <cellStyle name="標題 3 6" xfId="2824"/>
    <cellStyle name="標題 3 6 2" xfId="2825"/>
    <cellStyle name="標題 3 6 2 2" xfId="2826"/>
    <cellStyle name="標題 3 7" xfId="2827"/>
    <cellStyle name="標題 3 7 2" xfId="2828"/>
    <cellStyle name="標題 3 7 2 2" xfId="2829"/>
    <cellStyle name="標題 3 8" xfId="2830"/>
    <cellStyle name="標題 3 8 2" xfId="2831"/>
    <cellStyle name="標題 3 8 2 2" xfId="2832"/>
    <cellStyle name="標題 3 9" xfId="2833"/>
    <cellStyle name="標題 3 9 2" xfId="2834"/>
    <cellStyle name="標題 3 9 2 2" xfId="2835"/>
    <cellStyle name="標題 4 10" xfId="2836"/>
    <cellStyle name="標題 4 10 2" xfId="2837"/>
    <cellStyle name="標題 4 10 2 2" xfId="2838"/>
    <cellStyle name="標題 4 11" xfId="2839"/>
    <cellStyle name="標題 4 11 2" xfId="2840"/>
    <cellStyle name="標題 4 11 2 2" xfId="2841"/>
    <cellStyle name="標題 4 12" xfId="2842"/>
    <cellStyle name="標題 4 12 2" xfId="2843"/>
    <cellStyle name="標題 4 12 2 2" xfId="2844"/>
    <cellStyle name="標題 4 13" xfId="2845"/>
    <cellStyle name="標題 4 13 2" xfId="2846"/>
    <cellStyle name="標題 4 13 2 2" xfId="2847"/>
    <cellStyle name="標題 4 14" xfId="2848"/>
    <cellStyle name="標題 4 14 2" xfId="2849"/>
    <cellStyle name="標題 4 14 2 2" xfId="2850"/>
    <cellStyle name="標題 4 15" xfId="2851"/>
    <cellStyle name="標題 4 2" xfId="2852"/>
    <cellStyle name="標題 4 2 2" xfId="2853"/>
    <cellStyle name="標題 4 2 2 2" xfId="2854"/>
    <cellStyle name="標題 4 2 3" xfId="2855"/>
    <cellStyle name="標題 4 2 4" xfId="2856"/>
    <cellStyle name="標題 4 3" xfId="2857"/>
    <cellStyle name="標題 4 3 2" xfId="2858"/>
    <cellStyle name="標題 4 3 2 2" xfId="2859"/>
    <cellStyle name="標題 4 4" xfId="2860"/>
    <cellStyle name="標題 4 4 2" xfId="2861"/>
    <cellStyle name="標題 4 4 2 2" xfId="2862"/>
    <cellStyle name="標題 4 5" xfId="2863"/>
    <cellStyle name="標題 4 5 2" xfId="2864"/>
    <cellStyle name="標題 4 5 2 2" xfId="2865"/>
    <cellStyle name="標題 4 6" xfId="2866"/>
    <cellStyle name="標題 4 6 2" xfId="2867"/>
    <cellStyle name="標題 4 6 2 2" xfId="2868"/>
    <cellStyle name="標題 4 7" xfId="2869"/>
    <cellStyle name="標題 4 7 2" xfId="2870"/>
    <cellStyle name="標題 4 7 2 2" xfId="2871"/>
    <cellStyle name="標題 4 8" xfId="2872"/>
    <cellStyle name="標題 4 8 2" xfId="2873"/>
    <cellStyle name="標題 4 8 2 2" xfId="2874"/>
    <cellStyle name="標題 4 9" xfId="2875"/>
    <cellStyle name="標題 4 9 2" xfId="2876"/>
    <cellStyle name="標題 4 9 2 2" xfId="2877"/>
    <cellStyle name="標題 5" xfId="2878"/>
    <cellStyle name="標題 5 2" xfId="2879"/>
    <cellStyle name="標題 5 2 2" xfId="2880"/>
    <cellStyle name="標題 5 3" xfId="2881"/>
    <cellStyle name="標題 5 4" xfId="2882"/>
    <cellStyle name="標題 6" xfId="2883"/>
    <cellStyle name="標題 6 2" xfId="2884"/>
    <cellStyle name="標題 6 2 2" xfId="2885"/>
    <cellStyle name="標題 7" xfId="2886"/>
    <cellStyle name="標題 7 2" xfId="2887"/>
    <cellStyle name="標題 7 2 2" xfId="2888"/>
    <cellStyle name="標題 8" xfId="2889"/>
    <cellStyle name="標題 8 2" xfId="2890"/>
    <cellStyle name="標題 8 2 2" xfId="2891"/>
    <cellStyle name="標題 9" xfId="2892"/>
    <cellStyle name="標題 9 2" xfId="2893"/>
    <cellStyle name="標題 9 2 2" xfId="2894"/>
    <cellStyle name="樣式 1" xfId="2"/>
    <cellStyle name="樣式 1 10" xfId="2895"/>
    <cellStyle name="樣式 1 2" xfId="5"/>
    <cellStyle name="樣式 1 3" xfId="2896"/>
    <cellStyle name="輸入 10" xfId="2897"/>
    <cellStyle name="輸入 10 2" xfId="2898"/>
    <cellStyle name="輸入 10 2 2" xfId="2899"/>
    <cellStyle name="輸入 11" xfId="2900"/>
    <cellStyle name="輸入 11 2" xfId="2901"/>
    <cellStyle name="輸入 11 2 2" xfId="2902"/>
    <cellStyle name="輸入 12" xfId="2903"/>
    <cellStyle name="輸入 12 2" xfId="2904"/>
    <cellStyle name="輸入 12 2 2" xfId="2905"/>
    <cellStyle name="輸入 13" xfId="2906"/>
    <cellStyle name="輸入 13 2" xfId="2907"/>
    <cellStyle name="輸入 13 2 2" xfId="2908"/>
    <cellStyle name="輸入 14" xfId="2909"/>
    <cellStyle name="輸入 14 2" xfId="2910"/>
    <cellStyle name="輸入 14 2 2" xfId="2911"/>
    <cellStyle name="輸入 15" xfId="2912"/>
    <cellStyle name="輸入 2" xfId="2913"/>
    <cellStyle name="輸入 2 2" xfId="2914"/>
    <cellStyle name="輸入 2 2 2" xfId="2915"/>
    <cellStyle name="輸入 2 3" xfId="2916"/>
    <cellStyle name="輸入 3" xfId="2917"/>
    <cellStyle name="輸入 3 2" xfId="2918"/>
    <cellStyle name="輸入 3 2 2" xfId="2919"/>
    <cellStyle name="輸入 4" xfId="2920"/>
    <cellStyle name="輸入 4 2" xfId="2921"/>
    <cellStyle name="輸入 4 2 2" xfId="2922"/>
    <cellStyle name="輸入 5" xfId="2923"/>
    <cellStyle name="輸入 5 2" xfId="2924"/>
    <cellStyle name="輸入 5 2 2" xfId="2925"/>
    <cellStyle name="輸入 6" xfId="2926"/>
    <cellStyle name="輸入 6 2" xfId="2927"/>
    <cellStyle name="輸入 6 2 2" xfId="2928"/>
    <cellStyle name="輸入 7" xfId="2929"/>
    <cellStyle name="輸入 7 2" xfId="2930"/>
    <cellStyle name="輸入 7 2 2" xfId="2931"/>
    <cellStyle name="輸入 8" xfId="2932"/>
    <cellStyle name="輸入 8 2" xfId="2933"/>
    <cellStyle name="輸入 8 2 2" xfId="2934"/>
    <cellStyle name="輸入 9" xfId="2935"/>
    <cellStyle name="輸入 9 2" xfId="2936"/>
    <cellStyle name="輸入 9 2 2" xfId="2937"/>
    <cellStyle name="輸出 10" xfId="2938"/>
    <cellStyle name="輸出 10 2" xfId="2939"/>
    <cellStyle name="輸出 10 2 2" xfId="2940"/>
    <cellStyle name="輸出 11" xfId="2941"/>
    <cellStyle name="輸出 11 2" xfId="2942"/>
    <cellStyle name="輸出 11 2 2" xfId="2943"/>
    <cellStyle name="輸出 12" xfId="2944"/>
    <cellStyle name="輸出 12 2" xfId="2945"/>
    <cellStyle name="輸出 12 2 2" xfId="2946"/>
    <cellStyle name="輸出 13" xfId="2947"/>
    <cellStyle name="輸出 13 2" xfId="2948"/>
    <cellStyle name="輸出 13 2 2" xfId="2949"/>
    <cellStyle name="輸出 14" xfId="2950"/>
    <cellStyle name="輸出 14 2" xfId="2951"/>
    <cellStyle name="輸出 14 2 2" xfId="2952"/>
    <cellStyle name="輸出 15" xfId="2953"/>
    <cellStyle name="輸出 2" xfId="2954"/>
    <cellStyle name="輸出 2 2" xfId="2955"/>
    <cellStyle name="輸出 2 2 2" xfId="2956"/>
    <cellStyle name="輸出 2 3" xfId="2957"/>
    <cellStyle name="輸出 3" xfId="2958"/>
    <cellStyle name="輸出 3 2" xfId="2959"/>
    <cellStyle name="輸出 3 2 2" xfId="2960"/>
    <cellStyle name="輸出 4" xfId="2961"/>
    <cellStyle name="輸出 4 2" xfId="2962"/>
    <cellStyle name="輸出 4 2 2" xfId="2963"/>
    <cellStyle name="輸出 5" xfId="2964"/>
    <cellStyle name="輸出 5 2" xfId="2965"/>
    <cellStyle name="輸出 5 2 2" xfId="2966"/>
    <cellStyle name="輸出 6" xfId="2967"/>
    <cellStyle name="輸出 6 2" xfId="2968"/>
    <cellStyle name="輸出 6 2 2" xfId="2969"/>
    <cellStyle name="輸出 7" xfId="2970"/>
    <cellStyle name="輸出 7 2" xfId="2971"/>
    <cellStyle name="輸出 7 2 2" xfId="2972"/>
    <cellStyle name="輸出 8" xfId="2973"/>
    <cellStyle name="輸出 8 2" xfId="2974"/>
    <cellStyle name="輸出 8 2 2" xfId="2975"/>
    <cellStyle name="輸出 9" xfId="2976"/>
    <cellStyle name="輸出 9 2" xfId="2977"/>
    <cellStyle name="輸出 9 2 2" xfId="2978"/>
    <cellStyle name="隨後的超連結_forecast1122-Y00" xfId="2979"/>
    <cellStyle name="檢查儲存格 10" xfId="2980"/>
    <cellStyle name="檢查儲存格 10 2" xfId="2981"/>
    <cellStyle name="檢查儲存格 10 2 2" xfId="2982"/>
    <cellStyle name="檢查儲存格 11" xfId="2983"/>
    <cellStyle name="檢查儲存格 11 2" xfId="2984"/>
    <cellStyle name="檢查儲存格 11 2 2" xfId="2985"/>
    <cellStyle name="檢查儲存格 12" xfId="2986"/>
    <cellStyle name="檢查儲存格 12 2" xfId="2987"/>
    <cellStyle name="檢查儲存格 12 2 2" xfId="2988"/>
    <cellStyle name="檢查儲存格 13" xfId="2989"/>
    <cellStyle name="檢查儲存格 13 2" xfId="2990"/>
    <cellStyle name="檢查儲存格 13 2 2" xfId="2991"/>
    <cellStyle name="檢查儲存格 14" xfId="2992"/>
    <cellStyle name="檢查儲存格 14 2" xfId="2993"/>
    <cellStyle name="檢查儲存格 14 2 2" xfId="2994"/>
    <cellStyle name="檢查儲存格 15" xfId="2995"/>
    <cellStyle name="檢查儲存格 2" xfId="2996"/>
    <cellStyle name="檢查儲存格 2 2" xfId="2997"/>
    <cellStyle name="檢查儲存格 2 2 2" xfId="2998"/>
    <cellStyle name="檢查儲存格 2 3" xfId="2999"/>
    <cellStyle name="檢查儲存格 3" xfId="3000"/>
    <cellStyle name="檢查儲存格 3 2" xfId="3001"/>
    <cellStyle name="檢查儲存格 3 2 2" xfId="3002"/>
    <cellStyle name="檢查儲存格 4" xfId="3003"/>
    <cellStyle name="檢查儲存格 4 2" xfId="3004"/>
    <cellStyle name="檢查儲存格 4 2 2" xfId="3005"/>
    <cellStyle name="檢查儲存格 5" xfId="3006"/>
    <cellStyle name="檢查儲存格 5 2" xfId="3007"/>
    <cellStyle name="檢查儲存格 5 2 2" xfId="3008"/>
    <cellStyle name="檢查儲存格 6" xfId="3009"/>
    <cellStyle name="檢查儲存格 6 2" xfId="3010"/>
    <cellStyle name="檢查儲存格 6 2 2" xfId="3011"/>
    <cellStyle name="檢查儲存格 7" xfId="3012"/>
    <cellStyle name="檢查儲存格 7 2" xfId="3013"/>
    <cellStyle name="檢查儲存格 7 2 2" xfId="3014"/>
    <cellStyle name="檢查儲存格 8" xfId="3015"/>
    <cellStyle name="檢查儲存格 8 2" xfId="3016"/>
    <cellStyle name="檢查儲存格 8 2 2" xfId="3017"/>
    <cellStyle name="檢查儲存格 9" xfId="3018"/>
    <cellStyle name="檢查儲存格 9 2" xfId="3019"/>
    <cellStyle name="檢查儲存格 9 2 2" xfId="3020"/>
    <cellStyle name="믅됞 [0.00]_PRODUCT DETAIL Q1" xfId="3021"/>
    <cellStyle name="믅됞_PRODUCT DETAIL Q1" xfId="3022"/>
    <cellStyle name="백분율_HOBONG" xfId="3023"/>
    <cellStyle name="壞 10" xfId="3024"/>
    <cellStyle name="壞 10 2" xfId="3025"/>
    <cellStyle name="壞 10 2 2" xfId="3026"/>
    <cellStyle name="壞 11" xfId="3027"/>
    <cellStyle name="壞 11 2" xfId="3028"/>
    <cellStyle name="壞 11 2 2" xfId="3029"/>
    <cellStyle name="壞 12" xfId="3030"/>
    <cellStyle name="壞 12 2" xfId="3031"/>
    <cellStyle name="壞 12 2 2" xfId="3032"/>
    <cellStyle name="壞 13" xfId="3033"/>
    <cellStyle name="壞 13 2" xfId="3034"/>
    <cellStyle name="壞 13 2 2" xfId="3035"/>
    <cellStyle name="壞 14" xfId="3036"/>
    <cellStyle name="壞 14 2" xfId="3037"/>
    <cellStyle name="壞 14 2 2" xfId="3038"/>
    <cellStyle name="壞 15" xfId="3039"/>
    <cellStyle name="壞 2" xfId="3040"/>
    <cellStyle name="壞 2 2" xfId="3041"/>
    <cellStyle name="壞 2 2 2" xfId="3042"/>
    <cellStyle name="壞 2 3" xfId="3043"/>
    <cellStyle name="壞 3" xfId="3044"/>
    <cellStyle name="壞 3 2" xfId="3045"/>
    <cellStyle name="壞 3 2 2" xfId="3046"/>
    <cellStyle name="壞 4" xfId="3047"/>
    <cellStyle name="壞 4 2" xfId="3048"/>
    <cellStyle name="壞 4 2 2" xfId="3049"/>
    <cellStyle name="壞 5" xfId="3050"/>
    <cellStyle name="壞 5 2" xfId="3051"/>
    <cellStyle name="壞 5 2 2" xfId="3052"/>
    <cellStyle name="壞 6" xfId="3053"/>
    <cellStyle name="壞 6 2" xfId="3054"/>
    <cellStyle name="壞 6 2 2" xfId="3055"/>
    <cellStyle name="壞 7" xfId="3056"/>
    <cellStyle name="壞 7 2" xfId="3057"/>
    <cellStyle name="壞 7 2 2" xfId="3058"/>
    <cellStyle name="壞 8" xfId="3059"/>
    <cellStyle name="壞 8 2" xfId="3060"/>
    <cellStyle name="壞 8 2 2" xfId="3061"/>
    <cellStyle name="壞 9" xfId="3062"/>
    <cellStyle name="壞 9 2" xfId="3063"/>
    <cellStyle name="壞 9 2 2" xfId="3064"/>
    <cellStyle name="壞_Mercedes E-class Intel_Eng Allocation_12122011" xfId="3065"/>
    <cellStyle name="壞_QCL20_Vostro15 Intel_ST Proto Plan_Rev05_20111219" xfId="3066"/>
    <cellStyle name="뷭?_BOOKSHIP" xfId="3067"/>
    <cellStyle name="警告文本" xfId="249"/>
    <cellStyle name="警告文本 2" xfId="3068"/>
    <cellStyle name="警告文本 2 2" xfId="3069"/>
    <cellStyle name="警告文字 10" xfId="3070"/>
    <cellStyle name="警告文字 10 2" xfId="3071"/>
    <cellStyle name="警告文字 10 2 2" xfId="3072"/>
    <cellStyle name="警告文字 11" xfId="3073"/>
    <cellStyle name="警告文字 11 2" xfId="3074"/>
    <cellStyle name="警告文字 11 2 2" xfId="3075"/>
    <cellStyle name="警告文字 12" xfId="3076"/>
    <cellStyle name="警告文字 12 2" xfId="3077"/>
    <cellStyle name="警告文字 12 2 2" xfId="3078"/>
    <cellStyle name="警告文字 13" xfId="3079"/>
    <cellStyle name="警告文字 13 2" xfId="3080"/>
    <cellStyle name="警告文字 13 2 2" xfId="3081"/>
    <cellStyle name="警告文字 14" xfId="3082"/>
    <cellStyle name="警告文字 14 2" xfId="3083"/>
    <cellStyle name="警告文字 14 2 2" xfId="3084"/>
    <cellStyle name="警告文字 15" xfId="3085"/>
    <cellStyle name="警告文字 2" xfId="3086"/>
    <cellStyle name="警告文字 2 2" xfId="3087"/>
    <cellStyle name="警告文字 2 2 2" xfId="3088"/>
    <cellStyle name="警告文字 2 3" xfId="3089"/>
    <cellStyle name="警告文字 3" xfId="3090"/>
    <cellStyle name="警告文字 3 2" xfId="3091"/>
    <cellStyle name="警告文字 3 2 2" xfId="3092"/>
    <cellStyle name="警告文字 4" xfId="3093"/>
    <cellStyle name="警告文字 4 2" xfId="3094"/>
    <cellStyle name="警告文字 4 2 2" xfId="3095"/>
    <cellStyle name="警告文字 5" xfId="3096"/>
    <cellStyle name="警告文字 5 2" xfId="3097"/>
    <cellStyle name="警告文字 5 2 2" xfId="3098"/>
    <cellStyle name="警告文字 6" xfId="3099"/>
    <cellStyle name="警告文字 6 2" xfId="3100"/>
    <cellStyle name="警告文字 6 2 2" xfId="3101"/>
    <cellStyle name="警告文字 7" xfId="3102"/>
    <cellStyle name="警告文字 7 2" xfId="3103"/>
    <cellStyle name="警告文字 7 2 2" xfId="3104"/>
    <cellStyle name="警告文字 8" xfId="3105"/>
    <cellStyle name="警告文字 8 2" xfId="3106"/>
    <cellStyle name="警告文字 8 2 2" xfId="3107"/>
    <cellStyle name="警告文字 9" xfId="3108"/>
    <cellStyle name="警告文字 9 2" xfId="3109"/>
    <cellStyle name="警告文字 9 2 2" xfId="3110"/>
    <cellStyle name="콤마 [0]_  종  합  " xfId="3111"/>
    <cellStyle name="콤마_  종  합  " xfId="3112"/>
    <cellStyle name="통화 [0]_1202" xfId="3113"/>
    <cellStyle name="통화_1202" xfId="3114"/>
    <cellStyle name="표준_(정보부문)월별인원계획" xfId="3115"/>
  </cellStyles>
  <dxfs count="0"/>
  <tableStyles count="0" defaultTableStyle="TableStyleMedium9" defaultPivotStyle="PivotStyleLight16"/>
  <colors>
    <mruColors>
      <color rgb="FFFFFF66"/>
      <color rgb="FFFF00FF"/>
      <color rgb="FF3333FF"/>
      <color rgb="FFCCFFFF"/>
      <color rgb="FFFFFFCC"/>
      <color rgb="FF00FF00"/>
      <color rgb="FFFFFF99"/>
      <color rgb="FFCCFFCC"/>
      <color rgb="FFFFCC99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2.xml"/><Relationship Id="rId18" Type="http://schemas.openxmlformats.org/officeDocument/2006/relationships/externalLink" Target="externalLinks/externalLink7.xml"/><Relationship Id="rId26" Type="http://schemas.openxmlformats.org/officeDocument/2006/relationships/externalLink" Target="externalLinks/externalLink15.xml"/><Relationship Id="rId39" Type="http://schemas.openxmlformats.org/officeDocument/2006/relationships/externalLink" Target="externalLinks/externalLink28.xml"/><Relationship Id="rId21" Type="http://schemas.openxmlformats.org/officeDocument/2006/relationships/externalLink" Target="externalLinks/externalLink10.xml"/><Relationship Id="rId34" Type="http://schemas.openxmlformats.org/officeDocument/2006/relationships/externalLink" Target="externalLinks/externalLink23.xml"/><Relationship Id="rId42" Type="http://schemas.openxmlformats.org/officeDocument/2006/relationships/externalLink" Target="externalLinks/externalLink31.xml"/><Relationship Id="rId47" Type="http://schemas.openxmlformats.org/officeDocument/2006/relationships/externalLink" Target="externalLinks/externalLink36.xml"/><Relationship Id="rId50" Type="http://schemas.openxmlformats.org/officeDocument/2006/relationships/externalLink" Target="externalLinks/externalLink39.xml"/><Relationship Id="rId55" Type="http://schemas.openxmlformats.org/officeDocument/2006/relationships/externalLink" Target="externalLinks/externalLink44.xml"/><Relationship Id="rId63" Type="http://schemas.openxmlformats.org/officeDocument/2006/relationships/externalLink" Target="externalLinks/externalLink52.xml"/><Relationship Id="rId68" Type="http://schemas.openxmlformats.org/officeDocument/2006/relationships/externalLink" Target="externalLinks/externalLink57.xml"/><Relationship Id="rId76" Type="http://schemas.openxmlformats.org/officeDocument/2006/relationships/externalLink" Target="externalLinks/externalLink65.xml"/><Relationship Id="rId84" Type="http://schemas.openxmlformats.org/officeDocument/2006/relationships/externalLink" Target="externalLinks/externalLink73.xml"/><Relationship Id="rId89" Type="http://schemas.openxmlformats.org/officeDocument/2006/relationships/externalLink" Target="externalLinks/externalLink78.xml"/><Relationship Id="rId7" Type="http://schemas.openxmlformats.org/officeDocument/2006/relationships/worksheet" Target="worksheets/sheet7.xml"/><Relationship Id="rId71" Type="http://schemas.openxmlformats.org/officeDocument/2006/relationships/externalLink" Target="externalLinks/externalLink60.xml"/><Relationship Id="rId92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5.xml"/><Relationship Id="rId29" Type="http://schemas.openxmlformats.org/officeDocument/2006/relationships/externalLink" Target="externalLinks/externalLink18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3.xml"/><Relationship Id="rId32" Type="http://schemas.openxmlformats.org/officeDocument/2006/relationships/externalLink" Target="externalLinks/externalLink21.xml"/><Relationship Id="rId37" Type="http://schemas.openxmlformats.org/officeDocument/2006/relationships/externalLink" Target="externalLinks/externalLink26.xml"/><Relationship Id="rId40" Type="http://schemas.openxmlformats.org/officeDocument/2006/relationships/externalLink" Target="externalLinks/externalLink29.xml"/><Relationship Id="rId45" Type="http://schemas.openxmlformats.org/officeDocument/2006/relationships/externalLink" Target="externalLinks/externalLink34.xml"/><Relationship Id="rId53" Type="http://schemas.openxmlformats.org/officeDocument/2006/relationships/externalLink" Target="externalLinks/externalLink42.xml"/><Relationship Id="rId58" Type="http://schemas.openxmlformats.org/officeDocument/2006/relationships/externalLink" Target="externalLinks/externalLink47.xml"/><Relationship Id="rId66" Type="http://schemas.openxmlformats.org/officeDocument/2006/relationships/externalLink" Target="externalLinks/externalLink55.xml"/><Relationship Id="rId74" Type="http://schemas.openxmlformats.org/officeDocument/2006/relationships/externalLink" Target="externalLinks/externalLink63.xml"/><Relationship Id="rId79" Type="http://schemas.openxmlformats.org/officeDocument/2006/relationships/externalLink" Target="externalLinks/externalLink68.xml"/><Relationship Id="rId87" Type="http://schemas.openxmlformats.org/officeDocument/2006/relationships/externalLink" Target="externalLinks/externalLink76.xml"/><Relationship Id="rId5" Type="http://schemas.openxmlformats.org/officeDocument/2006/relationships/worksheet" Target="worksheets/sheet5.xml"/><Relationship Id="rId61" Type="http://schemas.openxmlformats.org/officeDocument/2006/relationships/externalLink" Target="externalLinks/externalLink50.xml"/><Relationship Id="rId82" Type="http://schemas.openxmlformats.org/officeDocument/2006/relationships/externalLink" Target="externalLinks/externalLink71.xml"/><Relationship Id="rId90" Type="http://schemas.openxmlformats.org/officeDocument/2006/relationships/externalLink" Target="externalLinks/externalLink79.xml"/><Relationship Id="rId1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3.xml"/><Relationship Id="rId22" Type="http://schemas.openxmlformats.org/officeDocument/2006/relationships/externalLink" Target="externalLinks/externalLink11.xml"/><Relationship Id="rId27" Type="http://schemas.openxmlformats.org/officeDocument/2006/relationships/externalLink" Target="externalLinks/externalLink16.xml"/><Relationship Id="rId30" Type="http://schemas.openxmlformats.org/officeDocument/2006/relationships/externalLink" Target="externalLinks/externalLink19.xml"/><Relationship Id="rId35" Type="http://schemas.openxmlformats.org/officeDocument/2006/relationships/externalLink" Target="externalLinks/externalLink24.xml"/><Relationship Id="rId43" Type="http://schemas.openxmlformats.org/officeDocument/2006/relationships/externalLink" Target="externalLinks/externalLink32.xml"/><Relationship Id="rId48" Type="http://schemas.openxmlformats.org/officeDocument/2006/relationships/externalLink" Target="externalLinks/externalLink37.xml"/><Relationship Id="rId56" Type="http://schemas.openxmlformats.org/officeDocument/2006/relationships/externalLink" Target="externalLinks/externalLink45.xml"/><Relationship Id="rId64" Type="http://schemas.openxmlformats.org/officeDocument/2006/relationships/externalLink" Target="externalLinks/externalLink53.xml"/><Relationship Id="rId69" Type="http://schemas.openxmlformats.org/officeDocument/2006/relationships/externalLink" Target="externalLinks/externalLink58.xml"/><Relationship Id="rId77" Type="http://schemas.openxmlformats.org/officeDocument/2006/relationships/externalLink" Target="externalLinks/externalLink66.xml"/><Relationship Id="rId8" Type="http://schemas.openxmlformats.org/officeDocument/2006/relationships/worksheet" Target="worksheets/sheet8.xml"/><Relationship Id="rId51" Type="http://schemas.openxmlformats.org/officeDocument/2006/relationships/externalLink" Target="externalLinks/externalLink40.xml"/><Relationship Id="rId72" Type="http://schemas.openxmlformats.org/officeDocument/2006/relationships/externalLink" Target="externalLinks/externalLink61.xml"/><Relationship Id="rId80" Type="http://schemas.openxmlformats.org/officeDocument/2006/relationships/externalLink" Target="externalLinks/externalLink69.xml"/><Relationship Id="rId85" Type="http://schemas.openxmlformats.org/officeDocument/2006/relationships/externalLink" Target="externalLinks/externalLink74.xml"/><Relationship Id="rId9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externalLink" Target="externalLinks/externalLink1.xml"/><Relationship Id="rId17" Type="http://schemas.openxmlformats.org/officeDocument/2006/relationships/externalLink" Target="externalLinks/externalLink6.xml"/><Relationship Id="rId25" Type="http://schemas.openxmlformats.org/officeDocument/2006/relationships/externalLink" Target="externalLinks/externalLink14.xml"/><Relationship Id="rId33" Type="http://schemas.openxmlformats.org/officeDocument/2006/relationships/externalLink" Target="externalLinks/externalLink22.xml"/><Relationship Id="rId38" Type="http://schemas.openxmlformats.org/officeDocument/2006/relationships/externalLink" Target="externalLinks/externalLink27.xml"/><Relationship Id="rId46" Type="http://schemas.openxmlformats.org/officeDocument/2006/relationships/externalLink" Target="externalLinks/externalLink35.xml"/><Relationship Id="rId59" Type="http://schemas.openxmlformats.org/officeDocument/2006/relationships/externalLink" Target="externalLinks/externalLink48.xml"/><Relationship Id="rId67" Type="http://schemas.openxmlformats.org/officeDocument/2006/relationships/externalLink" Target="externalLinks/externalLink56.xml"/><Relationship Id="rId20" Type="http://schemas.openxmlformats.org/officeDocument/2006/relationships/externalLink" Target="externalLinks/externalLink9.xml"/><Relationship Id="rId41" Type="http://schemas.openxmlformats.org/officeDocument/2006/relationships/externalLink" Target="externalLinks/externalLink30.xml"/><Relationship Id="rId54" Type="http://schemas.openxmlformats.org/officeDocument/2006/relationships/externalLink" Target="externalLinks/externalLink43.xml"/><Relationship Id="rId62" Type="http://schemas.openxmlformats.org/officeDocument/2006/relationships/externalLink" Target="externalLinks/externalLink51.xml"/><Relationship Id="rId70" Type="http://schemas.openxmlformats.org/officeDocument/2006/relationships/externalLink" Target="externalLinks/externalLink59.xml"/><Relationship Id="rId75" Type="http://schemas.openxmlformats.org/officeDocument/2006/relationships/externalLink" Target="externalLinks/externalLink64.xml"/><Relationship Id="rId83" Type="http://schemas.openxmlformats.org/officeDocument/2006/relationships/externalLink" Target="externalLinks/externalLink72.xml"/><Relationship Id="rId88" Type="http://schemas.openxmlformats.org/officeDocument/2006/relationships/externalLink" Target="externalLinks/externalLink77.xml"/><Relationship Id="rId9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externalLink" Target="externalLinks/externalLink4.xml"/><Relationship Id="rId23" Type="http://schemas.openxmlformats.org/officeDocument/2006/relationships/externalLink" Target="externalLinks/externalLink12.xml"/><Relationship Id="rId28" Type="http://schemas.openxmlformats.org/officeDocument/2006/relationships/externalLink" Target="externalLinks/externalLink17.xml"/><Relationship Id="rId36" Type="http://schemas.openxmlformats.org/officeDocument/2006/relationships/externalLink" Target="externalLinks/externalLink25.xml"/><Relationship Id="rId49" Type="http://schemas.openxmlformats.org/officeDocument/2006/relationships/externalLink" Target="externalLinks/externalLink38.xml"/><Relationship Id="rId57" Type="http://schemas.openxmlformats.org/officeDocument/2006/relationships/externalLink" Target="externalLinks/externalLink46.xml"/><Relationship Id="rId10" Type="http://schemas.openxmlformats.org/officeDocument/2006/relationships/worksheet" Target="worksheets/sheet10.xml"/><Relationship Id="rId31" Type="http://schemas.openxmlformats.org/officeDocument/2006/relationships/externalLink" Target="externalLinks/externalLink20.xml"/><Relationship Id="rId44" Type="http://schemas.openxmlformats.org/officeDocument/2006/relationships/externalLink" Target="externalLinks/externalLink33.xml"/><Relationship Id="rId52" Type="http://schemas.openxmlformats.org/officeDocument/2006/relationships/externalLink" Target="externalLinks/externalLink41.xml"/><Relationship Id="rId60" Type="http://schemas.openxmlformats.org/officeDocument/2006/relationships/externalLink" Target="externalLinks/externalLink49.xml"/><Relationship Id="rId65" Type="http://schemas.openxmlformats.org/officeDocument/2006/relationships/externalLink" Target="externalLinks/externalLink54.xml"/><Relationship Id="rId73" Type="http://schemas.openxmlformats.org/officeDocument/2006/relationships/externalLink" Target="externalLinks/externalLink62.xml"/><Relationship Id="rId78" Type="http://schemas.openxmlformats.org/officeDocument/2006/relationships/externalLink" Target="externalLinks/externalLink67.xml"/><Relationship Id="rId81" Type="http://schemas.openxmlformats.org/officeDocument/2006/relationships/externalLink" Target="externalLinks/externalLink70.xml"/><Relationship Id="rId86" Type="http://schemas.openxmlformats.org/officeDocument/2006/relationships/externalLink" Target="externalLinks/externalLink75.xml"/><Relationship Id="rId9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17</xdr:row>
      <xdr:rowOff>0</xdr:rowOff>
    </xdr:from>
    <xdr:to>
      <xdr:col>6</xdr:col>
      <xdr:colOff>1484262</xdr:colOff>
      <xdr:row>39</xdr:row>
      <xdr:rowOff>142307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400300"/>
          <a:ext cx="13104762" cy="454285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41</xdr:row>
      <xdr:rowOff>0</xdr:rowOff>
    </xdr:from>
    <xdr:to>
      <xdr:col>5</xdr:col>
      <xdr:colOff>1103545</xdr:colOff>
      <xdr:row>64</xdr:row>
      <xdr:rowOff>75588</xdr:rowOff>
    </xdr:to>
    <xdr:pic>
      <xdr:nvPicPr>
        <xdr:cNvPr id="3" name="圖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8382000"/>
          <a:ext cx="10838095" cy="48952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6</xdr:col>
      <xdr:colOff>1484262</xdr:colOff>
      <xdr:row>39</xdr:row>
      <xdr:rowOff>142307</xdr:rowOff>
    </xdr:to>
    <xdr:pic>
      <xdr:nvPicPr>
        <xdr:cNvPr id="4" name="圖片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497580"/>
          <a:ext cx="11931282" cy="466858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41</xdr:row>
      <xdr:rowOff>0</xdr:rowOff>
    </xdr:from>
    <xdr:to>
      <xdr:col>5</xdr:col>
      <xdr:colOff>1103545</xdr:colOff>
      <xdr:row>64</xdr:row>
      <xdr:rowOff>75588</xdr:rowOff>
    </xdr:to>
    <xdr:pic>
      <xdr:nvPicPr>
        <xdr:cNvPr id="5" name="圖片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8435340"/>
          <a:ext cx="9874165" cy="480760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popsgdev01\TDCNB\Documents%20and%20Settings\9110214\My%20Documents\&#24037;&#26178;%20TIME%20STD\M&amp;M\M57SL%20JACK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cquelin_Chiang/AppData/Local/Microsoft/Windows/Temporary%20Internet%20Files/Content.Outlook/YKZGRT1W/Copy%20of%202014%20400S%20Broadwell%20PV%20Rolo%20Reeses%20Raisinet%20Non%20Touch_PO%20(2)%20(3)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Users\chaochai.ASIAPACIFIC\AppData\Local\Microsoft\Windows\Temporary%20Internet%20Files\Content.Outlook\J38J7SFL\Olympia%20RFQ%20Quote%20Template_20130401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GRACE_~1/LOCALS~1/Temp/Pacino%20Master%20Allocations%201029%20PT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Users\Shipsheep\Desktop\2013%20Comet%20RFQ%20Quote%20Template-20120822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RFQ%20Status\RFQ%20Forms\2014%20Commercial%20RFQ%20Quote%20Template-20130710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RFQ%20Status\RFQ%20Forms\2015%20Consumer%20RFQ%20Quote%20Template_20140515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ovi_lin/AppData/Local/Microsoft/Windows/INetCache/Content.Outlook/9BN4QBKY/Projects/OLD%20PROJECTS/2015W%20-%20Zoltar%20(APW5U)/NRE%20Cost/Users/KChou/my%20document/RFQ/2013%20Commercial%20RFQ/2013%20S%20W/Viper%20RFQ%20Quote%20Template_20120501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Users\jovi_lin\AppData\Local\Microsoft\Windows\INetCache\Content.Outlook\9BN4QBKY\Projects\OLD%20PROJECTS\2015W%20-%20Zoltar%20(APW5U)\NRE%20Cost\Users\KChou\my%20document\RFQ\2013%20Commercial%20RFQ\2013%20S%20W\Viper%20RFQ%20Quote%20Template_20120501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pepvtfs\platform%20eval\Documents%20and%20Settings\sean.TPE\Local%20Settings\Temporary%20Internet%20Files\OLK56\2C%20SMB-Consumer%20Lopez%20RSRM%20042503%20mlt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pe9107062\d$\Price%20Calculation\KC%20naming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roject\2018%20Pavilion%20G3\PV\IUR\http:\pmcs.wistron.com.tw\Documents%20and%20Settings\9110214\My%20Documents\&#24037;&#26178;%20TIME%20STD\M&amp;M\M57SL%20JACK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ovi_lin/AppData/Local/Microsoft/Windows/INetCache/Content.Outlook/9BN4QBKY/Projects/OLD%20PROJECTS/2015W%20-%20Zoltar%20(APW5U)/NRE%20Cost/Users/KChou/my%20document/CPC%20Tracker/Inventec/Snickers-1v0-CPC%20Tracker-20140523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Users\jovi_lin\AppData\Local\Microsoft\Windows\INetCache\Content.Outlook\9BN4QBKY\Projects\OLD%20PROJECTS\2015W%20-%20Zoltar%20(APW5U)\NRE%20Cost\Users\KChou\my%20document\CPC%20Tracker\Inventec\Snickers-1v0-CPC%20Tracker-20140523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Users\KChou\my%20document\RFQ\2013%20Commercial%20RFQ\2013%20S%20W\Afterburn%20RFQ%20Quote%20Template_20120501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pe9107062\d$\Andrew-1\Acer\NB\toucan\PN_BOM\1400PN\AS1400_PN_v3.7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Users\KChou\my%20document\RFQ\2013%20Commercial%20RFQ\2013%20S%20W\Viper%20RFQ%20Quote%20Template_20120501.xlsx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OPP\Warrior\Quotation\Honey%20Quote%20Template%20Wistron%20082207B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popsgdev01\TDCNB\erica\Astro\NGID\AMD\Stardust_Commodity-20051215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prime21.sharepoint.hp.com/Users/SiddiquieA/AppData/Local/Microsoft/Windows/Temporary%20Internet%20Files/Content.Outlook/691GJ128/2011_b_p_w_m_DirectShipAddresses100710.xlsx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popsgdev01\TDCNB\Documents%20and%20Settings\sbrogden\Local%20Settings\Temporary%20Internet%20Files\OLK465\2003%20Forecast%20Data%20as%20of%2012-09-02-Ryan_Stallone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ovi_lin/AppData/Local/Microsoft/Windows/INetCache/Content.Outlook/9BN4QBKY/Projects/OLD%20PROJECTS/2015W%20-%20Zoltar%20(APW5U)/NRE%20Cost/Users/KChou/my%20document/RFQ/2013%20Commercial%20RFQ/2013%20S%20W/Quote%20Template/2013%20S%20RFQ%20Quote%20Template-2012062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popsgdev01\TDCNB\Documents%20and%20Settings\89060706\Local%20Settings\Temporary%20Internet%20Files\OLK8B\Jones-1vx-CPC%20Tracker-20081009-Axls%20(3)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Users\jovi_lin\AppData\Local\Microsoft\Windows\INetCache\Content.Outlook\9BN4QBKY\Projects\OLD%20PROJECTS\2015W%20-%20Zoltar%20(APW5U)\NRE%20Cost\Users\KChou\my%20document\RFQ\2013%20Commercial%20RFQ\2013%20S%20W\Quote%20Template\2013%20S%20RFQ%20Quote%20Template-20120622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prime21.sharepoint.hp.com/Users/iec860943/AppData/Local/Microsoft/Windows/Temporary%20Internet%20Files/Content.Outlook/5QGYTURN/112210_b_p_w_m_DirectShipPlatform_Enabling_StyxSI2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popsgdev01\TDCNB\&#25654;&#25937;&#20013;&#30340;HDD-&#24037;&#20316;\Project\Commercial\VOX\Cost%20Control\VOX%20NRE\RFQ\Vox%20RFQ%20Quote%20Template%20(2)%200110%20Sub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Chou/AppData/Local/Microsoft/Windows/Temporary%20Internet%20Files/Content.Outlook/C29H0Q88/Colossus%20RFQ%20Quote%20Template_REV%20A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Users\KChou\AppData\Local\Microsoft\Windows\Temporary%20Internet%20Files\Content.Outlook\C29H0Q88\Colossus%20RFQ%20Quote%20Template_REV%20A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ovi_lin/AppData/Local/Microsoft/Windows/INetCache/Content.Outlook/9BN4QBKY/Projects/OLD%20PROJECTS/2015W%20-%20Zoltar%20(APW5U)/NRE%20Cost/Users/KChou/my%20document/RFQ/2015%20Commercial%20RFQ/2015%20RFQ%20ODM%20Managed%20Material%20Tab.xlsx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Users\jovi_lin\AppData\Local\Microsoft\Windows\INetCache\Content.Outlook\9BN4QBKY\Projects\OLD%20PROJECTS\2015W%20-%20Zoltar%20(APW5U)\NRE%20Cost\Users\KChou\my%20document\RFQ\2015%20Commercial%20RFQ\2015%20RFQ%20ODM%20Managed%20Material%20Tab.xlsx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Grace_Chang/Desktop/Lanai/Master%20Allocation/ST/Master%20Allocations%20Lanai_0307_ST_X_Final-Patrick-update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/Pacino/MV/PT/Pacino%20MV%20Master%20Allocations%20_0422_Lock%20for%20PT_(V.6)_panel%20config%20update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RFQ%20Status\RFQ%20Forms\2014%20Commercial%20RFQ%20Quote%20Template-20130318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new-man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ovi_lin/AppData/Local/Microsoft/Windows/INetCache/Content.Outlook/9BN4QBKY/Projects/OLD%20PROJECTS/2015W%20-%20Zoltar%20(APW5U)/NRE%20Cost/Users/KChou/AppData/Roaming/Microsoft/Excel/Viper%20RFQ%20Quote%20Template_20120501.xlsx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Users\jovi_lin\AppData\Local\Microsoft\Windows\INetCache\Content.Outlook\9BN4QBKY\Projects\OLD%20PROJECTS\2015W%20-%20Zoltar%20(APW5U)\NRE%20Cost\Users\KChou\AppData\Roaming\Microsoft\Excel\Viper%20RFQ%20Quote%20Template_20120501.xlsx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ovi_lin/AppData/Local/Microsoft/Windows/INetCache/Content.Outlook/9BN4QBKY/Projects/OLD%20PROJECTS/2015W%20-%20Zoltar%20(APW5U)/NRE%20Cost/Users/Shipsheep/Desktop/2013%20Comet%20RFQ%20Quote%20Template-20120822.xlsx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Users\jovi_lin\AppData\Local\Microsoft\Windows\INetCache\Content.Outlook\9BN4QBKY\Projects\OLD%20PROJECTS\2015W%20-%20Zoltar%20(APW5U)\NRE%20Cost\Users\Shipsheep\Desktop\2013%20Comet%20RFQ%20Quote%20Template-20120822.xlsx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Chou/my%20document/RFQ/2011%20Commercial/Cycle%20Two/2011%20S%20Series/2011%20S%20Series%20RFQ%20Quote%20Template-20100713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8407020/LOCALS~1/Temp/Bermuda%20SST%20sample%20allocation%20090505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Users\KChou\my%20document\RFQ\2011%20Commercial\Cycle%20Two\2011%20S%20Series\2011%20S%20Series%20RFQ%20Quote%20Template-20100713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Chou/AppData/Local/Microsoft/Windows/Temporary%20Internet%20Files/Content.Outlook/IFPPE983/2012%20Cycle%20I%20b-p-w/Quote%20Template/Cure%20Toto%201.5%20RFQ%20Quote%20Template-20110110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Users\KChou\AppData\Local\Microsoft\Windows\Temporary%20Internet%20Files\Content.Outlook\IFPPE983\2012%20Cycle%20I%20b-p-w\Quote%20Template\Cure%20Toto%201.5%20RFQ%20Quote%20Template-20110110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ovi_lin/AppData/Local/Microsoft/Windows/INetCache/Content.Outlook/9BN4QBKY/Users/johnnyjh_lan/Documents/tooling/BU2/A32/ARTRO/Astro%20RFQ%20Quote%20Template-Draft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RFQ%20Status\RFQ%20Forms\2013%20Commercial%20RFQ%20Quote%20Template-20120425.xlsx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Users\jovi_lin\AppData\Local\Microsoft\Windows\INetCache\Content.Outlook\9BN4QBKY\Users\johnnyjh_lan\Documents\tooling\BU2\A32\ARTRO\Astro%20RFQ%20Quote%20Template-Draft.xlsx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cdall\all\Documents%20and%20Settings\danr\Local%20Settings\Temporary%20Internet%20Files\OLK2F\TornadoPartsProtos-HP0227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ovi_lin/AppData/Local/Microsoft/Windows/INetCache/Content.Outlook/9BN4QBKY/Users/KChou/AppData/Local/Microsoft/Windows/Temporary%20Internet%20Files/Content.Outlook/C29H0Q88/2013%20Comet%20RFQ%20Quote%20Template-20120822.xlsx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9308031/LOCALS~1/Temp/Allocation/K2%20Order%20Form%20(2%20LOBs)0506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/Converse/Allocation/Converse%20Allocation_01312007_MDiags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ovi_lin/AppData/Local/Microsoft/Windows/INetCache/Content.Outlook/9BN4QBKY/Users/KChou/my%20document/RFQ/2013%20Commercial%20RFQ/2013%20b-m-w/Quote%20Template/Bullet%20RFQ%20Quote%20Template_20121009.xlsx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/2018%20Pavilion%20G3/DB/Key%20IC%20List/Users/tonny_tu/AppData/Local/Microsoft/Windows/Temporary%20Internet%20Files/Content.Outlook/BD9WAV1H/AppData/Local/Microsoft/Windows/Temporary%20Internet%20Files/Content.Outlook/F7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RFQ%20Status\RFQ%20Forms\2014%20Commercial%20RFQ%20Quote%20Template-20130401.xlsx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ovi_lin/AppData/Local/Microsoft/Windows/INetCache/Content.Outlook/9BN4QBKY/Projects/OLD%20PROJECTS/2015W%20-%20Zoltar%20(APW5U)/NRE%20Cost/Zoltar%20Touch%20SKU%20NRE%20-10-22-2015R1.xlsx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Users\jovi_lin\AppData\Local\Microsoft\Windows\INetCache\Content.Outlook\9BN4QBKY\Projects\OLD%20PROJECTS\2015W%20-%20Zoltar%20(APW5U)\NRE%20Cost\Zoltar%20Touch%20SKU%20NRE%20-10-22-2015R1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Joseph_Chang/Local%20Settings/Temporary%20Internet%20Files/OLK222/Pacino%20Master%20Allocations%201031_peter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FRANCE~1/LOCALS~1/Temp/Barbados%20Master%20Allocation%200307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orp-fphou19\dist\unzipped\CTL071802\Options%20Overview%20031302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pe9107062\d$\Agreed%20Buying%20Cost\October%202002\Andrew-1\Acer\NB\toucan\Cost\Oct\AS1400_buyingcost_draft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Users\KChou\my%20document\Finance%20Metrix\Miguel%20report\NB%20ODM%20Balancing\ODM%20Balancing%202013%20RFQ%20_04_26_2012.xlsx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Budge%20plan\Olifant%20Cost%20Agreeement%20060707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ovi_lin/AppData/Local/Microsoft/Windows/INetCache/Content.Outlook/9BN4QBKY/Projects/OLD%20PROJECTS/2015W%20-%20Zoltar%20(APW5U)/NRE%20Cost/Users/KChou/my%20document/RFQ/2013%20Commercial%20RFQ/2013%20S%20W/Afterburn%20RFQ%20Quote%20Template_20120501.xlsx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Users\jovi_lin\AppData\Local\Microsoft\Windows\INetCache\Content.Outlook\9BN4QBKY\Projects\OLD%20PROJECTS\2015W%20-%20Zoltar%20(APW5U)\NRE%20Cost\Users\KChou\my%20document\RFQ\2013%20Commercial%20RFQ\2013%20S%20W\Afterburn%20RFQ%20Quote%20Template_20120501.xlsx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popsgdev01\TDCNB\TOP%20RFQ\2009%20Consume%20RFQ\Caprica%2015%2016%2017.3\Caprica%20RFQ%20Quote%20template-Rev%20A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cafile10\cmit\Test%20Plan\1.5C03\Lopez\Documentation\PSRM-%20Fav%20Matrix\Lopez%201.0%20Consumer%20RSRM%20050103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JOSEPH~1/LOCALS~1/Temp/Pacino%20Master%20Allocations%201008_PE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Converse/Allocation/Converse%20Allocation_change%20CPU%20to%202.2_04082007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Users\KChou\my%20document\RFQ\2012%20Commercial%20RFQ\Odie\Odie%20RFQ%20Quote%20Template_REV%20C1.xlsx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popsgdev01\TDCNB\filesys\workloc_90042688\Item%20Data%20Change%20Form%200930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paul_schmidt/Local%20Settings/Temp/Temporary%20Directory%201%20for%20Brewster%20Master%20Allocations(1.1).zip/Brewster%20Master%20Allocations%20Order%20Sheet%20-%20GfX%20GSST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/A32/Sample%20&#20986;&#36008;/2014S%20Broadwell%20PV/&#35079;&#26412;%20Copy%20of%202014%20400S_Touch%20PV_PO_20140502A.xlsx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pepvtfs\platform%20eval\WINDOWS\Temporary%20Internet%20Files\OLK9045\PACO%20DPHU%20Data.xls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jim.luo/LOCALS~1/Temp/WIRELESS%20NPI/PROJECT/Skippy/lms%20budget%20jun01/Skippy%20Budget%20-%20Supplier%20tool%20-%20China%20v3bis%20%23123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Users\KChou\my%20document\RFQ\2013%20Commercial%20RFQ\2013%20S%20W\2013%20S%20RFQ%20Quote%20Template-20120501.xlsx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atan_lai/Desktop/PHJ00/PBCA/PHJ00%20Application%20Form-BN0JR001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pe9107062\d$\Andrew-1\Acer\NB\toucan\PN_BOM\1400-BR20PN\AS1400_DDR_PN_v2.3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Alen_wu/Local%20Settings/Temporary%20Internet%20Files/OLKE/T2%200826%20TRYOrder%20Form%20(feedback%20from%20system%20test)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van_yang/Desktop/Application%20Form-SFG_20180305193405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A32/Sample%20&#20986;&#36008;/2014S%20Broadwell%20PV/Copy%20of%202014%20400S%20Broadwell%20PV%20Runt%20Non%20Touch_PO%20(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"/>
      <sheetName val="FB"/>
      <sheetName val="Detailed Quote"/>
      <sheetName val="Category"/>
    </sheetNames>
    <sheetDataSet>
      <sheetData sheetId="0">
        <row r="1">
          <cell r="A1">
            <v>0</v>
          </cell>
          <cell r="C1" t="str">
            <v>Total cycle Time (sec/pcs) =</v>
          </cell>
          <cell r="D1">
            <v>661.3</v>
          </cell>
          <cell r="E1" t="str">
            <v>Machine Q'ty =</v>
          </cell>
          <cell r="H1">
            <v>3</v>
          </cell>
          <cell r="I1" t="str">
            <v>Total cycle Time (sec/pcs) =</v>
          </cell>
          <cell r="M1">
            <v>506.3</v>
          </cell>
          <cell r="N1" t="str">
            <v>Machine Q'ty =</v>
          </cell>
          <cell r="Q1">
            <v>2</v>
          </cell>
          <cell r="S1" t="str">
            <v>Total cycle Time (sec/pcs) =</v>
          </cell>
          <cell r="W1">
            <v>351.3</v>
          </cell>
          <cell r="X1" t="str">
            <v>Machine Q'ty =</v>
          </cell>
          <cell r="AA1">
            <v>1</v>
          </cell>
        </row>
        <row r="2">
          <cell r="C2" t="str">
            <v>Machine time (sec/pcs) =</v>
          </cell>
          <cell r="D2">
            <v>220.4</v>
          </cell>
          <cell r="E2" t="str">
            <v>Man Q'ty =</v>
          </cell>
          <cell r="H2">
            <v>1</v>
          </cell>
          <cell r="I2" t="str">
            <v>Machine time (sec/pcs) =</v>
          </cell>
          <cell r="M2">
            <v>253.2</v>
          </cell>
          <cell r="N2" t="str">
            <v>Man Q'ty =</v>
          </cell>
          <cell r="Q2">
            <v>1</v>
          </cell>
          <cell r="S2" t="str">
            <v>Machine time (sec/pcs) =</v>
          </cell>
          <cell r="W2">
            <v>351.3</v>
          </cell>
          <cell r="X2" t="str">
            <v>Man Q'ty =</v>
          </cell>
          <cell r="AA2">
            <v>1</v>
          </cell>
        </row>
        <row r="3">
          <cell r="C3" t="str">
            <v xml:space="preserve">  Time STD (min/pcs) =</v>
          </cell>
          <cell r="D3">
            <v>4.3899999999999997</v>
          </cell>
          <cell r="E3" t="str">
            <v>Allowance =</v>
          </cell>
          <cell r="G3">
            <v>0.19500000000000001</v>
          </cell>
          <cell r="I3" t="str">
            <v>Time STD(min/pcs)=</v>
          </cell>
          <cell r="M3">
            <v>5.04</v>
          </cell>
          <cell r="N3" t="str">
            <v>Allowance=</v>
          </cell>
          <cell r="P3">
            <v>0.19500000000000001</v>
          </cell>
          <cell r="S3" t="str">
            <v>Time STD(min/pcs)=</v>
          </cell>
          <cell r="W3">
            <v>7</v>
          </cell>
          <cell r="X3" t="str">
            <v>Allowance=</v>
          </cell>
          <cell r="Z3">
            <v>0.19500000000000001</v>
          </cell>
        </row>
        <row r="4">
          <cell r="C4" t="str">
            <v>Output (pcs/500min)=</v>
          </cell>
          <cell r="D4">
            <v>113.89521640091117</v>
          </cell>
          <cell r="I4" t="str">
            <v>Output(pcs/500min)=</v>
          </cell>
          <cell r="M4">
            <v>99.206349206349202</v>
          </cell>
          <cell r="S4" t="str">
            <v>Output(pcs/500min)=</v>
          </cell>
          <cell r="W4">
            <v>71.428571428571431</v>
          </cell>
        </row>
        <row r="5">
          <cell r="A5" t="str">
            <v>┌</v>
          </cell>
          <cell r="B5" t="str">
            <v>─</v>
          </cell>
          <cell r="C5" t="str">
            <v>─</v>
          </cell>
          <cell r="D5" t="str">
            <v>─</v>
          </cell>
          <cell r="E5" t="str">
            <v>┬</v>
          </cell>
          <cell r="F5" t="str">
            <v>─</v>
          </cell>
          <cell r="G5" t="str">
            <v>─</v>
          </cell>
          <cell r="H5" t="str">
            <v>─</v>
          </cell>
          <cell r="I5" t="str">
            <v>─</v>
          </cell>
          <cell r="J5" t="str">
            <v>─</v>
          </cell>
          <cell r="K5" t="str">
            <v>─</v>
          </cell>
          <cell r="L5" t="str">
            <v>─</v>
          </cell>
          <cell r="M5" t="str">
            <v>─</v>
          </cell>
          <cell r="N5" t="str">
            <v>─</v>
          </cell>
          <cell r="O5" t="str">
            <v>─</v>
          </cell>
          <cell r="P5" t="str">
            <v>─</v>
          </cell>
          <cell r="Q5" t="str">
            <v>─</v>
          </cell>
          <cell r="R5" t="str">
            <v>─</v>
          </cell>
          <cell r="S5" t="str">
            <v>─</v>
          </cell>
          <cell r="T5" t="str">
            <v>─</v>
          </cell>
          <cell r="U5" t="str">
            <v>─</v>
          </cell>
          <cell r="V5" t="str">
            <v>─</v>
          </cell>
          <cell r="W5" t="str">
            <v>─</v>
          </cell>
          <cell r="X5" t="str">
            <v>─</v>
          </cell>
          <cell r="Y5" t="str">
            <v>─</v>
          </cell>
          <cell r="Z5" t="str">
            <v>─</v>
          </cell>
          <cell r="AA5" t="str">
            <v>─</v>
          </cell>
          <cell r="AB5" t="str">
            <v>─</v>
          </cell>
          <cell r="AC5" t="str">
            <v>─</v>
          </cell>
          <cell r="AD5" t="str">
            <v>─</v>
          </cell>
          <cell r="AE5" t="str">
            <v>─</v>
          </cell>
          <cell r="AF5" t="str">
            <v>─</v>
          </cell>
          <cell r="AG5" t="str">
            <v>┐</v>
          </cell>
        </row>
        <row r="6">
          <cell r="A6" t="str">
            <v>│</v>
          </cell>
          <cell r="B6" t="str">
            <v>ITEM NO</v>
          </cell>
          <cell r="C6" t="str">
            <v>≡(Test item description ≡</v>
          </cell>
          <cell r="E6" t="str">
            <v>│</v>
          </cell>
          <cell r="F6" t="str">
            <v>Time</v>
          </cell>
          <cell r="G6" t="str">
            <v>Q'ty</v>
          </cell>
          <cell r="H6" t="str">
            <v>s1</v>
          </cell>
          <cell r="I6" t="str">
            <v>s2</v>
          </cell>
          <cell r="J6" t="str">
            <v>s3</v>
          </cell>
          <cell r="K6" t="str">
            <v>s4</v>
          </cell>
          <cell r="L6" t="str">
            <v>s5</v>
          </cell>
          <cell r="M6" t="str">
            <v>s6</v>
          </cell>
          <cell r="N6" t="str">
            <v>s7</v>
          </cell>
          <cell r="O6" t="str">
            <v>s8</v>
          </cell>
          <cell r="P6" t="str">
            <v>s9</v>
          </cell>
          <cell r="Q6" t="str">
            <v>s10</v>
          </cell>
          <cell r="R6" t="str">
            <v>s11</v>
          </cell>
          <cell r="S6" t="str">
            <v>s12</v>
          </cell>
          <cell r="T6" t="str">
            <v>s13</v>
          </cell>
          <cell r="U6" t="str">
            <v>s14</v>
          </cell>
          <cell r="V6" t="str">
            <v>s15</v>
          </cell>
          <cell r="W6" t="str">
            <v>s16</v>
          </cell>
          <cell r="X6" t="str">
            <v>s17</v>
          </cell>
          <cell r="Y6" t="str">
            <v>s18</v>
          </cell>
          <cell r="Z6" t="str">
            <v>s19</v>
          </cell>
          <cell r="AA6" t="str">
            <v>s20</v>
          </cell>
          <cell r="AB6" t="str">
            <v>s21</v>
          </cell>
          <cell r="AC6" t="str">
            <v>s22</v>
          </cell>
          <cell r="AD6" t="str">
            <v>s23</v>
          </cell>
          <cell r="AE6" t="str">
            <v>s24</v>
          </cell>
          <cell r="AF6" t="str">
            <v>s25</v>
          </cell>
          <cell r="AG6" t="str">
            <v>│</v>
          </cell>
        </row>
        <row r="7">
          <cell r="A7" t="str">
            <v>├</v>
          </cell>
          <cell r="B7" t="str">
            <v>─</v>
          </cell>
          <cell r="C7" t="str">
            <v>─</v>
          </cell>
          <cell r="D7" t="str">
            <v>─</v>
          </cell>
          <cell r="E7" t="str">
            <v>┼</v>
          </cell>
          <cell r="F7" t="str">
            <v>─</v>
          </cell>
          <cell r="G7" t="str">
            <v>─</v>
          </cell>
          <cell r="H7" t="str">
            <v>─</v>
          </cell>
          <cell r="I7" t="str">
            <v>─</v>
          </cell>
          <cell r="J7" t="str">
            <v>─</v>
          </cell>
          <cell r="K7" t="str">
            <v>─</v>
          </cell>
          <cell r="L7" t="str">
            <v>─</v>
          </cell>
          <cell r="M7" t="str">
            <v>─</v>
          </cell>
          <cell r="N7" t="str">
            <v>─</v>
          </cell>
          <cell r="O7" t="str">
            <v>─</v>
          </cell>
          <cell r="P7" t="str">
            <v>─</v>
          </cell>
          <cell r="Q7" t="str">
            <v>─</v>
          </cell>
          <cell r="R7" t="str">
            <v>─</v>
          </cell>
          <cell r="S7" t="str">
            <v>─</v>
          </cell>
          <cell r="T7" t="str">
            <v>─</v>
          </cell>
          <cell r="U7" t="str">
            <v>─</v>
          </cell>
          <cell r="V7" t="str">
            <v>─</v>
          </cell>
          <cell r="W7" t="str">
            <v>─</v>
          </cell>
          <cell r="X7" t="str">
            <v>─</v>
          </cell>
          <cell r="Y7" t="str">
            <v>─</v>
          </cell>
          <cell r="Z7" t="str">
            <v>─</v>
          </cell>
          <cell r="AA7" t="str">
            <v>─</v>
          </cell>
          <cell r="AB7" t="str">
            <v>─</v>
          </cell>
          <cell r="AC7" t="str">
            <v>─</v>
          </cell>
          <cell r="AD7" t="str">
            <v>─</v>
          </cell>
          <cell r="AE7" t="str">
            <v>─</v>
          </cell>
          <cell r="AF7" t="str">
            <v>─</v>
          </cell>
          <cell r="AG7" t="str">
            <v>┤</v>
          </cell>
        </row>
        <row r="8">
          <cell r="A8" t="str">
            <v>│</v>
          </cell>
          <cell r="B8" t="str">
            <v>◆◆  人為操作動作單元 (Manual operator unit)◆◆</v>
          </cell>
          <cell r="E8" t="str">
            <v>│</v>
          </cell>
          <cell r="AG8" t="str">
            <v>│</v>
          </cell>
        </row>
        <row r="9">
          <cell r="A9" t="str">
            <v>│</v>
          </cell>
          <cell r="B9" t="str">
            <v>MAN01</v>
          </cell>
          <cell r="C9" t="str">
            <v>Remove PCB (include POWER GOOD)</v>
          </cell>
          <cell r="D9">
            <v>0</v>
          </cell>
          <cell r="E9" t="str">
            <v>│</v>
          </cell>
          <cell r="F9">
            <v>69</v>
          </cell>
          <cell r="G9">
            <v>1</v>
          </cell>
          <cell r="H9">
            <v>1</v>
          </cell>
          <cell r="AG9" t="str">
            <v>│</v>
          </cell>
        </row>
        <row r="10">
          <cell r="A10" t="str">
            <v>│</v>
          </cell>
          <cell r="B10" t="str">
            <v>MAN02</v>
          </cell>
          <cell r="C10" t="str">
            <v>Plug CONN &amp; CARD</v>
          </cell>
          <cell r="D10">
            <v>0</v>
          </cell>
          <cell r="E10" t="str">
            <v>│</v>
          </cell>
          <cell r="F10">
            <v>3</v>
          </cell>
          <cell r="G10">
            <v>1</v>
          </cell>
          <cell r="I10">
            <v>1</v>
          </cell>
          <cell r="AG10" t="str">
            <v>│</v>
          </cell>
        </row>
        <row r="11">
          <cell r="A11" t="str">
            <v>│</v>
          </cell>
          <cell r="B11" t="str">
            <v>MAN03</v>
          </cell>
          <cell r="C11" t="str">
            <v>Plug ASIM</v>
          </cell>
          <cell r="D11">
            <v>0</v>
          </cell>
          <cell r="E11" t="str">
            <v>│</v>
          </cell>
          <cell r="F11">
            <v>9</v>
          </cell>
          <cell r="G11">
            <v>1</v>
          </cell>
          <cell r="J11">
            <v>1</v>
          </cell>
          <cell r="AG11" t="str">
            <v>│</v>
          </cell>
        </row>
        <row r="12">
          <cell r="A12" t="str">
            <v>│</v>
          </cell>
          <cell r="B12" t="str">
            <v>MAN04</v>
          </cell>
          <cell r="C12" t="str">
            <v>Install CPU或FPC</v>
          </cell>
          <cell r="D12">
            <v>0</v>
          </cell>
          <cell r="E12" t="str">
            <v>│</v>
          </cell>
          <cell r="F12">
            <v>8.1999999999999993</v>
          </cell>
          <cell r="G12">
            <v>1</v>
          </cell>
          <cell r="K12">
            <v>1</v>
          </cell>
          <cell r="AG12" t="str">
            <v>│</v>
          </cell>
        </row>
        <row r="13">
          <cell r="A13" t="str">
            <v>│</v>
          </cell>
          <cell r="B13" t="str">
            <v>MAN05</v>
          </cell>
          <cell r="C13" t="str">
            <v>POWER ON</v>
          </cell>
          <cell r="D13">
            <v>0</v>
          </cell>
          <cell r="E13" t="str">
            <v>│</v>
          </cell>
          <cell r="F13">
            <v>3.5</v>
          </cell>
          <cell r="G13">
            <v>1</v>
          </cell>
          <cell r="L13">
            <v>1</v>
          </cell>
          <cell r="AG13" t="str">
            <v>│</v>
          </cell>
        </row>
        <row r="14">
          <cell r="A14" t="str">
            <v>│</v>
          </cell>
          <cell r="B14" t="str">
            <v>MAN06</v>
          </cell>
          <cell r="C14" t="str">
            <v>POWER OFF</v>
          </cell>
          <cell r="D14">
            <v>0</v>
          </cell>
          <cell r="E14" t="str">
            <v>│</v>
          </cell>
          <cell r="F14">
            <v>10</v>
          </cell>
          <cell r="G14">
            <v>1</v>
          </cell>
          <cell r="M14">
            <v>1</v>
          </cell>
          <cell r="AG14" t="str">
            <v>│</v>
          </cell>
        </row>
        <row r="15">
          <cell r="A15" t="str">
            <v>│</v>
          </cell>
          <cell r="B15" t="str">
            <v>MAN07</v>
          </cell>
          <cell r="C15" t="str">
            <v>撥B/I CARD SWITCH &amp; CLEAR</v>
          </cell>
          <cell r="D15">
            <v>0</v>
          </cell>
          <cell r="E15" t="str">
            <v>│</v>
          </cell>
          <cell r="F15">
            <v>46</v>
          </cell>
          <cell r="G15">
            <v>1</v>
          </cell>
          <cell r="N15">
            <v>1</v>
          </cell>
          <cell r="AG15" t="str">
            <v>│</v>
          </cell>
        </row>
        <row r="16">
          <cell r="A16" t="str">
            <v>│</v>
          </cell>
          <cell r="B16" t="str">
            <v>MAN08</v>
          </cell>
          <cell r="C16" t="str">
            <v>PRESS KEY*1</v>
          </cell>
          <cell r="D16">
            <v>0</v>
          </cell>
          <cell r="E16" t="str">
            <v>│</v>
          </cell>
          <cell r="AG16" t="str">
            <v>│</v>
          </cell>
        </row>
        <row r="17">
          <cell r="A17" t="str">
            <v>│</v>
          </cell>
          <cell r="B17" t="str">
            <v>MAN09</v>
          </cell>
          <cell r="C17" t="str">
            <v>ITEM 03 KEYBOARD (全項)</v>
          </cell>
          <cell r="D17">
            <v>0</v>
          </cell>
          <cell r="E17" t="str">
            <v>│</v>
          </cell>
          <cell r="AG17" t="str">
            <v>│</v>
          </cell>
        </row>
        <row r="18">
          <cell r="A18" t="str">
            <v>│</v>
          </cell>
          <cell r="B18" t="str">
            <v>MAN10</v>
          </cell>
          <cell r="C18" t="str">
            <v>ITEM 04 PRESS ENTER * N</v>
          </cell>
          <cell r="D18">
            <v>0</v>
          </cell>
          <cell r="E18" t="str">
            <v>│</v>
          </cell>
          <cell r="G18" t="str">
            <v xml:space="preserve"> </v>
          </cell>
          <cell r="P18" t="str">
            <v xml:space="preserve"> </v>
          </cell>
          <cell r="Q18" t="str">
            <v xml:space="preserve"> </v>
          </cell>
          <cell r="AG18" t="str">
            <v>│</v>
          </cell>
        </row>
        <row r="19">
          <cell r="A19" t="str">
            <v>│</v>
          </cell>
          <cell r="B19" t="str">
            <v>MAN11</v>
          </cell>
          <cell r="C19" t="str">
            <v>ITEM 07 change 5.25" DISK</v>
          </cell>
          <cell r="D19">
            <v>0</v>
          </cell>
          <cell r="E19" t="str">
            <v>│</v>
          </cell>
          <cell r="AG19" t="str">
            <v>│</v>
          </cell>
        </row>
        <row r="20">
          <cell r="A20" t="str">
            <v>│</v>
          </cell>
          <cell r="B20" t="str">
            <v>MAN12</v>
          </cell>
          <cell r="C20" t="str">
            <v>ITEM 07 change 3.5" DISK</v>
          </cell>
          <cell r="D20">
            <v>0</v>
          </cell>
          <cell r="E20" t="str">
            <v>│</v>
          </cell>
          <cell r="AG20" t="str">
            <v>│</v>
          </cell>
        </row>
        <row r="21">
          <cell r="A21" t="str">
            <v>│</v>
          </cell>
          <cell r="B21" t="str">
            <v>MAN13</v>
          </cell>
          <cell r="C21" t="str">
            <v>ITEM 11 POINTING DEVICED (全項,all item)</v>
          </cell>
          <cell r="D21">
            <v>0</v>
          </cell>
          <cell r="E21" t="str">
            <v>│</v>
          </cell>
          <cell r="AG21" t="str">
            <v>│</v>
          </cell>
        </row>
        <row r="22">
          <cell r="A22" t="str">
            <v>│</v>
          </cell>
          <cell r="B22" t="str">
            <v>MAN14</v>
          </cell>
          <cell r="C22" t="str">
            <v>CLEAR CMOS</v>
          </cell>
          <cell r="D22">
            <v>0</v>
          </cell>
          <cell r="E22" t="str">
            <v>│</v>
          </cell>
          <cell r="AG22" t="str">
            <v>│</v>
          </cell>
        </row>
        <row r="23">
          <cell r="A23" t="str">
            <v>│</v>
          </cell>
          <cell r="B23" t="str">
            <v>MAN15</v>
          </cell>
          <cell r="C23" t="str">
            <v>Remove CONN &amp; CARD</v>
          </cell>
          <cell r="D23">
            <v>0</v>
          </cell>
          <cell r="E23" t="str">
            <v>│</v>
          </cell>
          <cell r="AG23" t="str">
            <v>│</v>
          </cell>
        </row>
        <row r="24">
          <cell r="A24" t="str">
            <v>│</v>
          </cell>
          <cell r="B24" t="str">
            <v>MAN16</v>
          </cell>
          <cell r="C24" t="str">
            <v>Remove ASIM*4</v>
          </cell>
          <cell r="D24">
            <v>0</v>
          </cell>
          <cell r="E24" t="str">
            <v>│</v>
          </cell>
          <cell r="AG24" t="str">
            <v>│</v>
          </cell>
        </row>
        <row r="25">
          <cell r="A25" t="str">
            <v>│</v>
          </cell>
          <cell r="B25" t="str">
            <v>MAN17</v>
          </cell>
          <cell r="C25" t="str">
            <v>Plug POWER GOOD</v>
          </cell>
          <cell r="D25">
            <v>0</v>
          </cell>
          <cell r="E25" t="str">
            <v>│</v>
          </cell>
          <cell r="AG25" t="str">
            <v>│</v>
          </cell>
        </row>
        <row r="26">
          <cell r="A26" t="str">
            <v>│</v>
          </cell>
          <cell r="B26" t="str">
            <v>MAN18</v>
          </cell>
          <cell r="C26" t="str">
            <v>拔CPU或FPC</v>
          </cell>
          <cell r="D26">
            <v>0</v>
          </cell>
          <cell r="E26" t="str">
            <v>│</v>
          </cell>
          <cell r="AG26" t="str">
            <v>│</v>
          </cell>
        </row>
        <row r="27">
          <cell r="A27" t="str">
            <v>│</v>
          </cell>
          <cell r="B27" t="str">
            <v>MAN19</v>
          </cell>
          <cell r="C27" t="str">
            <v>蓋章 (stamp)</v>
          </cell>
          <cell r="D27">
            <v>0</v>
          </cell>
          <cell r="E27" t="str">
            <v>│</v>
          </cell>
          <cell r="AG27" t="str">
            <v>│</v>
          </cell>
        </row>
        <row r="28">
          <cell r="A28" t="str">
            <v>│</v>
          </cell>
          <cell r="B28" t="str">
            <v>MAN20</v>
          </cell>
          <cell r="C28" t="str">
            <v>place PCB</v>
          </cell>
          <cell r="D28">
            <v>0</v>
          </cell>
          <cell r="E28" t="str">
            <v>│</v>
          </cell>
          <cell r="AG28" t="str">
            <v>│</v>
          </cell>
        </row>
        <row r="29">
          <cell r="A29" t="str">
            <v>│</v>
          </cell>
          <cell r="B29" t="str">
            <v>MAN21</v>
          </cell>
          <cell r="D29">
            <v>0</v>
          </cell>
          <cell r="E29" t="str">
            <v>│</v>
          </cell>
          <cell r="AG29" t="str">
            <v>│</v>
          </cell>
        </row>
        <row r="30">
          <cell r="A30" t="str">
            <v>│</v>
          </cell>
          <cell r="B30" t="str">
            <v>MAN22</v>
          </cell>
          <cell r="D30">
            <v>0</v>
          </cell>
          <cell r="E30" t="str">
            <v>│</v>
          </cell>
          <cell r="AG30" t="str">
            <v>│</v>
          </cell>
        </row>
        <row r="31">
          <cell r="A31" t="str">
            <v>│</v>
          </cell>
          <cell r="B31" t="str">
            <v>MAN23</v>
          </cell>
          <cell r="D31">
            <v>0</v>
          </cell>
          <cell r="E31" t="str">
            <v>│</v>
          </cell>
          <cell r="AG31" t="str">
            <v>│</v>
          </cell>
        </row>
        <row r="32">
          <cell r="A32" t="str">
            <v>│</v>
          </cell>
          <cell r="B32" t="str">
            <v>MAN24</v>
          </cell>
          <cell r="D32">
            <v>0</v>
          </cell>
          <cell r="E32" t="str">
            <v>│</v>
          </cell>
          <cell r="AG32" t="str">
            <v>│</v>
          </cell>
        </row>
        <row r="33">
          <cell r="A33" t="str">
            <v>│</v>
          </cell>
          <cell r="E33" t="str">
            <v>│</v>
          </cell>
          <cell r="G33" t="str">
            <v>Finish must to press F9</v>
          </cell>
          <cell r="AG33" t="str">
            <v>│</v>
          </cell>
        </row>
        <row r="34">
          <cell r="A34" t="str">
            <v>│</v>
          </cell>
          <cell r="B34" t="str">
            <v>◆◆  機器自測操作動作單元(Machine time unit)  ◆◆</v>
          </cell>
          <cell r="E34" t="str">
            <v>│</v>
          </cell>
          <cell r="AG34" t="str">
            <v>│</v>
          </cell>
        </row>
        <row r="35">
          <cell r="A35" t="str">
            <v>│</v>
          </cell>
          <cell r="B35" t="str">
            <v>MAC01</v>
          </cell>
          <cell r="C35" t="str">
            <v>B/I CARD TEST</v>
          </cell>
          <cell r="D35">
            <v>0</v>
          </cell>
          <cell r="E35" t="str">
            <v>│</v>
          </cell>
          <cell r="F35">
            <v>84</v>
          </cell>
          <cell r="G35">
            <v>1</v>
          </cell>
          <cell r="H35">
            <v>1</v>
          </cell>
          <cell r="AG35" t="str">
            <v>│</v>
          </cell>
        </row>
        <row r="36">
          <cell r="A36" t="str">
            <v>│</v>
          </cell>
          <cell r="B36" t="str">
            <v>MAC02</v>
          </cell>
          <cell r="C36" t="str">
            <v>BOOT</v>
          </cell>
          <cell r="D36">
            <v>0</v>
          </cell>
          <cell r="E36" t="str">
            <v>│</v>
          </cell>
          <cell r="F36">
            <v>93</v>
          </cell>
          <cell r="G36">
            <v>1</v>
          </cell>
          <cell r="I36">
            <v>1</v>
          </cell>
          <cell r="AG36" t="str">
            <v>│</v>
          </cell>
        </row>
        <row r="37">
          <cell r="A37" t="str">
            <v>│</v>
          </cell>
          <cell r="B37" t="str">
            <v>MAC03</v>
          </cell>
          <cell r="C37" t="str">
            <v>REBOOT &amp; RUN TEST PROGRAM</v>
          </cell>
          <cell r="D37">
            <v>0</v>
          </cell>
          <cell r="E37" t="str">
            <v>│</v>
          </cell>
          <cell r="F37">
            <v>27</v>
          </cell>
          <cell r="G37">
            <v>1</v>
          </cell>
          <cell r="J37">
            <v>1</v>
          </cell>
          <cell r="AG37" t="str">
            <v>│</v>
          </cell>
        </row>
        <row r="38">
          <cell r="A38" t="str">
            <v>│</v>
          </cell>
          <cell r="B38" t="str">
            <v>MAC04</v>
          </cell>
          <cell r="C38" t="str">
            <v>ITEM 01 SYSTEM BOARD</v>
          </cell>
          <cell r="D38">
            <v>0</v>
          </cell>
          <cell r="E38" t="str">
            <v>│</v>
          </cell>
          <cell r="F38">
            <v>24</v>
          </cell>
          <cell r="G38">
            <v>1</v>
          </cell>
          <cell r="K38">
            <v>1</v>
          </cell>
          <cell r="AG38" t="str">
            <v>│</v>
          </cell>
        </row>
        <row r="39">
          <cell r="A39" t="str">
            <v>│</v>
          </cell>
          <cell r="B39" t="str">
            <v>MAC05</v>
          </cell>
          <cell r="C39" t="str">
            <v>ITEM 02 DRAM TEST</v>
          </cell>
          <cell r="D39">
            <v>0</v>
          </cell>
          <cell r="E39" t="str">
            <v>│</v>
          </cell>
          <cell r="F39">
            <v>111</v>
          </cell>
          <cell r="G39">
            <v>1</v>
          </cell>
          <cell r="L39">
            <v>1</v>
          </cell>
          <cell r="AG39" t="str">
            <v>│</v>
          </cell>
        </row>
        <row r="40">
          <cell r="A40" t="str">
            <v>│</v>
          </cell>
          <cell r="B40" t="str">
            <v>MAC06</v>
          </cell>
          <cell r="C40" t="str">
            <v>ITEM 02 ADDRESS TEST</v>
          </cell>
          <cell r="D40">
            <v>0</v>
          </cell>
          <cell r="E40" t="str">
            <v>│</v>
          </cell>
          <cell r="F40">
            <v>28</v>
          </cell>
          <cell r="G40">
            <v>1</v>
          </cell>
          <cell r="M40">
            <v>1</v>
          </cell>
          <cell r="AG40" t="str">
            <v>│</v>
          </cell>
        </row>
        <row r="41">
          <cell r="A41" t="str">
            <v>│</v>
          </cell>
          <cell r="B41" t="str">
            <v>MAC07</v>
          </cell>
          <cell r="C41" t="str">
            <v>ITEM 02 REFRESH TEST</v>
          </cell>
          <cell r="D41">
            <v>0</v>
          </cell>
          <cell r="E41" t="str">
            <v>│</v>
          </cell>
          <cell r="AG41" t="str">
            <v>│</v>
          </cell>
        </row>
        <row r="42">
          <cell r="A42" t="str">
            <v>│</v>
          </cell>
          <cell r="B42" t="str">
            <v>MAC08</v>
          </cell>
          <cell r="C42" t="str">
            <v>ITEM 02 EMS TEST</v>
          </cell>
          <cell r="D42">
            <v>0</v>
          </cell>
          <cell r="E42" t="str">
            <v>│</v>
          </cell>
          <cell r="AG42" t="str">
            <v>│</v>
          </cell>
        </row>
        <row r="43">
          <cell r="A43" t="str">
            <v>│</v>
          </cell>
          <cell r="B43" t="str">
            <v>MAC09</v>
          </cell>
          <cell r="C43" t="str">
            <v>ITEM 04 DISPLAY CARD</v>
          </cell>
          <cell r="D43">
            <v>0</v>
          </cell>
          <cell r="E43" t="str">
            <v>│</v>
          </cell>
          <cell r="AG43" t="str">
            <v>│</v>
          </cell>
        </row>
        <row r="44">
          <cell r="A44" t="str">
            <v>│</v>
          </cell>
          <cell r="B44" t="str">
            <v>MAC10</v>
          </cell>
          <cell r="C44" t="str">
            <v>ITEM 05 1 PARALLEL PORT</v>
          </cell>
          <cell r="D44">
            <v>0</v>
          </cell>
          <cell r="E44" t="str">
            <v>│</v>
          </cell>
          <cell r="AG44" t="str">
            <v>│</v>
          </cell>
        </row>
        <row r="45">
          <cell r="A45" t="str">
            <v>│</v>
          </cell>
          <cell r="B45" t="str">
            <v>MAC11</v>
          </cell>
          <cell r="C45" t="str">
            <v>ITEM 06 2 SERIAL PORTS</v>
          </cell>
          <cell r="D45">
            <v>0</v>
          </cell>
          <cell r="E45" t="str">
            <v>│</v>
          </cell>
          <cell r="AG45" t="str">
            <v>│</v>
          </cell>
        </row>
        <row r="46">
          <cell r="A46" t="str">
            <v>│</v>
          </cell>
          <cell r="B46" t="str">
            <v>MAC12</v>
          </cell>
          <cell r="C46" t="str">
            <v>ITEM 07.A</v>
          </cell>
          <cell r="D46">
            <v>0</v>
          </cell>
          <cell r="E46" t="str">
            <v>│</v>
          </cell>
          <cell r="AG46" t="str">
            <v>│</v>
          </cell>
        </row>
        <row r="47">
          <cell r="A47" t="str">
            <v>│</v>
          </cell>
          <cell r="B47" t="str">
            <v>MAC13</v>
          </cell>
          <cell r="C47" t="str">
            <v>ITEM 07.AB</v>
          </cell>
          <cell r="D47">
            <v>0</v>
          </cell>
          <cell r="E47" t="str">
            <v>│</v>
          </cell>
          <cell r="AG47" t="str">
            <v>│</v>
          </cell>
        </row>
        <row r="48">
          <cell r="A48" t="str">
            <v>│</v>
          </cell>
          <cell r="B48" t="str">
            <v>MAC14</v>
          </cell>
          <cell r="C48" t="str">
            <v>ITEM 07.B</v>
          </cell>
          <cell r="D48">
            <v>0</v>
          </cell>
          <cell r="E48" t="str">
            <v>│</v>
          </cell>
          <cell r="AG48" t="str">
            <v>│</v>
          </cell>
        </row>
        <row r="49">
          <cell r="A49" t="str">
            <v>│</v>
          </cell>
          <cell r="B49" t="str">
            <v>MAC15</v>
          </cell>
          <cell r="C49" t="str">
            <v>ITEM 08 1 HARD DISK DRIVER</v>
          </cell>
          <cell r="D49">
            <v>0</v>
          </cell>
          <cell r="E49" t="str">
            <v>│</v>
          </cell>
          <cell r="AG49" t="str">
            <v>│</v>
          </cell>
        </row>
        <row r="50">
          <cell r="A50" t="str">
            <v>│</v>
          </cell>
          <cell r="B50" t="str">
            <v>MAC16</v>
          </cell>
          <cell r="C50" t="str">
            <v>ITEM 09 GAME PORT</v>
          </cell>
          <cell r="D50">
            <v>0</v>
          </cell>
          <cell r="E50" t="str">
            <v>│</v>
          </cell>
          <cell r="AG50" t="str">
            <v>│</v>
          </cell>
        </row>
        <row r="51">
          <cell r="A51" t="str">
            <v>│</v>
          </cell>
          <cell r="B51" t="str">
            <v>MAC17</v>
          </cell>
          <cell r="C51" t="str">
            <v>ITEM 10 MATH COPRESSOR</v>
          </cell>
          <cell r="D51">
            <v>0</v>
          </cell>
          <cell r="E51" t="str">
            <v>│</v>
          </cell>
          <cell r="AG51" t="str">
            <v>│</v>
          </cell>
        </row>
        <row r="52">
          <cell r="A52" t="str">
            <v>│</v>
          </cell>
          <cell r="B52" t="str">
            <v>MAC18</v>
          </cell>
          <cell r="C52" t="str">
            <v>ITEM 12 EMS</v>
          </cell>
          <cell r="D52">
            <v>0</v>
          </cell>
          <cell r="E52" t="str">
            <v>│</v>
          </cell>
          <cell r="AG52" t="str">
            <v>│</v>
          </cell>
        </row>
        <row r="53">
          <cell r="A53" t="str">
            <v>│</v>
          </cell>
          <cell r="B53" t="str">
            <v>MAC19</v>
          </cell>
          <cell r="C53" t="str">
            <v>ITEM 13 CACHE MEMORY</v>
          </cell>
          <cell r="D53">
            <v>0</v>
          </cell>
          <cell r="E53" t="str">
            <v>│</v>
          </cell>
          <cell r="AG53" t="str">
            <v>│</v>
          </cell>
        </row>
        <row r="54">
          <cell r="A54" t="str">
            <v>│</v>
          </cell>
          <cell r="B54" t="str">
            <v>MAC20</v>
          </cell>
          <cell r="C54" t="str">
            <v>ITEM 14 LCD</v>
          </cell>
          <cell r="D54">
            <v>0</v>
          </cell>
          <cell r="E54" t="str">
            <v>│</v>
          </cell>
          <cell r="AG54" t="str">
            <v>│</v>
          </cell>
        </row>
        <row r="55">
          <cell r="A55" t="str">
            <v>│</v>
          </cell>
          <cell r="B55" t="str">
            <v>MAC21</v>
          </cell>
          <cell r="C55" t="str">
            <v>ITEM 15 SCSI HDD</v>
          </cell>
          <cell r="D55">
            <v>0</v>
          </cell>
          <cell r="E55" t="str">
            <v>│</v>
          </cell>
          <cell r="AG55" t="str">
            <v>│</v>
          </cell>
        </row>
        <row r="56">
          <cell r="A56" t="str">
            <v>│</v>
          </cell>
          <cell r="B56" t="str">
            <v>MAC22</v>
          </cell>
          <cell r="D56">
            <v>0</v>
          </cell>
          <cell r="E56" t="str">
            <v>│</v>
          </cell>
          <cell r="AG56" t="str">
            <v>│</v>
          </cell>
        </row>
        <row r="57">
          <cell r="A57" t="str">
            <v>│</v>
          </cell>
          <cell r="B57" t="str">
            <v>MAC23</v>
          </cell>
          <cell r="D57">
            <v>0</v>
          </cell>
          <cell r="E57" t="str">
            <v>│</v>
          </cell>
          <cell r="AG57" t="str">
            <v>│</v>
          </cell>
        </row>
        <row r="58">
          <cell r="A58" t="str">
            <v>│</v>
          </cell>
          <cell r="B58" t="str">
            <v>MAC24</v>
          </cell>
          <cell r="D58">
            <v>0</v>
          </cell>
          <cell r="E58" t="str">
            <v>│</v>
          </cell>
          <cell r="AG58" t="str">
            <v>│</v>
          </cell>
        </row>
        <row r="59">
          <cell r="A59" t="str">
            <v>├</v>
          </cell>
          <cell r="B59" t="str">
            <v>─</v>
          </cell>
          <cell r="C59" t="str">
            <v>─</v>
          </cell>
          <cell r="D59" t="str">
            <v>─</v>
          </cell>
          <cell r="E59" t="str">
            <v>┼</v>
          </cell>
          <cell r="F59" t="str">
            <v>─</v>
          </cell>
          <cell r="G59" t="str">
            <v>─</v>
          </cell>
          <cell r="H59" t="str">
            <v>─</v>
          </cell>
          <cell r="I59" t="str">
            <v>─</v>
          </cell>
          <cell r="J59" t="str">
            <v>─</v>
          </cell>
          <cell r="K59" t="str">
            <v>─</v>
          </cell>
          <cell r="L59" t="str">
            <v>─</v>
          </cell>
          <cell r="M59" t="str">
            <v>─</v>
          </cell>
          <cell r="N59" t="str">
            <v>─</v>
          </cell>
          <cell r="O59" t="str">
            <v>─</v>
          </cell>
          <cell r="P59" t="str">
            <v>─</v>
          </cell>
          <cell r="Q59" t="str">
            <v>─</v>
          </cell>
          <cell r="R59" t="str">
            <v>─</v>
          </cell>
          <cell r="S59" t="str">
            <v>─</v>
          </cell>
          <cell r="T59" t="str">
            <v>─</v>
          </cell>
          <cell r="U59" t="str">
            <v>─</v>
          </cell>
          <cell r="V59" t="str">
            <v>─</v>
          </cell>
          <cell r="W59" t="str">
            <v>─</v>
          </cell>
          <cell r="X59" t="str">
            <v>─</v>
          </cell>
          <cell r="Y59" t="str">
            <v>─</v>
          </cell>
          <cell r="Z59" t="str">
            <v>─</v>
          </cell>
          <cell r="AA59" t="str">
            <v>─</v>
          </cell>
          <cell r="AB59" t="str">
            <v>─</v>
          </cell>
          <cell r="AC59" t="str">
            <v>─</v>
          </cell>
          <cell r="AD59" t="str">
            <v>─</v>
          </cell>
          <cell r="AE59" t="str">
            <v>─</v>
          </cell>
          <cell r="AF59" t="str">
            <v>─</v>
          </cell>
          <cell r="AG59" t="str">
            <v>┤</v>
          </cell>
        </row>
        <row r="60">
          <cell r="A60" t="str">
            <v>│</v>
          </cell>
          <cell r="C60" t="str">
            <v>階段操作時間(Each step time)  --  Man</v>
          </cell>
          <cell r="E60" t="str">
            <v>│</v>
          </cell>
          <cell r="G60">
            <v>148</v>
          </cell>
          <cell r="H60">
            <v>69</v>
          </cell>
          <cell r="I60">
            <v>2.2999999999999998</v>
          </cell>
          <cell r="J60">
            <v>9</v>
          </cell>
          <cell r="K60">
            <v>8.1999999999999993</v>
          </cell>
          <cell r="L60">
            <v>3.5</v>
          </cell>
          <cell r="M60">
            <v>10</v>
          </cell>
          <cell r="N60">
            <v>46</v>
          </cell>
          <cell r="O60">
            <v>69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 t="str">
            <v>│</v>
          </cell>
        </row>
        <row r="61">
          <cell r="A61" t="str">
            <v>├</v>
          </cell>
          <cell r="B61" t="str">
            <v>─</v>
          </cell>
          <cell r="C61" t="str">
            <v>─</v>
          </cell>
          <cell r="D61" t="str">
            <v>─</v>
          </cell>
          <cell r="E61" t="str">
            <v>┼</v>
          </cell>
          <cell r="F61" t="str">
            <v>─</v>
          </cell>
          <cell r="G61" t="str">
            <v>─</v>
          </cell>
          <cell r="H61" t="str">
            <v>─</v>
          </cell>
          <cell r="I61" t="str">
            <v>─</v>
          </cell>
          <cell r="J61" t="str">
            <v>─</v>
          </cell>
          <cell r="K61" t="str">
            <v>─</v>
          </cell>
          <cell r="L61" t="str">
            <v>─</v>
          </cell>
          <cell r="M61" t="str">
            <v>─</v>
          </cell>
          <cell r="N61" t="str">
            <v>─</v>
          </cell>
          <cell r="O61" t="str">
            <v>─</v>
          </cell>
          <cell r="P61" t="str">
            <v>─</v>
          </cell>
          <cell r="Q61" t="str">
            <v>─</v>
          </cell>
          <cell r="R61" t="str">
            <v>─</v>
          </cell>
          <cell r="S61" t="str">
            <v>─</v>
          </cell>
          <cell r="T61" t="str">
            <v>─</v>
          </cell>
          <cell r="U61" t="str">
            <v>─</v>
          </cell>
          <cell r="V61" t="str">
            <v>─</v>
          </cell>
          <cell r="W61" t="str">
            <v>─</v>
          </cell>
          <cell r="X61" t="str">
            <v>─</v>
          </cell>
          <cell r="Y61" t="str">
            <v>─</v>
          </cell>
          <cell r="Z61" t="str">
            <v>─</v>
          </cell>
          <cell r="AA61" t="str">
            <v>─</v>
          </cell>
          <cell r="AB61" t="str">
            <v>─</v>
          </cell>
          <cell r="AC61" t="str">
            <v>─</v>
          </cell>
          <cell r="AD61" t="str">
            <v>─</v>
          </cell>
          <cell r="AE61" t="str">
            <v>─</v>
          </cell>
          <cell r="AF61" t="str">
            <v>─</v>
          </cell>
          <cell r="AG61" t="str">
            <v>┤</v>
          </cell>
        </row>
        <row r="62">
          <cell r="A62" t="str">
            <v>│</v>
          </cell>
          <cell r="C62" t="str">
            <v>階段操作時間(Each step time)  --  Machine</v>
          </cell>
          <cell r="E62" t="str">
            <v>│</v>
          </cell>
          <cell r="G62">
            <v>367</v>
          </cell>
          <cell r="H62">
            <v>84</v>
          </cell>
          <cell r="I62">
            <v>93</v>
          </cell>
          <cell r="J62">
            <v>27</v>
          </cell>
          <cell r="K62">
            <v>24</v>
          </cell>
          <cell r="L62">
            <v>111</v>
          </cell>
          <cell r="M62">
            <v>28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 t="str">
            <v>│</v>
          </cell>
        </row>
        <row r="63">
          <cell r="A63" t="str">
            <v>├</v>
          </cell>
          <cell r="B63" t="str">
            <v>─</v>
          </cell>
          <cell r="C63" t="str">
            <v>─</v>
          </cell>
          <cell r="D63" t="str">
            <v>─</v>
          </cell>
          <cell r="E63" t="str">
            <v>┼</v>
          </cell>
          <cell r="F63" t="str">
            <v>─</v>
          </cell>
          <cell r="G63" t="str">
            <v>─</v>
          </cell>
          <cell r="H63" t="str">
            <v>─</v>
          </cell>
          <cell r="I63" t="str">
            <v>─</v>
          </cell>
          <cell r="J63" t="str">
            <v>─</v>
          </cell>
          <cell r="K63" t="str">
            <v>─</v>
          </cell>
          <cell r="L63" t="str">
            <v>─</v>
          </cell>
          <cell r="M63" t="str">
            <v>─</v>
          </cell>
          <cell r="N63" t="str">
            <v>─</v>
          </cell>
          <cell r="O63" t="str">
            <v>─</v>
          </cell>
          <cell r="P63" t="str">
            <v>─</v>
          </cell>
          <cell r="Q63" t="str">
            <v>─</v>
          </cell>
          <cell r="R63" t="str">
            <v>─</v>
          </cell>
          <cell r="S63" t="str">
            <v>─</v>
          </cell>
          <cell r="T63" t="str">
            <v>─</v>
          </cell>
          <cell r="U63" t="str">
            <v>─</v>
          </cell>
          <cell r="V63" t="str">
            <v>─</v>
          </cell>
          <cell r="W63" t="str">
            <v>─</v>
          </cell>
          <cell r="X63" t="str">
            <v>─</v>
          </cell>
          <cell r="Y63" t="str">
            <v>─</v>
          </cell>
          <cell r="Z63" t="str">
            <v>─</v>
          </cell>
          <cell r="AA63" t="str">
            <v>─</v>
          </cell>
          <cell r="AB63" t="str">
            <v>─</v>
          </cell>
          <cell r="AC63" t="str">
            <v>─</v>
          </cell>
          <cell r="AD63" t="str">
            <v>─</v>
          </cell>
          <cell r="AE63" t="str">
            <v>─</v>
          </cell>
          <cell r="AF63" t="str">
            <v>─</v>
          </cell>
          <cell r="AG63" t="str">
            <v>┤</v>
          </cell>
        </row>
        <row r="64">
          <cell r="A64" t="str">
            <v>│</v>
          </cell>
          <cell r="C64" t="str">
            <v>各階段遲延時間(each step delay time)</v>
          </cell>
          <cell r="E64" t="str">
            <v>│</v>
          </cell>
          <cell r="G64">
            <v>196.3</v>
          </cell>
          <cell r="H64">
            <v>9.7000000000000028</v>
          </cell>
          <cell r="I64">
            <v>72</v>
          </cell>
          <cell r="J64">
            <v>7.6000000000000014</v>
          </cell>
          <cell r="K64">
            <v>14</v>
          </cell>
          <cell r="L64">
            <v>88</v>
          </cell>
          <cell r="M64">
            <v>5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 t="str">
            <v>│</v>
          </cell>
        </row>
        <row r="65">
          <cell r="A65" t="str">
            <v>├</v>
          </cell>
          <cell r="B65" t="str">
            <v>─</v>
          </cell>
          <cell r="C65" t="str">
            <v>─</v>
          </cell>
          <cell r="D65" t="str">
            <v>─</v>
          </cell>
          <cell r="E65" t="str">
            <v>┼</v>
          </cell>
          <cell r="F65" t="str">
            <v>─</v>
          </cell>
          <cell r="G65" t="str">
            <v>─</v>
          </cell>
          <cell r="H65" t="str">
            <v>─</v>
          </cell>
          <cell r="I65" t="str">
            <v>─</v>
          </cell>
          <cell r="J65" t="str">
            <v>─</v>
          </cell>
          <cell r="K65" t="str">
            <v>─</v>
          </cell>
          <cell r="L65" t="str">
            <v>─</v>
          </cell>
          <cell r="M65" t="str">
            <v>─</v>
          </cell>
          <cell r="N65" t="str">
            <v>─</v>
          </cell>
          <cell r="O65" t="str">
            <v>─</v>
          </cell>
          <cell r="P65" t="str">
            <v>─</v>
          </cell>
          <cell r="Q65" t="str">
            <v>─</v>
          </cell>
          <cell r="R65" t="str">
            <v>─</v>
          </cell>
          <cell r="S65" t="str">
            <v>─</v>
          </cell>
          <cell r="T65" t="str">
            <v>─</v>
          </cell>
          <cell r="U65" t="str">
            <v>─</v>
          </cell>
          <cell r="V65" t="str">
            <v>─</v>
          </cell>
          <cell r="W65" t="str">
            <v>─</v>
          </cell>
          <cell r="X65" t="str">
            <v>─</v>
          </cell>
          <cell r="Y65" t="str">
            <v>─</v>
          </cell>
          <cell r="Z65" t="str">
            <v>─</v>
          </cell>
          <cell r="AA65" t="str">
            <v>─</v>
          </cell>
          <cell r="AB65" t="str">
            <v>─</v>
          </cell>
          <cell r="AC65" t="str">
            <v>─</v>
          </cell>
          <cell r="AD65" t="str">
            <v>─</v>
          </cell>
          <cell r="AE65" t="str">
            <v>─</v>
          </cell>
          <cell r="AF65" t="str">
            <v>─</v>
          </cell>
          <cell r="AG65" t="str">
            <v>┤</v>
          </cell>
        </row>
        <row r="66">
          <cell r="A66" t="str">
            <v>│</v>
          </cell>
          <cell r="C66" t="str">
            <v>移動時間(Moving time)</v>
          </cell>
          <cell r="E66" t="str">
            <v>│</v>
          </cell>
          <cell r="G66">
            <v>7</v>
          </cell>
          <cell r="H66">
            <v>1</v>
          </cell>
          <cell r="I66">
            <v>1</v>
          </cell>
          <cell r="J66">
            <v>1</v>
          </cell>
          <cell r="K66">
            <v>1</v>
          </cell>
          <cell r="L66">
            <v>1</v>
          </cell>
          <cell r="M66">
            <v>1</v>
          </cell>
          <cell r="N66">
            <v>1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 t="str">
            <v>│</v>
          </cell>
        </row>
        <row r="67">
          <cell r="A67" t="str">
            <v>└</v>
          </cell>
          <cell r="B67" t="str">
            <v>─</v>
          </cell>
          <cell r="C67" t="str">
            <v>─</v>
          </cell>
          <cell r="D67" t="str">
            <v>─</v>
          </cell>
          <cell r="E67" t="str">
            <v>┴</v>
          </cell>
          <cell r="F67" t="str">
            <v>─</v>
          </cell>
          <cell r="G67" t="str">
            <v>─</v>
          </cell>
          <cell r="H67" t="str">
            <v>─</v>
          </cell>
          <cell r="I67" t="str">
            <v>─</v>
          </cell>
          <cell r="J67" t="str">
            <v>─</v>
          </cell>
          <cell r="K67" t="str">
            <v>─</v>
          </cell>
          <cell r="L67" t="str">
            <v>─</v>
          </cell>
          <cell r="M67" t="str">
            <v>─</v>
          </cell>
          <cell r="N67" t="str">
            <v>─</v>
          </cell>
          <cell r="O67" t="str">
            <v>─</v>
          </cell>
          <cell r="P67" t="str">
            <v>─</v>
          </cell>
          <cell r="Q67" t="str">
            <v>─</v>
          </cell>
          <cell r="R67" t="str">
            <v>─</v>
          </cell>
          <cell r="S67" t="str">
            <v>─</v>
          </cell>
          <cell r="T67" t="str">
            <v>─</v>
          </cell>
          <cell r="U67" t="str">
            <v>─</v>
          </cell>
          <cell r="V67" t="str">
            <v>─</v>
          </cell>
          <cell r="W67" t="str">
            <v>─</v>
          </cell>
          <cell r="X67" t="str">
            <v>─</v>
          </cell>
          <cell r="Y67" t="str">
            <v>─</v>
          </cell>
          <cell r="Z67" t="str">
            <v>─</v>
          </cell>
          <cell r="AA67" t="str">
            <v>─</v>
          </cell>
          <cell r="AB67" t="str">
            <v>─</v>
          </cell>
          <cell r="AC67" t="str">
            <v>─</v>
          </cell>
          <cell r="AD67" t="str">
            <v>─</v>
          </cell>
          <cell r="AE67" t="str">
            <v>─</v>
          </cell>
          <cell r="AF67" t="str">
            <v>─</v>
          </cell>
          <cell r="AG67" t="str">
            <v>┘</v>
          </cell>
        </row>
        <row r="83">
          <cell r="AJ83" t="str">
            <v>MACRO</v>
          </cell>
        </row>
        <row r="85">
          <cell r="AJ85" t="str">
            <v>\0</v>
          </cell>
          <cell r="AK85" t="str">
            <v>{HOME}~</v>
          </cell>
        </row>
        <row r="86">
          <cell r="AJ86" t="str">
            <v>(\M)</v>
          </cell>
          <cell r="AK86" t="str">
            <v>/wgdd{esc}C:\LOTUS~q{MENUBRANCH MENU1}</v>
          </cell>
        </row>
        <row r="87">
          <cell r="AK87" t="str">
            <v>{HOME}</v>
          </cell>
        </row>
        <row r="90">
          <cell r="AJ90" t="str">
            <v>(V)標準模式</v>
          </cell>
          <cell r="AK90" t="str">
            <v>(X)任意模式</v>
          </cell>
          <cell r="AL90" t="str">
            <v>(T)工具(一)</v>
          </cell>
          <cell r="AM90" t="str">
            <v>(G)用說明書</v>
          </cell>
          <cell r="AN90" t="str">
            <v>(Z)回主系統</v>
          </cell>
        </row>
        <row r="91">
          <cell r="AJ91" t="str">
            <v>選用 TEST 標準模式 (適用主機板)</v>
          </cell>
          <cell r="AK91" t="str">
            <v>選用任意模式 : 自行設定測式程序 &amp; 自行輸入單元工時 (適用週邊板,ATE測試)</v>
          </cell>
          <cell r="AL91" t="str">
            <v>使用工具檔案(一) : 叫檔,存檔,列印,清除,表頭</v>
          </cell>
          <cell r="AM91" t="str">
            <v>選用使用說明書</v>
          </cell>
          <cell r="AN91" t="str">
            <v>回傑克排線輔助程式主系統</v>
          </cell>
        </row>
        <row r="92">
          <cell r="AJ92" t="str">
            <v>{MENUBRANCH MENU2}</v>
          </cell>
          <cell r="AK92" t="str">
            <v>{HOME}~</v>
          </cell>
          <cell r="AL92" t="str">
            <v>{MENUBRANCH MENU3}</v>
          </cell>
          <cell r="AM92" t="str">
            <v>/fr{esc}{esc}C:\LOTUS\MENU_TE~</v>
          </cell>
          <cell r="AN92" t="str">
            <v>/fr{esc}{esc}C:\LOTUS\AUTO123~</v>
          </cell>
        </row>
        <row r="95">
          <cell r="AJ95" t="str">
            <v>(A)A/B TEST</v>
          </cell>
          <cell r="AK95" t="str">
            <v>(B)B/B TEST</v>
          </cell>
          <cell r="AL95" t="str">
            <v>(J)A/B TEST</v>
          </cell>
          <cell r="AM95" t="str">
            <v>(K)A/B TEST</v>
          </cell>
          <cell r="AN95" t="str">
            <v>(M)回主菜單</v>
          </cell>
        </row>
        <row r="96">
          <cell r="AJ96" t="str">
            <v>B/I後測試 (測 1 to 8 &amp; 11 項) (適用於 80386 以下,WITH B/I CARD TEST)</v>
          </cell>
          <cell r="AK96" t="str">
            <v>B/I前測試 (測 1,2,5,6 項) (適用於 80386 以下)</v>
          </cell>
          <cell r="AL96" t="str">
            <v>B/I後測試 (測 1 to 8 &amp; 11 項) (適用於 80386以下,WITHOUT B/I CARD TEST)</v>
          </cell>
          <cell r="AM96" t="str">
            <v>B/I後測試 (測 1 TO 8,&amp;11 項) (適用於 80486 &amp; 80486SX)(NOTE:模式尚未建立)</v>
          </cell>
          <cell r="AN96" t="str">
            <v>回主菜單--選擇其他功能</v>
          </cell>
        </row>
        <row r="97">
          <cell r="AJ97" t="str">
            <v>{goto}STDMODE~</v>
          </cell>
          <cell r="AK97" t="str">
            <v>{goto}STDMODE~</v>
          </cell>
          <cell r="AL97" t="str">
            <v>{goto}STDMODE~</v>
          </cell>
          <cell r="AM97" t="str">
            <v>{goto}STDMODE~</v>
          </cell>
          <cell r="AN97" t="str">
            <v>{\M}</v>
          </cell>
        </row>
        <row r="98">
          <cell r="AJ98" t="str">
            <v>/fcce{esc}{esc}C:\LOTUS\TESTDATA\A~</v>
          </cell>
          <cell r="AK98" t="str">
            <v>/fcce{ESC}{ESC}C:\LOTUS\TESTDATA\B~</v>
          </cell>
          <cell r="AL98" t="str">
            <v>/fcce{ESC}{ESC}C:\LOTUS\TESTDATA\J~</v>
          </cell>
          <cell r="AM98" t="str">
            <v>/fcce{ESC}{ESC}C:\LOTUS\TESTDATA\K~</v>
          </cell>
        </row>
        <row r="99">
          <cell r="AJ99" t="str">
            <v>/ruDATA~/ruTOTAL~/ruSTD_04MAN~/ruSTD_BOOT~/ruSTD_REBOOT~/ruSTD_02~/ruSTD_04MAC~{home}~</v>
          </cell>
          <cell r="AK99" t="str">
            <v>/ruDATA~/ruTOTAL~/ruSTD_04MAN~/ruSTD_BOOT~/ruSTD_REBOOT~/ruSTD_02~/ruSTD_04MAC~{home}~</v>
          </cell>
          <cell r="AL99" t="str">
            <v>/ruDATA~/ruTOTAL~/ruSTD_04MAN~/ruSTD_BOOT~/ruSTD_REBOOT~/ruSTD_02~/ruSTD_04MAC~{home}~</v>
          </cell>
          <cell r="AM99" t="str">
            <v>/ruDATA~/ruTOTAL~/ruSTD_04MAN~/ruSTD_BOOT~/ruSTD_REBOOT~/ruSTD_02~/ruSTD_04MAC~{home}~</v>
          </cell>
        </row>
        <row r="102">
          <cell r="AJ102" t="str">
            <v>(R)叫舊檔</v>
          </cell>
          <cell r="AK102" t="str">
            <v>(S)存檔</v>
          </cell>
          <cell r="AL102" t="str">
            <v>(P)列表</v>
          </cell>
          <cell r="AM102" t="str">
            <v>(E)清除</v>
          </cell>
          <cell r="AN102" t="str">
            <v>(Y)工具(二)</v>
          </cell>
          <cell r="AO102" t="str">
            <v>(M)回主菜單</v>
          </cell>
          <cell r="AP102" t="str">
            <v>(H)表頭</v>
          </cell>
        </row>
        <row r="103">
          <cell r="AJ103" t="str">
            <v>載入新版本『資料檔』。可以直接按『Alt-R』鍵叫用。</v>
          </cell>
          <cell r="AK103" t="str">
            <v>儲存新版本『資料檔』。可以直接按『Alt-S』鍵叫用。</v>
          </cell>
          <cell r="AL103" t="str">
            <v>將報表紙調好,打開列表機。若列印中發生問題可隨時按 Ctrl-Scroll Lock 中止列印。</v>
          </cell>
          <cell r="AM103" t="str">
            <v>清除資料</v>
          </cell>
          <cell r="AN103" t="str">
            <v>使用工具檔案(二) : 定位,展開,開視窗,關視窗,鎖住,解鎖</v>
          </cell>
          <cell r="AO103" t="str">
            <v>回主菜單--選擇其他功能</v>
          </cell>
          <cell r="AP103" t="str">
            <v>修改報表頭後, 請記得按 RETURN 鍵。可以直接按『Alt-H』鍵叫用。</v>
          </cell>
        </row>
        <row r="104">
          <cell r="AJ104" t="str">
            <v>{\U}{goto}R_FILE~/fcce{esc}{esc}A:\~{?}~{\I}</v>
          </cell>
          <cell r="AK104" t="str">
            <v>{\U}/fxf{esc}{esc}A:\~{?}~MODEL~r{esc}{\I}</v>
          </cell>
          <cell r="AL104" t="str">
            <v>/pprMAINDATA~agq</v>
          </cell>
          <cell r="AM104" t="str">
            <v>/reDATA~/reTOTAL~/reSTD_04MAN~/reSTD_BOOT~/reSTD_REBOOT~/reSTD_02~/reSTD_04MAC~</v>
          </cell>
          <cell r="AN104" t="str">
            <v>{MENUBRANCH MENU4}</v>
          </cell>
          <cell r="AO104" t="str">
            <v>{\M}</v>
          </cell>
          <cell r="AP104" t="str">
            <v>/ppoh{?}~qq</v>
          </cell>
        </row>
        <row r="105">
          <cell r="AJ105" t="str">
            <v>/ruDATA~/ruTOTAL~/ruSTD_04MAN~/ruSTD_BOOT~/ruSTD_REBOOT~/ruSTD_02~/ruSTD_04MAC~/ruMAC_QTY~/ruOPER_QTY~{home}~</v>
          </cell>
        </row>
        <row r="107">
          <cell r="AJ107" t="str">
            <v>(L)定位</v>
          </cell>
          <cell r="AK107" t="str">
            <v>(N)展開</v>
          </cell>
          <cell r="AL107" t="str">
            <v>(W)開視窗</v>
          </cell>
          <cell r="AM107" t="str">
            <v>(C)關視窗</v>
          </cell>
          <cell r="AN107" t="str">
            <v>(I)鎖住</v>
          </cell>
          <cell r="AO107" t="str">
            <v>(U)解鎖</v>
          </cell>
          <cell r="AP107" t="str">
            <v>(M)回主菜單</v>
          </cell>
        </row>
        <row r="108">
          <cell r="AJ108" t="str">
            <v>採用底稿定位模式。可以直接按『Alt-L』鍵叫用。</v>
          </cell>
          <cell r="AK108" t="str">
            <v>解除底稿定位模式。可以直接按『Alt-N』鍵叫用。</v>
          </cell>
          <cell r="AL108" t="str">
            <v>採用底稿視窗模式。可以直接按『Alt-W』鍵叫用。</v>
          </cell>
          <cell r="AM108" t="str">
            <v>解除底稿視窗模式。可以直接按『Alt-C』鍵叫用。</v>
          </cell>
          <cell r="AN108" t="str">
            <v>採用底稿保護模式。可以直接按『Alt-I』鍵叫用。</v>
          </cell>
          <cell r="AO108" t="str">
            <v>解除底稿保護模式。可以直接按『Alt-U』鍵叫用。</v>
          </cell>
          <cell r="AP108" t="str">
            <v>回主菜單--選擇其他功能</v>
          </cell>
        </row>
        <row r="109">
          <cell r="AJ109" t="str">
            <v>{goto}A1~{R 5}{D 6}/wws/wtb</v>
          </cell>
          <cell r="AK109" t="str">
            <v>/wtc</v>
          </cell>
          <cell r="AL109" t="str">
            <v>{goto}STDMODE~{d 57}{u 5}/wws/wwh~{home}</v>
          </cell>
          <cell r="AM109" t="str">
            <v>/wwc</v>
          </cell>
          <cell r="AN109" t="str">
            <v>/wgpe</v>
          </cell>
          <cell r="AO109" t="str">
            <v>/wgpd</v>
          </cell>
          <cell r="AP109" t="str">
            <v>{\M}</v>
          </cell>
        </row>
      </sheetData>
      <sheetData sheetId="1"/>
      <sheetData sheetId="2" refreshError="1"/>
      <sheetData sheetId="3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nge Log"/>
      <sheetName val="Summary"/>
      <sheetName val="SS14 400 IUR"/>
      <sheetName val="SKUs"/>
      <sheetName val="Ranges"/>
      <sheetName val="IUR ship address"/>
      <sheetName val="TDC"/>
      <sheetName val="Houston PDC"/>
      <sheetName val="EMEA PDC"/>
      <sheetName val="Cupertino"/>
      <sheetName val="Houston PDC_Directly"/>
      <sheetName val="HP Mexico_PRISM Tools"/>
      <sheetName val="India"/>
      <sheetName val="Houston Comm - Mini"/>
      <sheetName val="EPP"/>
      <sheetName val="AP Call Center"/>
      <sheetName val="UK_HP IT"/>
      <sheetName val="Fort Collins"/>
      <sheetName val="ASG Sunnyvale MKTG VP"/>
      <sheetName val="EMEA Call Center"/>
      <sheetName val="APJ Marketing"/>
      <sheetName val="LA Marketing"/>
      <sheetName val="NACC Marketing"/>
      <sheetName val="Canada Marketing"/>
      <sheetName val="PSG-Tech Events"/>
      <sheetName val="EMEA Marketing"/>
      <sheetName val="WW Press"/>
      <sheetName val="GBU Marketing"/>
      <sheetName val="NACC Returns &amp; Reman"/>
      <sheetName val="ESB"/>
      <sheetName val="Telco"/>
      <sheetName val="Commercial NB"/>
      <sheetName val="NA Service-Add"/>
      <sheetName val="WW Training"/>
      <sheetName val="APJ Service"/>
      <sheetName val="Exception1"/>
      <sheetName val="Exception2"/>
      <sheetName val="Exception3"/>
      <sheetName val="RCTO Japan"/>
      <sheetName val="RCTO Brazil"/>
      <sheetName val="RCTO India"/>
      <sheetName val="HP Diag US"/>
      <sheetName val="AuthenTec"/>
      <sheetName val="Google"/>
      <sheetName val="ArcSoft-US"/>
      <sheetName val="ArcSoft-China"/>
      <sheetName val="Option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vision"/>
      <sheetName val="Platform Agreement Cover Letter"/>
      <sheetName val="Cost Agreement"/>
      <sheetName val="ARR Goals"/>
      <sheetName val="ME-KB GTK Business Support"/>
      <sheetName val="Summary"/>
      <sheetName val="Detailed Quote"/>
      <sheetName val="Option Features"/>
      <sheetName val="Regional VA Quote "/>
      <sheetName val="Dropdown"/>
      <sheetName val="Parts Schedule"/>
      <sheetName val=" labels "/>
      <sheetName val="NRE"/>
      <sheetName val="Tooling"/>
      <sheetName val="Certification"/>
      <sheetName val="WUR"/>
      <sheetName val="MB REPAIR QUOTE"/>
      <sheetName val="HINGE-UP ASSEMBLY REPAIR QUOTE"/>
      <sheetName val="SVC PARTS QUOTE "/>
      <sheetName val="CPC Tracker"/>
      <sheetName val="Platform Name Change"/>
      <sheetName val="Sheet1"/>
      <sheetName val="Dropdown I"/>
    </sheetNames>
    <sheetDataSet>
      <sheetData sheetId="0"/>
      <sheetData sheetId="1"/>
      <sheetData sheetId="2"/>
      <sheetData sheetId="3"/>
      <sheetData sheetId="4"/>
      <sheetData sheetId="5">
        <row r="2">
          <cell r="B2">
            <v>0</v>
          </cell>
        </row>
      </sheetData>
      <sheetData sheetId="6">
        <row r="3">
          <cell r="A3" t="str">
            <v>Olympia 11.6" Intel m Series</v>
          </cell>
        </row>
      </sheetData>
      <sheetData sheetId="7">
        <row r="4">
          <cell r="A4" t="str">
            <v>Olympia 11.6" Intel m Series</v>
          </cell>
        </row>
      </sheetData>
      <sheetData sheetId="8">
        <row r="11">
          <cell r="D11">
            <v>0</v>
          </cell>
        </row>
      </sheetData>
      <sheetData sheetId="9"/>
      <sheetData sheetId="10"/>
      <sheetData sheetId="11"/>
      <sheetData sheetId="12">
        <row r="8">
          <cell r="C8" t="str">
            <v>NRE1</v>
          </cell>
        </row>
        <row r="9">
          <cell r="C9" t="str">
            <v>NRE2</v>
          </cell>
        </row>
        <row r="10">
          <cell r="C10" t="str">
            <v>NRE3</v>
          </cell>
        </row>
        <row r="11">
          <cell r="C11" t="str">
            <v>NRE4</v>
          </cell>
        </row>
        <row r="12">
          <cell r="C12" t="str">
            <v>NRE5</v>
          </cell>
        </row>
        <row r="13">
          <cell r="C13" t="str">
            <v>NRE6</v>
          </cell>
        </row>
        <row r="14">
          <cell r="C14" t="str">
            <v>NRE7</v>
          </cell>
        </row>
        <row r="15">
          <cell r="C15" t="str">
            <v>NRE8</v>
          </cell>
        </row>
        <row r="16">
          <cell r="C16" t="str">
            <v>NRE9</v>
          </cell>
        </row>
        <row r="17">
          <cell r="C17" t="str">
            <v>NRE10</v>
          </cell>
        </row>
        <row r="18">
          <cell r="C18" t="str">
            <v>NRE12</v>
          </cell>
        </row>
      </sheetData>
      <sheetData sheetId="13">
        <row r="8">
          <cell r="C8">
            <v>0</v>
          </cell>
        </row>
      </sheetData>
      <sheetData sheetId="14">
        <row r="5">
          <cell r="F5">
            <v>0</v>
          </cell>
        </row>
      </sheetData>
      <sheetData sheetId="15"/>
      <sheetData sheetId="16">
        <row r="13">
          <cell r="J13">
            <v>0</v>
          </cell>
        </row>
      </sheetData>
      <sheetData sheetId="17"/>
      <sheetData sheetId="18"/>
      <sheetData sheetId="19">
        <row r="1">
          <cell r="A1" t="str">
            <v xml:space="preserve">Price Changes for </v>
          </cell>
        </row>
      </sheetData>
      <sheetData sheetId="20"/>
      <sheetData sheetId="21"/>
      <sheetData sheetId="22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v History"/>
      <sheetName val="Requesters"/>
      <sheetName val="Summary"/>
      <sheetName val="Eng 1"/>
      <sheetName val="Eng 2"/>
      <sheetName val="Eng 2 Spare Parts"/>
      <sheetName val="Eng 2 ODM Spare Parts"/>
      <sheetName val="Eng 3"/>
      <sheetName val="Eng 3 Spare Parts"/>
      <sheetName val="Eng 3 KBs_Cords"/>
      <sheetName val="Eng 3 ODM Spare Parts"/>
      <sheetName val="X-Pilot"/>
      <sheetName val="X-Pilot KBs_Cords"/>
      <sheetName val="Eng 2 KBs_Cords"/>
      <sheetName val="X-Pilot Spare Parts"/>
      <sheetName val="Mat Summary"/>
      <sheetName val="ME Dashboard"/>
      <sheetName val="EquipmentCosts"/>
      <sheetName val="Assumptions"/>
      <sheetName val="Title Page"/>
      <sheetName val="Option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5">
          <cell r="B5" t="str">
            <v>Intel PM965 + ICH8</v>
          </cell>
        </row>
        <row r="6">
          <cell r="B6" t="str">
            <v>Intel GM965 + ICH8</v>
          </cell>
        </row>
        <row r="7">
          <cell r="B7" t="str">
            <v>x</v>
          </cell>
        </row>
        <row r="8">
          <cell r="B8" t="str">
            <v>AMD RS780</v>
          </cell>
        </row>
        <row r="9">
          <cell r="B9" t="str">
            <v>TOTAL</v>
          </cell>
        </row>
        <row r="10">
          <cell r="B10" t="str">
            <v>17" WUXGA RGB LED - LGP</v>
          </cell>
        </row>
        <row r="11">
          <cell r="B11" t="str">
            <v>17" WUXGA RGB LED - SMSNG</v>
          </cell>
        </row>
        <row r="12">
          <cell r="B12" t="str">
            <v>x</v>
          </cell>
        </row>
        <row r="13">
          <cell r="B13" t="str">
            <v>17" WXGA+,LED - SMSNG</v>
          </cell>
        </row>
        <row r="14">
          <cell r="B14" t="str">
            <v>x</v>
          </cell>
        </row>
        <row r="15">
          <cell r="B15" t="str">
            <v>17" WXGA+W/OINVRTR - LGP</v>
          </cell>
        </row>
        <row r="16">
          <cell r="B16" t="str">
            <v>17" WXGA+W/OINVRTR - SMSNG</v>
          </cell>
        </row>
        <row r="17">
          <cell r="B17" t="str">
            <v>x</v>
          </cell>
        </row>
        <row r="19">
          <cell r="B19" t="str">
            <v>US,ENG,D-PTG  (Alps) - Quanta Build</v>
          </cell>
        </row>
        <row r="20">
          <cell r="B20" t="str">
            <v>US,ENG,D-PTG (Sunrex) - Quanta Build</v>
          </cell>
        </row>
        <row r="21">
          <cell r="B21" t="str">
            <v>US,ENG,D-PTG (NMB) - Quanta Build</v>
          </cell>
        </row>
        <row r="22">
          <cell r="B22" t="str">
            <v>US,ENG,D-PTG (Darfon) - Quanta Build</v>
          </cell>
        </row>
        <row r="23">
          <cell r="B23" t="str">
            <v>US,ENG,D-PTG  - DAO/MDS</v>
          </cell>
        </row>
        <row r="24">
          <cell r="B24" t="str">
            <v>FR-CAN,D-PTG  - DAO/MDS</v>
          </cell>
        </row>
        <row r="25">
          <cell r="B25" t="str">
            <v>SPN,LAC,D-PTG  - DAO/MDS</v>
          </cell>
        </row>
        <row r="26">
          <cell r="B26" t="str">
            <v>SPN,LAC,D-PTG  - DAO/MDS</v>
          </cell>
        </row>
        <row r="27">
          <cell r="B27" t="str">
            <v xml:space="preserve"> </v>
          </cell>
        </row>
        <row r="28">
          <cell r="B28" t="str">
            <v>UK,D-PTG - EMEA</v>
          </cell>
        </row>
        <row r="29">
          <cell r="B29" t="str">
            <v>ETNA,D-PTG  - EMEA</v>
          </cell>
        </row>
        <row r="30">
          <cell r="B30" t="str">
            <v>GRE,D-PTG  - EMEA</v>
          </cell>
        </row>
        <row r="31">
          <cell r="B31" t="str">
            <v>HEB,D-PTG  - EMEA</v>
          </cell>
        </row>
        <row r="32">
          <cell r="B32" t="str">
            <v>RUS,D-PTG  - EMEA</v>
          </cell>
        </row>
        <row r="33">
          <cell r="B33" t="str">
            <v>ARA,D-PTG  - EMEA</v>
          </cell>
        </row>
        <row r="34">
          <cell r="B34" t="str">
            <v>BEL,D-PTG  - EMEA</v>
          </cell>
        </row>
        <row r="35">
          <cell r="B35" t="str">
            <v>BULG,D-PTG  - EMEA</v>
          </cell>
        </row>
        <row r="36">
          <cell r="B36" t="str">
            <v>CZECH, D-PTG  - EMEA</v>
          </cell>
        </row>
        <row r="37">
          <cell r="B37" t="str">
            <v>DEN,D-PTG  - EMEA</v>
          </cell>
        </row>
        <row r="38">
          <cell r="B38" t="str">
            <v>DUT,D-PTG  - EMEA</v>
          </cell>
        </row>
        <row r="39">
          <cell r="B39" t="str">
            <v>FR,D-PTG  - EMEA</v>
          </cell>
        </row>
        <row r="40">
          <cell r="B40" t="str">
            <v>GER,D-PTG  - EMEA</v>
          </cell>
        </row>
        <row r="41">
          <cell r="B41" t="str">
            <v>HUN,D-PTG  - EMEA</v>
          </cell>
        </row>
        <row r="42">
          <cell r="B42" t="str">
            <v>ICEL,D-PTG  - EMEA</v>
          </cell>
        </row>
        <row r="43">
          <cell r="B43" t="str">
            <v>ITL,D-PTG  - EMEA</v>
          </cell>
        </row>
        <row r="44">
          <cell r="B44" t="str">
            <v>NOR,D-PTG  - EMEA</v>
          </cell>
        </row>
        <row r="45">
          <cell r="B45" t="str">
            <v>POL,D-PTG  - EMEA</v>
          </cell>
        </row>
        <row r="46">
          <cell r="B46" t="str">
            <v>SLVN,D-PTG  - EMEA</v>
          </cell>
        </row>
        <row r="47">
          <cell r="B47" t="str">
            <v>SWE-FIN,D-PTG - EMEA</v>
          </cell>
        </row>
        <row r="48">
          <cell r="B48" t="str">
            <v>SWI-FR,D-PTG - EMEA</v>
          </cell>
        </row>
        <row r="49">
          <cell r="B49" t="str">
            <v>SWI-GER,D-PTG - EMEA</v>
          </cell>
        </row>
        <row r="50">
          <cell r="B50" t="str">
            <v>TURK,D-PTG  - EMEA</v>
          </cell>
        </row>
        <row r="51">
          <cell r="B51" t="str">
            <v>SPN-C,D-PTG  - EMEA</v>
          </cell>
        </row>
        <row r="52">
          <cell r="B52" t="str">
            <v>US-INTL,D-PTG  - EMEA</v>
          </cell>
        </row>
        <row r="53">
          <cell r="B53" t="str">
            <v>IPOR,D-PTG  - EMEA</v>
          </cell>
        </row>
        <row r="55">
          <cell r="B55" t="str">
            <v>US,D-PTG  - APCC</v>
          </cell>
        </row>
        <row r="56">
          <cell r="B56" t="str">
            <v>KOR,D-PTG  - APCC</v>
          </cell>
        </row>
        <row r="57">
          <cell r="B57" t="str">
            <v>THAI,D-PTG  - APCC</v>
          </cell>
        </row>
        <row r="58">
          <cell r="B58" t="str">
            <v>TCHI,D-PTG  - APCC</v>
          </cell>
        </row>
        <row r="60">
          <cell r="B60" t="str">
            <v>BRAZ,D-PTG  - BCC</v>
          </cell>
        </row>
        <row r="61">
          <cell r="B61" t="str">
            <v>SPN,LAC,D-PTG  - BCC</v>
          </cell>
        </row>
        <row r="63">
          <cell r="B63" t="str">
            <v>TCHI,D-PTG  - CCC</v>
          </cell>
        </row>
        <row r="64">
          <cell r="B64" t="str">
            <v>SCHI,D-PTG  - CCC</v>
          </cell>
        </row>
        <row r="65">
          <cell r="B65" t="str">
            <v>JPN,D-PTG  - CCC</v>
          </cell>
        </row>
        <row r="66">
          <cell r="B66" t="str">
            <v>US,D-PTG  - CCC</v>
          </cell>
        </row>
        <row r="67">
          <cell r="B67" t="str">
            <v xml:space="preserve"> </v>
          </cell>
        </row>
        <row r="69">
          <cell r="B69" t="str">
            <v>Intel 560 2.13GHz 1MB 533FSB PGA A1</v>
          </cell>
        </row>
        <row r="70">
          <cell r="B70" t="str">
            <v>Intel T2370 1.73GHz 1MB 533 FSB PGA M0</v>
          </cell>
        </row>
        <row r="71">
          <cell r="B71" t="str">
            <v>Intel T5550 1.83GHz 2MB 667 FSB PGA M0</v>
          </cell>
        </row>
        <row r="72">
          <cell r="B72" t="str">
            <v>Intel T5750 2.0 GHz 2MB 667 FSB PGA M0</v>
          </cell>
        </row>
        <row r="73">
          <cell r="B73" t="str">
            <v>Intel T7250 2.0GHz 2MB 800FSB PGA M0</v>
          </cell>
        </row>
        <row r="74">
          <cell r="B74" t="str">
            <v>Intel SRPenryn T8300 2.4GHz 3MB 800 FSB PGA L0</v>
          </cell>
        </row>
        <row r="75">
          <cell r="B75" t="str">
            <v>Intel SRPenryn T9300 2.5GHz 6MB 800 FSB PGA B0</v>
          </cell>
        </row>
        <row r="76">
          <cell r="B76" t="str">
            <v>x</v>
          </cell>
        </row>
        <row r="77">
          <cell r="B77" t="str">
            <v>AMD PRC 1800 2M</v>
          </cell>
        </row>
        <row r="78">
          <cell r="B78" t="str">
            <v>AMD PRC 2000 2M</v>
          </cell>
        </row>
        <row r="79">
          <cell r="B79" t="str">
            <v>AMD PRC 2100 2M</v>
          </cell>
        </row>
        <row r="80">
          <cell r="B80" t="str">
            <v>AMD PRC 2200 2M</v>
          </cell>
        </row>
        <row r="81">
          <cell r="B81" t="str">
            <v>AMD PRC 2300 2M</v>
          </cell>
        </row>
        <row r="83">
          <cell r="B83" t="str">
            <v>Finger Printer</v>
          </cell>
        </row>
        <row r="84">
          <cell r="B84" t="str">
            <v>x</v>
          </cell>
        </row>
        <row r="85">
          <cell r="B85" t="str">
            <v>x</v>
          </cell>
        </row>
        <row r="87">
          <cell r="B87" t="str">
            <v>Intel WiFi Link 5100</v>
          </cell>
        </row>
        <row r="88">
          <cell r="B88" t="str">
            <v>Intel WiFi Link 5300</v>
          </cell>
        </row>
        <row r="89">
          <cell r="B89" t="str">
            <v>x</v>
          </cell>
        </row>
        <row r="90">
          <cell r="B90" t="str">
            <v>Dell 4312</v>
          </cell>
        </row>
        <row r="91">
          <cell r="B91" t="str">
            <v>Dell 4322</v>
          </cell>
        </row>
        <row r="92">
          <cell r="B92" t="str">
            <v>x</v>
          </cell>
        </row>
        <row r="93">
          <cell r="B93" t="str">
            <v>x</v>
          </cell>
        </row>
        <row r="95">
          <cell r="B95" t="str">
            <v>512MB/667MHz</v>
          </cell>
        </row>
        <row r="96">
          <cell r="B96" t="str">
            <v>1GB/667MHz</v>
          </cell>
        </row>
        <row r="97">
          <cell r="B97" t="str">
            <v>2GB/667MHz</v>
          </cell>
        </row>
        <row r="98">
          <cell r="B98" t="str">
            <v>4GB/667MHz</v>
          </cell>
        </row>
        <row r="99">
          <cell r="B99" t="str">
            <v>x</v>
          </cell>
        </row>
        <row r="100">
          <cell r="B100" t="str">
            <v>512MB/800MHz</v>
          </cell>
        </row>
        <row r="101">
          <cell r="B101" t="str">
            <v>1GB/800MHz</v>
          </cell>
        </row>
        <row r="102">
          <cell r="B102" t="str">
            <v>2GB/800MHz</v>
          </cell>
        </row>
        <row r="103">
          <cell r="B103" t="str">
            <v>4GB/800MHz</v>
          </cell>
        </row>
        <row r="104">
          <cell r="B104" t="str">
            <v>x</v>
          </cell>
        </row>
        <row r="106">
          <cell r="B106" t="str">
            <v>6 cell - Dynapack</v>
          </cell>
        </row>
        <row r="107">
          <cell r="B107" t="str">
            <v>6 cell - Simplo</v>
          </cell>
        </row>
        <row r="108">
          <cell r="B108" t="str">
            <v>x</v>
          </cell>
        </row>
        <row r="109">
          <cell r="B109" t="str">
            <v>9 cell - Dynapack</v>
          </cell>
        </row>
        <row r="110">
          <cell r="B110" t="str">
            <v>9 cell - Simplo</v>
          </cell>
        </row>
        <row r="111">
          <cell r="B111" t="str">
            <v>x</v>
          </cell>
        </row>
        <row r="112">
          <cell r="B112" t="str">
            <v>x</v>
          </cell>
        </row>
        <row r="114">
          <cell r="B114" t="str">
            <v>5400RPM 120GB</v>
          </cell>
        </row>
        <row r="115">
          <cell r="B115" t="str">
            <v>5400RPM 160GB</v>
          </cell>
        </row>
        <row r="116">
          <cell r="B116" t="str">
            <v>5400RPM 250GB</v>
          </cell>
        </row>
        <row r="117">
          <cell r="B117" t="str">
            <v>5400RPM 320GB</v>
          </cell>
        </row>
        <row r="118">
          <cell r="B118" t="str">
            <v>x</v>
          </cell>
        </row>
        <row r="119">
          <cell r="B119" t="str">
            <v>7200RPM 160GB</v>
          </cell>
        </row>
        <row r="120">
          <cell r="B120" t="str">
            <v>x</v>
          </cell>
        </row>
        <row r="121">
          <cell r="B121" t="str">
            <v>x</v>
          </cell>
        </row>
        <row r="122">
          <cell r="B122" t="str">
            <v>x</v>
          </cell>
        </row>
        <row r="123">
          <cell r="B123" t="str">
            <v>x</v>
          </cell>
        </row>
        <row r="124">
          <cell r="B124" t="str">
            <v>x</v>
          </cell>
        </row>
        <row r="126">
          <cell r="B126" t="str">
            <v>DVD +/-  RW - TSST</v>
          </cell>
        </row>
        <row r="127">
          <cell r="B127" t="str">
            <v>DVD +/-  RW - Optiarc</v>
          </cell>
        </row>
        <row r="128">
          <cell r="B128" t="str">
            <v>x</v>
          </cell>
        </row>
        <row r="129">
          <cell r="B129" t="str">
            <v>Blu-Ray</v>
          </cell>
        </row>
        <row r="130">
          <cell r="B130" t="str">
            <v>x</v>
          </cell>
        </row>
        <row r="131">
          <cell r="B131" t="str">
            <v>x</v>
          </cell>
        </row>
        <row r="132">
          <cell r="B132" t="str">
            <v>x</v>
          </cell>
        </row>
        <row r="133">
          <cell r="B133" t="str">
            <v>x</v>
          </cell>
        </row>
        <row r="134">
          <cell r="B134" t="str">
            <v>x</v>
          </cell>
        </row>
        <row r="135">
          <cell r="B135" t="str">
            <v>x</v>
          </cell>
        </row>
        <row r="136">
          <cell r="B136" t="str">
            <v>x</v>
          </cell>
        </row>
        <row r="138">
          <cell r="B138" t="str">
            <v>256MB/128-bit (25W) - I</v>
          </cell>
        </row>
        <row r="139">
          <cell r="B139" t="str">
            <v>256MB/128-bit (25W) - II</v>
          </cell>
        </row>
        <row r="140">
          <cell r="B140" t="str">
            <v>x</v>
          </cell>
        </row>
        <row r="141">
          <cell r="B141" t="str">
            <v>UMA</v>
          </cell>
        </row>
        <row r="142">
          <cell r="B142" t="str">
            <v>x</v>
          </cell>
        </row>
        <row r="143">
          <cell r="B143" t="str">
            <v>x</v>
          </cell>
        </row>
        <row r="145">
          <cell r="B145" t="str">
            <v>WIN VISTA HOME BASIC - 32bit</v>
          </cell>
        </row>
        <row r="146">
          <cell r="B146" t="str">
            <v>WIN VISTA HOME PREMIUM - 32bit</v>
          </cell>
        </row>
        <row r="147">
          <cell r="B147" t="str">
            <v>WIN VISTA ULTIMATE - 32bit</v>
          </cell>
        </row>
        <row r="148">
          <cell r="B148" t="str">
            <v>X</v>
          </cell>
        </row>
        <row r="149">
          <cell r="B149" t="str">
            <v>x</v>
          </cell>
        </row>
        <row r="151">
          <cell r="B151" t="str">
            <v>Bluetooth 370</v>
          </cell>
        </row>
        <row r="152">
          <cell r="B152" t="str">
            <v>x</v>
          </cell>
        </row>
        <row r="153">
          <cell r="B153" t="str">
            <v>Bluetooth + UWB</v>
          </cell>
        </row>
        <row r="154">
          <cell r="B154" t="str">
            <v>x</v>
          </cell>
        </row>
        <row r="155">
          <cell r="B155" t="str">
            <v>x</v>
          </cell>
        </row>
        <row r="156">
          <cell r="B156" t="str">
            <v>x</v>
          </cell>
        </row>
        <row r="157">
          <cell r="B157" t="str">
            <v>x</v>
          </cell>
        </row>
        <row r="158">
          <cell r="B158" t="str">
            <v>x</v>
          </cell>
        </row>
        <row r="160">
          <cell r="B160" t="str">
            <v>Camera - LiteOn</v>
          </cell>
        </row>
        <row r="161">
          <cell r="B161" t="str">
            <v>Camera - Foxconn</v>
          </cell>
        </row>
        <row r="162">
          <cell r="B162" t="str">
            <v>x</v>
          </cell>
        </row>
        <row r="163">
          <cell r="B163" t="str">
            <v>x</v>
          </cell>
        </row>
        <row r="165">
          <cell r="B165" t="str">
            <v>x</v>
          </cell>
        </row>
        <row r="166">
          <cell r="B166" t="str">
            <v>x</v>
          </cell>
        </row>
        <row r="167">
          <cell r="B167" t="str">
            <v>x</v>
          </cell>
        </row>
        <row r="168">
          <cell r="B168" t="str">
            <v>x</v>
          </cell>
        </row>
        <row r="169">
          <cell r="B169" t="str">
            <v>x</v>
          </cell>
        </row>
        <row r="170">
          <cell r="B170" t="str">
            <v>x</v>
          </cell>
        </row>
        <row r="171">
          <cell r="B171" t="str">
            <v>x</v>
          </cell>
        </row>
        <row r="173">
          <cell r="B173" t="str">
            <v>90W - Delta</v>
          </cell>
        </row>
        <row r="174">
          <cell r="B174" t="str">
            <v>90W - Liteon</v>
          </cell>
        </row>
        <row r="175">
          <cell r="B175" t="str">
            <v>x</v>
          </cell>
        </row>
        <row r="176">
          <cell r="B176" t="str">
            <v>x</v>
          </cell>
        </row>
        <row r="177">
          <cell r="B177" t="str">
            <v>x</v>
          </cell>
        </row>
        <row r="178">
          <cell r="B178" t="str">
            <v>x</v>
          </cell>
        </row>
        <row r="179">
          <cell r="B179" t="str">
            <v>x</v>
          </cell>
        </row>
        <row r="180">
          <cell r="B180" t="str">
            <v>x</v>
          </cell>
        </row>
        <row r="181">
          <cell r="B181" t="str">
            <v>x</v>
          </cell>
        </row>
        <row r="182">
          <cell r="B182" t="str">
            <v>x</v>
          </cell>
        </row>
        <row r="183">
          <cell r="B183" t="str">
            <v>x</v>
          </cell>
        </row>
        <row r="184">
          <cell r="B184" t="str">
            <v>x</v>
          </cell>
        </row>
        <row r="185">
          <cell r="B185" t="str">
            <v>x</v>
          </cell>
        </row>
        <row r="186">
          <cell r="B186" t="str">
            <v>x</v>
          </cell>
        </row>
        <row r="187">
          <cell r="B187" t="str">
            <v>x</v>
          </cell>
        </row>
        <row r="188">
          <cell r="B188" t="str">
            <v>x</v>
          </cell>
        </row>
        <row r="189">
          <cell r="B189" t="str">
            <v>x</v>
          </cell>
        </row>
        <row r="191">
          <cell r="B191" t="str">
            <v>US,DAO/MDS</v>
          </cell>
        </row>
        <row r="193">
          <cell r="B193" t="str">
            <v>EURO</v>
          </cell>
        </row>
        <row r="194">
          <cell r="B194" t="str">
            <v>SAF</v>
          </cell>
        </row>
        <row r="195">
          <cell r="B195" t="str">
            <v>UK</v>
          </cell>
        </row>
        <row r="196">
          <cell r="B196" t="str">
            <v>RUSSIA</v>
          </cell>
        </row>
        <row r="197">
          <cell r="B197" t="str">
            <v>ISRAEL</v>
          </cell>
        </row>
        <row r="199">
          <cell r="B199" t="str">
            <v>UK/HK (APCC)</v>
          </cell>
        </row>
        <row r="200">
          <cell r="B200" t="str">
            <v>EURO (APCC) - Thailand</v>
          </cell>
        </row>
        <row r="201">
          <cell r="B201" t="str">
            <v>US (APCC)</v>
          </cell>
        </row>
        <row r="202">
          <cell r="B202" t="str">
            <v>AUSTRALIA</v>
          </cell>
        </row>
        <row r="203">
          <cell r="B203" t="str">
            <v>INDIA</v>
          </cell>
        </row>
        <row r="204">
          <cell r="B204" t="str">
            <v>TAIWAN</v>
          </cell>
        </row>
        <row r="205">
          <cell r="B205" t="str">
            <v>KOREA</v>
          </cell>
        </row>
        <row r="207">
          <cell r="B207" t="str">
            <v>BRAZIL</v>
          </cell>
        </row>
        <row r="208">
          <cell r="B208" t="str">
            <v>ARG</v>
          </cell>
        </row>
        <row r="210">
          <cell r="B210" t="str">
            <v>CCC</v>
          </cell>
        </row>
        <row r="211">
          <cell r="B211" t="str">
            <v>US (CCC)</v>
          </cell>
        </row>
        <row r="212">
          <cell r="B212" t="str">
            <v>UK/HK (CCC)</v>
          </cell>
        </row>
        <row r="213">
          <cell r="B213" t="str">
            <v>JPN (CCC)</v>
          </cell>
        </row>
      </sheetData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vision"/>
      <sheetName val="Platform Agreement Cover Letter"/>
      <sheetName val="Cost Agreement"/>
      <sheetName val="ARR Goals"/>
      <sheetName val="ME GTK Business Requirement"/>
      <sheetName val="Summary"/>
      <sheetName val="Detailed Quote"/>
      <sheetName val="Option Features"/>
      <sheetName val="Regional VA Quote "/>
      <sheetName val="ODM Managed Material Detail"/>
      <sheetName val="Parts Schedule"/>
      <sheetName val=" labels "/>
      <sheetName val="NRE"/>
      <sheetName val="Tooling"/>
      <sheetName val="Certification"/>
      <sheetName val="MB REPAIR QUOTE"/>
      <sheetName val="Hinge-Up Assembly Repair Quote"/>
      <sheetName val="SVC Parts Quote"/>
      <sheetName val="CPC Tracker"/>
      <sheetName val="wi modem及scan"/>
      <sheetName val="Options"/>
      <sheetName val="IUR ship address"/>
      <sheetName val="Ranges"/>
    </sheetNames>
    <sheetDataSet>
      <sheetData sheetId="0"/>
      <sheetData sheetId="1"/>
      <sheetData sheetId="2"/>
      <sheetData sheetId="3"/>
      <sheetData sheetId="4"/>
      <sheetData sheetId="5"/>
      <sheetData sheetId="6">
        <row r="6">
          <cell r="A6" t="str">
            <v>Thermal Solution for CPU &amp; GPU (Fan (size, rpm), heatsink, heatpipe, heat exchanger, etc.)</v>
          </cell>
          <cell r="D6" t="str">
            <v>CM1</v>
          </cell>
        </row>
        <row r="7">
          <cell r="A7" t="str">
            <v>Other Elect Parts</v>
          </cell>
          <cell r="D7" t="str">
            <v>CM2</v>
          </cell>
        </row>
        <row r="8">
          <cell r="A8" t="str">
            <v>Plastic Parts</v>
          </cell>
          <cell r="D8" t="str">
            <v>CM3</v>
          </cell>
        </row>
        <row r="9">
          <cell r="A9" t="str">
            <v>Metal Parts</v>
          </cell>
          <cell r="D9" t="str">
            <v>CM4</v>
          </cell>
        </row>
        <row r="10">
          <cell r="A10" t="str">
            <v>Packaging</v>
          </cell>
          <cell r="D10" t="str">
            <v>CM5</v>
          </cell>
        </row>
        <row r="11">
          <cell r="A11" t="str">
            <v xml:space="preserve">Antenna Cover -Plastic (GF), Insert mold </v>
          </cell>
          <cell r="D11" t="str">
            <v>ME1</v>
          </cell>
        </row>
        <row r="12">
          <cell r="A12" t="str">
            <v>Display Cover-MAG</v>
          </cell>
          <cell r="D12" t="str">
            <v>ME2</v>
          </cell>
        </row>
        <row r="13">
          <cell r="A13" t="str">
            <v>Bottom Case-MG Alloy</v>
          </cell>
          <cell r="D13" t="str">
            <v>ME3</v>
          </cell>
        </row>
        <row r="14">
          <cell r="A14" t="str">
            <v>Service Door-MG Alloy</v>
          </cell>
          <cell r="D14" t="str">
            <v>ME4</v>
          </cell>
        </row>
        <row r="15">
          <cell r="A15" t="str">
            <v>Intel Lynx Point PCH Base SKU (HM86 or HM87) for non-vPro sku??</v>
          </cell>
          <cell r="D15" t="str">
            <v>IC1</v>
          </cell>
        </row>
        <row r="16">
          <cell r="A16" t="str">
            <v>Core Logic Intel Lynx Point PCH Enhanced SKU (QM87)</v>
          </cell>
          <cell r="D16" t="str">
            <v>IC2</v>
          </cell>
        </row>
        <row r="17">
          <cell r="A17" t="str">
            <v>Intel Clarksville AMT enabled GbE Phy (I218LM) for vPro sku</v>
          </cell>
          <cell r="D17" t="str">
            <v>IC3</v>
          </cell>
        </row>
        <row r="18">
          <cell r="A18" t="str">
            <v>Embedded Controller-SMSC MEC1322</v>
          </cell>
          <cell r="D18" t="str">
            <v>IC4</v>
          </cell>
        </row>
        <row r="19">
          <cell r="A19" t="str">
            <v>USB Smart Card-TBD (Quote with Alcor AU9542)</v>
          </cell>
          <cell r="D19" t="str">
            <v>IC5</v>
          </cell>
        </row>
        <row r="20">
          <cell r="A20" t="str">
            <v>Audio Controller -TBD (IDT 92HD91 WC-revision)</v>
          </cell>
          <cell r="D20" t="str">
            <v>IC6</v>
          </cell>
        </row>
        <row r="21">
          <cell r="A21" t="str">
            <v>TCG v1.2 Security TPM chip -TBD (Quote with Infineon SLB9656TT1.2)</v>
          </cell>
          <cell r="D21" t="str">
            <v>IC7</v>
          </cell>
        </row>
        <row r="22">
          <cell r="A22" t="str">
            <v>Media Controler-TBD (Quote with Realtak RT5237-GR)</v>
          </cell>
          <cell r="D22" t="str">
            <v>IC8</v>
          </cell>
        </row>
        <row r="23">
          <cell r="A23" t="str">
            <v>Accelerometer -TBD (ST HP3DC2)</v>
          </cell>
          <cell r="D23" t="str">
            <v>IC9</v>
          </cell>
        </row>
        <row r="24">
          <cell r="A24" t="str">
            <v>Flash 16MB ( Part only, ODM is responsible for programming)</v>
          </cell>
          <cell r="D24" t="str">
            <v>IC10</v>
          </cell>
        </row>
        <row r="25">
          <cell r="A25" t="str">
            <v>Flash 2MB for Embedded controller (Part only, ODM is responsible for programming)</v>
          </cell>
          <cell r="D25" t="str">
            <v>IC11</v>
          </cell>
        </row>
        <row r="26">
          <cell r="A26" t="str">
            <v>VRAM 1GB GDDR5</v>
          </cell>
          <cell r="D26" t="str">
            <v>IC12</v>
          </cell>
        </row>
        <row r="27">
          <cell r="A27" t="str">
            <v>VRAM 2GB GDDR5</v>
          </cell>
          <cell r="D27" t="str">
            <v>IC13</v>
          </cell>
        </row>
        <row r="28">
          <cell r="A28" t="str">
            <v>UB Dock Connector</v>
          </cell>
          <cell r="D28" t="str">
            <v>CN1</v>
          </cell>
        </row>
        <row r="29">
          <cell r="A29" t="str">
            <v>minicard connector</v>
          </cell>
          <cell r="D29" t="str">
            <v>CN2</v>
          </cell>
        </row>
        <row r="30">
          <cell r="A30" t="str">
            <v>NGFF Connector</v>
          </cell>
          <cell r="D30" t="str">
            <v>CN3</v>
          </cell>
        </row>
        <row r="31">
          <cell r="A31" t="str">
            <v>DC Jack without cable</v>
          </cell>
          <cell r="D31" t="str">
            <v>CN4</v>
          </cell>
        </row>
        <row r="32">
          <cell r="A32" t="str">
            <v>DDR3 SODIMM Connector</v>
          </cell>
          <cell r="D32" t="str">
            <v>CN5</v>
          </cell>
        </row>
        <row r="33">
          <cell r="A33" t="str">
            <v>Non backlite KB with dura coat and dual point (w/o Frame/Lattice)</v>
          </cell>
          <cell r="D33" t="str">
            <v>IN1</v>
          </cell>
        </row>
        <row r="34">
          <cell r="A34" t="str">
            <v>KB Frame/Lattice</v>
          </cell>
          <cell r="D34" t="str">
            <v>IN2</v>
          </cell>
        </row>
        <row r="35">
          <cell r="A35" t="str">
            <v xml:space="preserve"> Backlite KB with dura coat and dual point (w/o Frame/Lattice)</v>
          </cell>
          <cell r="D35" t="str">
            <v>IN3</v>
          </cell>
        </row>
        <row r="36">
          <cell r="A36" t="str">
            <v>Touchpad with 2-way scroll w/legend</v>
          </cell>
          <cell r="D36" t="str">
            <v>IN4</v>
          </cell>
        </row>
        <row r="37">
          <cell r="A37" t="str">
            <v>System board Assy</v>
          </cell>
          <cell r="D37" t="str">
            <v>SB1</v>
          </cell>
        </row>
        <row r="38">
          <cell r="A38" t="str">
            <v>Direct Labor</v>
          </cell>
          <cell r="D38" t="str">
            <v>VA1</v>
          </cell>
        </row>
        <row r="39">
          <cell r="A39" t="str">
            <v>Indirect Labor</v>
          </cell>
          <cell r="D39" t="str">
            <v>VA2</v>
          </cell>
        </row>
        <row r="40">
          <cell r="A40" t="str">
            <v>Factory Overhead</v>
          </cell>
          <cell r="D40" t="str">
            <v>VA3</v>
          </cell>
        </row>
        <row r="41">
          <cell r="A41" t="str">
            <v>Corporate Allocations</v>
          </cell>
          <cell r="D41" t="str">
            <v>VA4</v>
          </cell>
        </row>
        <row r="42">
          <cell r="A42" t="str">
            <v>Profit Margin</v>
          </cell>
          <cell r="D42" t="str">
            <v>VA5</v>
          </cell>
        </row>
        <row r="43">
          <cell r="A43" t="str">
            <v>SC Mgt</v>
          </cell>
          <cell r="D43" t="str">
            <v>VA6</v>
          </cell>
        </row>
        <row r="44">
          <cell r="A44" t="str">
            <v>Discount</v>
          </cell>
          <cell r="D44" t="str">
            <v>VA7</v>
          </cell>
        </row>
        <row r="45">
          <cell r="A45" t="str">
            <v>Amounts specified in this section are deltas from above to add or remove the feature.</v>
          </cell>
        </row>
        <row r="46">
          <cell r="A46" t="str">
            <v>WLAN Antenna Pair</v>
          </cell>
          <cell r="D46" t="str">
            <v>op1</v>
          </cell>
        </row>
        <row r="47">
          <cell r="A47" t="str">
            <v>WWAN Antenna Pair</v>
          </cell>
          <cell r="D47" t="str">
            <v>op2</v>
          </cell>
        </row>
        <row r="48">
          <cell r="A48" t="str">
            <v>HP Logo Badge</v>
          </cell>
          <cell r="D48" t="str">
            <v>op3</v>
          </cell>
        </row>
        <row r="49">
          <cell r="A49" t="str">
            <v>SKU Configurable</v>
          </cell>
        </row>
        <row r="50">
          <cell r="A50" t="str">
            <v>Webcamera -Per HP Camera AVL (To be provided by HP)</v>
          </cell>
          <cell r="D50" t="str">
            <v>op4</v>
          </cell>
        </row>
        <row r="51">
          <cell r="A51" t="str">
            <v>Cost reduction for non-Camera support (USB Camera Cables…, etc.)</v>
          </cell>
          <cell r="D51" t="str">
            <v>op5</v>
          </cell>
        </row>
        <row r="52">
          <cell r="A52" t="str">
            <v>Dual MIC &amp; Support for non-Camera</v>
          </cell>
          <cell r="D52" t="str">
            <v>op6</v>
          </cell>
        </row>
        <row r="53">
          <cell r="A53" t="str">
            <v>Finger Print Reader-TBD (Validity VFM471 Chip on Flex Fingerprint Sensor Module)</v>
          </cell>
          <cell r="D53" t="str">
            <v>op7</v>
          </cell>
        </row>
        <row r="54">
          <cell r="A54" t="str">
            <v xml:space="preserve">Cost reduction for non-FPR support </v>
          </cell>
          <cell r="D54" t="str">
            <v>op8</v>
          </cell>
        </row>
        <row r="55">
          <cell r="A55" t="str">
            <v xml:space="preserve">NFC Support – Module to system board cable, NFC Label, etc. </v>
          </cell>
          <cell r="D55" t="str">
            <v>op9</v>
          </cell>
        </row>
        <row r="56">
          <cell r="A56" t="str">
            <v xml:space="preserve">NFC Antenna </v>
          </cell>
          <cell r="D56" t="str">
            <v>op10</v>
          </cell>
        </row>
        <row r="57">
          <cell r="A57" t="str">
            <v>Touch Panel Support based on COB solution (cable, airbonding, sponge/gasket, etc.)</v>
          </cell>
          <cell r="D57" t="str">
            <v>op11</v>
          </cell>
        </row>
        <row r="58">
          <cell r="A58" t="str">
            <v>Touch Panel Support based on COF solution(cable, airbonding, sponge/gasket, etc.)</v>
          </cell>
          <cell r="D58" t="str">
            <v>op12</v>
          </cell>
        </row>
        <row r="59">
          <cell r="A59" t="str">
            <v>Touch Sensor Assembly including Cover Glass, Sensor Module, FPCA (COB or COF), Touch Controller IC)</v>
          </cell>
          <cell r="D59" t="str">
            <v>op13</v>
          </cell>
        </row>
        <row r="60">
          <cell r="A60" t="str">
            <v>Cost Adder for NA TAA Support (Bios Socket)</v>
          </cell>
          <cell r="D60" t="str">
            <v>op14</v>
          </cell>
        </row>
        <row r="61">
          <cell r="A61" t="str">
            <v>M/B Repair (refer to MB Repair Quote tab)</v>
          </cell>
          <cell r="D61" t="str">
            <v>W1</v>
          </cell>
        </row>
      </sheetData>
      <sheetData sheetId="7"/>
      <sheetData sheetId="8"/>
      <sheetData sheetId="9"/>
      <sheetData sheetId="10"/>
      <sheetData sheetId="11"/>
      <sheetData sheetId="12">
        <row r="8">
          <cell r="C8" t="str">
            <v>NRE1</v>
          </cell>
        </row>
      </sheetData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nge Log"/>
      <sheetName val="Revision"/>
      <sheetName val="Platform Agreement Cover Letter"/>
      <sheetName val="Cost Agreement"/>
      <sheetName val="ME-KB GTK Business Requirements"/>
      <sheetName val="ARR Goals"/>
      <sheetName val="Noncompliance Fees"/>
      <sheetName val="Parts Schedule"/>
      <sheetName val="Summary"/>
      <sheetName val="Detailed Quote"/>
      <sheetName val="Option Features"/>
      <sheetName val="ODM Managed Material Detail"/>
      <sheetName val="Regional VA Quote"/>
      <sheetName val="Packaging"/>
      <sheetName val="CMIT labels "/>
      <sheetName val="NRE"/>
      <sheetName val="Tooling"/>
      <sheetName val="Certification"/>
      <sheetName val="WUR"/>
      <sheetName val="HINGE-UP ASSEMBLY REPAIR QUOTE"/>
      <sheetName val="MB REPAIR QUOTE"/>
      <sheetName val="SVC PARTS QUOTE "/>
      <sheetName val="CPC Tracker"/>
      <sheetName val="Platform Name Change"/>
      <sheetName val="IUR ship address"/>
      <sheetName val="Rang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3">
          <cell r="B3">
            <v>0</v>
          </cell>
        </row>
      </sheetData>
      <sheetData sheetId="9">
        <row r="6">
          <cell r="A6" t="str">
            <v>Thermal Solution for CPU &amp; GPU (Fan (size, rpm), heatsink, heatpipe, heat exchanger, etc.)</v>
          </cell>
          <cell r="D6" t="str">
            <v>CM1</v>
          </cell>
        </row>
        <row r="7">
          <cell r="A7" t="str">
            <v>Other Elect Parts</v>
          </cell>
          <cell r="D7" t="str">
            <v>CM2</v>
          </cell>
        </row>
        <row r="8">
          <cell r="A8" t="str">
            <v>Plastic Parts</v>
          </cell>
          <cell r="D8" t="str">
            <v>CM3</v>
          </cell>
        </row>
        <row r="9">
          <cell r="A9" t="str">
            <v>Metal Parts</v>
          </cell>
          <cell r="D9" t="str">
            <v>CM4</v>
          </cell>
        </row>
        <row r="10">
          <cell r="A10" t="str">
            <v>Packaging</v>
          </cell>
          <cell r="D10" t="str">
            <v>CM5</v>
          </cell>
        </row>
        <row r="11">
          <cell r="A11" t="str">
            <v>Core Logic Intel</v>
          </cell>
          <cell r="D11" t="str">
            <v>IC1</v>
          </cell>
        </row>
        <row r="12">
          <cell r="A12" t="str">
            <v>Core Logic AMD</v>
          </cell>
          <cell r="D12" t="str">
            <v>IC2</v>
          </cell>
        </row>
        <row r="13">
          <cell r="A13" t="str">
            <v>Core Logic AMD</v>
          </cell>
          <cell r="D13" t="str">
            <v>IC3</v>
          </cell>
        </row>
        <row r="14">
          <cell r="A14" t="str">
            <v>Graphic controller</v>
          </cell>
          <cell r="D14" t="str">
            <v>IC4</v>
          </cell>
        </row>
        <row r="15">
          <cell r="A15" t="str">
            <v>10/100/1000 NIC (Intel 82577LM, AMT Enabled Gbe phy)</v>
          </cell>
          <cell r="D15" t="str">
            <v>IC5</v>
          </cell>
        </row>
        <row r="16">
          <cell r="A16" t="str">
            <v>10/100/1000 NIC (Marvel 8059)</v>
          </cell>
          <cell r="D16" t="str">
            <v>IC6</v>
          </cell>
        </row>
        <row r="17">
          <cell r="A17" t="str">
            <v>Keyboard Controller (SMSC KBC1098)</v>
          </cell>
          <cell r="D17" t="str">
            <v>IC7</v>
          </cell>
        </row>
        <row r="18">
          <cell r="A18" t="str">
            <v>Audio Controller (IDT Pico 92HD 75B))</v>
          </cell>
          <cell r="D18" t="str">
            <v>IC8</v>
          </cell>
        </row>
        <row r="19">
          <cell r="A19" t="str">
            <v>TCG v1.2 Security TPM chip (Infineon SLB9635TT)</v>
          </cell>
          <cell r="D19" t="str">
            <v>IC9</v>
          </cell>
        </row>
        <row r="20">
          <cell r="A20" t="str">
            <v>Accelerometer (STMicro LIS302DL)</v>
          </cell>
          <cell r="D20" t="str">
            <v>IC10</v>
          </cell>
        </row>
        <row r="21">
          <cell r="A21" t="str">
            <v>Flash (ODM to quote part only, ODM is responsible for programming)</v>
          </cell>
          <cell r="D21" t="str">
            <v>IC11</v>
          </cell>
        </row>
        <row r="22">
          <cell r="A22" t="str">
            <v>VRM 512MB DDR3 (4* 64Mx16)</v>
          </cell>
          <cell r="D22" t="str">
            <v>IC12</v>
          </cell>
        </row>
        <row r="23">
          <cell r="A23" t="str">
            <v>CPU Socket</v>
          </cell>
          <cell r="D23" t="str">
            <v>CN1</v>
          </cell>
        </row>
        <row r="24">
          <cell r="A24" t="str">
            <v>minicard connector</v>
          </cell>
          <cell r="D24" t="str">
            <v>CN2</v>
          </cell>
        </row>
        <row r="25">
          <cell r="A25" t="str">
            <v>DC Jack including cable</v>
          </cell>
          <cell r="D25" t="str">
            <v>CN3</v>
          </cell>
        </row>
        <row r="26">
          <cell r="A26" t="str">
            <v>DDR3 SODIMM Connector</v>
          </cell>
          <cell r="D26" t="str">
            <v>CN4</v>
          </cell>
        </row>
        <row r="27">
          <cell r="A27" t="str">
            <v>Keyboard</v>
          </cell>
          <cell r="D27" t="str">
            <v>IN1</v>
          </cell>
        </row>
        <row r="28">
          <cell r="A28" t="str">
            <v>Keyboard Frame/Lattice</v>
          </cell>
          <cell r="D28" t="str">
            <v>IN2</v>
          </cell>
        </row>
        <row r="29">
          <cell r="A29" t="str">
            <v>Touchpad with 2-way scroll w/legend</v>
          </cell>
          <cell r="D29" t="str">
            <v>IN3</v>
          </cell>
        </row>
        <row r="30">
          <cell r="A30" t="str">
            <v>System board Assy</v>
          </cell>
          <cell r="D30" t="str">
            <v>SB1</v>
          </cell>
        </row>
        <row r="31">
          <cell r="A31" t="str">
            <v>Direct Labor</v>
          </cell>
          <cell r="D31" t="str">
            <v>VA1</v>
          </cell>
        </row>
        <row r="32">
          <cell r="A32" t="str">
            <v>Indirect Labor</v>
          </cell>
          <cell r="D32" t="str">
            <v>VA2</v>
          </cell>
        </row>
        <row r="33">
          <cell r="A33" t="str">
            <v>Factory Overhead</v>
          </cell>
          <cell r="D33" t="str">
            <v>VA3</v>
          </cell>
        </row>
        <row r="34">
          <cell r="A34" t="str">
            <v>Corporate Allocations</v>
          </cell>
          <cell r="D34" t="str">
            <v>VA4</v>
          </cell>
        </row>
        <row r="35">
          <cell r="A35" t="str">
            <v>Profit Margin</v>
          </cell>
          <cell r="D35" t="str">
            <v>VA5</v>
          </cell>
        </row>
        <row r="36">
          <cell r="A36" t="str">
            <v>SC Mgt</v>
          </cell>
          <cell r="D36" t="str">
            <v>VA6</v>
          </cell>
        </row>
        <row r="37">
          <cell r="A37" t="str">
            <v>Amounts specified in this section are deltas from above to add or remove the feature.</v>
          </cell>
          <cell r="D37">
            <v>0</v>
          </cell>
        </row>
        <row r="38">
          <cell r="A38">
            <v>0</v>
          </cell>
          <cell r="D38" t="str">
            <v>op1</v>
          </cell>
        </row>
        <row r="39">
          <cell r="A39">
            <v>0</v>
          </cell>
          <cell r="D39" t="str">
            <v>op2</v>
          </cell>
        </row>
        <row r="40">
          <cell r="A40">
            <v>0</v>
          </cell>
          <cell r="D40" t="str">
            <v>op3</v>
          </cell>
        </row>
        <row r="41">
          <cell r="A41">
            <v>0</v>
          </cell>
          <cell r="D41" t="str">
            <v>op4</v>
          </cell>
        </row>
        <row r="42">
          <cell r="A42">
            <v>0</v>
          </cell>
          <cell r="D42" t="str">
            <v>op5</v>
          </cell>
        </row>
        <row r="43">
          <cell r="A43">
            <v>0</v>
          </cell>
          <cell r="D43" t="str">
            <v>op6</v>
          </cell>
        </row>
        <row r="44">
          <cell r="A44">
            <v>0</v>
          </cell>
          <cell r="D44" t="str">
            <v>op7</v>
          </cell>
        </row>
        <row r="45">
          <cell r="A45">
            <v>0</v>
          </cell>
          <cell r="D45" t="str">
            <v>op8</v>
          </cell>
        </row>
        <row r="46">
          <cell r="A46">
            <v>0</v>
          </cell>
          <cell r="D46" t="str">
            <v>op9</v>
          </cell>
        </row>
        <row r="47">
          <cell r="A47">
            <v>0</v>
          </cell>
          <cell r="D47" t="str">
            <v>op10</v>
          </cell>
        </row>
        <row r="48">
          <cell r="A48">
            <v>0</v>
          </cell>
          <cell r="D48" t="str">
            <v>op11</v>
          </cell>
        </row>
        <row r="49">
          <cell r="A49">
            <v>0</v>
          </cell>
          <cell r="D49" t="str">
            <v>op12</v>
          </cell>
        </row>
        <row r="50">
          <cell r="A50" t="str">
            <v>SKU Configurable</v>
          </cell>
          <cell r="D50">
            <v>0</v>
          </cell>
        </row>
        <row r="51">
          <cell r="A51" t="e">
            <v>#REF!</v>
          </cell>
          <cell r="D51" t="str">
            <v>op13</v>
          </cell>
        </row>
        <row r="52">
          <cell r="A52" t="str">
            <v>Webcamera</v>
          </cell>
          <cell r="D52" t="str">
            <v>op14</v>
          </cell>
        </row>
        <row r="53">
          <cell r="A53">
            <v>0</v>
          </cell>
          <cell r="D53" t="str">
            <v>op15</v>
          </cell>
        </row>
        <row r="54">
          <cell r="A54">
            <v>0</v>
          </cell>
          <cell r="D54" t="str">
            <v>op16</v>
          </cell>
        </row>
        <row r="55">
          <cell r="A55">
            <v>0</v>
          </cell>
          <cell r="D55" t="str">
            <v>op17</v>
          </cell>
        </row>
        <row r="56">
          <cell r="A56">
            <v>0</v>
          </cell>
          <cell r="D56" t="str">
            <v>op18</v>
          </cell>
        </row>
        <row r="57">
          <cell r="A57">
            <v>0</v>
          </cell>
          <cell r="D57" t="str">
            <v>op19</v>
          </cell>
        </row>
        <row r="58">
          <cell r="A58">
            <v>0</v>
          </cell>
          <cell r="D58" t="str">
            <v>op20</v>
          </cell>
        </row>
        <row r="59">
          <cell r="A59">
            <v>0</v>
          </cell>
          <cell r="D59" t="str">
            <v>op21</v>
          </cell>
        </row>
        <row r="60">
          <cell r="A60">
            <v>0</v>
          </cell>
          <cell r="D60" t="str">
            <v>op22</v>
          </cell>
        </row>
        <row r="61">
          <cell r="A61">
            <v>0</v>
          </cell>
          <cell r="D61" t="str">
            <v>op23</v>
          </cell>
        </row>
        <row r="62">
          <cell r="A62" t="str">
            <v>M/B Repair (refer to MB Repair Quote tab)</v>
          </cell>
          <cell r="D62" t="str">
            <v>W1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>
        <row r="8">
          <cell r="C8" t="str">
            <v>NRE1</v>
          </cell>
        </row>
        <row r="9">
          <cell r="C9" t="str">
            <v>NRE2</v>
          </cell>
        </row>
        <row r="10">
          <cell r="C10" t="str">
            <v>NRE3</v>
          </cell>
        </row>
        <row r="11">
          <cell r="C11" t="str">
            <v>NRE4</v>
          </cell>
        </row>
        <row r="12">
          <cell r="C12" t="str">
            <v>NRE5</v>
          </cell>
        </row>
        <row r="13">
          <cell r="C13" t="str">
            <v>NRE6</v>
          </cell>
        </row>
        <row r="14">
          <cell r="C14" t="str">
            <v>NRE7</v>
          </cell>
        </row>
        <row r="15">
          <cell r="C15" t="str">
            <v>NRE8</v>
          </cell>
        </row>
        <row r="16">
          <cell r="C16" t="str">
            <v>NRE9</v>
          </cell>
        </row>
        <row r="17">
          <cell r="C17" t="str">
            <v>NRE10</v>
          </cell>
        </row>
        <row r="18">
          <cell r="C18" t="str">
            <v>NRE12</v>
          </cell>
        </row>
      </sheetData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nge Log"/>
      <sheetName val="Revision"/>
      <sheetName val="Summary"/>
      <sheetName val="Detailed Quote"/>
      <sheetName val="Option Features"/>
      <sheetName val="Platform Agreement Cover Letter"/>
      <sheetName val="Platform Name Change"/>
      <sheetName val="Platform Derivation"/>
      <sheetName val="Platform Agreement"/>
      <sheetName val="ODM Managed Material Detail"/>
      <sheetName val="Dropdown I"/>
      <sheetName val="Dropdwon II"/>
      <sheetName val="Regional VA Quote"/>
      <sheetName val="Packaging"/>
      <sheetName val="ME GTK Business Requirements"/>
      <sheetName val="KB GTK Business Requirements"/>
      <sheetName val="Parts Schedule"/>
      <sheetName val="labels"/>
      <sheetName val="CPC Tracker-pricing update"/>
      <sheetName val="CPC Tracker-spec change"/>
      <sheetName val="NRE"/>
      <sheetName val="Config Sheet"/>
      <sheetName val="Baseline &amp; Summary"/>
      <sheetName val="Mat Summary"/>
      <sheetName val="Team List"/>
      <sheetName val="SKU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2">
          <cell r="G2" t="str">
            <v>Single Shot</v>
          </cell>
          <cell r="I2" t="str">
            <v>Pad Print</v>
          </cell>
        </row>
        <row r="3">
          <cell r="G3" t="str">
            <v>Double Shot</v>
          </cell>
          <cell r="I3" t="str">
            <v>Hot Stamping</v>
          </cell>
        </row>
        <row r="4">
          <cell r="G4" t="str">
            <v>Single Shot w/ PU Paint</v>
          </cell>
          <cell r="I4" t="str">
            <v>Laser Etching</v>
          </cell>
        </row>
        <row r="5">
          <cell r="G5" t="str">
            <v>Double Shot w/ PU Paint</v>
          </cell>
          <cell r="I5" t="str">
            <v>Chemical Etching</v>
          </cell>
        </row>
        <row r="6">
          <cell r="G6" t="str">
            <v>Double Shot w/ UV Coat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vision"/>
      <sheetName val="Platform Agreement Cover Letter"/>
      <sheetName val="Cost Agreement"/>
      <sheetName val="ARR Goals"/>
      <sheetName val="Parts Schedule"/>
      <sheetName val="Summary"/>
      <sheetName val="Detailed Quote"/>
      <sheetName val="Option Features"/>
      <sheetName val="ODM Managed Material Detail"/>
      <sheetName val="Regional VA Quote "/>
      <sheetName val="CMIT labels "/>
      <sheetName val="NRE"/>
      <sheetName val="Tooling"/>
      <sheetName val="Certification"/>
      <sheetName val="Hinge-Up Assembly Repair Quote"/>
      <sheetName val="MB Repair Quote"/>
      <sheetName val="SVC Parts Quote"/>
      <sheetName val="CPC Tracker"/>
      <sheetName val=" labels "/>
      <sheetName val="Mat Summary"/>
      <sheetName val="SKUs"/>
    </sheetNames>
    <sheetDataSet>
      <sheetData sheetId="0"/>
      <sheetData sheetId="1"/>
      <sheetData sheetId="2"/>
      <sheetData sheetId="3"/>
      <sheetData sheetId="4">
        <row r="3">
          <cell r="B3" t="str">
            <v>Viper 15.6" Intel Shark Bay w Series</v>
          </cell>
        </row>
      </sheetData>
      <sheetData sheetId="5">
        <row r="3">
          <cell r="B3" t="str">
            <v>Viper 15.6" Intel Shark Bay w Series</v>
          </cell>
        </row>
      </sheetData>
      <sheetData sheetId="6">
        <row r="6">
          <cell r="A6" t="str">
            <v>Thermal Solution for support 47W CPU/50W TGP  (Fan (size, rpm), heatsink, heatpipe, heat exchanger, etc.)</v>
          </cell>
          <cell r="D6" t="str">
            <v>CM1</v>
          </cell>
        </row>
        <row r="7">
          <cell r="D7" t="str">
            <v>CM2</v>
          </cell>
        </row>
        <row r="8">
          <cell r="D8" t="str">
            <v>CM3</v>
          </cell>
        </row>
        <row r="9">
          <cell r="D9" t="str">
            <v>CM4</v>
          </cell>
        </row>
        <row r="10">
          <cell r="D10" t="str">
            <v>CM5</v>
          </cell>
        </row>
        <row r="11">
          <cell r="D11" t="str">
            <v>IC1</v>
          </cell>
        </row>
        <row r="12">
          <cell r="D12" t="str">
            <v>IC2</v>
          </cell>
        </row>
        <row r="13">
          <cell r="D13" t="str">
            <v>IC3</v>
          </cell>
        </row>
        <row r="14">
          <cell r="D14" t="str">
            <v>IC4</v>
          </cell>
        </row>
        <row r="15">
          <cell r="D15" t="str">
            <v>IC5</v>
          </cell>
        </row>
        <row r="16">
          <cell r="D16" t="str">
            <v>IC6</v>
          </cell>
        </row>
        <row r="17">
          <cell r="D17" t="str">
            <v>IC7</v>
          </cell>
        </row>
        <row r="18">
          <cell r="D18" t="str">
            <v>IC8</v>
          </cell>
        </row>
        <row r="19">
          <cell r="D19" t="str">
            <v>IC9</v>
          </cell>
        </row>
        <row r="20">
          <cell r="D20" t="str">
            <v>IC10</v>
          </cell>
        </row>
        <row r="21">
          <cell r="D21" t="str">
            <v>IC11</v>
          </cell>
        </row>
        <row r="22">
          <cell r="D22" t="str">
            <v>IC12</v>
          </cell>
        </row>
        <row r="23">
          <cell r="D23" t="str">
            <v>IC13</v>
          </cell>
        </row>
        <row r="24">
          <cell r="D24" t="str">
            <v>IC14</v>
          </cell>
        </row>
        <row r="25">
          <cell r="D25" t="str">
            <v>IC15</v>
          </cell>
        </row>
        <row r="26">
          <cell r="D26" t="str">
            <v>IC16</v>
          </cell>
        </row>
        <row r="27">
          <cell r="D27" t="str">
            <v>CN1</v>
          </cell>
        </row>
        <row r="28">
          <cell r="D28" t="str">
            <v>CN2</v>
          </cell>
        </row>
        <row r="29">
          <cell r="D29" t="str">
            <v>CN3</v>
          </cell>
        </row>
        <row r="30">
          <cell r="D30" t="str">
            <v>CN4</v>
          </cell>
        </row>
        <row r="31">
          <cell r="D31" t="str">
            <v>CN5</v>
          </cell>
        </row>
        <row r="32">
          <cell r="D32" t="str">
            <v>IN1</v>
          </cell>
        </row>
        <row r="33">
          <cell r="D33" t="str">
            <v>IN2</v>
          </cell>
        </row>
        <row r="34">
          <cell r="D34" t="str">
            <v>IN3</v>
          </cell>
        </row>
        <row r="35">
          <cell r="D35" t="str">
            <v>IN4</v>
          </cell>
        </row>
        <row r="36">
          <cell r="D36" t="str">
            <v>SB1</v>
          </cell>
        </row>
        <row r="37">
          <cell r="D37" t="str">
            <v>VA1</v>
          </cell>
        </row>
        <row r="38">
          <cell r="D38" t="str">
            <v>VA2</v>
          </cell>
        </row>
        <row r="39">
          <cell r="D39" t="str">
            <v>VA3</v>
          </cell>
        </row>
        <row r="40">
          <cell r="D40" t="str">
            <v>VA4</v>
          </cell>
        </row>
        <row r="41">
          <cell r="D41" t="str">
            <v>VA5</v>
          </cell>
        </row>
        <row r="42">
          <cell r="D42" t="str">
            <v>VA6</v>
          </cell>
        </row>
        <row r="44">
          <cell r="D44" t="str">
            <v>op1</v>
          </cell>
        </row>
        <row r="45">
          <cell r="D45" t="str">
            <v>op2</v>
          </cell>
        </row>
        <row r="47">
          <cell r="D47" t="str">
            <v>op3</v>
          </cell>
        </row>
        <row r="48">
          <cell r="D48" t="str">
            <v>op4</v>
          </cell>
        </row>
        <row r="49">
          <cell r="D49" t="str">
            <v>op5</v>
          </cell>
        </row>
        <row r="50">
          <cell r="D50" t="str">
            <v>op6</v>
          </cell>
        </row>
        <row r="51">
          <cell r="D51" t="str">
            <v>op7</v>
          </cell>
        </row>
        <row r="52">
          <cell r="D52" t="str">
            <v>op8</v>
          </cell>
        </row>
        <row r="53">
          <cell r="D53" t="str">
            <v>op9</v>
          </cell>
        </row>
        <row r="54">
          <cell r="D54" t="str">
            <v>op10</v>
          </cell>
        </row>
        <row r="55">
          <cell r="D55" t="str">
            <v>op11</v>
          </cell>
        </row>
        <row r="56">
          <cell r="D56" t="str">
            <v>op12</v>
          </cell>
        </row>
        <row r="57">
          <cell r="D57" t="str">
            <v>W1</v>
          </cell>
        </row>
      </sheetData>
      <sheetData sheetId="7"/>
      <sheetData sheetId="8"/>
      <sheetData sheetId="9"/>
      <sheetData sheetId="10"/>
      <sheetData sheetId="11">
        <row r="8">
          <cell r="C8" t="str">
            <v>NRE1</v>
          </cell>
        </row>
        <row r="9">
          <cell r="C9" t="str">
            <v>NRE2</v>
          </cell>
        </row>
        <row r="10">
          <cell r="C10" t="str">
            <v>NRE3</v>
          </cell>
        </row>
        <row r="11">
          <cell r="C11" t="str">
            <v>NRE4</v>
          </cell>
        </row>
        <row r="12">
          <cell r="C12" t="str">
            <v>NRE5</v>
          </cell>
        </row>
        <row r="13">
          <cell r="C13" t="str">
            <v>NRE6</v>
          </cell>
        </row>
        <row r="14">
          <cell r="C14" t="str">
            <v>NRE7</v>
          </cell>
        </row>
        <row r="15">
          <cell r="C15" t="str">
            <v>NRE8</v>
          </cell>
        </row>
        <row r="16">
          <cell r="C16" t="str">
            <v>NRE9</v>
          </cell>
        </row>
        <row r="17">
          <cell r="C17" t="str">
            <v>NRE10</v>
          </cell>
        </row>
        <row r="18">
          <cell r="C18" t="str">
            <v>NRE12</v>
          </cell>
        </row>
      </sheetData>
      <sheetData sheetId="12"/>
      <sheetData sheetId="13"/>
      <sheetData sheetId="14"/>
      <sheetData sheetId="15"/>
      <sheetData sheetId="16"/>
      <sheetData sheetId="17"/>
      <sheetData sheetId="18" refreshError="1"/>
      <sheetData sheetId="19" refreshError="1"/>
      <sheetData sheetId="20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vision"/>
      <sheetName val="Platform Agreement Cover Letter"/>
      <sheetName val="Cost Agreement"/>
      <sheetName val="ARR Goals"/>
      <sheetName val="Parts Schedule"/>
      <sheetName val="Summary"/>
      <sheetName val="Detailed Quote"/>
      <sheetName val="Option Features"/>
      <sheetName val="ODM Managed Material Detail"/>
      <sheetName val="Regional VA Quote "/>
      <sheetName val="CMIT labels "/>
      <sheetName val="NRE"/>
      <sheetName val="Tooling"/>
      <sheetName val="Certification"/>
      <sheetName val="Hinge-Up Assembly Repair Quote"/>
      <sheetName val="MB Repair Quote"/>
      <sheetName val="SVC Parts Quote"/>
      <sheetName val="CPC Tracker"/>
      <sheetName val=" labels "/>
      <sheetName val="Mat Summary"/>
      <sheetName val="SKUs"/>
    </sheetNames>
    <sheetDataSet>
      <sheetData sheetId="0"/>
      <sheetData sheetId="1"/>
      <sheetData sheetId="2"/>
      <sheetData sheetId="3"/>
      <sheetData sheetId="4">
        <row r="3">
          <cell r="B3" t="str">
            <v>Viper 15.6" Intel Shark Bay w Series</v>
          </cell>
        </row>
      </sheetData>
      <sheetData sheetId="5">
        <row r="3">
          <cell r="B3" t="str">
            <v>Viper 15.6" Intel Shark Bay w Series</v>
          </cell>
        </row>
      </sheetData>
      <sheetData sheetId="6">
        <row r="6">
          <cell r="A6" t="str">
            <v>Thermal Solution for support 47W CPU/50W TGP  (Fan (size, rpm), heatsink, heatpipe, heat exchanger, etc.)</v>
          </cell>
          <cell r="D6" t="str">
            <v>CM1</v>
          </cell>
        </row>
        <row r="7">
          <cell r="D7" t="str">
            <v>CM2</v>
          </cell>
        </row>
        <row r="8">
          <cell r="D8" t="str">
            <v>CM3</v>
          </cell>
        </row>
        <row r="9">
          <cell r="D9" t="str">
            <v>CM4</v>
          </cell>
        </row>
        <row r="10">
          <cell r="D10" t="str">
            <v>CM5</v>
          </cell>
        </row>
        <row r="11">
          <cell r="D11" t="str">
            <v>IC1</v>
          </cell>
        </row>
        <row r="12">
          <cell r="D12" t="str">
            <v>IC2</v>
          </cell>
        </row>
        <row r="13">
          <cell r="D13" t="str">
            <v>IC3</v>
          </cell>
        </row>
        <row r="14">
          <cell r="D14" t="str">
            <v>IC4</v>
          </cell>
        </row>
        <row r="15">
          <cell r="D15" t="str">
            <v>IC5</v>
          </cell>
        </row>
        <row r="16">
          <cell r="D16" t="str">
            <v>IC6</v>
          </cell>
        </row>
        <row r="17">
          <cell r="D17" t="str">
            <v>IC7</v>
          </cell>
        </row>
        <row r="18">
          <cell r="D18" t="str">
            <v>IC8</v>
          </cell>
        </row>
        <row r="19">
          <cell r="D19" t="str">
            <v>IC9</v>
          </cell>
        </row>
        <row r="20">
          <cell r="D20" t="str">
            <v>IC10</v>
          </cell>
        </row>
        <row r="21">
          <cell r="D21" t="str">
            <v>IC11</v>
          </cell>
        </row>
        <row r="22">
          <cell r="D22" t="str">
            <v>IC12</v>
          </cell>
        </row>
        <row r="23">
          <cell r="D23" t="str">
            <v>IC13</v>
          </cell>
        </row>
        <row r="24">
          <cell r="D24" t="str">
            <v>IC14</v>
          </cell>
        </row>
        <row r="25">
          <cell r="D25" t="str">
            <v>IC15</v>
          </cell>
        </row>
        <row r="26">
          <cell r="D26" t="str">
            <v>IC16</v>
          </cell>
        </row>
        <row r="27">
          <cell r="D27" t="str">
            <v>CN1</v>
          </cell>
        </row>
        <row r="28">
          <cell r="D28" t="str">
            <v>CN2</v>
          </cell>
        </row>
        <row r="29">
          <cell r="D29" t="str">
            <v>CN3</v>
          </cell>
        </row>
        <row r="30">
          <cell r="D30" t="str">
            <v>CN4</v>
          </cell>
        </row>
        <row r="31">
          <cell r="D31" t="str">
            <v>CN5</v>
          </cell>
        </row>
        <row r="32">
          <cell r="D32" t="str">
            <v>IN1</v>
          </cell>
        </row>
        <row r="33">
          <cell r="D33" t="str">
            <v>IN2</v>
          </cell>
        </row>
        <row r="34">
          <cell r="D34" t="str">
            <v>IN3</v>
          </cell>
        </row>
        <row r="35">
          <cell r="D35" t="str">
            <v>IN4</v>
          </cell>
        </row>
        <row r="36">
          <cell r="D36" t="str">
            <v>SB1</v>
          </cell>
        </row>
        <row r="37">
          <cell r="D37" t="str">
            <v>VA1</v>
          </cell>
        </row>
        <row r="38">
          <cell r="D38" t="str">
            <v>VA2</v>
          </cell>
        </row>
        <row r="39">
          <cell r="D39" t="str">
            <v>VA3</v>
          </cell>
        </row>
        <row r="40">
          <cell r="D40" t="str">
            <v>VA4</v>
          </cell>
        </row>
        <row r="41">
          <cell r="D41" t="str">
            <v>VA5</v>
          </cell>
        </row>
        <row r="42">
          <cell r="D42" t="str">
            <v>VA6</v>
          </cell>
        </row>
        <row r="44">
          <cell r="D44" t="str">
            <v>op1</v>
          </cell>
        </row>
        <row r="45">
          <cell r="D45" t="str">
            <v>op2</v>
          </cell>
        </row>
        <row r="47">
          <cell r="D47" t="str">
            <v>op3</v>
          </cell>
        </row>
        <row r="48">
          <cell r="D48" t="str">
            <v>op4</v>
          </cell>
        </row>
        <row r="49">
          <cell r="D49" t="str">
            <v>op5</v>
          </cell>
        </row>
        <row r="50">
          <cell r="D50" t="str">
            <v>op6</v>
          </cell>
        </row>
        <row r="51">
          <cell r="D51" t="str">
            <v>op7</v>
          </cell>
        </row>
        <row r="52">
          <cell r="D52" t="str">
            <v>op8</v>
          </cell>
        </row>
        <row r="53">
          <cell r="D53" t="str">
            <v>op9</v>
          </cell>
        </row>
        <row r="54">
          <cell r="D54" t="str">
            <v>op10</v>
          </cell>
        </row>
        <row r="55">
          <cell r="D55" t="str">
            <v>op11</v>
          </cell>
        </row>
        <row r="56">
          <cell r="D56" t="str">
            <v>op12</v>
          </cell>
        </row>
        <row r="57">
          <cell r="D57" t="str">
            <v>W1</v>
          </cell>
        </row>
      </sheetData>
      <sheetData sheetId="7"/>
      <sheetData sheetId="8"/>
      <sheetData sheetId="9"/>
      <sheetData sheetId="10"/>
      <sheetData sheetId="11">
        <row r="8">
          <cell r="C8" t="str">
            <v>NRE1</v>
          </cell>
        </row>
        <row r="9">
          <cell r="C9" t="str">
            <v>NRE2</v>
          </cell>
        </row>
        <row r="10">
          <cell r="C10" t="str">
            <v>NRE3</v>
          </cell>
        </row>
        <row r="11">
          <cell r="C11" t="str">
            <v>NRE4</v>
          </cell>
        </row>
        <row r="12">
          <cell r="C12" t="str">
            <v>NRE5</v>
          </cell>
        </row>
        <row r="13">
          <cell r="C13" t="str">
            <v>NRE6</v>
          </cell>
        </row>
        <row r="14">
          <cell r="C14" t="str">
            <v>NRE7</v>
          </cell>
        </row>
        <row r="15">
          <cell r="C15" t="str">
            <v>NRE8</v>
          </cell>
        </row>
        <row r="16">
          <cell r="C16" t="str">
            <v>NRE9</v>
          </cell>
        </row>
        <row r="17">
          <cell r="C17" t="str">
            <v>NRE10</v>
          </cell>
        </row>
        <row r="18">
          <cell r="C18" t="str">
            <v>NRE12</v>
          </cell>
        </row>
      </sheetData>
      <sheetData sheetId="12"/>
      <sheetData sheetId="13"/>
      <sheetData sheetId="14"/>
      <sheetData sheetId="15"/>
      <sheetData sheetId="16"/>
      <sheetData sheetId="17"/>
      <sheetData sheetId="18" refreshError="1"/>
      <sheetData sheetId="19" refreshError="1"/>
      <sheetData sheetId="20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pez 1.0 HP nx"/>
      <sheetName val="Lopez 1.0 Presario"/>
      <sheetName val="SCM AV data"/>
      <sheetName val="FA Definitions"/>
      <sheetName val="Cover"/>
      <sheetName val="非機種"/>
      <sheetName val="FA-LISTING"/>
      <sheetName val="Instruction Sheet"/>
      <sheetName val="LIST"/>
      <sheetName val="Mat Summary"/>
      <sheetName val="Mock Up"/>
      <sheetName val="Team List"/>
      <sheetName val="Debug check list"/>
      <sheetName val="6"/>
      <sheetName val="Master Lists"/>
      <sheetName val="Lopez_1_0_HP_nx"/>
      <sheetName val="Lopez_1_0_Presario"/>
      <sheetName val="SCM_AV_data"/>
      <sheetName val="Summary"/>
      <sheetName val="NRE"/>
      <sheetName val="数据暂存"/>
      <sheetName val="Issues List"/>
      <sheetName val="Workings"/>
      <sheetName val=""/>
      <sheetName val="Detailed Quote"/>
    </sheetNames>
    <sheetDataSet>
      <sheetData sheetId="0"/>
      <sheetData sheetId="1"/>
      <sheetData sheetId="2" refreshError="1">
        <row r="7">
          <cell r="C7" t="str">
            <v>BU IDS LZ1.0 HP M7cl 32MB</v>
          </cell>
        </row>
        <row r="8">
          <cell r="C8" t="str">
            <v>BU IDS LZ1.0 HP M9-P 32MB</v>
          </cell>
        </row>
        <row r="9">
          <cell r="C9" t="str">
            <v>BU IDS LZ1.0 HP M9-P 64MB</v>
          </cell>
        </row>
        <row r="17">
          <cell r="C17" t="str">
            <v>802.11b MoW HP MODULE</v>
          </cell>
        </row>
        <row r="18">
          <cell r="C18" t="str">
            <v>802.11b RoW HP MODULE</v>
          </cell>
        </row>
        <row r="19">
          <cell r="C19" t="str">
            <v>BLUETOOTH HP MODULE</v>
          </cell>
        </row>
        <row r="20">
          <cell r="C20" t="str">
            <v>None</v>
          </cell>
        </row>
        <row r="26">
          <cell r="C26" t="str">
            <v xml:space="preserve">XPH Local LZ1.0 HP                   </v>
          </cell>
        </row>
        <row r="27">
          <cell r="C27" t="str">
            <v>XP PRO Local LZ1.0 HP</v>
          </cell>
        </row>
        <row r="32">
          <cell r="C32" t="str">
            <v>INTEL PENT-M 1.3GHz LZ HP</v>
          </cell>
        </row>
        <row r="33">
          <cell r="C33" t="str">
            <v>INTEL PENT-M 1.4GHz LZ HP</v>
          </cell>
        </row>
        <row r="34">
          <cell r="C34" t="str">
            <v>INTEL PENT-M 1.5GHz LZ HP</v>
          </cell>
        </row>
        <row r="35">
          <cell r="C35" t="str">
            <v>INTEL PENT-M 1.6GHz LZ HP</v>
          </cell>
        </row>
        <row r="38">
          <cell r="C38" t="str">
            <v>40G 4200RPM HDD FX LZ HP</v>
          </cell>
        </row>
        <row r="39">
          <cell r="C39" t="str">
            <v>60G 4200RPM HDD FX LZ HP</v>
          </cell>
        </row>
        <row r="40">
          <cell r="C40" t="str">
            <v>80G 4200RPM HDD FX LZ HP</v>
          </cell>
        </row>
        <row r="41">
          <cell r="C41" t="str">
            <v>60G 5400RPM HDD FX LZ HP</v>
          </cell>
        </row>
        <row r="46">
          <cell r="C46" t="str">
            <v>24X CDROM FX LZ HP</v>
          </cell>
        </row>
        <row r="47">
          <cell r="C47" t="str">
            <v>8X DVD FX LZ HP</v>
          </cell>
        </row>
        <row r="48">
          <cell r="C48" t="str">
            <v>24X DVD/CDRW COMBO LZ HP</v>
          </cell>
        </row>
        <row r="49">
          <cell r="C49" t="str">
            <v>DVD+RW FX LZ HP</v>
          </cell>
        </row>
        <row r="51">
          <cell r="C51" t="str">
            <v>15.4 WXGA LZ HP</v>
          </cell>
        </row>
        <row r="52">
          <cell r="C52" t="str">
            <v>15.4 WSXGA+ LZ HP</v>
          </cell>
        </row>
        <row r="53">
          <cell r="C53" t="str">
            <v>15.4 WUXGA LZ HP</v>
          </cell>
        </row>
        <row r="55">
          <cell r="C55" t="str">
            <v>128MB 266 1 DM LZ HP</v>
          </cell>
        </row>
        <row r="56">
          <cell r="C56" t="str">
            <v>256MB 266 1 DM LZ HP</v>
          </cell>
        </row>
        <row r="57">
          <cell r="C57" t="str">
            <v>256MB 266 2 DM LZ HP</v>
          </cell>
        </row>
        <row r="58">
          <cell r="C58" t="str">
            <v>512MB 266 1 DM LZ HP</v>
          </cell>
        </row>
        <row r="59">
          <cell r="C59" t="str">
            <v>512MB 266 2 DM LZ HP</v>
          </cell>
        </row>
        <row r="60">
          <cell r="C60" t="str">
            <v>768MB 266 2 DM LZ HP</v>
          </cell>
        </row>
        <row r="61">
          <cell r="C61" t="str">
            <v>1.0GB 266 1 DM LZ HP</v>
          </cell>
        </row>
        <row r="62">
          <cell r="C62" t="str">
            <v>1.0GB 266 2 DM LZ HP</v>
          </cell>
        </row>
        <row r="63">
          <cell r="C63" t="str">
            <v>2.0GB 266 2 DM LZ HP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KC Naming"/>
      <sheetName val="KC Naming update list"/>
      <sheetName val="#REF"/>
      <sheetName val="UPC&amp;EAN"/>
      <sheetName val="KT1 Qual"/>
      <sheetName val="Country List"/>
      <sheetName val="SCM AV data"/>
      <sheetName val="Cover"/>
      <sheetName val="ISRDATA"/>
      <sheetName val="Sheet2"/>
      <sheetName val="Pebble FAE reports"/>
      <sheetName val="總表"/>
      <sheetName val="周生產"/>
      <sheetName val="KC_Naming"/>
      <sheetName val="KC_Naming_update_list"/>
      <sheetName val="KT1_Qual"/>
      <sheetName val="KC_Naming1"/>
      <sheetName val="KC_Naming_update_list1"/>
      <sheetName val="KT1_Qual1"/>
      <sheetName val="KC naming.xls"/>
      <sheetName val="KC%20naming.xls"/>
      <sheetName val="Naming Rule Ver 3.6"/>
      <sheetName val="Country Kit Rev 3.7"/>
      <sheetName val="AS2020 G1&amp;G2 PN"/>
      <sheetName val="Changing Histroy"/>
      <sheetName val="AS2020 BOM request table"/>
      <sheetName val="Componet"/>
      <sheetName val="Optional Item"/>
      <sheetName val="Abbreviation"/>
      <sheetName val="DataBased"/>
      <sheetName val="Validation"/>
      <sheetName val="BOM"/>
      <sheetName val="STD"/>
      <sheetName val="FA-LISTING"/>
      <sheetName val="9906"/>
      <sheetName val="IA1"/>
      <sheetName val="FAE reports"/>
      <sheetName val="Definition"/>
      <sheetName val="2FDAY"/>
      <sheetName val="pcbo 工時"/>
      <sheetName val="active"/>
      <sheetName val="MACRO"/>
      <sheetName val="Valid Values"/>
      <sheetName val="Macros"/>
      <sheetName val="MonthMapping"/>
      <sheetName val="data"/>
      <sheetName val="ABO"/>
      <sheetName val="Nimitz Base Cover"/>
      <sheetName val="CD_kit"/>
      <sheetName val="//ipc-portal.ies.inventec/DOCUM"/>
      <sheetName val="//ipc-portal.ies.inventec/Price"/>
      <sheetName val="__ipc-portal.ies.inventec_Price"/>
      <sheetName val="__ipc-portal.ies.inventec_DOCUM"/>
      <sheetName val="Shiptment"/>
      <sheetName val="SO"/>
      <sheetName val=""/>
      <sheetName val="Bom(P1)"/>
      <sheetName val="small card 基本資料0216_04"/>
      <sheetName val="非機種"/>
      <sheetName val="数据暂存"/>
      <sheetName val="Mat Summary"/>
      <sheetName val="Master Lists"/>
      <sheetName val="Issues List"/>
      <sheetName val="SBB Table"/>
      <sheetName val="KC_Naming2"/>
      <sheetName val="KC_Naming_update_list2"/>
      <sheetName val="KT1_Qual2"/>
      <sheetName val="Country_List"/>
      <sheetName val="SCM_AV_data"/>
      <sheetName val="Pebble_FAE_reports"/>
      <sheetName val="KC_naming_xls"/>
      <sheetName val="KC%20naming_xls"/>
      <sheetName val="Naming_Rule_Ver_3_6"/>
      <sheetName val="Country_Kit_Rev_3_7"/>
      <sheetName val="AS2020_G1&amp;G2_PN"/>
      <sheetName val="Changing_Histroy"/>
      <sheetName val="AS2020_BOM_request_table"/>
      <sheetName val="Optional_Item"/>
      <sheetName val="Nimitz_Base_Cover"/>
      <sheetName val="//ipc-portal_ies_inventec/DOCUM"/>
      <sheetName val="//ipc-portal_ies_inventec/Price"/>
      <sheetName val="__ipc-portal_ies_inventec_Price"/>
      <sheetName val="__ipc-portal_ies_inventec_DOCUM"/>
      <sheetName val="FAE_reports"/>
      <sheetName val="pcbo_工時"/>
      <sheetName val="Valid_Values"/>
      <sheetName val="KC_Naming3"/>
      <sheetName val="KC_Naming_update_list3"/>
      <sheetName val="KT1_Qual3"/>
      <sheetName val="Country_List1"/>
      <sheetName val="SCM_AV_data1"/>
      <sheetName val="Pebble_FAE_reports1"/>
      <sheetName val="KC_naming_xls1"/>
      <sheetName val="KC%20naming_xls1"/>
      <sheetName val="Naming_Rule_Ver_3_61"/>
      <sheetName val="Country_Kit_Rev_3_71"/>
      <sheetName val="AS2020_G1&amp;G2_PN1"/>
      <sheetName val="Changing_Histroy1"/>
      <sheetName val="AS2020_BOM_request_table1"/>
      <sheetName val="Optional_Item1"/>
      <sheetName val="Nimitz_Base_Cover1"/>
      <sheetName val="//ipc-portal_ies_inventec/DOCU1"/>
      <sheetName val="//ipc-portal_ies_inventec/Pric1"/>
      <sheetName val="__ipc-portal_ies_inventec_Pric1"/>
      <sheetName val="__ipc-portal_ies_inventec_DOCU1"/>
      <sheetName val="FAE_reports1"/>
      <sheetName val="pcbo_工時1"/>
      <sheetName val="Valid_Values1"/>
      <sheetName val="LIST"/>
      <sheetName val="KC%20naming"/>
      <sheetName val="[KC naming.xls][KC naming.xls]/"/>
      <sheetName val="[KC naming.xls]//ipc-portal.ies"/>
      <sheetName val="[KC naming.xls]//ipc-portal_ies"/>
      <sheetName val="[KC naming.xls][KC naming.xls]["/>
    </sheetNames>
    <definedNames>
      <definedName name="Cable" refersTo="#REF!"/>
      <definedName name="Charger" refersTo="#REF!"/>
      <definedName name="Cord" refersTo="#REF!"/>
      <definedName name="Country" refersTo="#REF!"/>
      <definedName name="FDD" refersTo="#REF!"/>
      <definedName name="Ferrari" refersTo="#REF!"/>
      <definedName name="Guide" refersTo="#REF!"/>
      <definedName name="KB" refersTo="#REF!"/>
      <definedName name="Kit" refersTo="#REF!"/>
      <definedName name="Manual" refersTo="#REF!"/>
      <definedName name="MDC" refersTo="#REF!"/>
      <definedName name="MiniPCI" refersTo="#REF!"/>
      <definedName name="Mouse" refersTo="#REF!"/>
      <definedName name="ODD" refersTo="#REF!"/>
      <definedName name="Reader" refersTo="#REF!"/>
      <definedName name="Rev" refersTo="#REF!"/>
      <definedName name="RO" refersTo="#REF!"/>
      <definedName name="ROFormula" refersTo="#REF!"/>
      <definedName name="Saver" refersTo="#REF!"/>
      <definedName name="Softload" refersTo="#REF!"/>
      <definedName name="USB" refersTo="#REF!"/>
      <definedName name="VGA" refersTo="#REF!"/>
      <definedName name="Warranty" refersTo="#REF!"/>
      <definedName name="Wiping" refersTo="#REF!"/>
      <definedName name="Works" refersTo="#REF!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>
        <row r="4">
          <cell r="C4" t="str">
            <v>AAP</v>
          </cell>
        </row>
      </sheetData>
      <sheetData sheetId="14">
        <row r="4">
          <cell r="C4" t="str">
            <v>AAP</v>
          </cell>
        </row>
      </sheetData>
      <sheetData sheetId="15">
        <row r="4">
          <cell r="C4" t="str">
            <v>AAP</v>
          </cell>
        </row>
      </sheetData>
      <sheetData sheetId="16">
        <row r="4">
          <cell r="C4" t="str">
            <v>AAP</v>
          </cell>
        </row>
      </sheetData>
      <sheetData sheetId="17">
        <row r="4">
          <cell r="C4" t="str">
            <v>AAP</v>
          </cell>
        </row>
      </sheetData>
      <sheetData sheetId="18">
        <row r="4">
          <cell r="C4" t="str">
            <v>AAP</v>
          </cell>
        </row>
      </sheetData>
      <sheetData sheetId="19">
        <row r="4">
          <cell r="C4" t="str">
            <v>AAP</v>
          </cell>
        </row>
      </sheetData>
      <sheetData sheetId="20" refreshError="1"/>
      <sheetData sheetId="21" refreshError="1"/>
      <sheetData sheetId="22" refreshError="1"/>
      <sheetData sheetId="23">
        <row r="4">
          <cell r="C4" t="str">
            <v>AAP</v>
          </cell>
        </row>
      </sheetData>
      <sheetData sheetId="24">
        <row r="4">
          <cell r="C4" t="str">
            <v>AAP</v>
          </cell>
        </row>
      </sheetData>
      <sheetData sheetId="25">
        <row r="4">
          <cell r="C4" t="str">
            <v>AAP</v>
          </cell>
        </row>
      </sheetData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/>
      <sheetData sheetId="36"/>
      <sheetData sheetId="37" refreshError="1"/>
      <sheetData sheetId="38"/>
      <sheetData sheetId="39"/>
      <sheetData sheetId="40"/>
      <sheetData sheetId="4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>
        <row r="4">
          <cell r="A4">
            <v>1</v>
          </cell>
        </row>
      </sheetData>
      <sheetData sheetId="66">
        <row r="4">
          <cell r="A4">
            <v>1</v>
          </cell>
        </row>
      </sheetData>
      <sheetData sheetId="67">
        <row r="4">
          <cell r="A4">
            <v>1</v>
          </cell>
        </row>
      </sheetData>
      <sheetData sheetId="68">
        <row r="4">
          <cell r="A4">
            <v>1</v>
          </cell>
        </row>
      </sheetData>
      <sheetData sheetId="69">
        <row r="4">
          <cell r="A4">
            <v>1</v>
          </cell>
        </row>
      </sheetData>
      <sheetData sheetId="70"/>
      <sheetData sheetId="71">
        <row r="4">
          <cell r="C4" t="str">
            <v>AAP</v>
          </cell>
        </row>
      </sheetData>
      <sheetData sheetId="72">
        <row r="4">
          <cell r="C4" t="str">
            <v>AAP</v>
          </cell>
        </row>
      </sheetData>
      <sheetData sheetId="73">
        <row r="4">
          <cell r="A4">
            <v>1</v>
          </cell>
        </row>
      </sheetData>
      <sheetData sheetId="74">
        <row r="4">
          <cell r="A4">
            <v>1</v>
          </cell>
        </row>
      </sheetData>
      <sheetData sheetId="75">
        <row r="4">
          <cell r="A4">
            <v>1</v>
          </cell>
        </row>
      </sheetData>
      <sheetData sheetId="76">
        <row r="4">
          <cell r="C4" t="str">
            <v>AAP</v>
          </cell>
        </row>
      </sheetData>
      <sheetData sheetId="77">
        <row r="16">
          <cell r="F16" t="str">
            <v>Others</v>
          </cell>
        </row>
      </sheetData>
      <sheetData sheetId="78"/>
      <sheetData sheetId="79">
        <row r="4">
          <cell r="C4" t="str">
            <v>AAP</v>
          </cell>
        </row>
      </sheetData>
      <sheetData sheetId="80">
        <row r="4">
          <cell r="C4" t="str">
            <v>AAP</v>
          </cell>
        </row>
      </sheetData>
      <sheetData sheetId="81">
        <row r="4">
          <cell r="A4">
            <v>1</v>
          </cell>
        </row>
      </sheetData>
      <sheetData sheetId="82">
        <row r="4">
          <cell r="A4">
            <v>1</v>
          </cell>
        </row>
      </sheetData>
      <sheetData sheetId="83">
        <row r="4">
          <cell r="A4">
            <v>1</v>
          </cell>
        </row>
      </sheetData>
      <sheetData sheetId="84"/>
      <sheetData sheetId="85"/>
      <sheetData sheetId="86"/>
      <sheetData sheetId="87">
        <row r="4">
          <cell r="A4">
            <v>1</v>
          </cell>
        </row>
      </sheetData>
      <sheetData sheetId="88">
        <row r="4">
          <cell r="A4">
            <v>1</v>
          </cell>
        </row>
      </sheetData>
      <sheetData sheetId="89">
        <row r="4">
          <cell r="A4">
            <v>1</v>
          </cell>
        </row>
      </sheetData>
      <sheetData sheetId="90">
        <row r="4">
          <cell r="C4" t="str">
            <v>AAP</v>
          </cell>
        </row>
      </sheetData>
      <sheetData sheetId="91">
        <row r="4">
          <cell r="A4">
            <v>1</v>
          </cell>
        </row>
      </sheetData>
      <sheetData sheetId="92">
        <row r="4">
          <cell r="A4">
            <v>1</v>
          </cell>
        </row>
      </sheetData>
      <sheetData sheetId="93">
        <row r="4">
          <cell r="A4">
            <v>1</v>
          </cell>
        </row>
      </sheetData>
      <sheetData sheetId="94">
        <row r="4">
          <cell r="C4" t="str">
            <v>AAP</v>
          </cell>
        </row>
      </sheetData>
      <sheetData sheetId="95">
        <row r="4">
          <cell r="A4">
            <v>1</v>
          </cell>
        </row>
      </sheetData>
      <sheetData sheetId="96">
        <row r="4">
          <cell r="A4">
            <v>1</v>
          </cell>
        </row>
      </sheetData>
      <sheetData sheetId="97">
        <row r="4">
          <cell r="A4">
            <v>1</v>
          </cell>
        </row>
      </sheetData>
      <sheetData sheetId="98">
        <row r="4">
          <cell r="C4" t="str">
            <v>AAP</v>
          </cell>
        </row>
      </sheetData>
      <sheetData sheetId="99">
        <row r="4">
          <cell r="C4" t="str">
            <v>AAP</v>
          </cell>
        </row>
      </sheetData>
      <sheetData sheetId="100">
        <row r="4">
          <cell r="C4" t="str">
            <v>AAP</v>
          </cell>
        </row>
      </sheetData>
      <sheetData sheetId="101">
        <row r="4">
          <cell r="C4" t="str">
            <v>AAP</v>
          </cell>
        </row>
      </sheetData>
      <sheetData sheetId="102">
        <row r="4">
          <cell r="C4" t="str">
            <v>AAP</v>
          </cell>
        </row>
      </sheetData>
      <sheetData sheetId="103">
        <row r="4">
          <cell r="A4">
            <v>1</v>
          </cell>
        </row>
      </sheetData>
      <sheetData sheetId="104">
        <row r="4">
          <cell r="A4">
            <v>1</v>
          </cell>
        </row>
      </sheetData>
      <sheetData sheetId="105">
        <row r="4">
          <cell r="A4">
            <v>1</v>
          </cell>
        </row>
      </sheetData>
      <sheetData sheetId="106"/>
      <sheetData sheetId="107"/>
      <sheetData sheetId="108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"/>
      <sheetName val="FB"/>
      <sheetName val="dropdown i"/>
      <sheetName val="Summary"/>
      <sheetName val="Detailed Quote"/>
      <sheetName val="NR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vision"/>
      <sheetName val="BU SA"/>
      <sheetName val="Summary"/>
      <sheetName val="Detailed Quote"/>
      <sheetName val="CPC Tracker"/>
      <sheetName val="Option Features"/>
      <sheetName val="Packaging"/>
      <sheetName val="Regional VA Quote "/>
      <sheetName val="ODM Managed Material Detail"/>
      <sheetName val="Parts Schedule"/>
      <sheetName val=" labels "/>
      <sheetName val="12&quot; change list-0821"/>
      <sheetName val="NRE-Snickers"/>
      <sheetName val="NRE-Switchback"/>
      <sheetName val="Tooling-Snickers"/>
      <sheetName val="Tooling-Switchback"/>
      <sheetName val="Certification-Snickers"/>
      <sheetName val="Certification-Switchback"/>
      <sheetName val="Mat Summary"/>
    </sheetNames>
    <sheetDataSet>
      <sheetData sheetId="0" refreshError="1"/>
      <sheetData sheetId="1" refreshError="1"/>
      <sheetData sheetId="2" refreshError="1"/>
      <sheetData sheetId="3">
        <row r="6">
          <cell r="A6" t="str">
            <v>Thermal Solution for CPU &amp; GPU (Fan (size, rpm), heatsink, heatpipe, heat exchanger, etc.)</v>
          </cell>
        </row>
        <row r="7">
          <cell r="A7" t="str">
            <v>Other Elect Parts</v>
          </cell>
        </row>
        <row r="8">
          <cell r="A8" t="str">
            <v>Plastic Parts</v>
          </cell>
        </row>
        <row r="9">
          <cell r="A9" t="str">
            <v>Metal Parts</v>
          </cell>
        </row>
        <row r="10">
          <cell r="A10" t="str">
            <v>Packaging</v>
          </cell>
        </row>
        <row r="11">
          <cell r="A11" t="str">
            <v>Display Cover-MAG (A Cover-Non Touch)</v>
          </cell>
        </row>
        <row r="12">
          <cell r="A12" t="str">
            <v>Display Cover-MAG (A Cover-Touch)</v>
          </cell>
        </row>
        <row r="13">
          <cell r="A13" t="str">
            <v>Top Case-MG Alloy (C Cover)</v>
          </cell>
        </row>
        <row r="14">
          <cell r="A14" t="str">
            <v>Bottom Case-MG Alloy (D Cover)</v>
          </cell>
        </row>
        <row r="15">
          <cell r="A15" t="str">
            <v>Service Door-MG Alloy (E Cover)</v>
          </cell>
        </row>
        <row r="16">
          <cell r="A16" t="str">
            <v>Intel Broadwell PCH Enhanced or Base SKU (integrated with CPU)</v>
          </cell>
        </row>
        <row r="17">
          <cell r="A17" t="str">
            <v>Intel I218LM (Clarkville-LM) 10/100/1000 Ethernet, with iAMT</v>
          </cell>
        </row>
        <row r="18">
          <cell r="A18" t="str">
            <v>Embedded Controller-SMSC MEC1322</v>
          </cell>
        </row>
        <row r="19">
          <cell r="A19" t="str">
            <v>USB Smart Card-TBD (Quote with Alcor AU9542)</v>
          </cell>
        </row>
        <row r="20">
          <cell r="A20" t="str">
            <v>Audio Controller -TBD (IDT 92HD91 WC-revision)</v>
          </cell>
        </row>
        <row r="21">
          <cell r="A21" t="str">
            <v>TCG v1.2 Security TPM chip -TBD (Quote with Infineon SLB9660TT1.2)</v>
          </cell>
        </row>
        <row r="22">
          <cell r="A22" t="str">
            <v>Media Controler-TBD (Quote with Realtak RT5237-GR)</v>
          </cell>
        </row>
        <row r="23">
          <cell r="A23" t="str">
            <v>Accelerometer -TBD (ST HP3DC2)</v>
          </cell>
        </row>
        <row r="24">
          <cell r="A24" t="str">
            <v>NFC Controller-TBD (Quote with HP NFC Module or for MB design with TBD (NXP NCP120)</v>
          </cell>
        </row>
        <row r="25">
          <cell r="A25" t="str">
            <v>Flash 16MB ( Part only, ODM is responsible for programming)</v>
          </cell>
        </row>
        <row r="26">
          <cell r="A26" t="str">
            <v>Flash 2MB for Embedded controller (Part only, ODM is responsible for programming)</v>
          </cell>
        </row>
        <row r="27">
          <cell r="A27" t="str">
            <v>UB Dock Connector</v>
          </cell>
        </row>
        <row r="28">
          <cell r="A28" t="str">
            <v>NGFF Connector M2 (WLAN)</v>
          </cell>
        </row>
        <row r="29">
          <cell r="A29" t="str">
            <v>NGFF Connector M2(WWAN, SSD)</v>
          </cell>
        </row>
        <row r="30">
          <cell r="A30" t="str">
            <v>DC Jack without cable</v>
          </cell>
        </row>
        <row r="31">
          <cell r="A31" t="str">
            <v>DDR3 SODIMM Connector *2</v>
          </cell>
        </row>
        <row r="32">
          <cell r="A32" t="str">
            <v xml:space="preserve">MPCI STD H4.0mm </v>
          </cell>
        </row>
        <row r="33">
          <cell r="A33" t="str">
            <v>Non backlite KB with dura coat and dual point (w/o Frame/Lattice)</v>
          </cell>
        </row>
        <row r="34">
          <cell r="A34" t="str">
            <v>KB Frame/Lattice</v>
          </cell>
        </row>
        <row r="35">
          <cell r="A35" t="str">
            <v>Backlite KB with dura coat and dual point (w/o Frame/Lattice)</v>
          </cell>
        </row>
        <row r="36">
          <cell r="A36" t="str">
            <v>Touchpad with 2-way scroll w/legend</v>
          </cell>
        </row>
        <row r="37">
          <cell r="A37" t="str">
            <v>System board Assy</v>
          </cell>
        </row>
        <row r="38">
          <cell r="A38" t="str">
            <v>Direct Labor</v>
          </cell>
        </row>
        <row r="39">
          <cell r="A39" t="str">
            <v>Indirect Labor</v>
          </cell>
        </row>
        <row r="40">
          <cell r="A40" t="str">
            <v>Factory Overhead</v>
          </cell>
        </row>
        <row r="41">
          <cell r="A41" t="str">
            <v>Corporate Allocations</v>
          </cell>
        </row>
        <row r="42">
          <cell r="A42" t="str">
            <v>Profit Margin</v>
          </cell>
        </row>
        <row r="43">
          <cell r="A43" t="str">
            <v>SC Mgt</v>
          </cell>
        </row>
        <row r="44">
          <cell r="A44" t="str">
            <v>Discount</v>
          </cell>
        </row>
        <row r="45">
          <cell r="A45" t="str">
            <v>Amounts specified in this section are deltas from above to add or remove the feature.</v>
          </cell>
        </row>
        <row r="46">
          <cell r="A46" t="str">
            <v>WLAN Antenna Pair</v>
          </cell>
        </row>
        <row r="47">
          <cell r="A47" t="str">
            <v>WWAN Antenna Pair</v>
          </cell>
        </row>
        <row r="48">
          <cell r="A48" t="str">
            <v>HP Logo (NAMEPLATE_RD_42(2PC)_PET_BLK (7121-8645)</v>
          </cell>
        </row>
        <row r="49">
          <cell r="A49" t="str">
            <v>SKU Configurable</v>
          </cell>
        </row>
        <row r="50">
          <cell r="A50" t="str">
            <v>Webcamera-720p</v>
          </cell>
        </row>
        <row r="51">
          <cell r="A51" t="str">
            <v>Cost reduction for non-Camera support (USB Camera Cables…, etc.)</v>
          </cell>
        </row>
        <row r="52">
          <cell r="A52" t="str">
            <v>Dual MIC &amp; Support for non-Camera</v>
          </cell>
        </row>
        <row r="53">
          <cell r="A53" t="str">
            <v xml:space="preserve">Finger Print Reader-VFM495 module </v>
          </cell>
        </row>
        <row r="54">
          <cell r="A54" t="str">
            <v xml:space="preserve">Cost reduction for non-FPR support </v>
          </cell>
        </row>
        <row r="55">
          <cell r="A55" t="str">
            <v xml:space="preserve">NFC Support – Module to system board cable, NFC Lable,etc. </v>
          </cell>
        </row>
        <row r="56">
          <cell r="A56" t="str">
            <v xml:space="preserve">NFC Antenna </v>
          </cell>
        </row>
        <row r="57">
          <cell r="A57" t="str">
            <v>Cost Adder for NA TAA Support (Bios Socket)</v>
          </cell>
        </row>
        <row r="58">
          <cell r="A58" t="str">
            <v>Cost Adder for FPR</v>
          </cell>
        </row>
        <row r="59">
          <cell r="A59" t="str">
            <v>Cost Delta from non-camera support to camera support</v>
          </cell>
        </row>
        <row r="60">
          <cell r="A60" t="str">
            <v>Touch Panel Support</v>
          </cell>
        </row>
        <row r="61">
          <cell r="A61" t="str">
            <v>QHD Panel  Support</v>
          </cell>
        </row>
        <row r="62">
          <cell r="A62" t="str">
            <v>M/B Repair (refer to MB Repair Quote tab)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vision"/>
      <sheetName val="BU SA"/>
      <sheetName val="Summary"/>
      <sheetName val="Detailed Quote"/>
      <sheetName val="CPC Tracker"/>
      <sheetName val="Option Features"/>
      <sheetName val="Packaging"/>
      <sheetName val="Regional VA Quote "/>
      <sheetName val="ODM Managed Material Detail"/>
      <sheetName val="Parts Schedule"/>
      <sheetName val=" labels "/>
      <sheetName val="12&quot; change list-0821"/>
      <sheetName val="NRE-Snickers"/>
      <sheetName val="NRE-Switchback"/>
      <sheetName val="Tooling-Snickers"/>
      <sheetName val="Tooling-Switchback"/>
      <sheetName val="Certification-Snickers"/>
      <sheetName val="Certification-Switchback"/>
      <sheetName val="Mat Summary"/>
    </sheetNames>
    <sheetDataSet>
      <sheetData sheetId="0" refreshError="1"/>
      <sheetData sheetId="1" refreshError="1"/>
      <sheetData sheetId="2" refreshError="1"/>
      <sheetData sheetId="3">
        <row r="6">
          <cell r="A6" t="str">
            <v>Thermal Solution for CPU &amp; GPU (Fan (size, rpm), heatsink, heatpipe, heat exchanger, etc.)</v>
          </cell>
        </row>
        <row r="7">
          <cell r="A7" t="str">
            <v>Other Elect Parts</v>
          </cell>
        </row>
        <row r="8">
          <cell r="A8" t="str">
            <v>Plastic Parts</v>
          </cell>
        </row>
        <row r="9">
          <cell r="A9" t="str">
            <v>Metal Parts</v>
          </cell>
        </row>
        <row r="10">
          <cell r="A10" t="str">
            <v>Packaging</v>
          </cell>
        </row>
        <row r="11">
          <cell r="A11" t="str">
            <v>Display Cover-MAG (A Cover-Non Touch)</v>
          </cell>
        </row>
        <row r="12">
          <cell r="A12" t="str">
            <v>Display Cover-MAG (A Cover-Touch)</v>
          </cell>
        </row>
        <row r="13">
          <cell r="A13" t="str">
            <v>Top Case-MG Alloy (C Cover)</v>
          </cell>
        </row>
        <row r="14">
          <cell r="A14" t="str">
            <v>Bottom Case-MG Alloy (D Cover)</v>
          </cell>
        </row>
        <row r="15">
          <cell r="A15" t="str">
            <v>Service Door-MG Alloy (E Cover)</v>
          </cell>
        </row>
        <row r="16">
          <cell r="A16" t="str">
            <v>Intel Broadwell PCH Enhanced or Base SKU (integrated with CPU)</v>
          </cell>
        </row>
        <row r="17">
          <cell r="A17" t="str">
            <v>Intel I218LM (Clarkville-LM) 10/100/1000 Ethernet, with iAMT</v>
          </cell>
        </row>
        <row r="18">
          <cell r="A18" t="str">
            <v>Embedded Controller-SMSC MEC1322</v>
          </cell>
        </row>
        <row r="19">
          <cell r="A19" t="str">
            <v>USB Smart Card-TBD (Quote with Alcor AU9542)</v>
          </cell>
        </row>
        <row r="20">
          <cell r="A20" t="str">
            <v>Audio Controller -TBD (IDT 92HD91 WC-revision)</v>
          </cell>
        </row>
        <row r="21">
          <cell r="A21" t="str">
            <v>TCG v1.2 Security TPM chip -TBD (Quote with Infineon SLB9660TT1.2)</v>
          </cell>
        </row>
        <row r="22">
          <cell r="A22" t="str">
            <v>Media Controler-TBD (Quote with Realtak RT5237-GR)</v>
          </cell>
        </row>
        <row r="23">
          <cell r="A23" t="str">
            <v>Accelerometer -TBD (ST HP3DC2)</v>
          </cell>
        </row>
        <row r="24">
          <cell r="A24" t="str">
            <v>NFC Controller-TBD (Quote with HP NFC Module or for MB design with TBD (NXP NCP120)</v>
          </cell>
        </row>
        <row r="25">
          <cell r="A25" t="str">
            <v>Flash 16MB ( Part only, ODM is responsible for programming)</v>
          </cell>
        </row>
        <row r="26">
          <cell r="A26" t="str">
            <v>Flash 2MB for Embedded controller (Part only, ODM is responsible for programming)</v>
          </cell>
        </row>
        <row r="27">
          <cell r="A27" t="str">
            <v>UB Dock Connector</v>
          </cell>
        </row>
        <row r="28">
          <cell r="A28" t="str">
            <v>NGFF Connector M2 (WLAN)</v>
          </cell>
        </row>
        <row r="29">
          <cell r="A29" t="str">
            <v>NGFF Connector M2(WWAN, SSD)</v>
          </cell>
        </row>
        <row r="30">
          <cell r="A30" t="str">
            <v>DC Jack without cable</v>
          </cell>
        </row>
        <row r="31">
          <cell r="A31" t="str">
            <v>DDR3 SODIMM Connector *2</v>
          </cell>
        </row>
        <row r="32">
          <cell r="A32" t="str">
            <v xml:space="preserve">MPCI STD H4.0mm </v>
          </cell>
        </row>
        <row r="33">
          <cell r="A33" t="str">
            <v>Non backlite KB with dura coat and dual point (w/o Frame/Lattice)</v>
          </cell>
        </row>
        <row r="34">
          <cell r="A34" t="str">
            <v>KB Frame/Lattice</v>
          </cell>
        </row>
        <row r="35">
          <cell r="A35" t="str">
            <v>Backlite KB with dura coat and dual point (w/o Frame/Lattice)</v>
          </cell>
        </row>
        <row r="36">
          <cell r="A36" t="str">
            <v>Touchpad with 2-way scroll w/legend</v>
          </cell>
        </row>
        <row r="37">
          <cell r="A37" t="str">
            <v>System board Assy</v>
          </cell>
        </row>
        <row r="38">
          <cell r="A38" t="str">
            <v>Direct Labor</v>
          </cell>
        </row>
        <row r="39">
          <cell r="A39" t="str">
            <v>Indirect Labor</v>
          </cell>
        </row>
        <row r="40">
          <cell r="A40" t="str">
            <v>Factory Overhead</v>
          </cell>
        </row>
        <row r="41">
          <cell r="A41" t="str">
            <v>Corporate Allocations</v>
          </cell>
        </row>
        <row r="42">
          <cell r="A42" t="str">
            <v>Profit Margin</v>
          </cell>
        </row>
        <row r="43">
          <cell r="A43" t="str">
            <v>SC Mgt</v>
          </cell>
        </row>
        <row r="44">
          <cell r="A44" t="str">
            <v>Discount</v>
          </cell>
        </row>
        <row r="45">
          <cell r="A45" t="str">
            <v>Amounts specified in this section are deltas from above to add or remove the feature.</v>
          </cell>
        </row>
        <row r="46">
          <cell r="A46" t="str">
            <v>WLAN Antenna Pair</v>
          </cell>
        </row>
        <row r="47">
          <cell r="A47" t="str">
            <v>WWAN Antenna Pair</v>
          </cell>
        </row>
        <row r="48">
          <cell r="A48" t="str">
            <v>HP Logo (NAMEPLATE_RD_42(2PC)_PET_BLK (7121-8645)</v>
          </cell>
        </row>
        <row r="49">
          <cell r="A49" t="str">
            <v>SKU Configurable</v>
          </cell>
        </row>
        <row r="50">
          <cell r="A50" t="str">
            <v>Webcamera-720p</v>
          </cell>
        </row>
        <row r="51">
          <cell r="A51" t="str">
            <v>Cost reduction for non-Camera support (USB Camera Cables…, etc.)</v>
          </cell>
        </row>
        <row r="52">
          <cell r="A52" t="str">
            <v>Dual MIC &amp; Support for non-Camera</v>
          </cell>
        </row>
        <row r="53">
          <cell r="A53" t="str">
            <v xml:space="preserve">Finger Print Reader-VFM495 module </v>
          </cell>
        </row>
        <row r="54">
          <cell r="A54" t="str">
            <v xml:space="preserve">Cost reduction for non-FPR support </v>
          </cell>
        </row>
        <row r="55">
          <cell r="A55" t="str">
            <v xml:space="preserve">NFC Support – Module to system board cable, NFC Lable,etc. </v>
          </cell>
        </row>
        <row r="56">
          <cell r="A56" t="str">
            <v xml:space="preserve">NFC Antenna </v>
          </cell>
        </row>
        <row r="57">
          <cell r="A57" t="str">
            <v>Cost Adder for NA TAA Support (Bios Socket)</v>
          </cell>
        </row>
        <row r="58">
          <cell r="A58" t="str">
            <v>Cost Adder for FPR</v>
          </cell>
        </row>
        <row r="59">
          <cell r="A59" t="str">
            <v>Cost Delta from non-camera support to camera support</v>
          </cell>
        </row>
        <row r="60">
          <cell r="A60" t="str">
            <v>Touch Panel Support</v>
          </cell>
        </row>
        <row r="61">
          <cell r="A61" t="str">
            <v>QHD Panel  Support</v>
          </cell>
        </row>
        <row r="62">
          <cell r="A62" t="str">
            <v>M/B Repair (refer to MB Repair Quote tab)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vision"/>
      <sheetName val="Platform Agreement Cover Letter"/>
      <sheetName val="Cost Agreement"/>
      <sheetName val="ARR Goals"/>
      <sheetName val="Summary"/>
      <sheetName val="Detailed Quote"/>
      <sheetName val="Option Features"/>
      <sheetName val="ODM Managed Material Detail"/>
      <sheetName val="Parts Schedule"/>
      <sheetName val="Regional VA Quote "/>
      <sheetName val=" labels "/>
      <sheetName val="NRE"/>
      <sheetName val="Tooling"/>
      <sheetName val="Certification"/>
      <sheetName val="Hinge-Up Assembly Repair Quote"/>
      <sheetName val="MB Repair Quote"/>
      <sheetName val="SVC Parts Quote"/>
      <sheetName val="CPC Tracker"/>
      <sheetName val="Options"/>
    </sheetNames>
    <sheetDataSet>
      <sheetData sheetId="0"/>
      <sheetData sheetId="1"/>
      <sheetData sheetId="2"/>
      <sheetData sheetId="3"/>
      <sheetData sheetId="4">
        <row r="3">
          <cell r="B3" t="str">
            <v>Afterburn 17.3" Intel Shark Bay w Series</v>
          </cell>
        </row>
      </sheetData>
      <sheetData sheetId="5">
        <row r="6">
          <cell r="A6" t="str">
            <v>Thermal Solution for support 47W CPU/75W TGP (Fan (size, rpm), heatsink, heatpipe, heat exchanger, etc.)</v>
          </cell>
          <cell r="D6" t="str">
            <v>CM1</v>
          </cell>
        </row>
        <row r="7">
          <cell r="D7" t="str">
            <v>CM2</v>
          </cell>
        </row>
        <row r="8">
          <cell r="D8" t="str">
            <v>CM3</v>
          </cell>
        </row>
        <row r="9">
          <cell r="D9" t="str">
            <v>CM4</v>
          </cell>
        </row>
        <row r="10">
          <cell r="D10" t="str">
            <v>CM5</v>
          </cell>
        </row>
        <row r="11">
          <cell r="D11" t="str">
            <v>IC1</v>
          </cell>
        </row>
        <row r="12">
          <cell r="D12" t="str">
            <v>IC2</v>
          </cell>
        </row>
        <row r="13">
          <cell r="D13" t="str">
            <v>IC3</v>
          </cell>
        </row>
        <row r="14">
          <cell r="D14" t="str">
            <v>IC4</v>
          </cell>
        </row>
        <row r="15">
          <cell r="D15" t="str">
            <v>IC5</v>
          </cell>
        </row>
        <row r="16">
          <cell r="D16" t="str">
            <v>IC6</v>
          </cell>
        </row>
        <row r="17">
          <cell r="D17" t="str">
            <v>IC7</v>
          </cell>
        </row>
        <row r="18">
          <cell r="D18" t="str">
            <v>IC8</v>
          </cell>
        </row>
        <row r="19">
          <cell r="D19" t="str">
            <v>IC9</v>
          </cell>
        </row>
        <row r="20">
          <cell r="D20" t="str">
            <v>IC10</v>
          </cell>
        </row>
        <row r="21">
          <cell r="D21" t="str">
            <v>IC11</v>
          </cell>
        </row>
        <row r="22">
          <cell r="D22" t="str">
            <v>IC12</v>
          </cell>
        </row>
        <row r="23">
          <cell r="D23" t="str">
            <v>IC13</v>
          </cell>
        </row>
        <row r="24">
          <cell r="D24" t="str">
            <v>IC14</v>
          </cell>
        </row>
        <row r="25">
          <cell r="D25" t="str">
            <v>IC15</v>
          </cell>
        </row>
        <row r="26">
          <cell r="D26" t="str">
            <v>IC16</v>
          </cell>
        </row>
        <row r="27">
          <cell r="D27" t="str">
            <v>IC17</v>
          </cell>
        </row>
        <row r="28">
          <cell r="D28" t="str">
            <v>IC18</v>
          </cell>
        </row>
        <row r="29">
          <cell r="D29" t="str">
            <v>CN1</v>
          </cell>
        </row>
        <row r="30">
          <cell r="D30" t="str">
            <v>CN2</v>
          </cell>
        </row>
        <row r="31">
          <cell r="D31" t="str">
            <v>CN3</v>
          </cell>
        </row>
        <row r="32">
          <cell r="D32" t="str">
            <v>CN4</v>
          </cell>
        </row>
        <row r="33">
          <cell r="D33" t="str">
            <v>CN5</v>
          </cell>
        </row>
        <row r="34">
          <cell r="D34" t="str">
            <v>IN1</v>
          </cell>
        </row>
        <row r="35">
          <cell r="D35" t="str">
            <v>IN2</v>
          </cell>
        </row>
        <row r="36">
          <cell r="D36" t="str">
            <v>IN3</v>
          </cell>
        </row>
        <row r="37">
          <cell r="D37" t="str">
            <v>IN4</v>
          </cell>
        </row>
        <row r="38">
          <cell r="D38" t="str">
            <v>SB1</v>
          </cell>
        </row>
        <row r="39">
          <cell r="D39" t="str">
            <v>VA1</v>
          </cell>
        </row>
        <row r="40">
          <cell r="D40" t="str">
            <v>VA2</v>
          </cell>
        </row>
        <row r="41">
          <cell r="D41" t="str">
            <v>VA3</v>
          </cell>
        </row>
        <row r="42">
          <cell r="D42" t="str">
            <v>VA4</v>
          </cell>
        </row>
        <row r="43">
          <cell r="D43" t="str">
            <v>VA5</v>
          </cell>
        </row>
        <row r="44">
          <cell r="D44" t="str">
            <v>VA6</v>
          </cell>
        </row>
        <row r="45">
          <cell r="D45" t="str">
            <v>VA5</v>
          </cell>
        </row>
        <row r="46">
          <cell r="D46" t="str">
            <v>op1</v>
          </cell>
        </row>
        <row r="47">
          <cell r="D47" t="str">
            <v>op2</v>
          </cell>
        </row>
        <row r="48">
          <cell r="D48" t="str">
            <v>op1</v>
          </cell>
        </row>
        <row r="49">
          <cell r="D49" t="str">
            <v>op3</v>
          </cell>
        </row>
        <row r="50">
          <cell r="D50" t="str">
            <v>op4</v>
          </cell>
        </row>
        <row r="51">
          <cell r="D51" t="str">
            <v>op5</v>
          </cell>
        </row>
        <row r="52">
          <cell r="D52" t="str">
            <v>op6</v>
          </cell>
        </row>
        <row r="53">
          <cell r="D53" t="str">
            <v>op7</v>
          </cell>
        </row>
        <row r="54">
          <cell r="D54" t="str">
            <v>op8</v>
          </cell>
        </row>
        <row r="55">
          <cell r="D55" t="str">
            <v>op9</v>
          </cell>
        </row>
        <row r="56">
          <cell r="D56" t="str">
            <v>op10</v>
          </cell>
        </row>
        <row r="57">
          <cell r="D57" t="str">
            <v>op11</v>
          </cell>
        </row>
        <row r="58">
          <cell r="D58" t="str">
            <v>op12</v>
          </cell>
        </row>
        <row r="59">
          <cell r="D59" t="str">
            <v>op13</v>
          </cell>
        </row>
        <row r="60">
          <cell r="D60" t="str">
            <v>op14</v>
          </cell>
        </row>
        <row r="61">
          <cell r="D61" t="str">
            <v>W1</v>
          </cell>
        </row>
        <row r="62">
          <cell r="D62" t="str">
            <v>-----</v>
          </cell>
        </row>
      </sheetData>
      <sheetData sheetId="6"/>
      <sheetData sheetId="7"/>
      <sheetData sheetId="8"/>
      <sheetData sheetId="9"/>
      <sheetData sheetId="10"/>
      <sheetData sheetId="11">
        <row r="8">
          <cell r="C8" t="str">
            <v>NRE1</v>
          </cell>
        </row>
        <row r="9">
          <cell r="C9" t="str">
            <v>NRE2</v>
          </cell>
        </row>
        <row r="10">
          <cell r="C10" t="str">
            <v>NRE3</v>
          </cell>
        </row>
        <row r="11">
          <cell r="C11" t="str">
            <v>NRE4</v>
          </cell>
        </row>
        <row r="12">
          <cell r="C12" t="str">
            <v>NRE5</v>
          </cell>
        </row>
        <row r="13">
          <cell r="C13" t="str">
            <v>NRE6</v>
          </cell>
        </row>
        <row r="14">
          <cell r="C14" t="str">
            <v>NRE7</v>
          </cell>
        </row>
        <row r="15">
          <cell r="C15" t="str">
            <v>NRE8</v>
          </cell>
        </row>
        <row r="16">
          <cell r="C16" t="str">
            <v>NRE9</v>
          </cell>
        </row>
        <row r="17">
          <cell r="C17" t="str">
            <v>NRE10</v>
          </cell>
        </row>
        <row r="18">
          <cell r="C18" t="str">
            <v>NRE12</v>
          </cell>
        </row>
      </sheetData>
      <sheetData sheetId="12"/>
      <sheetData sheetId="13"/>
      <sheetData sheetId="14"/>
      <sheetData sheetId="15"/>
      <sheetData sheetId="16"/>
      <sheetData sheetId="17"/>
      <sheetData sheetId="18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story"/>
      <sheetName val="PA"/>
      <sheetName val="GC"/>
      <sheetName val="AAP"/>
      <sheetName val="AEB"/>
      <sheetName val="Abbreviation"/>
      <sheetName val="CD_kit"/>
      <sheetName val="UPC+EAN"/>
      <sheetName val="AS1400_PN_v3.7"/>
      <sheetName val="LIST"/>
      <sheetName val="ISRDATA"/>
      <sheetName val="QuoteFormat"/>
      <sheetName val="總表"/>
      <sheetName val="SCM AV data"/>
      <sheetName val="small card 基本資料0216_04"/>
      <sheetName val="SDL"/>
      <sheetName val="Cover"/>
      <sheetName val="Texas-M SJC"/>
      <sheetName val="SBB Table"/>
      <sheetName val="IUR ship address"/>
      <sheetName val="Ranges"/>
      <sheetName val="Summary"/>
      <sheetName val="Detailed Quote"/>
      <sheetName val="NRE"/>
      <sheetName val="AS1400_PN_v3_7"/>
      <sheetName val="SCM_AV_data"/>
      <sheetName val="small_card_基本資料0216_04"/>
      <sheetName val="数据暂存"/>
      <sheetName val="FA Definitions"/>
      <sheetName val="AS1400_PN_v3_71"/>
      <sheetName val="SCM_AV_data1"/>
      <sheetName val="small_card_基本資料0216_041"/>
      <sheetName val="6"/>
      <sheetName val="Debug check list"/>
      <sheetName val="FA-LISTING"/>
      <sheetName val=""/>
      <sheetName val="Dropdown I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2">
          <cell r="B2" t="str">
            <v>EN</v>
          </cell>
          <cell r="C2" t="str">
            <v>Aspire 1400 CD Kit (EN Home)  (inlcuding SCD, RCD &amp; NAV)</v>
          </cell>
          <cell r="D2" t="str">
            <v>CD.A0204.001</v>
          </cell>
          <cell r="E2" t="str">
            <v>CD.A0204.027</v>
          </cell>
          <cell r="F2" t="str">
            <v>CD.A0204.036</v>
          </cell>
        </row>
        <row r="3">
          <cell r="B3" t="str">
            <v>IT</v>
          </cell>
          <cell r="C3" t="str">
            <v>Aspire 1400 CD Kit (IT Home)</v>
          </cell>
          <cell r="D3" t="str">
            <v>CD.A0204.002</v>
          </cell>
          <cell r="E3" t="str">
            <v>CD.A0204.028</v>
          </cell>
          <cell r="F3" t="str">
            <v>CD.A0204.037</v>
          </cell>
        </row>
        <row r="4">
          <cell r="B4" t="str">
            <v>DE</v>
          </cell>
          <cell r="C4" t="str">
            <v>Aspire 1400 CD Kit (DE Home)</v>
          </cell>
          <cell r="D4" t="str">
            <v>CD.A0204.003</v>
          </cell>
          <cell r="E4" t="str">
            <v>CD.A0204.029</v>
          </cell>
          <cell r="F4" t="str">
            <v>CD.A0204.038</v>
          </cell>
        </row>
        <row r="5">
          <cell r="B5" t="str">
            <v>FR</v>
          </cell>
          <cell r="C5" t="str">
            <v>Aspire 1400 CD Kit (FR Home)</v>
          </cell>
          <cell r="D5" t="str">
            <v>CD.A0204.004</v>
          </cell>
          <cell r="E5" t="str">
            <v>CD.A0204.030</v>
          </cell>
          <cell r="F5" t="str">
            <v>CD.A0204.039</v>
          </cell>
        </row>
        <row r="6">
          <cell r="B6" t="str">
            <v>FR/DE/IT</v>
          </cell>
          <cell r="C6" t="str">
            <v>Aspire 1400 CD Kit (FR/DE/IT Home)</v>
          </cell>
          <cell r="D6" t="str">
            <v>CD.A0204.005</v>
          </cell>
          <cell r="E6" t="str">
            <v>CD.A0204.031</v>
          </cell>
          <cell r="F6" t="str">
            <v>CD.A0204.040</v>
          </cell>
        </row>
        <row r="7">
          <cell r="B7" t="str">
            <v>TC</v>
          </cell>
          <cell r="C7" t="str">
            <v>Aspire 1400 CD Kit (TC Home)</v>
          </cell>
          <cell r="D7" t="str">
            <v>CD.A0204.006</v>
          </cell>
          <cell r="E7" t="str">
            <v>CD.A0204.032</v>
          </cell>
          <cell r="F7" t="str">
            <v>CD.A0204.041</v>
          </cell>
        </row>
        <row r="8">
          <cell r="B8" t="str">
            <v>SC</v>
          </cell>
          <cell r="C8" t="str">
            <v>Aspire 1400 CD Kit (SC Home)</v>
          </cell>
          <cell r="D8" t="str">
            <v>CD.A0204.007</v>
          </cell>
          <cell r="E8" t="str">
            <v>CD.A0204.033</v>
          </cell>
          <cell r="F8" t="str">
            <v>CD.A0204.042</v>
          </cell>
        </row>
        <row r="9">
          <cell r="B9" t="str">
            <v>HK</v>
          </cell>
          <cell r="C9" t="str">
            <v>Aspire 1400 CD Kit (HK-TC Home)</v>
          </cell>
          <cell r="D9" t="str">
            <v>CD.A0204.008</v>
          </cell>
          <cell r="E9" t="str">
            <v>CD.A0204.034</v>
          </cell>
          <cell r="F9" t="str">
            <v>CD.A0204.043</v>
          </cell>
        </row>
        <row r="10">
          <cell r="B10" t="str">
            <v>SP</v>
          </cell>
          <cell r="C10" t="str">
            <v>Aspire 1400 CD Kit (SP Home)</v>
          </cell>
          <cell r="D10" t="str">
            <v>CD.A0204.009</v>
          </cell>
          <cell r="E10" t="str">
            <v>CD.A0204.035</v>
          </cell>
          <cell r="F10" t="str">
            <v>CD.A0204.044</v>
          </cell>
        </row>
        <row r="11">
          <cell r="B11" t="str">
            <v>EN Pro</v>
          </cell>
          <cell r="C11" t="str">
            <v>Aspire 1400 CD Kit (EN Pro)</v>
          </cell>
          <cell r="D11" t="str">
            <v>CD.A0204.010</v>
          </cell>
          <cell r="F11" t="str">
            <v>CD.A0204.045</v>
          </cell>
        </row>
        <row r="12">
          <cell r="B12" t="str">
            <v>EN//BR/LA pro</v>
          </cell>
          <cell r="C12" t="str">
            <v>Aspire 1400 CD Kit (EN/XC/SP Pro)</v>
          </cell>
          <cell r="D12" t="str">
            <v>CD.A0204.011</v>
          </cell>
          <cell r="F12" t="str">
            <v>CD.A0204.046</v>
          </cell>
        </row>
        <row r="13">
          <cell r="B13" t="str">
            <v>EN/FR/NL</v>
          </cell>
          <cell r="C13" t="str">
            <v>Aspire 1400 CD Kit (EN/FR/NL Home)</v>
          </cell>
          <cell r="D13" t="str">
            <v>CD.A0204.012</v>
          </cell>
        </row>
        <row r="14">
          <cell r="B14" t="str">
            <v>NL</v>
          </cell>
          <cell r="C14" t="str">
            <v>Aspire 1400 CD Kit (NL Home)</v>
          </cell>
          <cell r="D14" t="str">
            <v>CD.A0204.013</v>
          </cell>
        </row>
        <row r="15">
          <cell r="B15" t="str">
            <v>PO</v>
          </cell>
          <cell r="C15" t="str">
            <v>Aspire 1400 CD Kit (PT Home)</v>
          </cell>
          <cell r="D15" t="str">
            <v>CD.A0204.014</v>
          </cell>
        </row>
        <row r="16">
          <cell r="B16" t="str">
            <v>EN/XC/SP</v>
          </cell>
          <cell r="C16" t="str">
            <v>Aspire 1400 CD Kit (EN/XC/SP Home)</v>
          </cell>
          <cell r="D16" t="str">
            <v>CD.A0204.015</v>
          </cell>
        </row>
        <row r="17">
          <cell r="B17" t="str">
            <v>Japan</v>
          </cell>
          <cell r="C17" t="str">
            <v>Aspire 1400 CD Kit (JA Home)</v>
          </cell>
          <cell r="D17" t="str">
            <v>CD.A0204.016</v>
          </cell>
        </row>
        <row r="18">
          <cell r="B18" t="str">
            <v>Korean</v>
          </cell>
          <cell r="C18" t="str">
            <v>Aspire 1400 CD Kit (KR Home)</v>
          </cell>
          <cell r="D18" t="str">
            <v>CD.A0204.017</v>
          </cell>
        </row>
        <row r="19">
          <cell r="B19" t="str">
            <v>EN+office XP</v>
          </cell>
          <cell r="C19" t="str">
            <v>Aspire 1400 CD Kit (EN Home+ SBE)</v>
          </cell>
          <cell r="D19" t="str">
            <v>CD.A0204.018</v>
          </cell>
        </row>
        <row r="20">
          <cell r="B20" t="str">
            <v>Turkish</v>
          </cell>
          <cell r="C20" t="str">
            <v>Aspire 1400 CD Kit (TK Home)</v>
          </cell>
          <cell r="D20" t="str">
            <v>CD.A0204.019</v>
          </cell>
        </row>
        <row r="21">
          <cell r="B21" t="str">
            <v>EN/CZ</v>
          </cell>
          <cell r="C21" t="str">
            <v>Aspire 1400 CD Kit (EN/CS Home)</v>
          </cell>
          <cell r="D21" t="str">
            <v>CD.A0204.020</v>
          </cell>
          <cell r="F21" t="str">
            <v>CD.A0204.051</v>
          </cell>
        </row>
        <row r="22">
          <cell r="B22" t="str">
            <v>SV/FI</v>
          </cell>
          <cell r="C22" t="str">
            <v>Aspire 1400 CD Kit (FI/SV Home)</v>
          </cell>
          <cell r="D22" t="str">
            <v>CD.A0204.021</v>
          </cell>
          <cell r="F22" t="str">
            <v>CD.A0204.052</v>
          </cell>
        </row>
        <row r="23">
          <cell r="B23" t="str">
            <v>NO</v>
          </cell>
          <cell r="C23" t="str">
            <v>Aspire 1400 CD Kit (NO Home))</v>
          </cell>
          <cell r="D23" t="str">
            <v>CD.A0204.022</v>
          </cell>
          <cell r="F23" t="str">
            <v>CD.A0204.053</v>
          </cell>
        </row>
        <row r="24">
          <cell r="B24" t="str">
            <v>EN/RU/HG</v>
          </cell>
          <cell r="C24" t="str">
            <v>Aspire 1400 CD Kit (EN/HU/RU Home )</v>
          </cell>
          <cell r="D24" t="str">
            <v>CD.A0204.023</v>
          </cell>
          <cell r="E24" t="str">
            <v>CD.A0204.050</v>
          </cell>
          <cell r="F24" t="str">
            <v>CD.A0204.054</v>
          </cell>
        </row>
        <row r="25">
          <cell r="B25" t="str">
            <v>EN/PL</v>
          </cell>
          <cell r="C25" t="str">
            <v>Aspire 1400 CD Kit (EN/SL/PL Home )</v>
          </cell>
          <cell r="D25" t="str">
            <v>CD.A0204.024</v>
          </cell>
          <cell r="F25" t="str">
            <v>CD.A0204.055</v>
          </cell>
        </row>
        <row r="26">
          <cell r="B26" t="str">
            <v>DK</v>
          </cell>
          <cell r="C26" t="str">
            <v>Aspire 1400 CD Kit (DA Home )</v>
          </cell>
          <cell r="D26" t="str">
            <v>CD.A0204.025</v>
          </cell>
          <cell r="F26" t="str">
            <v>CD.A0204.056</v>
          </cell>
        </row>
        <row r="27">
          <cell r="D27" t="str">
            <v>CD.A0204.027</v>
          </cell>
        </row>
        <row r="28">
          <cell r="D28" t="str">
            <v>CD.A0204.028</v>
          </cell>
        </row>
        <row r="29">
          <cell r="D29" t="str">
            <v>CD.A0204.029</v>
          </cell>
        </row>
        <row r="30">
          <cell r="D30" t="str">
            <v>CD.A0204.030</v>
          </cell>
        </row>
        <row r="31">
          <cell r="D31" t="str">
            <v>CD.A0204.031</v>
          </cell>
        </row>
        <row r="32">
          <cell r="D32" t="str">
            <v>CD.A0204.032</v>
          </cell>
        </row>
        <row r="33">
          <cell r="D33" t="str">
            <v>CD.A0204.033</v>
          </cell>
        </row>
        <row r="34">
          <cell r="D34" t="str">
            <v>CD.A0204.034</v>
          </cell>
        </row>
        <row r="35">
          <cell r="D35" t="str">
            <v>CD.A0204.035</v>
          </cell>
        </row>
      </sheetData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/>
      <sheetData sheetId="25"/>
      <sheetData sheetId="26"/>
      <sheetData sheetId="27" refreshError="1"/>
      <sheetData sheetId="28" refreshError="1"/>
      <sheetData sheetId="29"/>
      <sheetData sheetId="30"/>
      <sheetData sheetId="31"/>
      <sheetData sheetId="32" refreshError="1"/>
      <sheetData sheetId="33" refreshError="1"/>
      <sheetData sheetId="34" refreshError="1"/>
      <sheetData sheetId="35" refreshError="1"/>
      <sheetData sheetId="36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vision"/>
      <sheetName val="Platform Agreement Cover Letter"/>
      <sheetName val="Cost Agreement"/>
      <sheetName val="ARR Goals"/>
      <sheetName val="Parts Schedule"/>
      <sheetName val="Summary"/>
      <sheetName val="Detailed Quote"/>
      <sheetName val="Option Features"/>
      <sheetName val="ODM Managed Material Detail"/>
      <sheetName val="Regional VA Quote "/>
      <sheetName val="CMIT labels "/>
      <sheetName val="NRE"/>
      <sheetName val="Tooling"/>
      <sheetName val="Certification"/>
      <sheetName val="Hinge-Up Assembly Repair Quote"/>
      <sheetName val="MB Repair Quote"/>
      <sheetName val="SVC Parts Quote"/>
      <sheetName val="CPC Tracker"/>
      <sheetName val=" labels "/>
      <sheetName val="dropdown i"/>
      <sheetName val="Config Sheet"/>
    </sheetNames>
    <sheetDataSet>
      <sheetData sheetId="0"/>
      <sheetData sheetId="1"/>
      <sheetData sheetId="2"/>
      <sheetData sheetId="3"/>
      <sheetData sheetId="4">
        <row r="3">
          <cell r="B3" t="str">
            <v>Viper 15.6" Intel Shark Bay w Series</v>
          </cell>
        </row>
      </sheetData>
      <sheetData sheetId="5">
        <row r="3">
          <cell r="B3" t="str">
            <v>Viper 15.6" Intel Shark Bay w Series</v>
          </cell>
        </row>
      </sheetData>
      <sheetData sheetId="6">
        <row r="3">
          <cell r="B3" t="str">
            <v>Viper 15.6" Intel Shark Bay w Series</v>
          </cell>
        </row>
        <row r="6">
          <cell r="A6" t="str">
            <v>Thermal Solution for support 47W CPU/50W TGP  (Fan (size, rpm), heatsink, heatpipe, heat exchanger, etc.)</v>
          </cell>
          <cell r="D6" t="str">
            <v>CM1</v>
          </cell>
        </row>
        <row r="7">
          <cell r="A7" t="str">
            <v>Other Elect Parts</v>
          </cell>
          <cell r="D7" t="str">
            <v>CM2</v>
          </cell>
        </row>
        <row r="8">
          <cell r="A8" t="str">
            <v>Plastic Parts</v>
          </cell>
          <cell r="D8" t="str">
            <v>CM3</v>
          </cell>
        </row>
        <row r="9">
          <cell r="A9" t="str">
            <v>Metal Parts</v>
          </cell>
          <cell r="D9" t="str">
            <v>CM4</v>
          </cell>
        </row>
        <row r="10">
          <cell r="A10" t="str">
            <v>Packaging</v>
          </cell>
          <cell r="D10" t="str">
            <v>CM5</v>
          </cell>
        </row>
        <row r="11">
          <cell r="A11" t="str">
            <v>Core Logic Intel Lynx Point PCH Enhanced SKU (QMxx)</v>
          </cell>
          <cell r="D11" t="str">
            <v>IC1</v>
          </cell>
        </row>
        <row r="12">
          <cell r="A12" t="str">
            <v>GPU -AMD Venus and/or Nvida 15P-Q1</v>
          </cell>
          <cell r="D12" t="str">
            <v>IC2</v>
          </cell>
        </row>
        <row r="13">
          <cell r="A13" t="str">
            <v>GPU -AMD Venus and/or Nvida 15P-Q3</v>
          </cell>
          <cell r="D13" t="str">
            <v>IC3</v>
          </cell>
        </row>
        <row r="14">
          <cell r="A14" t="str">
            <v>Embedded Controller</v>
          </cell>
          <cell r="D14" t="str">
            <v>IC4</v>
          </cell>
        </row>
        <row r="15">
          <cell r="A15" t="str">
            <v>USB Smart Card-TBD (Quote with Alcor AU9542)</v>
          </cell>
          <cell r="D15" t="str">
            <v>IC5</v>
          </cell>
        </row>
        <row r="16">
          <cell r="A16" t="str">
            <v>Dream Color Digital-ST Micro STDP8028-AB</v>
          </cell>
          <cell r="D16" t="str">
            <v>IC6</v>
          </cell>
        </row>
        <row r="17">
          <cell r="A17" t="str">
            <v>Audio Controller -TBD (IDT 92HD91 WC-revision)</v>
          </cell>
          <cell r="D17" t="str">
            <v>IC7</v>
          </cell>
        </row>
        <row r="18">
          <cell r="A18" t="str">
            <v>TCG v1.2 Security TPM chip -TBD (Quote with Infineon SLB9656TT1.2)</v>
          </cell>
          <cell r="D18" t="str">
            <v>IC8</v>
          </cell>
        </row>
        <row r="19">
          <cell r="A19" t="str">
            <v xml:space="preserve">Media Controler-TBD (Quote with 2012 Jmicron JMB7xx)  </v>
          </cell>
          <cell r="D19" t="str">
            <v>IC9</v>
          </cell>
        </row>
        <row r="20">
          <cell r="A20" t="str">
            <v>Accelerometer -TBD (ST HP3DC2)</v>
          </cell>
          <cell r="D20" t="str">
            <v>IC10</v>
          </cell>
        </row>
        <row r="21">
          <cell r="A21" t="str">
            <v>Thunderbolt -TBD (Quote with Cactus Ridge 2C or Redwood Ridge 2C)</v>
          </cell>
          <cell r="D21" t="str">
            <v>IC11</v>
          </cell>
        </row>
        <row r="22">
          <cell r="A22" t="str">
            <v>Flash 16MB ( Part only, ODM is responsible for programming)</v>
          </cell>
          <cell r="D22" t="str">
            <v>IC12</v>
          </cell>
        </row>
        <row r="23">
          <cell r="A23" t="str">
            <v>Flash 2MB for Embedded controller (Part only, ODM is responsible for programming)</v>
          </cell>
          <cell r="D23" t="str">
            <v>IC13</v>
          </cell>
        </row>
        <row r="24">
          <cell r="A24" t="str">
            <v>VRAM 1GB GDDR5 (8*32Mx32)</v>
          </cell>
          <cell r="D24" t="str">
            <v>IC14</v>
          </cell>
        </row>
        <row r="25">
          <cell r="A25" t="str">
            <v>VRAM 2GB GDDR5 (8*64Mx32)</v>
          </cell>
          <cell r="D25" t="str">
            <v>IC15</v>
          </cell>
        </row>
        <row r="26">
          <cell r="A26" t="str">
            <v>VRAM 4GB GDDR5 (8*128Mx32)</v>
          </cell>
          <cell r="D26" t="str">
            <v>IC16</v>
          </cell>
        </row>
        <row r="27">
          <cell r="A27" t="str">
            <v>CPU Socket</v>
          </cell>
          <cell r="D27" t="str">
            <v>CN1</v>
          </cell>
        </row>
        <row r="28">
          <cell r="A28" t="str">
            <v>Minicard connector</v>
          </cell>
          <cell r="D28" t="str">
            <v>CN2</v>
          </cell>
        </row>
        <row r="29">
          <cell r="A29" t="str">
            <v>NGFF Connector</v>
          </cell>
          <cell r="D29" t="str">
            <v>CN3</v>
          </cell>
        </row>
        <row r="30">
          <cell r="A30" t="str">
            <v>DC Jack including cable</v>
          </cell>
          <cell r="D30" t="str">
            <v>CN4</v>
          </cell>
        </row>
        <row r="31">
          <cell r="A31" t="str">
            <v>DDR3 SODIMM Connector</v>
          </cell>
          <cell r="D31" t="str">
            <v>CN5</v>
          </cell>
        </row>
        <row r="32">
          <cell r="A32" t="str">
            <v>Chiclet keyboard w/numpad with point stick (Duracoat)</v>
          </cell>
          <cell r="D32" t="str">
            <v>IN1</v>
          </cell>
        </row>
        <row r="33">
          <cell r="A33" t="str">
            <v>Backlite keyboard w/numpad with point stick (Duracoat)</v>
          </cell>
          <cell r="D33" t="str">
            <v>IN2</v>
          </cell>
        </row>
        <row r="34">
          <cell r="A34" t="str">
            <v>Keyboard Frame/Lattice</v>
          </cell>
          <cell r="D34" t="str">
            <v>IN3</v>
          </cell>
        </row>
        <row r="35">
          <cell r="A35" t="str">
            <v>Touchpad with 2-way scroll w/legend</v>
          </cell>
          <cell r="D35" t="str">
            <v>IN4</v>
          </cell>
        </row>
        <row r="36">
          <cell r="A36" t="str">
            <v>System board Assy</v>
          </cell>
          <cell r="D36" t="str">
            <v>SB1</v>
          </cell>
        </row>
        <row r="37">
          <cell r="A37" t="str">
            <v>Direct Labor</v>
          </cell>
          <cell r="D37" t="str">
            <v>VA1</v>
          </cell>
        </row>
        <row r="38">
          <cell r="A38" t="str">
            <v>Indirect Labor</v>
          </cell>
          <cell r="D38" t="str">
            <v>VA2</v>
          </cell>
        </row>
        <row r="39">
          <cell r="A39" t="str">
            <v>Factory Overhead</v>
          </cell>
          <cell r="D39" t="str">
            <v>VA3</v>
          </cell>
        </row>
        <row r="40">
          <cell r="A40" t="str">
            <v>Corporate Allocations</v>
          </cell>
          <cell r="D40" t="str">
            <v>VA4</v>
          </cell>
        </row>
        <row r="41">
          <cell r="A41" t="str">
            <v>Profit Margin</v>
          </cell>
          <cell r="D41" t="str">
            <v>VA5</v>
          </cell>
        </row>
        <row r="42">
          <cell r="A42" t="str">
            <v>SC Mgt</v>
          </cell>
          <cell r="D42" t="str">
            <v>VA6</v>
          </cell>
        </row>
        <row r="43">
          <cell r="A43" t="str">
            <v>Amounts specified in this section are deltas from above to add or remove the feature.</v>
          </cell>
          <cell r="D43" t="str">
            <v>VA6</v>
          </cell>
        </row>
        <row r="44">
          <cell r="A44" t="str">
            <v>WLAN Antenna Pair</v>
          </cell>
          <cell r="D44" t="str">
            <v>op1</v>
          </cell>
        </row>
        <row r="45">
          <cell r="A45" t="str">
            <v>WWAN Antenna Pair</v>
          </cell>
          <cell r="D45" t="str">
            <v>op2</v>
          </cell>
        </row>
        <row r="46">
          <cell r="A46" t="str">
            <v>SKU Configurable</v>
          </cell>
          <cell r="D46" t="str">
            <v>op2</v>
          </cell>
        </row>
        <row r="47">
          <cell r="A47" t="str">
            <v>Cost delta from EXW ShanGhai to EXW ChongQing where applicable</v>
          </cell>
          <cell r="D47" t="str">
            <v>op3</v>
          </cell>
        </row>
        <row r="48">
          <cell r="A48" t="str">
            <v>MXM PCB &amp; PCA Components (excludes VRAM), 128-bit GPU, 1GB or 2GB or 4GB VRAM support.</v>
          </cell>
          <cell r="D48" t="str">
            <v>op4</v>
          </cell>
        </row>
        <row r="49">
          <cell r="A49" t="str">
            <v>Incremental cost to support 60w TGP thermal solution</v>
          </cell>
          <cell r="D49" t="str">
            <v>op5</v>
          </cell>
        </row>
        <row r="50">
          <cell r="A50" t="str">
            <v>Webcamera -Per HP Camera AVL (To be provided by HP)</v>
          </cell>
          <cell r="D50" t="str">
            <v>op6</v>
          </cell>
        </row>
        <row r="51">
          <cell r="A51" t="str">
            <v>Cost reduction for non-Camera support (USB Camera Cables…, etc.)</v>
          </cell>
          <cell r="D51" t="str">
            <v>op7</v>
          </cell>
        </row>
        <row r="52">
          <cell r="A52" t="str">
            <v>Dual MIC &amp; Support for non-Camera</v>
          </cell>
          <cell r="D52" t="str">
            <v>op8</v>
          </cell>
        </row>
        <row r="53">
          <cell r="A53" t="str">
            <v>Finger Print Reader-TBD (Validity VFM471 Chip on Flex Fingerprint Sensor Module)</v>
          </cell>
          <cell r="D53" t="str">
            <v>op9</v>
          </cell>
        </row>
        <row r="54">
          <cell r="A54" t="str">
            <v>Cost reduction for non-FPR support</v>
          </cell>
          <cell r="D54" t="str">
            <v>op10</v>
          </cell>
        </row>
        <row r="55">
          <cell r="A55" t="str">
            <v>DreamColor Color Mapping Board &amp; Support</v>
          </cell>
          <cell r="D55" t="str">
            <v>op11</v>
          </cell>
        </row>
        <row r="56">
          <cell r="A56" t="str">
            <v xml:space="preserve">Cost Reduction for removing Thunderbolt Support </v>
          </cell>
          <cell r="D56" t="str">
            <v>op12</v>
          </cell>
        </row>
        <row r="57">
          <cell r="A57" t="str">
            <v>M/B Repair (refer to MB Repair Quote tab)</v>
          </cell>
          <cell r="D57" t="str">
            <v>W1</v>
          </cell>
        </row>
      </sheetData>
      <sheetData sheetId="7">
        <row r="3">
          <cell r="B3" t="str">
            <v>Viper 15.6" Intel Shark Bay w Series</v>
          </cell>
        </row>
      </sheetData>
      <sheetData sheetId="8"/>
      <sheetData sheetId="9"/>
      <sheetData sheetId="10"/>
      <sheetData sheetId="11">
        <row r="8">
          <cell r="C8" t="str">
            <v>NRE1</v>
          </cell>
        </row>
        <row r="9">
          <cell r="C9" t="str">
            <v>NRE2</v>
          </cell>
        </row>
        <row r="10">
          <cell r="C10" t="str">
            <v>NRE3</v>
          </cell>
        </row>
        <row r="11">
          <cell r="C11" t="str">
            <v>NRE4</v>
          </cell>
        </row>
        <row r="12">
          <cell r="C12" t="str">
            <v>NRE5</v>
          </cell>
        </row>
        <row r="13">
          <cell r="C13" t="str">
            <v>NRE6</v>
          </cell>
        </row>
        <row r="14">
          <cell r="C14" t="str">
            <v>NRE7</v>
          </cell>
        </row>
        <row r="15">
          <cell r="C15" t="str">
            <v>NRE8</v>
          </cell>
        </row>
        <row r="16">
          <cell r="C16" t="str">
            <v>NRE9</v>
          </cell>
        </row>
        <row r="17">
          <cell r="C17" t="str">
            <v>NRE10</v>
          </cell>
        </row>
        <row r="18">
          <cell r="C18" t="str">
            <v>NRE12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vision"/>
      <sheetName val="Summary"/>
      <sheetName val="Detailed Quote"/>
      <sheetName val="Option Features"/>
      <sheetName val="CPC Tracker"/>
      <sheetName val="NRE"/>
      <sheetName val="Tooling"/>
      <sheetName val="Certification"/>
      <sheetName val="OSS Material List"/>
      <sheetName val="User Guide"/>
      <sheetName val="CD_kit"/>
      <sheetName val="Baseline &amp; Summary"/>
      <sheetName val="SCM AV data"/>
    </sheetNames>
    <sheetDataSet>
      <sheetData sheetId="0" refreshError="1"/>
      <sheetData sheetId="1" refreshError="1">
        <row r="3">
          <cell r="B3" t="str">
            <v>Honey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DeviceList"/>
      <sheetName val="PTRList"/>
      <sheetName val="Status Result"/>
      <sheetName val="Reports"/>
      <sheetName val="Stardust"/>
      <sheetName val="GlobalData"/>
      <sheetName val="Stardust_Commodity-20051215"/>
    </sheetNames>
    <sheetDataSet>
      <sheetData sheetId="0">
        <row r="3">
          <cell r="B3" t="str">
            <v>Matrix Type</v>
          </cell>
          <cell r="N3" t="str">
            <v>Version: 1.0</v>
          </cell>
        </row>
        <row r="4">
          <cell r="B4">
            <v>2</v>
          </cell>
          <cell r="N4" t="str">
            <v>Date: 2005/04/27</v>
          </cell>
        </row>
        <row r="5">
          <cell r="N5" t="str">
            <v>Modify By: Rich Kao</v>
          </cell>
        </row>
        <row r="6">
          <cell r="C6" t="e">
            <v>#REF!</v>
          </cell>
          <cell r="D6" t="str">
            <v>Over All</v>
          </cell>
        </row>
        <row r="7">
          <cell r="C7" t="str">
            <v xml:space="preserve">Number Of Tests: </v>
          </cell>
          <cell r="D7" t="e">
            <v>#REF!</v>
          </cell>
        </row>
        <row r="8">
          <cell r="C8" t="str">
            <v xml:space="preserve">Number of Pass: </v>
          </cell>
          <cell r="D8" t="e">
            <v>#REF!</v>
          </cell>
        </row>
        <row r="9">
          <cell r="C9" t="str">
            <v xml:space="preserve">Number of Fail: </v>
          </cell>
          <cell r="D9" t="e">
            <v>#REF!</v>
          </cell>
        </row>
        <row r="10">
          <cell r="C10" t="str">
            <v xml:space="preserve">Number of Investigating: </v>
          </cell>
          <cell r="D10">
            <v>0</v>
          </cell>
        </row>
        <row r="11">
          <cell r="C11" t="str">
            <v xml:space="preserve">Number of Test Issues: </v>
          </cell>
          <cell r="D11">
            <v>0</v>
          </cell>
        </row>
        <row r="12">
          <cell r="C12" t="str">
            <v xml:space="preserve">Number of Blocked: </v>
          </cell>
          <cell r="D12">
            <v>0</v>
          </cell>
        </row>
        <row r="13">
          <cell r="C13" t="str">
            <v xml:space="preserve">Blocked Percentage: </v>
          </cell>
          <cell r="D13" t="e">
            <v>#REF!</v>
          </cell>
        </row>
        <row r="14">
          <cell r="C14" t="str">
            <v xml:space="preserve">Test Completed: </v>
          </cell>
          <cell r="D14" t="e">
            <v>#REF!</v>
          </cell>
        </row>
        <row r="15">
          <cell r="C15" t="str">
            <v xml:space="preserve">Total Hours: </v>
          </cell>
          <cell r="D15">
            <v>0</v>
          </cell>
        </row>
        <row r="16">
          <cell r="C16" t="str">
            <v xml:space="preserve">Hours Completed: </v>
          </cell>
          <cell r="D16">
            <v>0</v>
          </cell>
        </row>
        <row r="17">
          <cell r="C17" t="str">
            <v xml:space="preserve">Test Hours Completed: </v>
          </cell>
          <cell r="D17">
            <v>0</v>
          </cell>
        </row>
        <row r="20">
          <cell r="C20" t="e">
            <v>#REF!</v>
          </cell>
          <cell r="D20" t="str">
            <v>Over All</v>
          </cell>
        </row>
        <row r="21">
          <cell r="C21" t="str">
            <v xml:space="preserve">Number Of Tests: </v>
          </cell>
          <cell r="D21" t="e">
            <v>#REF!</v>
          </cell>
        </row>
        <row r="22">
          <cell r="C22" t="str">
            <v xml:space="preserve">Number of Pass: </v>
          </cell>
          <cell r="D22" t="e">
            <v>#REF!</v>
          </cell>
        </row>
        <row r="23">
          <cell r="C23" t="str">
            <v xml:space="preserve">Number of Fail: </v>
          </cell>
          <cell r="D23" t="e">
            <v>#REF!</v>
          </cell>
        </row>
        <row r="24">
          <cell r="C24" t="str">
            <v xml:space="preserve">Number of Investigating: </v>
          </cell>
          <cell r="D24">
            <v>0</v>
          </cell>
        </row>
        <row r="25">
          <cell r="C25" t="str">
            <v xml:space="preserve">Number of Test Issues: </v>
          </cell>
          <cell r="D25">
            <v>0</v>
          </cell>
        </row>
        <row r="26">
          <cell r="C26" t="str">
            <v xml:space="preserve">Number of Blocked: </v>
          </cell>
          <cell r="D26">
            <v>0</v>
          </cell>
        </row>
        <row r="27">
          <cell r="C27" t="str">
            <v xml:space="preserve">Blocked Percentage: </v>
          </cell>
          <cell r="D27">
            <v>8.0000000000000002E-3</v>
          </cell>
        </row>
        <row r="28">
          <cell r="C28" t="str">
            <v xml:space="preserve">Test Completed: </v>
          </cell>
          <cell r="D28" t="e">
            <v>#REF!</v>
          </cell>
        </row>
        <row r="29">
          <cell r="C29" t="str">
            <v xml:space="preserve">Total Hours: </v>
          </cell>
          <cell r="D29">
            <v>0</v>
          </cell>
        </row>
        <row r="30">
          <cell r="C30" t="str">
            <v xml:space="preserve">Hours Completed: </v>
          </cell>
          <cell r="D30">
            <v>0</v>
          </cell>
        </row>
        <row r="31">
          <cell r="C31" t="str">
            <v xml:space="preserve">Test Hours Completed: </v>
          </cell>
          <cell r="D31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lash SI-2"/>
      <sheetName val="Cure SI-2"/>
      <sheetName val="Heart SI-2"/>
      <sheetName val="Vanhalen SI-1"/>
      <sheetName val="Aerosmith SI-1"/>
      <sheetName val="Styx SI-1"/>
      <sheetName val="Outfield SI-1"/>
      <sheetName val="Config Sheet"/>
      <sheetName val="Detailed Quote"/>
      <sheetName val="Mat Summary"/>
      <sheetName val="NRE"/>
      <sheetName val="SKUs"/>
      <sheetName val="Summa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A2" t="str">
            <v xml:space="preserve"> HP Fort Collins-Skyroom</v>
          </cell>
          <cell r="B2" t="str">
            <v>Cal Selig</v>
          </cell>
          <cell r="C2" t="str">
            <v>calvin.selig@hp.com</v>
          </cell>
          <cell r="D2" t="str">
            <v>970-898-4972</v>
          </cell>
          <cell r="E2" t="str">
            <v xml:space="preserve">
Hewlett-Packard Corporation
Attn: Cal Selig
3404 E. Harmony Road;  (6L-P12-655)
Fort Collins, CO 80528 (Country - U.S.A)
</v>
          </cell>
          <cell r="G2" t="str">
            <v>mai.nguy@hp.com</v>
          </cell>
        </row>
        <row r="3">
          <cell r="A3" t="str">
            <v>(InfineonIFX)-Security</v>
          </cell>
          <cell r="B3" t="str">
            <v>Stephanie Zeyfang</v>
          </cell>
          <cell r="C3" t="str">
            <v>Stephanie.Zeyfang@infineon.com</v>
          </cell>
          <cell r="D3" t="str">
            <v>49-160-475-6465</v>
          </cell>
          <cell r="E3" t="str">
            <v xml:space="preserve">
Infineon Technologies
Attn: Stephanie Zeyfang
Alter Postweg 101
Augsburg Germany, DE 86159
 </v>
          </cell>
          <cell r="G3" t="str">
            <v>anil.mistry2@hp.com</v>
          </cell>
        </row>
        <row r="4">
          <cell r="A4" t="str">
            <v>Absolute</v>
          </cell>
          <cell r="B4" t="str">
            <v>Byron Jung</v>
          </cell>
          <cell r="C4" t="str">
            <v xml:space="preserve">bjung@absolute.com </v>
          </cell>
          <cell r="D4" t="str">
            <v> 604-730-9851 ext. 121</v>
          </cell>
          <cell r="E4" t="str">
            <v xml:space="preserve">
Absolute
Attn: Byron Jung
1600 - 1055 Dunsmurie St.
Vancuver, BC. V7X1K8
</v>
          </cell>
          <cell r="G4" t="str">
            <v>anil.mistry2@hp.com</v>
          </cell>
        </row>
        <row r="5">
          <cell r="A5" t="str">
            <v>Andrea Electronics</v>
          </cell>
          <cell r="B5" t="str">
            <v>Leonard Shoell</v>
          </cell>
          <cell r="C5" t="str">
            <v>N/A</v>
          </cell>
          <cell r="D5" t="str">
            <v xml:space="preserve"> 801-785-9864</v>
          </cell>
          <cell r="E5" t="str">
            <v xml:space="preserve">
Andrea Electronics
Attn: Leonard Shoell
966 North 1020 East
Pleasant Grove, UT 84062 (Country - U.S.A.)
</v>
          </cell>
          <cell r="G5" t="str">
            <v xml:space="preserve">lloyd.daniel@hp.com; 
anthony.word@hp.com
</v>
          </cell>
        </row>
        <row r="6">
          <cell r="A6" t="str">
            <v>ArcSoft China</v>
          </cell>
          <cell r="B6" t="str">
            <v>Alex Hou</v>
          </cell>
          <cell r="C6" t="str">
            <v>xmhou@arcsoft.com</v>
          </cell>
          <cell r="D6" t="str">
            <v> 86-571-88210660     x8481</v>
          </cell>
          <cell r="E6" t="str">
            <v xml:space="preserve">
ArcSoft, Inc.
Attn: Alex Hou
23rd Floor, Tiantang Software Park 3 Xidoumen Rd.
Hangzhou China 310012
</v>
          </cell>
          <cell r="G6" t="str">
            <v>chien.chen@hp.com;mai.nguy@hp.com</v>
          </cell>
        </row>
        <row r="7">
          <cell r="A7" t="str">
            <v>AMD Toronto</v>
          </cell>
          <cell r="B7" t="str">
            <v>Tasso Zambelakis</v>
          </cell>
          <cell r="C7" t="str">
            <v>tasso.zambelakis@amd.com</v>
          </cell>
          <cell r="D7" t="str">
            <v xml:space="preserve"> 905-707-2592</v>
          </cell>
          <cell r="E7" t="str">
            <v xml:space="preserve">AMD 
Attn: Tasso Zambelakis
1 Commerce Valley Drive East; MS: 1W337-1CV 
Thornhill, Ontario L3T_7X6
</v>
          </cell>
          <cell r="G7" t="str">
            <v xml:space="preserve">nell.ting@hp.com; 
azita.sadri@hp.com; 
joe.david@hp.com;
michael.galloway@hp.com
</v>
          </cell>
        </row>
        <row r="8">
          <cell r="A8" t="str">
            <v>AMD Shanghai</v>
          </cell>
          <cell r="B8" t="str">
            <v>Arthur Zhao</v>
          </cell>
          <cell r="C8" t="str">
            <v>Arthur.Zhao@amd.com</v>
          </cell>
          <cell r="D8" t="str">
            <v>86-21-61601838-23814</v>
          </cell>
          <cell r="E8" t="str">
            <v>AMD Shanghai R&amp;D Center
Attn: Arthur Zhao
Bldg #48 No.1387 Zhang Dong Road Pudong New Area Shanghai, China 201203
上海浦东新区张东路1387号48幢 邮编：201203</v>
          </cell>
          <cell r="G8" t="str">
            <v>justin.lin@hp.com;
nell.ting@hp.com;
ming-tso.yao@hp.com</v>
          </cell>
        </row>
        <row r="9">
          <cell r="A9" t="str">
            <v>Autodesk Canada</v>
          </cell>
          <cell r="B9" t="str">
            <v>Pierre-Luc Bedard</v>
          </cell>
          <cell r="C9" t="str">
            <v>Pierre-Luc Bedard</v>
          </cell>
          <cell r="D9" t="str">
            <v>514-954-2851</v>
          </cell>
          <cell r="E9" t="str">
            <v xml:space="preserve">
Autodesk Canada, Inc.
Attn: Pierre-Luc Bedard    
10 Rue Duke Montreal
Quebec, Canada H3C 2L7
</v>
          </cell>
          <cell r="G9" t="str">
            <v>azita.sadri@hp.com</v>
          </cell>
        </row>
        <row r="10">
          <cell r="A10" t="str">
            <v>BirdStep</v>
          </cell>
          <cell r="B10" t="str">
            <v>Howard Buzick</v>
          </cell>
          <cell r="C10" t="str">
            <v xml:space="preserve">howard.buzick@birdstep.com </v>
          </cell>
          <cell r="D10" t="str">
            <v>415-602-3292</v>
          </cell>
          <cell r="E10" t="str">
            <v xml:space="preserve">Birdstep
Attn: Howard Buzick
665 3RD ST STE 305 
SAN FRANCISCO CA 941071983 (Country - U.S.A)
</v>
          </cell>
          <cell r="G10" t="str">
            <v>thuy.vu@hp.com</v>
          </cell>
        </row>
        <row r="11">
          <cell r="A11" t="str">
            <v>Broadcom</v>
          </cell>
          <cell r="B11" t="str">
            <v xml:space="preserve">Naren Sankar
</v>
          </cell>
          <cell r="C11" t="str">
            <v>nsankar@broadcom.com</v>
          </cell>
          <cell r="D11" t="str">
            <v>408-922-7143</v>
          </cell>
          <cell r="E11" t="str">
            <v xml:space="preserve">
Broadcom Corporation
Attn: Naren Sankar
2451 Mission College Blvd.
Santa Clara, CA 95054 (Country - U.S.A)
</v>
          </cell>
          <cell r="G11" t="str">
            <v>doyne.metz@hp.com;
jaime.canales@hp.com</v>
          </cell>
        </row>
        <row r="12">
          <cell r="A12" t="str">
            <v>Chicony</v>
          </cell>
          <cell r="B12" t="str">
            <v>Jessica Wang</v>
          </cell>
          <cell r="C12" t="str">
            <v>Jessica_Wang@chicony.com.tw</v>
          </cell>
          <cell r="D12" t="str">
            <v>886-987355143</v>
          </cell>
          <cell r="E12" t="str">
            <v xml:space="preserve">
Chicony Electronics Co., Ltd.
Attn: Jessica Wang
No. 25, Wu-Gong 6th Rd. Wu Ku Industrial Park
Taipei Hsien, Taiwan, 24891
</v>
          </cell>
          <cell r="G12" t="str">
            <v>ron.faulkner@hp.com</v>
          </cell>
        </row>
        <row r="13">
          <cell r="A13" t="str">
            <v>Citrix</v>
          </cell>
          <cell r="B13" t="str">
            <v>Ed Wodzienski</v>
          </cell>
          <cell r="C13" t="str">
            <v>Ed.Wodzienski@citrix.com</v>
          </cell>
          <cell r="D13" t="str">
            <v>408-790-8960</v>
          </cell>
          <cell r="E13" t="str">
            <v xml:space="preserve">
Citrix
Attn: Ed Wodzienski
4988 GREAT AMERICA PKWY
  Samta Clara  CA 950541200 (Country - U.S.A)
</v>
          </cell>
          <cell r="G13" t="str">
            <v>adrian.tuttle@hp.com</v>
          </cell>
        </row>
        <row r="14">
          <cell r="A14" t="str">
            <v>Cogent</v>
          </cell>
          <cell r="B14" t="str">
            <v xml:space="preserve">Chris Crump </v>
          </cell>
          <cell r="C14" t="str">
            <v xml:space="preserve">ccrump@cogentsystems.com  </v>
          </cell>
          <cell r="D14" t="str">
            <v>626-325-9613</v>
          </cell>
          <cell r="E14" t="str">
            <v xml:space="preserve">
Cogent
Attn: Chris Crump
639 N ROSEMEAD BLVD
PASADENA CA. 911072147 (Country - U.S.A)
</v>
          </cell>
          <cell r="G14" t="str">
            <v>anil.mistry2@hp.com</v>
          </cell>
        </row>
        <row r="15">
          <cell r="A15" t="str">
            <v>Corel Taiwan</v>
          </cell>
          <cell r="B15" t="str">
            <v>Wayne Lam</v>
          </cell>
          <cell r="C15" t="str">
            <v>wayne.lam@corel.com</v>
          </cell>
          <cell r="D15" t="str">
            <v>886-2-22699888 Ext 25638</v>
          </cell>
          <cell r="E15" t="str">
            <v xml:space="preserve">
Corel Inc.
Attn: Wayne Lam 
  7F No 399 Rueiguang Rd.
  Neihu District, Taipei City
  Taiwan 114, R.O.C.
</v>
          </cell>
          <cell r="G15" t="str">
            <v>suzanne.metivier@hp.com</v>
          </cell>
        </row>
        <row r="16">
          <cell r="A16" t="str">
            <v>CryptoMill</v>
          </cell>
          <cell r="B16" t="str">
            <v>Canute Serrao</v>
          </cell>
          <cell r="C16" t="str">
            <v>canute@cryptomill.com</v>
          </cell>
          <cell r="D16" t="str">
            <v xml:space="preserve">416-241-4333 x112
</v>
          </cell>
          <cell r="E16" t="str">
            <v xml:space="preserve">
CrytoMill
Attn: Canute Serrao
372 Bay Street Suite 2000 
Toronto Ontario M5H 2W9  Canada
</v>
          </cell>
          <cell r="G16" t="str">
            <v>raymond.a.mulford@hp.com</v>
          </cell>
        </row>
        <row r="17">
          <cell r="A17" t="str">
            <v>Digital Persona-Privacy Manager</v>
          </cell>
          <cell r="B17" t="str">
            <v>Neil Riva</v>
          </cell>
          <cell r="C17" t="str">
            <v xml:space="preserve">neilr@digitalpersona.com </v>
          </cell>
          <cell r="D17" t="str">
            <v>650-474-4124</v>
          </cell>
          <cell r="E17" t="str">
            <v>Digital Persona
Attn: Neil Riva
720 BAY RD
REDWOOD CITY CA 940632479 (Country - U.S.A)</v>
          </cell>
          <cell r="G17" t="str">
            <v>gretchen.neubauer@hp.com</v>
          </cell>
        </row>
        <row r="18">
          <cell r="A18" t="str">
            <v>Digital Persona-Security Manager</v>
          </cell>
          <cell r="B18" t="str">
            <v>Igor Katkov</v>
          </cell>
          <cell r="C18" t="str">
            <v xml:space="preserve">igork@digitalpersona.com </v>
          </cell>
          <cell r="D18" t="str">
            <v> 650-474-4113</v>
          </cell>
          <cell r="E18" t="str">
            <v xml:space="preserve">Digital Persona
Attn: Igor Katlov
720 BAY RD
 REDWOOD CITY CA 940632479 (Country - U.S.A)
</v>
          </cell>
          <cell r="G18" t="str">
            <v>gretchen.neubauer@hp.com</v>
          </cell>
        </row>
        <row r="19">
          <cell r="A19" t="str">
            <v>EDS</v>
          </cell>
          <cell r="B19" t="str">
            <v>Sunny Arogunmati</v>
          </cell>
          <cell r="C19" t="str">
            <v xml:space="preserve">sunny.arogunmati@hp.com   </v>
          </cell>
          <cell r="D19" t="str">
            <v>214-851-8511</v>
          </cell>
          <cell r="E19" t="str">
            <v xml:space="preserve">
HP Enterprise Services, LLC
Attn: Sunny Arogunmati
5400 Legacy; Mailstop H1-5C-33  
Plano, TX 75024 (Country - U.S.A)
</v>
          </cell>
          <cell r="G19" t="str">
            <v>adrian.tuttle@hp.com</v>
          </cell>
        </row>
        <row r="20">
          <cell r="A20" t="str">
            <v>Evernote</v>
          </cell>
          <cell r="B20" t="str">
            <v>Alex Pachikov</v>
          </cell>
          <cell r="C20" t="str">
            <v xml:space="preserve">alex@evernote.com </v>
          </cell>
          <cell r="D20" t="str">
            <v>408-204-4009</v>
          </cell>
          <cell r="E20" t="str">
            <v xml:space="preserve">
Evernote
Attn: Alex Pachikov
333 W. Evelyn Ave., 
Mountain View, CA 94041 (Country - U.S.A)
</v>
          </cell>
          <cell r="G20" t="str">
            <v>fred.massoudian@hp.com</v>
          </cell>
        </row>
        <row r="21">
          <cell r="A21" t="str">
            <v>Foxlink</v>
          </cell>
          <cell r="B21" t="str">
            <v>Simon Wang</v>
          </cell>
          <cell r="C21" t="str">
            <v>simon_wang@foxlink.com</v>
          </cell>
          <cell r="D21" t="str">
            <v>886-939511302</v>
          </cell>
          <cell r="E21" t="str">
            <v xml:space="preserve">
CHENG UEI PRECISION INDUSTRY CO., LTD.
Attn: Simon Wang
NO. 49, SEC.4 Jhongyang Rd,
Tucheng City, Taipei County, Taiwan 23675
</v>
          </cell>
          <cell r="G21" t="str">
            <v>ron.faulkner@hp.com</v>
          </cell>
        </row>
        <row r="22">
          <cell r="A22" t="str">
            <v xml:space="preserve">HP Brazil  </v>
          </cell>
          <cell r="B22" t="str">
            <v xml:space="preserve">Jose Paulo Pires  </v>
          </cell>
          <cell r="C22" t="str">
            <v>jpaulo.pires@hp.com</v>
          </cell>
          <cell r="D22" t="str">
            <v>55-512-121-3641</v>
          </cell>
          <cell r="E22" t="str">
            <v xml:space="preserve">
Hewlett-Packard Corporation
Attn: Jose Paulo Pires
Av. Ipiranga, 6.681, Predio 95 -5, 6 e 7 andares,
 Porto Alegre,  Rio Grande Do Sul, 90619-900
</v>
          </cell>
          <cell r="G22" t="str">
            <v>adrian.tuttle@hp.com</v>
          </cell>
        </row>
        <row r="23">
          <cell r="A23" t="str">
            <v>HP California</v>
          </cell>
          <cell r="B23" t="str">
            <v>Robert Dieterle</v>
          </cell>
          <cell r="C23" t="str">
            <v>robert.dieterle@hp.com</v>
          </cell>
          <cell r="D23" t="str">
            <v>925-487-5467</v>
          </cell>
          <cell r="E23" t="str">
            <v xml:space="preserve">
Hewlett-Packard Corporation
Attn: Robert Dieterle
513 Townsend Drive
Benicia, CA 94510 (Country - U.S.A)
</v>
          </cell>
          <cell r="G23" t="str">
            <v>azita.sadri@hp.com</v>
          </cell>
        </row>
        <row r="24">
          <cell r="A24" t="str">
            <v>HP Fort Collins Workstation</v>
          </cell>
          <cell r="B24" t="str">
            <v>Daniel Steadman</v>
          </cell>
          <cell r="C24" t="str">
            <v>daniel.steadman@hp.com</v>
          </cell>
          <cell r="D24" t="str">
            <v>970-898-6975</v>
          </cell>
          <cell r="E24" t="str">
            <v xml:space="preserve">
Hewlett-Packard Corporation
Attn: Daniel Steadman
3404 E Harmony Rd.
Bldg 6LN13, MS 69
Ft. Collins, Colorado 80528-9544 (Country - U.S.A)
</v>
          </cell>
          <cell r="G24" t="str">
            <v>joe.david@hp.com;
 azita.sadri@hp.com</v>
          </cell>
        </row>
        <row r="25">
          <cell r="A25" t="str">
            <v>HP Georgia</v>
          </cell>
          <cell r="B25" t="str">
            <v>Ron Griffin</v>
          </cell>
          <cell r="C25" t="str">
            <v>ron.griffin@hp.com</v>
          </cell>
          <cell r="D25" t="str">
            <v>770-343-0581</v>
          </cell>
          <cell r="E25" t="str">
            <v xml:space="preserve">
Hewlett-Packard Corporation
Attn: Ron Griffin
5555 WINDWARD PKWY;  MS B2533 
ALPHARETTA Georgia 300043895 (Country - U.S.A)
</v>
          </cell>
          <cell r="G25" t="str">
            <v>N/A</v>
          </cell>
        </row>
        <row r="26">
          <cell r="A26" t="str">
            <v>HP Houston</v>
          </cell>
          <cell r="B26" t="str">
            <v>Donald Lamb</v>
          </cell>
          <cell r="C26" t="str">
            <v>Donald.lamb@hp.com</v>
          </cell>
          <cell r="D26" t="str">
            <v>281-518-3368</v>
          </cell>
          <cell r="E26" t="str">
            <v xml:space="preserve">
Hewlett-Packard Corporation
Attn: Pat King / Donald Lamb
11445 Compaq Center Dr W
Houston, Texas  77070 (Country - U.S.A)
</v>
          </cell>
          <cell r="G26" t="str">
            <v>anna.mcgarigal@hp.com</v>
          </cell>
        </row>
        <row r="27">
          <cell r="A27" t="str">
            <v xml:space="preserve">HP Labs Bristol  </v>
          </cell>
          <cell r="B27" t="str">
            <v xml:space="preserve">Chris Dalton  </v>
          </cell>
          <cell r="C27" t="str">
            <v>cid@hp.com</v>
          </cell>
          <cell r="D27" t="str">
            <v xml:space="preserve">44-0-7827-233109 </v>
          </cell>
          <cell r="E27" t="str">
            <v xml:space="preserve">
Hewlett-Packard Labs
Attn: Chris Dalton
 Long Down Avenue
 Stoke Gifford, Bristol BS34 8QZ  UK
</v>
          </cell>
          <cell r="G27" t="str">
            <v>adrian.tuttle@hp.com</v>
          </cell>
        </row>
        <row r="28">
          <cell r="A28" t="str">
            <v>HP China</v>
          </cell>
          <cell r="B28" t="str">
            <v>Nicole Jiang</v>
          </cell>
          <cell r="C28" t="str">
            <v>nicole.jiang@hp.com</v>
          </cell>
          <cell r="D28" t="str">
            <v>86-21-28983579</v>
          </cell>
          <cell r="E28" t="str">
            <v xml:space="preserve">
Hewlett-Packard Corporation
25 Yun Qiao Road T22/29 
Jinqiao Export Processing Zone,
 Shanghai  201206, China
</v>
          </cell>
          <cell r="G28" t="str">
            <v>donald.lamb@hp.com</v>
          </cell>
        </row>
        <row r="29">
          <cell r="A29" t="str">
            <v>HP Software Team Colorado</v>
          </cell>
          <cell r="B29" t="str">
            <v>Kurt E Spence</v>
          </cell>
          <cell r="C29" t="str">
            <v>kurt.spence@hp.com</v>
          </cell>
          <cell r="D29" t="str">
            <v>970-898-2923</v>
          </cell>
          <cell r="E29" t="str">
            <v xml:space="preserve">
Hewlett-Packard Corporation
Attn: Kurt E Spence
3404 E HARMONY RD MS B7 
Fort Collins Colorado 805289544 (Country - U.S.A)
</v>
          </cell>
          <cell r="G29" t="str">
            <v>N/A</v>
          </cell>
        </row>
        <row r="30">
          <cell r="A30" t="str">
            <v>HP Taiwan</v>
          </cell>
          <cell r="B30" t="str">
            <v>Richie Chan</v>
          </cell>
          <cell r="C30" t="str">
            <v>richie.chan@hp.com</v>
          </cell>
          <cell r="D30" t="str">
            <v>886-2-87229000 ext 4707</v>
          </cell>
          <cell r="E30" t="str">
            <v xml:space="preserve">
HP Internat'l P/L, Taiwan
Attn: Richie Chan
 5F., No.66, Jingmao 2nd Rd., Nangang Dist., 
City - Taipei Postal Code - 115
Country / Region - Taiwan / (R.O.C.)
</v>
          </cell>
          <cell r="G30" t="str">
            <v>richie.chan@hp.com;
justin.lin@hp.com;
nell.ting@hp.com;
ming-tso.yao@hp.com</v>
          </cell>
        </row>
        <row r="31">
          <cell r="A31" t="str">
            <v xml:space="preserve">
HP UK</v>
          </cell>
          <cell r="B31" t="str">
            <v>Neil Cottrell</v>
          </cell>
          <cell r="C31" t="str">
            <v xml:space="preserve">neil.cottrell@hp.com </v>
          </cell>
          <cell r="D31" t="str">
            <v xml:space="preserve"> 44-192-584-1022</v>
          </cell>
          <cell r="E31" t="str">
            <v xml:space="preserve">
Hewlett-Packard Corporation
Attn: Neil Cottrell
2 Kelvin Close, Birchwood Science 
Park North, Risley, Warrington, 
WA3 7PB, United Kingdom
</v>
          </cell>
          <cell r="G31" t="str">
            <v>isheikh@hp.com</v>
          </cell>
        </row>
        <row r="32">
          <cell r="A32" t="str">
            <v>IDT - Taiwan</v>
          </cell>
          <cell r="B32" t="str">
            <v>Tingting Yin</v>
          </cell>
          <cell r="C32" t="str">
            <v>Tingting.Yin@idt.com</v>
          </cell>
          <cell r="D32" t="str">
            <v>886-2-87920010 Ext:17</v>
          </cell>
          <cell r="E32" t="str">
            <v xml:space="preserve">
IDT Bermuda Ltd., Taiwan Branch
Attn: Tingting Yin
4F-4, No. 160, Sec. 6
Min Chuan East Road
Nei Hu 114 ,Taipei, Taiwan, R.O.C.
</v>
          </cell>
          <cell r="G32" t="str">
            <v>lloyd.daniel@hp.com</v>
          </cell>
        </row>
        <row r="33">
          <cell r="A33" t="str">
            <v>INTEL California -Graphics</v>
          </cell>
          <cell r="B33" t="str">
            <v xml:space="preserve">
Joshua Tipton
</v>
          </cell>
          <cell r="C33" t="str">
            <v>joshua.a.tipton@intel.com</v>
          </cell>
          <cell r="D33" t="str">
            <v>916-377-3415</v>
          </cell>
          <cell r="E33" t="str">
            <v xml:space="preserve">
Intel Corporation
Attn: Joshua Tipton
1900 Prairie City Road; MS: FM5-79
Folsom, CA. 95630 (Country - U.S.A)
</v>
          </cell>
          <cell r="G33" t="str">
            <v xml:space="preserve">sisly.chang@hp.com; 
justin.lin@hp.com
joe.david@hp.com
</v>
          </cell>
        </row>
        <row r="34">
          <cell r="A34" t="str">
            <v>Intel-Folsom-RST-RAID</v>
          </cell>
          <cell r="B34" t="str">
            <v>Haritha Gogineni</v>
          </cell>
          <cell r="C34" t="str">
            <v>haritha.gogineni@intel.com</v>
          </cell>
          <cell r="D34" t="str">
            <v>916-377-7964</v>
          </cell>
          <cell r="E34" t="str">
            <v xml:space="preserve">
Intel Corporation
Attn: Haritha Gogineni
1900 Prairie City Road; MS: FM5-2-B6
Folsom, CA 95630 (Country - U.S.A)
</v>
          </cell>
          <cell r="G34" t="str">
            <v xml:space="preserve">justin.prindle@hp.com;
kirk.stulen@hp.com
</v>
          </cell>
        </row>
        <row r="35">
          <cell r="A35" t="str">
            <v>Intel-Folsom-Technology</v>
          </cell>
          <cell r="B35" t="str">
            <v>Erik More</v>
          </cell>
          <cell r="C35" t="str">
            <v>erik.more@intel.com</v>
          </cell>
          <cell r="D35" t="str">
            <v>916-356-0200</v>
          </cell>
          <cell r="E35" t="str">
            <v xml:space="preserve">Intel Corporation
Attn: Erik More
1900 Prairie City Road; MS: FM5-76
Folsom, CA. 95630 (Country - U.S.A)
</v>
          </cell>
          <cell r="G35" t="str">
            <v>justin.prindle@hp.com;
joe.m.evans@hp.com</v>
          </cell>
        </row>
        <row r="36">
          <cell r="A36" t="str">
            <v>Lite-ON</v>
          </cell>
          <cell r="B36" t="str">
            <v>William PW Chang</v>
          </cell>
          <cell r="C36" t="str">
            <v>william.pw.chang@liteon.com</v>
          </cell>
          <cell r="D36" t="str">
            <v>866-2-222-6181 #3112</v>
          </cell>
          <cell r="E36" t="str">
            <v xml:space="preserve">
Lite-On Technology CORP
Attn: William PW Chang
1F, 90 Chien 1 Road, Chung Ho,
Taipei Hsein 235, Taiwan, ROC
</v>
          </cell>
          <cell r="G36" t="str">
            <v>ron.faulkner@hp.com</v>
          </cell>
        </row>
        <row r="37">
          <cell r="A37" t="str">
            <v>Macadamian-Canada</v>
          </cell>
          <cell r="B37" t="str">
            <v xml:space="preserve">
Melissa Sienkiewicz 
</v>
          </cell>
          <cell r="C37" t="str">
            <v>Melissa@macadamian.com</v>
          </cell>
          <cell r="D37" t="str">
            <v>819-772-0300 
x125</v>
          </cell>
          <cell r="E37" t="str">
            <v>Macadamian
Attn: Melissa Sienkiewicz
165 Rue Wellington Gatineau,
 Quebec Canada J8x 2J3</v>
          </cell>
          <cell r="G37" t="str">
            <v>vijay.parikh@hp.com</v>
          </cell>
        </row>
        <row r="38">
          <cell r="A38" t="str">
            <v>McAfee-UK</v>
          </cell>
          <cell r="B38" t="str">
            <v>Jack Nagle</v>
          </cell>
          <cell r="C38" t="str">
            <v>jack_nagle@mcafee.com</v>
          </cell>
          <cell r="D38" t="str">
            <v xml:space="preserve"> 44-127-366-9455</v>
          </cell>
          <cell r="E38" t="str">
            <v>McAfee
Attn: Jack Nagle
Mocatta House Trafalgar Place  Brighton  BN1 4BG,
  United Kingdom, GB</v>
          </cell>
          <cell r="G38" t="str">
            <v>isheikh@hp.com</v>
          </cell>
        </row>
        <row r="39">
          <cell r="A39" t="str">
            <v>Microsoft Corporation-Redmond</v>
          </cell>
          <cell r="B39" t="str">
            <v>Sven Gruenitz (svengru  1222489)</v>
          </cell>
          <cell r="C39" t="str">
            <v>N/A</v>
          </cell>
          <cell r="D39" t="str">
            <v xml:space="preserve"> 425-421-7441</v>
          </cell>
          <cell r="E39" t="str">
            <v xml:space="preserve">
Microsoft Corporation
Attn: Sven Gruenitz
1 MICROSOFT WAY 
Redmond, Washington 980528300 (Country - U.S.A)
</v>
          </cell>
          <cell r="G39" t="str">
            <v>donald.lamb@hp.com</v>
          </cell>
        </row>
        <row r="40">
          <cell r="A40" t="str">
            <v xml:space="preserve">NVIDIA-Santa Clara </v>
          </cell>
          <cell r="B40" t="str">
            <v>Kim Fong</v>
          </cell>
          <cell r="C40" t="str">
            <v>kfong@nvidia.com</v>
          </cell>
          <cell r="D40" t="str">
            <v>408-486-4022</v>
          </cell>
          <cell r="E40" t="str">
            <v>NVIDIA Corporation
Attn: Kim Fong
2701 San Tomas Expressway
Santa Clara, CA 95050 (Country - U.S.A)</v>
          </cell>
          <cell r="G40" t="str">
            <v>joe.david@hp.com; richard.spenser@hp.com; azita.sadri@hp.com</v>
          </cell>
        </row>
        <row r="41">
          <cell r="A41" t="str">
            <v>PDF-Complete-Austin</v>
          </cell>
          <cell r="B41" t="str">
            <v>Bekah Winand</v>
          </cell>
          <cell r="C41" t="str">
            <v xml:space="preserve">bekah.winand@pdfcomplete.com </v>
          </cell>
          <cell r="D41" t="str">
            <v>512-263-0868</v>
          </cell>
          <cell r="E41" t="str">
            <v xml:space="preserve">
PDF-Complete
Attn: Bekah Winand
11612 Bee Caves Rd, Bldg 1 Ste1 100,
Austin, TX 78738 (Country - U.S.A)
</v>
          </cell>
          <cell r="G41" t="str">
            <v>fred.massoudian@hp.com</v>
          </cell>
        </row>
        <row r="42">
          <cell r="A42" t="str">
            <v>Portrait-California-Dreamcolor</v>
          </cell>
          <cell r="B42" t="str">
            <v xml:space="preserve">Randolph Irvine
</v>
          </cell>
          <cell r="C42" t="str">
            <v>rirvine@portrait.com</v>
          </cell>
          <cell r="D42" t="str">
            <v xml:space="preserve"> 925-227-2700 ext242 </v>
          </cell>
          <cell r="E42" t="str">
            <v xml:space="preserve">
Portrait Displays, Inc.
Attn: Randolph Irvine
6663 Owens Drive 
Pleasanton, California 94588 USA
</v>
          </cell>
          <cell r="G42" t="str">
            <v>azita.sadri@hp.com</v>
          </cell>
        </row>
        <row r="43">
          <cell r="A43" t="str">
            <v>Primax-BusinessCard</v>
          </cell>
          <cell r="B43" t="str">
            <v xml:space="preserve">Irene Chang
</v>
          </cell>
          <cell r="C43" t="str">
            <v>Irene.Chang@primax.com.tw</v>
          </cell>
          <cell r="D43" t="str">
            <v xml:space="preserve"> 886-2-2798-1502</v>
          </cell>
          <cell r="E43" t="str">
            <v xml:space="preserve">
Primax
Attn: Irene Chang
669, Ruey Kuang Road, Neihu 114
Taipei, Taiwan, R.O.C.
</v>
          </cell>
          <cell r="G43" t="str">
            <v>doyne.metz@hp.com; 
tuyetp@hp.com</v>
          </cell>
        </row>
        <row r="44">
          <cell r="A44" t="str">
            <v>Primax-Camera</v>
          </cell>
          <cell r="B44" t="str">
            <v xml:space="preserve">Katrina Liu </v>
          </cell>
          <cell r="C44" t="str">
            <v>Katrina.Liu@primax.com.tw</v>
          </cell>
          <cell r="D44" t="str">
            <v xml:space="preserve">886 935 133 450 </v>
          </cell>
          <cell r="E44" t="str">
            <v xml:space="preserve">
Primax
Attn: Katrina Liu
No. 669 Ruey Kuang Road 
114 Neihu Taipei, Taiwan, R.O.C.
</v>
          </cell>
          <cell r="G44" t="str">
            <v>ron.faulkner@hp.com</v>
          </cell>
        </row>
        <row r="45">
          <cell r="A45" t="str">
            <v>Realtek -Taiwan</v>
          </cell>
          <cell r="B45" t="str">
            <v>Mingjane Hsieh</v>
          </cell>
          <cell r="C45" t="str">
            <v>mingjane@realtek.com</v>
          </cell>
          <cell r="D45" t="str">
            <v>886-3-578-0211 
#3795</v>
          </cell>
          <cell r="E45" t="str">
            <v xml:space="preserve">
Realtek
Attn: Mingjane Hsieh
 4F, No.2, Innovation Road II,
Hsinchu Science Park
Hsinchu, Taiwan 300
</v>
          </cell>
          <cell r="G45" t="str">
            <v>ron.faulkner@hp.com</v>
          </cell>
        </row>
        <row r="46">
          <cell r="A46" t="str">
            <v>Renesas-NEC</v>
          </cell>
          <cell r="B46" t="str">
            <v>Dave Johnson</v>
          </cell>
          <cell r="C46" t="str">
            <v>david.johnson@am.necel.com</v>
          </cell>
          <cell r="D46" t="str">
            <v>408-588-5462</v>
          </cell>
          <cell r="E46" t="str">
            <v xml:space="preserve">
Renesas Electronics America Inc.
Attn: Dave Johnson
2880 Scott Blvd., MS SC2302
Santa Clara, CA 95050 (Country - U.S.A)
</v>
          </cell>
          <cell r="G46" t="str">
            <v>kirk.stulen@hp.com</v>
          </cell>
        </row>
        <row r="47">
          <cell r="A47" t="str">
            <v>SmithMicro California</v>
          </cell>
          <cell r="B47" t="str">
            <v>Angelo Rodriguez</v>
          </cell>
          <cell r="C47" t="str">
            <v>arodriguez@smithmicro.com</v>
          </cell>
          <cell r="D47" t="str">
            <v xml:space="preserve"> 949-362-2344</v>
          </cell>
          <cell r="E47" t="str">
            <v xml:space="preserve">
SmithMicro
51 COLUMBIA 
ALISO VIEJO CA. 926561456
</v>
          </cell>
          <cell r="G47" t="str">
            <v>thuy.vu@hp.com</v>
          </cell>
        </row>
        <row r="48">
          <cell r="A48" t="str">
            <v>Softex Incorporated Austin</v>
          </cell>
          <cell r="B48" t="str">
            <v>Vasu Kadalagere</v>
          </cell>
          <cell r="C48" t="str">
            <v xml:space="preserve">vasu_kadalagere@softexinc.com </v>
          </cell>
          <cell r="D48" t="str">
            <v xml:space="preserve"> 512-452-8836 
ext: 226</v>
          </cell>
          <cell r="E48" t="str">
            <v xml:space="preserve">
Softex Incorporated
Attn: Vasu Kadalagere
9300 JOLLYVILLE RD STE 201 
Austin, Texas 787597455 (Country - U.S.A)
</v>
          </cell>
          <cell r="G48" t="str">
            <v>raymond.a.mulford@hp.com</v>
          </cell>
        </row>
        <row r="49">
          <cell r="A49" t="str">
            <v>Sonix Taiwan</v>
          </cell>
          <cell r="B49" t="str">
            <v>George Lee</v>
          </cell>
          <cell r="C49" t="str">
            <v>George Lee
george_lee@sonix.com.tw</v>
          </cell>
          <cell r="D49" t="str">
            <v>510-648-4638</v>
          </cell>
          <cell r="E49" t="str">
            <v xml:space="preserve">
Sonix Technology Co,.LTD
10F-1 No.36, Taiyuan Street , 
Chupei City, Hsinchu, Taiwan Zip:30265
</v>
          </cell>
          <cell r="G49" t="str">
            <v>ron.faulkner@hp.com</v>
          </cell>
        </row>
        <row r="50">
          <cell r="A50" t="str">
            <v>ST Taiwan</v>
          </cell>
          <cell r="B50" t="str">
            <v>JP Huang</v>
          </cell>
          <cell r="C50" t="str">
            <v>Jp.huang@st.com</v>
          </cell>
          <cell r="D50" t="str">
            <v>886-2-6603-2588</v>
          </cell>
          <cell r="E50" t="str">
            <v xml:space="preserve">
ST Microelectronics
Attn: JP Huang
11F, No.58, ReiHu Street, 
NeiHu District, Taipei 11494, Taiwan R.O.C
</v>
          </cell>
          <cell r="G50" t="str">
            <v>joe.david@hp.com; azita.sadri@hp.com; sisly.chang@hp.com</v>
          </cell>
        </row>
        <row r="51">
          <cell r="A51" t="str">
            <v>Sunplus</v>
          </cell>
          <cell r="B51" t="str">
            <v>Zonghan Wu</v>
          </cell>
          <cell r="C51" t="str">
            <v>zonghan.wu@sunplusit.com</v>
          </cell>
          <cell r="D51" t="str">
            <v>886-988-267548</v>
          </cell>
          <cell r="E51" t="str">
            <v xml:space="preserve">
SUNPLUS
Attn: Zonghan Wu
19, Innovation First Road
Hsinchu Science Park, Taiwan 300
</v>
          </cell>
          <cell r="G51" t="str">
            <v>ron.faulkner@hp.com</v>
          </cell>
        </row>
        <row r="52">
          <cell r="A52" t="str">
            <v>Synaptics</v>
          </cell>
          <cell r="B52" t="str">
            <v>Steven Lan</v>
          </cell>
          <cell r="C52" t="str">
            <v>slan@synaptics.com</v>
          </cell>
          <cell r="D52" t="str">
            <v>512-825-8517</v>
          </cell>
          <cell r="E52" t="str">
            <v xml:space="preserve">
Synaptics
Attn: Steven Lan
3120 Scott Blvd. Ste 130
Santa Clara, CA, 95054 (Country - U.S.A)
</v>
          </cell>
          <cell r="G52" t="str">
            <v>kirk.stulen@hp.com</v>
          </cell>
        </row>
        <row r="53">
          <cell r="A53" t="str">
            <v>Validity Sensors Inc. California</v>
          </cell>
          <cell r="B53" t="str">
            <v>Jeff Buxton</v>
          </cell>
          <cell r="C53" t="str">
            <v xml:space="preserve">jbuxton@validityinc.com </v>
          </cell>
          <cell r="D53" t="str">
            <v xml:space="preserve"> 978-886-1801</v>
          </cell>
          <cell r="E53" t="str">
            <v xml:space="preserve">
Validity Inc.
Attn: Jeff Buxton
2199 Zanker Rd. 
San Jose CA 95131 (Country - U.S.A)
</v>
          </cell>
          <cell r="G53" t="str">
            <v>isheikh@hp.com</v>
          </cell>
        </row>
        <row r="54">
          <cell r="A54" t="str">
            <v>VET- CUP</v>
          </cell>
          <cell r="B54" t="str">
            <v>Sandeep Sukhija</v>
          </cell>
          <cell r="C54" t="str">
            <v>sukhija@hp.com</v>
          </cell>
          <cell r="D54" t="str">
            <v>408-873-5661</v>
          </cell>
          <cell r="E54" t="str">
            <v xml:space="preserve">
Hewlett-Packard Corporation
Attn: Sandeep Sukhija
10855 Tantau Ave; MS 4358
Cupterino, CA 95014-0770 (Country - U.S.A)
</v>
          </cell>
          <cell r="G54" t="str">
            <v>pamela.stout@hp.com</v>
          </cell>
        </row>
        <row r="55">
          <cell r="A55" t="str">
            <v>VET- India</v>
          </cell>
          <cell r="B55" t="str">
            <v xml:space="preserve"> Vivek Kalapatti Srikantan</v>
          </cell>
          <cell r="C55" t="str">
            <v>vivek.srikantan@hp.com</v>
          </cell>
          <cell r="D55" t="str">
            <v>91-98454-49772</v>
          </cell>
          <cell r="E55" t="str">
            <v xml:space="preserve">
HP India Software Optns
Attn: Vivek Kalapatti Sirkantan
Sy. No. 192, Whitefield Road
Mahadevapura Post Bangalore, India 560048
</v>
          </cell>
          <cell r="G55" t="str">
            <v>pamela.stout@hp.com</v>
          </cell>
        </row>
        <row r="56">
          <cell r="A56" t="str">
            <v>VET- MA</v>
          </cell>
          <cell r="B56" t="str">
            <v>Rick Bramley</v>
          </cell>
          <cell r="C56" t="str">
            <v>richard.bramley@hp.com</v>
          </cell>
          <cell r="D56" t="str">
            <v>508-618-1259</v>
          </cell>
          <cell r="E56" t="str">
            <v xml:space="preserve">
Hewlett-Packard Corporation
Attn: Rick Bramley
20 Cabot Blvd Suite 300
Mansfield MA 02048 (Country - U.S.A)
</v>
          </cell>
          <cell r="G56" t="str">
            <v>pamela.stout@hp.com</v>
          </cell>
        </row>
        <row r="57">
          <cell r="A57" t="str">
            <v>Wacom -WA</v>
          </cell>
          <cell r="B57" t="str">
            <v xml:space="preserve">Chris Hynes 
</v>
          </cell>
          <cell r="C57" t="str">
            <v>Christopher.Hynes@wacom.com</v>
          </cell>
          <cell r="D57" t="str">
            <v xml:space="preserve"> 360-896-9833 x298</v>
          </cell>
          <cell r="E57" t="str">
            <v xml:space="preserve">
Wacom 
Attn: Chris Hynes
1311 SE Cardinal Court 
Vancouver, WA 98683 (Country - U.S.A) 
</v>
          </cell>
          <cell r="G57" t="str">
            <v>doyne.metz@hp.com;jaime.canales@hp.com</v>
          </cell>
        </row>
        <row r="58">
          <cell r="A58" t="str">
            <v>X-Rite Factory Puck</v>
          </cell>
          <cell r="B58" t="str">
            <v>Tom Lianza</v>
          </cell>
          <cell r="C58" t="str">
            <v>tlianza@xrite.com</v>
          </cell>
          <cell r="D58" t="str">
            <v xml:space="preserve"> 978-656-6066</v>
          </cell>
          <cell r="E58" t="str">
            <v xml:space="preserve">
X-Rite
Attn: Tom Lianza 
200 Ames Pond Drive, Suite 202
Tewksbury, MA 01876 (Country - U.S.A)
</v>
          </cell>
          <cell r="G58" t="str">
            <v>azita.sadri@hp.com</v>
          </cell>
        </row>
        <row r="59">
          <cell r="A59" t="str">
            <v>X-Rite User Puck</v>
          </cell>
          <cell r="B59" t="str">
            <v>Thomas Clough</v>
          </cell>
          <cell r="C59" t="str">
            <v>tclough@xrite.com</v>
          </cell>
          <cell r="D59" t="str">
            <v>978-656-6055</v>
          </cell>
          <cell r="E59" t="str">
            <v xml:space="preserve">
X-Rite
Attn: Thomas Clough
200 Ames Pond Dr., Suite 202
Tewksbury, MA 01876 (Country - U.S.A)
</v>
          </cell>
          <cell r="G59" t="str">
            <v>azita.sadri@hp.com</v>
          </cell>
        </row>
        <row r="60">
          <cell r="A60" t="str">
            <v>N/A</v>
          </cell>
          <cell r="B60" t="str">
            <v/>
          </cell>
          <cell r="C60" t="str">
            <v/>
          </cell>
          <cell r="D60" t="str">
            <v/>
          </cell>
          <cell r="E60" t="str">
            <v/>
          </cell>
          <cell r="G60" t="str">
            <v/>
          </cell>
        </row>
        <row r="61">
          <cell r="A61" t="str">
            <v/>
          </cell>
          <cell r="B61" t="str">
            <v/>
          </cell>
          <cell r="C61" t="str">
            <v/>
          </cell>
          <cell r="D61" t="str">
            <v/>
          </cell>
          <cell r="E61" t="str">
            <v/>
          </cell>
          <cell r="G61" t="str">
            <v/>
          </cell>
        </row>
        <row r="62">
          <cell r="A62" t="str">
            <v/>
          </cell>
          <cell r="B62" t="str">
            <v/>
          </cell>
          <cell r="C62" t="str">
            <v/>
          </cell>
          <cell r="D62" t="str">
            <v/>
          </cell>
          <cell r="E62" t="str">
            <v/>
          </cell>
          <cell r="G62" t="str">
            <v/>
          </cell>
        </row>
        <row r="63">
          <cell r="A63" t="str">
            <v/>
          </cell>
          <cell r="B63" t="str">
            <v/>
          </cell>
          <cell r="C63" t="str">
            <v/>
          </cell>
          <cell r="D63" t="str">
            <v/>
          </cell>
          <cell r="E63" t="str">
            <v/>
          </cell>
          <cell r="G63" t="str">
            <v/>
          </cell>
        </row>
        <row r="64">
          <cell r="A64" t="str">
            <v/>
          </cell>
          <cell r="B64" t="str">
            <v/>
          </cell>
          <cell r="C64" t="str">
            <v/>
          </cell>
          <cell r="D64" t="str">
            <v/>
          </cell>
          <cell r="E64" t="str">
            <v/>
          </cell>
          <cell r="G64" t="str">
            <v/>
          </cell>
        </row>
        <row r="65">
          <cell r="A65" t="str">
            <v/>
          </cell>
          <cell r="B65" t="str">
            <v/>
          </cell>
          <cell r="C65" t="str">
            <v/>
          </cell>
          <cell r="D65" t="str">
            <v/>
          </cell>
          <cell r="E65" t="str">
            <v/>
          </cell>
          <cell r="G65" t="str">
            <v/>
          </cell>
        </row>
        <row r="66">
          <cell r="A66" t="str">
            <v/>
          </cell>
          <cell r="B66" t="str">
            <v/>
          </cell>
          <cell r="C66" t="str">
            <v/>
          </cell>
          <cell r="D66" t="str">
            <v/>
          </cell>
          <cell r="E66" t="str">
            <v/>
          </cell>
          <cell r="G66" t="str">
            <v/>
          </cell>
        </row>
        <row r="67">
          <cell r="A67" t="str">
            <v/>
          </cell>
          <cell r="B67" t="str">
            <v/>
          </cell>
          <cell r="C67" t="str">
            <v/>
          </cell>
          <cell r="D67" t="str">
            <v/>
          </cell>
          <cell r="E67" t="str">
            <v/>
          </cell>
          <cell r="G67" t="str">
            <v/>
          </cell>
        </row>
        <row r="68">
          <cell r="A68" t="str">
            <v/>
          </cell>
          <cell r="B68" t="str">
            <v/>
          </cell>
          <cell r="C68" t="str">
            <v/>
          </cell>
          <cell r="D68" t="str">
            <v/>
          </cell>
          <cell r="E68" t="str">
            <v/>
          </cell>
          <cell r="G68" t="str">
            <v/>
          </cell>
        </row>
        <row r="69">
          <cell r="A69" t="str">
            <v/>
          </cell>
          <cell r="B69" t="str">
            <v/>
          </cell>
          <cell r="C69" t="str">
            <v/>
          </cell>
          <cell r="D69" t="str">
            <v/>
          </cell>
          <cell r="E69" t="str">
            <v/>
          </cell>
          <cell r="G69" t="str">
            <v/>
          </cell>
        </row>
        <row r="70">
          <cell r="A70" t="str">
            <v/>
          </cell>
          <cell r="B70" t="str">
            <v/>
          </cell>
          <cell r="C70" t="str">
            <v/>
          </cell>
          <cell r="D70" t="str">
            <v/>
          </cell>
          <cell r="E70" t="str">
            <v/>
          </cell>
          <cell r="G70" t="str">
            <v/>
          </cell>
        </row>
        <row r="71">
          <cell r="A71" t="str">
            <v/>
          </cell>
          <cell r="B71" t="str">
            <v/>
          </cell>
          <cell r="C71" t="str">
            <v/>
          </cell>
          <cell r="D71" t="str">
            <v/>
          </cell>
          <cell r="E71" t="str">
            <v/>
          </cell>
          <cell r="G71" t="str">
            <v/>
          </cell>
        </row>
        <row r="72">
          <cell r="A72" t="str">
            <v/>
          </cell>
          <cell r="B72" t="str">
            <v/>
          </cell>
          <cell r="C72" t="str">
            <v/>
          </cell>
          <cell r="D72" t="str">
            <v/>
          </cell>
          <cell r="E72" t="str">
            <v/>
          </cell>
          <cell r="G72" t="str">
            <v/>
          </cell>
        </row>
        <row r="73">
          <cell r="A73" t="str">
            <v/>
          </cell>
          <cell r="B73" t="str">
            <v/>
          </cell>
          <cell r="C73" t="str">
            <v/>
          </cell>
          <cell r="D73" t="str">
            <v/>
          </cell>
          <cell r="E73" t="str">
            <v/>
          </cell>
          <cell r="G73" t="str">
            <v/>
          </cell>
        </row>
        <row r="74">
          <cell r="A74" t="str">
            <v/>
          </cell>
          <cell r="B74" t="str">
            <v/>
          </cell>
          <cell r="C74" t="str">
            <v/>
          </cell>
          <cell r="D74" t="str">
            <v/>
          </cell>
          <cell r="E74" t="str">
            <v/>
          </cell>
          <cell r="G74" t="str">
            <v/>
          </cell>
        </row>
        <row r="75">
          <cell r="A75" t="str">
            <v/>
          </cell>
          <cell r="B75" t="str">
            <v/>
          </cell>
          <cell r="C75" t="str">
            <v/>
          </cell>
          <cell r="D75" t="str">
            <v/>
          </cell>
          <cell r="E75" t="str">
            <v/>
          </cell>
          <cell r="G75" t="str">
            <v/>
          </cell>
        </row>
        <row r="76">
          <cell r="A76" t="str">
            <v/>
          </cell>
          <cell r="B76" t="str">
            <v/>
          </cell>
          <cell r="C76" t="str">
            <v/>
          </cell>
          <cell r="D76" t="str">
            <v/>
          </cell>
          <cell r="E76" t="str">
            <v/>
          </cell>
          <cell r="G76" t="str">
            <v/>
          </cell>
        </row>
        <row r="77">
          <cell r="A77" t="str">
            <v/>
          </cell>
          <cell r="B77" t="str">
            <v/>
          </cell>
          <cell r="C77" t="str">
            <v/>
          </cell>
          <cell r="D77" t="str">
            <v/>
          </cell>
          <cell r="E77" t="str">
            <v/>
          </cell>
          <cell r="G77" t="str">
            <v/>
          </cell>
        </row>
        <row r="78">
          <cell r="A78" t="str">
            <v/>
          </cell>
          <cell r="B78" t="str">
            <v/>
          </cell>
          <cell r="C78" t="str">
            <v/>
          </cell>
          <cell r="D78" t="str">
            <v/>
          </cell>
          <cell r="E78" t="str">
            <v/>
          </cell>
          <cell r="G78" t="str">
            <v/>
          </cell>
        </row>
        <row r="79">
          <cell r="A79" t="str">
            <v/>
          </cell>
          <cell r="B79" t="str">
            <v/>
          </cell>
          <cell r="C79" t="str">
            <v/>
          </cell>
          <cell r="D79" t="str">
            <v/>
          </cell>
          <cell r="E79" t="str">
            <v/>
          </cell>
          <cell r="G79" t="str">
            <v/>
          </cell>
        </row>
        <row r="80">
          <cell r="A80" t="str">
            <v/>
          </cell>
          <cell r="B80" t="str">
            <v/>
          </cell>
          <cell r="C80" t="str">
            <v/>
          </cell>
          <cell r="D80" t="str">
            <v/>
          </cell>
          <cell r="E80" t="str">
            <v/>
          </cell>
          <cell r="G80" t="str">
            <v/>
          </cell>
        </row>
        <row r="81">
          <cell r="A81" t="str">
            <v/>
          </cell>
          <cell r="B81" t="str">
            <v/>
          </cell>
          <cell r="C81" t="str">
            <v/>
          </cell>
          <cell r="D81" t="str">
            <v/>
          </cell>
          <cell r="E81" t="str">
            <v/>
          </cell>
          <cell r="G81" t="str">
            <v/>
          </cell>
        </row>
        <row r="82">
          <cell r="A82" t="str">
            <v/>
          </cell>
          <cell r="B82" t="str">
            <v/>
          </cell>
          <cell r="C82" t="str">
            <v/>
          </cell>
          <cell r="D82" t="str">
            <v/>
          </cell>
          <cell r="E82" t="str">
            <v/>
          </cell>
          <cell r="G82" t="str">
            <v/>
          </cell>
        </row>
        <row r="83">
          <cell r="A83" t="str">
            <v/>
          </cell>
          <cell r="B83" t="str">
            <v/>
          </cell>
          <cell r="C83" t="str">
            <v/>
          </cell>
          <cell r="D83" t="str">
            <v/>
          </cell>
          <cell r="E83" t="str">
            <v/>
          </cell>
          <cell r="G83" t="str">
            <v/>
          </cell>
        </row>
        <row r="84">
          <cell r="A84" t="str">
            <v/>
          </cell>
          <cell r="B84" t="str">
            <v/>
          </cell>
          <cell r="C84" t="str">
            <v/>
          </cell>
          <cell r="D84" t="str">
            <v/>
          </cell>
          <cell r="E84" t="str">
            <v/>
          </cell>
          <cell r="G84" t="str">
            <v/>
          </cell>
        </row>
        <row r="85">
          <cell r="A85" t="str">
            <v/>
          </cell>
          <cell r="B85" t="str">
            <v/>
          </cell>
          <cell r="C85" t="str">
            <v/>
          </cell>
          <cell r="D85" t="str">
            <v/>
          </cell>
          <cell r="E85" t="str">
            <v/>
          </cell>
          <cell r="G85" t="str">
            <v/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3"/>
      <sheetName val="spend &amp; volume by ODM"/>
      <sheetName val="pie charts"/>
      <sheetName val="pivot table linked"/>
      <sheetName val="2003 Nov COR3 Deepak"/>
      <sheetName val="2003 Ryan to Arima"/>
      <sheetName val="2003 Ryan to Compal"/>
      <sheetName val="2003 Ryan to Quanta"/>
      <sheetName val="NRE"/>
      <sheetName val="SCM AV data"/>
      <sheetName val="Detailed Quote"/>
      <sheetName val="Summary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>
        <row r="1">
          <cell r="A1" t="str">
            <v>Family</v>
          </cell>
          <cell r="B1" t="str">
            <v xml:space="preserve">ODM </v>
          </cell>
          <cell r="C1" t="str">
            <v>2003 Chassis&amp;VA</v>
          </cell>
        </row>
        <row r="2">
          <cell r="A2" t="str">
            <v>Evo N1000c Family-CROCKETT 1.0</v>
          </cell>
          <cell r="B2" t="str">
            <v>Arima</v>
          </cell>
          <cell r="C2">
            <v>306.95</v>
          </cell>
        </row>
        <row r="3">
          <cell r="A3" t="str">
            <v>Evo N1000v Family-CROCKETT 2.0</v>
          </cell>
          <cell r="B3" t="str">
            <v>Arima</v>
          </cell>
          <cell r="C3">
            <v>239.83</v>
          </cell>
        </row>
        <row r="4">
          <cell r="A4" t="str">
            <v>Evo N1005/N1015 Family-BOONE</v>
          </cell>
          <cell r="B4" t="str">
            <v>Arima</v>
          </cell>
          <cell r="C4">
            <v>227.92</v>
          </cell>
        </row>
        <row r="5">
          <cell r="A5" t="str">
            <v>Presario 1500 - Crockett 2.0</v>
          </cell>
          <cell r="B5" t="str">
            <v>Arima</v>
          </cell>
          <cell r="C5">
            <v>240</v>
          </cell>
        </row>
        <row r="6">
          <cell r="A6" t="str">
            <v>Presario 900 - Boone</v>
          </cell>
          <cell r="B6" t="str">
            <v>Arima</v>
          </cell>
          <cell r="C6">
            <v>228</v>
          </cell>
        </row>
        <row r="7">
          <cell r="A7" t="str">
            <v>Lopez</v>
          </cell>
          <cell r="B7" t="str">
            <v>Compal</v>
          </cell>
          <cell r="C7">
            <v>257.95999999999998</v>
          </cell>
        </row>
        <row r="8">
          <cell r="A8" t="str">
            <v>Evo N410c Family-AWARDS</v>
          </cell>
          <cell r="B8" t="str">
            <v>Inventec</v>
          </cell>
          <cell r="C8">
            <v>373.3</v>
          </cell>
        </row>
        <row r="9">
          <cell r="A9" t="str">
            <v>Evo N600c Family-FENWAY 1.0</v>
          </cell>
          <cell r="B9" t="str">
            <v>Inventec</v>
          </cell>
          <cell r="C9">
            <v>362.49</v>
          </cell>
        </row>
        <row r="10">
          <cell r="A10" t="str">
            <v>Evo N610c Family-FENWAY 2.0</v>
          </cell>
          <cell r="B10" t="str">
            <v>Inventec</v>
          </cell>
          <cell r="C10">
            <v>328.63</v>
          </cell>
        </row>
        <row r="11">
          <cell r="A11" t="str">
            <v>Evo N620c Family-FENWAY 3.0</v>
          </cell>
          <cell r="B11" t="str">
            <v>Inventec</v>
          </cell>
          <cell r="C11">
            <v>308.81</v>
          </cell>
        </row>
        <row r="12">
          <cell r="A12" t="str">
            <v>SAPPHIRE Family</v>
          </cell>
          <cell r="B12" t="str">
            <v>Inventec</v>
          </cell>
          <cell r="C12">
            <v>286.23</v>
          </cell>
        </row>
        <row r="13">
          <cell r="A13" t="str">
            <v>Topaz Family</v>
          </cell>
          <cell r="B13" t="str">
            <v>Inventec</v>
          </cell>
          <cell r="C13">
            <v>209.32499999999999</v>
          </cell>
        </row>
        <row r="14">
          <cell r="A14" t="str">
            <v>Evo N800c Family-MAGELLAN</v>
          </cell>
          <cell r="B14" t="str">
            <v>LG</v>
          </cell>
          <cell r="C14">
            <v>269.70666666666665</v>
          </cell>
        </row>
        <row r="15">
          <cell r="A15" t="str">
            <v>Evo N800v Family-MAGELLAN</v>
          </cell>
          <cell r="B15" t="str">
            <v>LG</v>
          </cell>
          <cell r="C15">
            <v>269.70666666666665</v>
          </cell>
        </row>
        <row r="16">
          <cell r="A16" t="str">
            <v>Evo N800w Family-MAGELLAN</v>
          </cell>
          <cell r="B16" t="str">
            <v>LG</v>
          </cell>
          <cell r="C16">
            <v>269.70666666666665</v>
          </cell>
        </row>
        <row r="17">
          <cell r="A17" t="str">
            <v>Presario 2800 - Magellan</v>
          </cell>
          <cell r="B17" t="str">
            <v>LG</v>
          </cell>
          <cell r="C17">
            <v>270</v>
          </cell>
        </row>
        <row r="18">
          <cell r="A18" t="str">
            <v>Raptor Family</v>
          </cell>
          <cell r="B18" t="str">
            <v>LG</v>
          </cell>
          <cell r="C18">
            <v>289</v>
          </cell>
        </row>
        <row r="19">
          <cell r="A19" t="str">
            <v>TORNADO 2.0/2.1</v>
          </cell>
          <cell r="B19" t="str">
            <v>Quanta</v>
          </cell>
          <cell r="C19">
            <v>209.44</v>
          </cell>
        </row>
        <row r="20">
          <cell r="A20" t="str">
            <v>TORNADO 2.1</v>
          </cell>
          <cell r="B20" t="str">
            <v>Quanta</v>
          </cell>
          <cell r="C20">
            <v>209</v>
          </cell>
        </row>
        <row r="21">
          <cell r="A21" t="str">
            <v>TORNADO 4.5/4.6</v>
          </cell>
          <cell r="B21" t="str">
            <v>Quanta</v>
          </cell>
          <cell r="C21">
            <v>202.39666666666668</v>
          </cell>
        </row>
        <row r="22">
          <cell r="A22" t="str">
            <v>TORNADO 5.0/5.1</v>
          </cell>
          <cell r="B22" t="str">
            <v>Quanta</v>
          </cell>
          <cell r="C22">
            <v>283.60500000000002</v>
          </cell>
        </row>
        <row r="23">
          <cell r="A23" t="str">
            <v>TORNADO 5.5</v>
          </cell>
          <cell r="B23" t="str">
            <v>Quanta</v>
          </cell>
          <cell r="C23">
            <v>210.49333333333334</v>
          </cell>
        </row>
        <row r="24">
          <cell r="A24" t="str">
            <v>Diamond</v>
          </cell>
          <cell r="B24" t="str">
            <v>Inventec</v>
          </cell>
          <cell r="C24">
            <v>282.83</v>
          </cell>
        </row>
        <row r="25">
          <cell r="A25" t="str">
            <v>Diaz</v>
          </cell>
          <cell r="B25" t="str">
            <v>TBD</v>
          </cell>
          <cell r="C25">
            <v>222</v>
          </cell>
        </row>
        <row r="26">
          <cell r="A26" t="str">
            <v>Ford</v>
          </cell>
          <cell r="B26" t="str">
            <v>TBD</v>
          </cell>
          <cell r="C26">
            <v>222</v>
          </cell>
        </row>
        <row r="27">
          <cell r="A27" t="str">
            <v>Ford 1.x</v>
          </cell>
          <cell r="B27" t="str">
            <v>TBD</v>
          </cell>
          <cell r="C27">
            <v>222</v>
          </cell>
        </row>
        <row r="28">
          <cell r="A28" t="str">
            <v>Ford 2.x</v>
          </cell>
          <cell r="B28" t="str">
            <v>TBD</v>
          </cell>
          <cell r="C28">
            <v>222</v>
          </cell>
        </row>
        <row r="29">
          <cell r="A29" t="str">
            <v>Ruby</v>
          </cell>
          <cell r="B29" t="str">
            <v>Inventec</v>
          </cell>
          <cell r="C29">
            <v>301.17</v>
          </cell>
        </row>
        <row r="30">
          <cell r="A30" t="str">
            <v>Ryan</v>
          </cell>
          <cell r="B30" t="str">
            <v>Arima</v>
          </cell>
          <cell r="C30">
            <v>209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vision"/>
      <sheetName val="Platform Agreement Cover Letter"/>
      <sheetName val="Cost Agreement"/>
      <sheetName val="ARR Goals"/>
      <sheetName val="Summary 13"/>
      <sheetName val="Summary 14 15 17"/>
      <sheetName val="Detailed Quote 13"/>
      <sheetName val="Detailed Quote 14 15 17"/>
      <sheetName val="Option Features"/>
      <sheetName val="Regional VA Quote "/>
      <sheetName val="ODM Managed Material Detail 13"/>
      <sheetName val="ODM Managed Material Detail 14"/>
      <sheetName val="Parts Schedule"/>
      <sheetName val=" labels "/>
      <sheetName val="NRE"/>
      <sheetName val="Tooling"/>
      <sheetName val="Certification"/>
      <sheetName val="MB REPAIR QUOTE"/>
      <sheetName val="Hinge-Up Assembly Repair Quote"/>
      <sheetName val="SVC Parts Quote"/>
      <sheetName val="CPC Tracker"/>
      <sheetName val="Platform Name Change"/>
    </sheetNames>
    <sheetDataSet>
      <sheetData sheetId="0"/>
      <sheetData sheetId="1"/>
      <sheetData sheetId="2"/>
      <sheetData sheetId="3"/>
      <sheetData sheetId="4"/>
      <sheetData sheetId="5"/>
      <sheetData sheetId="6">
        <row r="38">
          <cell r="A38" t="str">
            <v>WWAN (HSPA/HSPA+/LTE) support (SIM Card Support and Delta to WLAN Antennas Pair)</v>
          </cell>
        </row>
      </sheetData>
      <sheetData sheetId="7">
        <row r="2">
          <cell r="A2">
            <v>0</v>
          </cell>
        </row>
      </sheetData>
      <sheetData sheetId="8">
        <row r="9">
          <cell r="A9" t="str">
            <v>Cost Delta from 14" to 15.6"</v>
          </cell>
        </row>
      </sheetData>
      <sheetData sheetId="9">
        <row r="11">
          <cell r="C11">
            <v>0</v>
          </cell>
        </row>
      </sheetData>
      <sheetData sheetId="10"/>
      <sheetData sheetId="11"/>
      <sheetData sheetId="12"/>
      <sheetData sheetId="13"/>
      <sheetData sheetId="14">
        <row r="8">
          <cell r="C8" t="str">
            <v>NRE1</v>
          </cell>
        </row>
        <row r="9">
          <cell r="C9" t="str">
            <v>NRE2</v>
          </cell>
        </row>
        <row r="10">
          <cell r="C10" t="str">
            <v>NRE3</v>
          </cell>
        </row>
        <row r="11">
          <cell r="C11" t="str">
            <v>NRE4</v>
          </cell>
        </row>
        <row r="12">
          <cell r="C12" t="str">
            <v>NRE5</v>
          </cell>
        </row>
        <row r="13">
          <cell r="C13" t="str">
            <v>NRE6</v>
          </cell>
        </row>
        <row r="14">
          <cell r="C14" t="str">
            <v>NRE7</v>
          </cell>
        </row>
        <row r="15">
          <cell r="C15" t="str">
            <v>NRE8</v>
          </cell>
        </row>
        <row r="16">
          <cell r="C16" t="str">
            <v>NRE9</v>
          </cell>
        </row>
        <row r="17">
          <cell r="C17" t="str">
            <v>NRE10</v>
          </cell>
        </row>
        <row r="18">
          <cell r="C18" t="str">
            <v>NRE12</v>
          </cell>
        </row>
      </sheetData>
      <sheetData sheetId="15">
        <row r="7">
          <cell r="D7">
            <v>0</v>
          </cell>
        </row>
      </sheetData>
      <sheetData sheetId="16"/>
      <sheetData sheetId="17"/>
      <sheetData sheetId="18"/>
      <sheetData sheetId="19"/>
      <sheetData sheetId="20"/>
      <sheetData sheetId="2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vision"/>
      <sheetName val="Summary"/>
      <sheetName val="Detailed Quote"/>
      <sheetName val="CPC Tracker"/>
      <sheetName val="Option Features"/>
      <sheetName val="NRE"/>
      <sheetName val="Cost down version - tooling"/>
      <sheetName val="Certification"/>
      <sheetName val="MB Repair Quote"/>
      <sheetName val="SVC Part Adder Quote"/>
      <sheetName val="Tooling"/>
      <sheetName val="User Guide"/>
      <sheetName val="dropdown i"/>
      <sheetName val="dropdwon ii"/>
    </sheetNames>
    <sheetDataSet>
      <sheetData sheetId="0" refreshError="1"/>
      <sheetData sheetId="1" refreshError="1"/>
      <sheetData sheetId="2">
        <row r="6">
          <cell r="A6" t="str">
            <v>Thermal Solution for CPU &amp; GPU (Fan (size, rpm), heatsink, heatpipe, heat exchanger, etc.)</v>
          </cell>
          <cell r="D6" t="str">
            <v>CM1</v>
          </cell>
        </row>
        <row r="7">
          <cell r="D7" t="str">
            <v>CM2</v>
          </cell>
        </row>
        <row r="8">
          <cell r="D8" t="str">
            <v>CM3</v>
          </cell>
        </row>
        <row r="9">
          <cell r="D9" t="str">
            <v>CM4</v>
          </cell>
        </row>
        <row r="10">
          <cell r="D10" t="str">
            <v>CM5</v>
          </cell>
        </row>
        <row r="11">
          <cell r="D11" t="str">
            <v>IC1</v>
          </cell>
        </row>
        <row r="12">
          <cell r="D12" t="str">
            <v>IC2</v>
          </cell>
        </row>
        <row r="13">
          <cell r="D13" t="str">
            <v>IC3</v>
          </cell>
        </row>
        <row r="14">
          <cell r="D14" t="str">
            <v>IC4</v>
          </cell>
        </row>
        <row r="15">
          <cell r="D15" t="str">
            <v>IC5</v>
          </cell>
        </row>
        <row r="16">
          <cell r="D16" t="str">
            <v>IC6</v>
          </cell>
        </row>
        <row r="17">
          <cell r="D17" t="str">
            <v>IC7</v>
          </cell>
        </row>
        <row r="18">
          <cell r="D18" t="str">
            <v>IC8</v>
          </cell>
        </row>
        <row r="19">
          <cell r="D19" t="str">
            <v>IC9</v>
          </cell>
        </row>
        <row r="20">
          <cell r="D20" t="str">
            <v>IC10</v>
          </cell>
        </row>
        <row r="21">
          <cell r="D21" t="str">
            <v>IN1</v>
          </cell>
        </row>
        <row r="22">
          <cell r="D22" t="str">
            <v>IN2</v>
          </cell>
        </row>
        <row r="23">
          <cell r="D23" t="str">
            <v>IN3</v>
          </cell>
        </row>
        <row r="24">
          <cell r="D24" t="str">
            <v>PWR1</v>
          </cell>
        </row>
        <row r="25">
          <cell r="D25" t="str">
            <v>PWR2</v>
          </cell>
        </row>
        <row r="26">
          <cell r="D26" t="str">
            <v>PWR3</v>
          </cell>
        </row>
        <row r="27">
          <cell r="D27" t="str">
            <v>SB1</v>
          </cell>
        </row>
        <row r="28">
          <cell r="D28" t="str">
            <v>VA1</v>
          </cell>
        </row>
        <row r="29">
          <cell r="D29" t="str">
            <v>VA2</v>
          </cell>
        </row>
        <row r="30">
          <cell r="D30" t="str">
            <v>VA3</v>
          </cell>
        </row>
        <row r="32">
          <cell r="D32" t="str">
            <v>op1</v>
          </cell>
        </row>
        <row r="33">
          <cell r="D33" t="str">
            <v>op2</v>
          </cell>
        </row>
        <row r="34">
          <cell r="D34" t="str">
            <v>op3</v>
          </cell>
        </row>
        <row r="35">
          <cell r="D35" t="str">
            <v>op4</v>
          </cell>
        </row>
        <row r="36">
          <cell r="D36" t="str">
            <v>op5</v>
          </cell>
        </row>
        <row r="37">
          <cell r="D37" t="str">
            <v>op6</v>
          </cell>
        </row>
        <row r="38">
          <cell r="D38" t="str">
            <v>op7</v>
          </cell>
        </row>
        <row r="39">
          <cell r="D39" t="str">
            <v>op8</v>
          </cell>
        </row>
        <row r="40">
          <cell r="D40" t="str">
            <v>op9</v>
          </cell>
        </row>
        <row r="41">
          <cell r="D41" t="str">
            <v>op10</v>
          </cell>
        </row>
        <row r="42">
          <cell r="D42" t="str">
            <v>op11</v>
          </cell>
        </row>
        <row r="43">
          <cell r="D43" t="str">
            <v>op12</v>
          </cell>
        </row>
        <row r="44">
          <cell r="D44" t="str">
            <v>op13</v>
          </cell>
        </row>
        <row r="45">
          <cell r="D45" t="str">
            <v>op14</v>
          </cell>
        </row>
        <row r="47">
          <cell r="D47" t="str">
            <v>op15</v>
          </cell>
        </row>
        <row r="48">
          <cell r="D48" t="str">
            <v>op16</v>
          </cell>
        </row>
        <row r="49">
          <cell r="D49" t="str">
            <v>op17</v>
          </cell>
        </row>
        <row r="50">
          <cell r="D50" t="str">
            <v>op18</v>
          </cell>
        </row>
        <row r="51">
          <cell r="D51" t="str">
            <v>op19</v>
          </cell>
        </row>
        <row r="52">
          <cell r="D52" t="str">
            <v>op20</v>
          </cell>
        </row>
        <row r="53">
          <cell r="D53" t="str">
            <v>op21</v>
          </cell>
        </row>
        <row r="54">
          <cell r="D54" t="str">
            <v>op22</v>
          </cell>
        </row>
        <row r="55">
          <cell r="D55" t="str">
            <v>op23</v>
          </cell>
        </row>
        <row r="56">
          <cell r="D56" t="str">
            <v>op24</v>
          </cell>
        </row>
        <row r="57">
          <cell r="D57" t="str">
            <v>op25</v>
          </cell>
        </row>
        <row r="58">
          <cell r="D58" t="str">
            <v>op26</v>
          </cell>
        </row>
        <row r="59">
          <cell r="D59" t="str">
            <v>op27</v>
          </cell>
        </row>
        <row r="60">
          <cell r="D60" t="str">
            <v>op28</v>
          </cell>
        </row>
        <row r="61">
          <cell r="D61" t="str">
            <v>op29</v>
          </cell>
        </row>
        <row r="62">
          <cell r="D62" t="str">
            <v>op30</v>
          </cell>
        </row>
        <row r="63">
          <cell r="D63" t="str">
            <v>op31</v>
          </cell>
        </row>
        <row r="64">
          <cell r="D64" t="str">
            <v>op32</v>
          </cell>
        </row>
        <row r="65">
          <cell r="D65" t="str">
            <v>op33</v>
          </cell>
        </row>
        <row r="66">
          <cell r="D66" t="str">
            <v>op34</v>
          </cell>
        </row>
        <row r="67">
          <cell r="D67" t="str">
            <v>op35</v>
          </cell>
        </row>
        <row r="68">
          <cell r="D68" t="str">
            <v>op36</v>
          </cell>
        </row>
        <row r="69">
          <cell r="D69" t="str">
            <v>op37</v>
          </cell>
        </row>
        <row r="70">
          <cell r="D70" t="str">
            <v>op38</v>
          </cell>
        </row>
        <row r="71">
          <cell r="D71" t="str">
            <v>W1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vision"/>
      <sheetName val="Platform Agreement Cover Letter"/>
      <sheetName val="Cost Agreement"/>
      <sheetName val="ARR Goals"/>
      <sheetName val="Summary 13"/>
      <sheetName val="Summary 14 15 17"/>
      <sheetName val="Detailed Quote 13"/>
      <sheetName val="Detailed Quote 14 15 17"/>
      <sheetName val="Option Features"/>
      <sheetName val="Regional VA Quote "/>
      <sheetName val="ODM Managed Material Detail 13"/>
      <sheetName val="ODM Managed Material Detail 14"/>
      <sheetName val="Parts Schedule"/>
      <sheetName val=" labels "/>
      <sheetName val="NRE"/>
      <sheetName val="Tooling"/>
      <sheetName val="Certification"/>
      <sheetName val="MB REPAIR QUOTE"/>
      <sheetName val="Hinge-Up Assembly Repair Quote"/>
      <sheetName val="SVC Parts Quote"/>
      <sheetName val="CPC Tracker"/>
      <sheetName val="Platform Name Change"/>
      <sheetName val="CD_kit"/>
    </sheetNames>
    <sheetDataSet>
      <sheetData sheetId="0"/>
      <sheetData sheetId="1"/>
      <sheetData sheetId="2"/>
      <sheetData sheetId="3"/>
      <sheetData sheetId="4"/>
      <sheetData sheetId="5"/>
      <sheetData sheetId="6">
        <row r="38">
          <cell r="A38" t="str">
            <v>WWAN (HSPA/HSPA+/LTE) support (SIM Card Support and Delta to WLAN Antennas Pair)</v>
          </cell>
        </row>
      </sheetData>
      <sheetData sheetId="7">
        <row r="2">
          <cell r="A2">
            <v>0</v>
          </cell>
        </row>
      </sheetData>
      <sheetData sheetId="8">
        <row r="9">
          <cell r="A9" t="str">
            <v>Cost Delta from 14" to 15.6"</v>
          </cell>
        </row>
      </sheetData>
      <sheetData sheetId="9">
        <row r="11">
          <cell r="C11">
            <v>0</v>
          </cell>
        </row>
      </sheetData>
      <sheetData sheetId="10"/>
      <sheetData sheetId="11"/>
      <sheetData sheetId="12"/>
      <sheetData sheetId="13"/>
      <sheetData sheetId="14">
        <row r="8">
          <cell r="C8" t="str">
            <v>NRE1</v>
          </cell>
        </row>
        <row r="9">
          <cell r="C9" t="str">
            <v>NRE2</v>
          </cell>
        </row>
        <row r="10">
          <cell r="C10" t="str">
            <v>NRE3</v>
          </cell>
        </row>
        <row r="11">
          <cell r="C11" t="str">
            <v>NRE4</v>
          </cell>
        </row>
        <row r="12">
          <cell r="C12" t="str">
            <v>NRE5</v>
          </cell>
        </row>
        <row r="13">
          <cell r="C13" t="str">
            <v>NRE6</v>
          </cell>
        </row>
        <row r="14">
          <cell r="C14" t="str">
            <v>NRE7</v>
          </cell>
        </row>
        <row r="15">
          <cell r="C15" t="str">
            <v>NRE8</v>
          </cell>
        </row>
        <row r="16">
          <cell r="C16" t="str">
            <v>NRE9</v>
          </cell>
        </row>
        <row r="17">
          <cell r="C17" t="str">
            <v>NRE10</v>
          </cell>
        </row>
        <row r="18">
          <cell r="C18" t="str">
            <v>NRE12</v>
          </cell>
        </row>
      </sheetData>
      <sheetData sheetId="15">
        <row r="7">
          <cell r="D7">
            <v>0</v>
          </cell>
        </row>
      </sheetData>
      <sheetData sheetId="16"/>
      <sheetData sheetId="17"/>
      <sheetData sheetId="18"/>
      <sheetData sheetId="19"/>
      <sheetData sheetId="20"/>
      <sheetData sheetId="21"/>
      <sheetData sheetId="22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yx SI-2"/>
      <sheetName val="Config Sheet"/>
      <sheetName val="Detailed Quote"/>
      <sheetName val="NRE"/>
      <sheetName val="Summary"/>
      <sheetName val="Mat Summary"/>
    </sheetNames>
    <sheetDataSet>
      <sheetData sheetId="0"/>
      <sheetData sheetId="1">
        <row r="2">
          <cell r="D2" t="str">
            <v>970-898-4972</v>
          </cell>
          <cell r="E2" t="str">
            <v xml:space="preserve">
Hewlett-Packard Corporation
Attn: Cal Selig
3404 E. Harmony Road
MS: 6L-P12-655
Fort Collins, CO 80528 USA
</v>
          </cell>
          <cell r="G2" t="str">
            <v>mai.nguy@hp.com</v>
          </cell>
        </row>
        <row r="3">
          <cell r="D3" t="str">
            <v xml:space="preserve"> 44-192-584-1022</v>
          </cell>
          <cell r="E3" t="str">
            <v xml:space="preserve">
Hewlett-Packard Corporation
Attn: Neil Cottrell
2 Kelvin Close  Birchwood Science Park 
North Risley
  Warrington, Cheshire WA3 7PB United Kingdom</v>
          </cell>
          <cell r="G3" t="str">
            <v>isheikh@hp.com</v>
          </cell>
        </row>
        <row r="4">
          <cell r="D4" t="str">
            <v>49-160-475-6465</v>
          </cell>
          <cell r="E4" t="str">
            <v xml:space="preserve">
Infineon Technologies
Attn: Stephanie Zeyfang
Alter Postweg 101 
Augsburg Germany, DE 86159 Germany
 </v>
          </cell>
          <cell r="G4" t="str">
            <v>anil.mistry2@hp.com</v>
          </cell>
        </row>
        <row r="5">
          <cell r="D5" t="str">
            <v> 604-730-9851 ext. 121</v>
          </cell>
          <cell r="E5" t="str">
            <v xml:space="preserve">
Absolute
Attn: Byron Jung
1600 - 1055 Dunsmurie Street
Vancuver, BC V7X 1K8 Canada
</v>
          </cell>
          <cell r="G5" t="str">
            <v>anil.mistry2@hp.com</v>
          </cell>
        </row>
        <row r="6">
          <cell r="D6" t="str">
            <v>86-21-61601838-23814</v>
          </cell>
          <cell r="E6" t="str">
            <v>AMD Shanghai R&amp;D Center
Attn: Arthur Zhao
Bldg #48 No.1387 Zhang Dong Road 
Pudong New Area 
Shanghai, China 201203 (China)
上海浦东新区张东路1387号48幢 邮编：201203</v>
          </cell>
          <cell r="G6" t="str">
            <v>justin.lin@hp.com</v>
          </cell>
        </row>
        <row r="7">
          <cell r="D7" t="str">
            <v xml:space="preserve"> 905-707-2592</v>
          </cell>
          <cell r="E7" t="str">
            <v xml:space="preserve">AMD 
Attn: Tasso Zambelakis
1 Commerce Valley Drive East
 MS: 1W337-1CV 
Thornhill, Ontario L3T 7X6 Canada
</v>
          </cell>
          <cell r="G7" t="str">
            <v xml:space="preserve">joe.david@hp.com
</v>
          </cell>
        </row>
        <row r="8">
          <cell r="D8" t="str">
            <v>905-882-2600 
ext 2957</v>
          </cell>
          <cell r="E8" t="str">
            <v xml:space="preserve">AMD Markham
Att: Vincent Chu
1 Commerce Valley Drive East
Markham, Ontario L3T 7X6 Canada
</v>
          </cell>
          <cell r="G8" t="str">
            <v>azita.sadri@hp.com</v>
          </cell>
        </row>
        <row r="9">
          <cell r="D9" t="str">
            <v xml:space="preserve"> 801-785-9864</v>
          </cell>
          <cell r="E9" t="str">
            <v xml:space="preserve">
Andrea Electronics
Attn: Leonard Shoell
966 North 1020 East
Pleasant Grove, UT 84062 USA
</v>
          </cell>
          <cell r="G9" t="str">
            <v xml:space="preserve">lloyd.daniel@hp.com
</v>
          </cell>
        </row>
        <row r="10">
          <cell r="D10" t="str">
            <v>512-440-9901</v>
          </cell>
          <cell r="E10" t="str">
            <v xml:space="preserve">
ArcSoft, Inc.
Att: David Lam
46601 Fremont Blvd.
Fremont, CA 94538 USA
</v>
          </cell>
          <cell r="G10" t="str">
            <v>chien.chen@hp.com</v>
          </cell>
        </row>
        <row r="11">
          <cell r="D11" t="str">
            <v>514-954-2851</v>
          </cell>
          <cell r="E11" t="str">
            <v xml:space="preserve">
Autodesk Canada, Inc.
Attn: Pierre-Luc Bedard    
10 Rue Duke Montreal
Quebec, Canada H3C 2L7 Canada
</v>
          </cell>
          <cell r="G11" t="str">
            <v>azita.sadri@hp.com</v>
          </cell>
        </row>
        <row r="12">
          <cell r="D12" t="str">
            <v>415-602-3292</v>
          </cell>
          <cell r="E12" t="str">
            <v xml:space="preserve">Birdstep
Attn: Howard Buzick
665 3RD ST STE 305 
SAN FRANCISCO CA 941071983 USA
</v>
          </cell>
          <cell r="G12" t="str">
            <v>thuy.vu@hp.com</v>
          </cell>
        </row>
        <row r="13">
          <cell r="D13" t="str">
            <v>408-922-7143</v>
          </cell>
          <cell r="E13" t="str">
            <v xml:space="preserve">
Broadcom Corporation
Attn: Naren Sankar
2451 Mission College Blvd.
Santa Clara, CA 95054 USA
</v>
          </cell>
          <cell r="G13" t="str">
            <v>doyne.metz@hp.com</v>
          </cell>
        </row>
        <row r="14">
          <cell r="D14" t="str">
            <v>886-987355143</v>
          </cell>
          <cell r="E14" t="str">
            <v xml:space="preserve">
Chicony Electronics Co., Ltd.
Attn: Jessica Wang
No. 25, Wu-Gong 6th Road
 Wu Ku Industrial Park
Hsin Chuang, Taipei 24891 Taiwan
</v>
          </cell>
          <cell r="G14" t="str">
            <v>ron.faulkner@hp.com</v>
          </cell>
        </row>
        <row r="15">
          <cell r="D15" t="str">
            <v>408-790-8960</v>
          </cell>
          <cell r="E15" t="str">
            <v xml:space="preserve">
Citrix
Attn: Ed Wodzienski
4988 GREAT AMERICA PKWY
  Samta Clara, CA 95054-1200 USA
</v>
          </cell>
          <cell r="G15" t="str">
            <v>adrian.tuttle@hp.com</v>
          </cell>
        </row>
        <row r="16">
          <cell r="D16" t="str">
            <v>626-325-9613</v>
          </cell>
          <cell r="E16" t="str">
            <v xml:space="preserve">
Cogent
Attn: Chris Crump
639 N ROSEMEAD BLVD
PASADENA, CA 91107-2147 USA
</v>
          </cell>
          <cell r="G16" t="str">
            <v>anil.mistry2@hp.com</v>
          </cell>
        </row>
        <row r="17">
          <cell r="D17" t="str">
            <v>650-930-5835</v>
          </cell>
          <cell r="E17" t="str">
            <v xml:space="preserve">
Corel Inc.
Attn: Lonnie Quach                                           
385 Ravendale Drive
Moutain View, CA 94043 USA
</v>
          </cell>
          <cell r="G17" t="str">
            <v>suzanne.metivier@hp.com</v>
          </cell>
        </row>
        <row r="18">
          <cell r="D18" t="str">
            <v xml:space="preserve">416-241-4333 x112
</v>
          </cell>
          <cell r="E18" t="str">
            <v xml:space="preserve">
CrytoMill
Attn: Canute Serrao
372 Bay Street Suite 2000 
Toronto, Ontario M5H 2W9 Canada
</v>
          </cell>
          <cell r="G18" t="str">
            <v>raymond.a.mulford@hp.com</v>
          </cell>
        </row>
        <row r="19">
          <cell r="D19" t="str">
            <v>650-474-4124</v>
          </cell>
          <cell r="E19" t="str">
            <v>Digital Persona
Attn: Neil Riva
720 BAY RD
REDWOOD CITY, CA 94063-2479 USA</v>
          </cell>
          <cell r="G19" t="str">
            <v>gretchen.neubauer@hp.com</v>
          </cell>
        </row>
        <row r="20">
          <cell r="D20" t="str">
            <v> 650-474-4113</v>
          </cell>
          <cell r="E20" t="str">
            <v xml:space="preserve">Digital Persona
Attn: Igor Katlov
720 BAY RD
 REDWOOD CITY, CA 94063-2479 USA
</v>
          </cell>
          <cell r="G20" t="str">
            <v>gretchen.neubauer@hp.com</v>
          </cell>
        </row>
        <row r="21">
          <cell r="D21" t="str">
            <v>214-851-8511</v>
          </cell>
          <cell r="E21" t="str">
            <v xml:space="preserve">
HP Enterprise Services, LLC
Attn: Sunny Arogunmati
5400 Legacy
 Mailstop H1-5C-33  
Plano, TX 75024 USA
</v>
          </cell>
          <cell r="G21" t="str">
            <v>adrian.tuttle@hp.com</v>
          </cell>
        </row>
        <row r="22">
          <cell r="D22" t="str">
            <v>408-204-4009</v>
          </cell>
          <cell r="E22" t="str">
            <v xml:space="preserve">
Evernote
Attn: Alex Pachikov
333 W. Evelyn Ave., 
Mountain View, CA 94041 USA
</v>
          </cell>
          <cell r="G22" t="str">
            <v>fred.massoudian@hp.com</v>
          </cell>
        </row>
        <row r="23">
          <cell r="D23" t="str">
            <v>886-939511302</v>
          </cell>
          <cell r="E23" t="str">
            <v xml:space="preserve">
CHENG UEI PRECISION INDUSTRY CO., LTD.
Attn: Simon Wang
NO. 49, SEC.4 Jhongyang Road
Tucheng City, Taipei County 23675 Taiwan
</v>
          </cell>
          <cell r="G23" t="str">
            <v>ron.faulkner@hp.com</v>
          </cell>
        </row>
        <row r="24">
          <cell r="D24" t="str">
            <v>55-512-121-3641</v>
          </cell>
          <cell r="E24" t="str">
            <v xml:space="preserve">
Hewlett-Packard Corporation
Attn: Jose Paulo Pires
Av. Ipiranga, 6.681, Predio 95 -5, 6 e 7 andares,
 Porto Alegre,  Rio Grande Do Sul 90619-900 Brazil
</v>
          </cell>
          <cell r="G24" t="str">
            <v>adrian.tuttle@hp.com</v>
          </cell>
        </row>
        <row r="25">
          <cell r="D25" t="str">
            <v>925-487-5467</v>
          </cell>
          <cell r="E25" t="str">
            <v xml:space="preserve">
Hewlett-Packard Corporation
Attn: Robert Dieterle
513 Townsend Drive
Benicia, CA 94510 USA
</v>
          </cell>
          <cell r="G25" t="str">
            <v>azita.sadri@hp.com</v>
          </cell>
        </row>
        <row r="26">
          <cell r="D26" t="str">
            <v>86-21-28983579</v>
          </cell>
          <cell r="E26" t="str">
            <v xml:space="preserve">
Hewlett-Packard Corporation
25 Yun Qiao Road T22/29 
Jinqiao Export Processing Zone
 Shanghai, China 201206 
</v>
          </cell>
          <cell r="G26" t="str">
            <v>richie.chan@hp.com</v>
          </cell>
        </row>
        <row r="27">
          <cell r="D27" t="str">
            <v>970-898-6975</v>
          </cell>
          <cell r="E27" t="str">
            <v xml:space="preserve">
Hewlett-Packard Corporation
Attn: Daniel Steadman
3404 E Harmony Road
Bldg 6LN13, MS 69
Ft. Collins, Colorado 80528-9544 USA
</v>
          </cell>
          <cell r="G27" t="str">
            <v>joe.david@hp.com</v>
          </cell>
        </row>
        <row r="28">
          <cell r="D28" t="str">
            <v>770-343-0581</v>
          </cell>
          <cell r="E28" t="str">
            <v xml:space="preserve">
Hewlett-Packard Corporation
Attn: Ron Griffin
5555 WINDWARD PKWY
 MS: B2533 
ALPHARETTA, Georgia 300043895 USA
</v>
          </cell>
          <cell r="G28" t="str">
            <v>N/A</v>
          </cell>
        </row>
        <row r="29">
          <cell r="D29" t="str">
            <v>281-518-3368</v>
          </cell>
          <cell r="E29" t="str">
            <v xml:space="preserve">
Hewlett-Packard Corporation
Attn: Pat King / Donald Lamb
11445 Compaq Center Dr W
Houston, Texas  77070 USA
</v>
          </cell>
          <cell r="G29" t="str">
            <v>anna.mcgarigal@hp.com</v>
          </cell>
        </row>
        <row r="30">
          <cell r="D30" t="str">
            <v xml:space="preserve">44-0-7827-233109 </v>
          </cell>
          <cell r="E30" t="str">
            <v xml:space="preserve">
Hewlett-Packard Labs
Attn: Chris Dalton
 Long Down Avenue
 Stoke Gifford, Bristol BS34 8QZ  United Kingdom
</v>
          </cell>
          <cell r="G30" t="str">
            <v>adrian.tuttle@hp.com</v>
          </cell>
        </row>
        <row r="31">
          <cell r="D31" t="str">
            <v>970-898-2923</v>
          </cell>
          <cell r="E31" t="str">
            <v xml:space="preserve">
Hewlett-Packard Corporation
Attn: Kurt E Spence
3404 E HARMONY Road 
MS: B7 
Fort Collins Colorado 805289544 USA
</v>
          </cell>
          <cell r="G31" t="str">
            <v>adrian.tuttle@hp.com</v>
          </cell>
        </row>
        <row r="32">
          <cell r="D32" t="str">
            <v>886-2-87229000 ext 4707</v>
          </cell>
          <cell r="E32" t="str">
            <v xml:space="preserve">
HP Internat'l P/L, Taiwan
Attn: Richie Chan
 5F., No.66, Jingmao 2nd Road
Nangang Dist., Taipei 115/ (R.O.C.) Taiwan 
</v>
          </cell>
          <cell r="G32" t="str">
            <v xml:space="preserve">
justin.lin@hp.com</v>
          </cell>
        </row>
        <row r="33">
          <cell r="D33" t="str">
            <v xml:space="preserve">(52) 33 3884-3157 </v>
          </cell>
          <cell r="E33" t="str">
            <v xml:space="preserve">Hewlett-Packard Mexico, S de RL de CV
C/0 Grupo Aduanal Galván..
Aeropuerto Internacional Miguel Hidalgo 
Guadalajara, Jalisco 45659 Mexico
</v>
          </cell>
          <cell r="G33" t="str">
            <v>adam.gernhart@hp.com</v>
          </cell>
        </row>
        <row r="34">
          <cell r="D34" t="str">
            <v>886-2-87920010 Ext:17</v>
          </cell>
          <cell r="E34" t="str">
            <v xml:space="preserve">
IDT Bermuda Ltd., Taiwan Branch
Attn: Tingting Yin
4F-4, No. 160, Sec. 6 Min Chuan East Road
Nei Hu, Taipei 114/ R.O.C. Taiwan
</v>
          </cell>
          <cell r="G34" t="str">
            <v>lloyd.daniel@hp.com</v>
          </cell>
        </row>
        <row r="35">
          <cell r="D35" t="str">
            <v xml:space="preserve">1 512-330-3124 
</v>
          </cell>
          <cell r="E35" t="str">
            <v xml:space="preserve">
Integrated Device Tech, Inc.
1601 S. Mo Pac Expressway
 Suite 150
Austin, TX 78746 USA
</v>
          </cell>
          <cell r="G35" t="str">
            <v>Lloyd.daniel@hp.com</v>
          </cell>
        </row>
        <row r="36">
          <cell r="D36" t="str">
            <v>916-377-3415</v>
          </cell>
          <cell r="E36" t="str">
            <v xml:space="preserve">
Intel Corporation
Attn: Joshua Tipton
1900 Prairie City Road
MS: FM5-79
Folsom, CA 95630 USA
</v>
          </cell>
          <cell r="G36" t="str">
            <v xml:space="preserve">joe.david@hp.com
</v>
          </cell>
        </row>
        <row r="37">
          <cell r="D37" t="str">
            <v>916-377-7964</v>
          </cell>
          <cell r="E37" t="str">
            <v xml:space="preserve">
Intel Corporation
Attn: Haritha Gogineni
1900 Prairie City Road
 MS: FM5-2-B6
Folsom, CA 95630 USA
</v>
          </cell>
          <cell r="G37" t="str">
            <v xml:space="preserve">justin.prindle@hp.com
</v>
          </cell>
        </row>
        <row r="38">
          <cell r="D38" t="str">
            <v>916-356-0200</v>
          </cell>
          <cell r="E38" t="str">
            <v xml:space="preserve">Intel Corporation
Attn: Erik More
1900 Prairie City Road
MS: FM5-76
Folsom, CA 95630 USA
</v>
          </cell>
          <cell r="G38" t="str">
            <v xml:space="preserve">justin.prindle@hp.com
</v>
          </cell>
        </row>
        <row r="39">
          <cell r="D39" t="str">
            <v>866-2-222-6181 #3112</v>
          </cell>
          <cell r="E39" t="str">
            <v xml:space="preserve">
Lite-On Technology CORP
Attn: William PW Chang
1F, 90 Chien 1 Road
Hsin Chung Ho, Taipei 235 ROC Taiwan 
</v>
          </cell>
          <cell r="G39" t="str">
            <v>ron.faulkner@hp.com</v>
          </cell>
        </row>
        <row r="40">
          <cell r="D40" t="str">
            <v>819-772-0300 
x125</v>
          </cell>
          <cell r="E40" t="str">
            <v>Macadamian
Attn: Melissa Sienkiewicz
165 Rue Wellington 
Gatineau, QC J8X 2J3 Canada</v>
          </cell>
          <cell r="G40" t="str">
            <v>vijay.parikh@hp.com</v>
          </cell>
        </row>
        <row r="41">
          <cell r="D41" t="str">
            <v xml:space="preserve"> 44-127-366-9455</v>
          </cell>
          <cell r="E41" t="str">
            <v>McAfee
Attn: Jack Nagle
Mocatta House Trafalgar Place  
Brighton, United Kingdom  BN1 4BG Great Britian</v>
          </cell>
          <cell r="G41" t="str">
            <v>isheikh@hp.com</v>
          </cell>
        </row>
        <row r="42">
          <cell r="D42" t="str">
            <v xml:space="preserve"> 425-421-7441</v>
          </cell>
          <cell r="E42" t="str">
            <v xml:space="preserve">
Microsoft Corporation
Attn: Sven Gruenitz
1 MICROSOFT WAY 
Redmond, Washington 98052-8300 USA
</v>
          </cell>
          <cell r="G42" t="str">
            <v>donald.lamb@hp.com</v>
          </cell>
        </row>
        <row r="43">
          <cell r="D43" t="str">
            <v/>
          </cell>
          <cell r="E43" t="str">
            <v/>
          </cell>
          <cell r="G43" t="str">
            <v/>
          </cell>
        </row>
        <row r="44">
          <cell r="D44" t="str">
            <v>408-486-4022</v>
          </cell>
          <cell r="E44" t="str">
            <v>NVIDIA Corporation
Attn: Kim Fong
2701 San Tomas Expressway
Santa Clara, CA 95050 USA</v>
          </cell>
          <cell r="G44" t="str">
            <v>joe.david@hp.com</v>
          </cell>
        </row>
        <row r="45">
          <cell r="D45" t="str">
            <v>512-263-0868</v>
          </cell>
          <cell r="E45" t="str">
            <v xml:space="preserve">
PDF-Complete
Attn: Bekah Winand
11612 Bee Caves Road
 Bldg 1 Ste1 100
Austin, TX 78738 USA
</v>
          </cell>
          <cell r="G45" t="str">
            <v>fred.massoudian@hp.com</v>
          </cell>
        </row>
        <row r="46">
          <cell r="D46" t="str">
            <v xml:space="preserve"> 925-227-2700 ext242 </v>
          </cell>
          <cell r="E46" t="str">
            <v xml:space="preserve">
Portrait Displays, Inc.
Attn: Randolph Irvine
6663 Owens Drive 
Pleasanton, California 94588 (USA)
</v>
          </cell>
          <cell r="G46" t="str">
            <v>azita.sadri@hp.com</v>
          </cell>
        </row>
        <row r="47">
          <cell r="D47" t="str">
            <v xml:space="preserve"> 886-2-2798-1502</v>
          </cell>
          <cell r="E47" t="str">
            <v xml:space="preserve">
Primax
Attn: Irene Chang
669, Ruey Kuang Road 
Neihu, Taipei 114 / R.O.C. Taiwan
</v>
          </cell>
          <cell r="G47" t="str">
            <v>doyne.metz@hp.com</v>
          </cell>
        </row>
        <row r="48">
          <cell r="D48" t="str">
            <v xml:space="preserve">886 935 133 450 </v>
          </cell>
          <cell r="E48" t="str">
            <v xml:space="preserve">
Primax
Attn: Katrina Liu
No. 669 Ruey Kuang Road 
 Neihu, Taipei 114/R.O.C. Taiwan
</v>
          </cell>
          <cell r="G48" t="str">
            <v>ron.faulkner@hp.com</v>
          </cell>
        </row>
        <row r="49">
          <cell r="D49" t="str">
            <v>886-3-578-0211 
#3795</v>
          </cell>
          <cell r="E49" t="str">
            <v xml:space="preserve">
Realtek
Attn: Mingjane Hsieh
 4F, No.2, Innovation Road 
II Hsinchu Science Park
Hsinchu, Taiwan 300 Taiwan
</v>
          </cell>
          <cell r="G49" t="str">
            <v>ron.faulkner@hp.com</v>
          </cell>
        </row>
        <row r="50">
          <cell r="D50" t="str">
            <v>408-588-5462</v>
          </cell>
          <cell r="E50" t="str">
            <v xml:space="preserve">
Renesas Electronics America Inc.
Attn: Dave Johnson
2880 Scott Blvd., MS SC2302
Santa Clara, CA 95050 USA
</v>
          </cell>
          <cell r="G50" t="str">
            <v>kirk.stulen@hp.com</v>
          </cell>
        </row>
        <row r="51">
          <cell r="D51" t="str">
            <v xml:space="preserve"> 949-362-2344</v>
          </cell>
          <cell r="E51" t="str">
            <v xml:space="preserve">
SmithMicro
Attn: Angelo Rodriguez
51 COLUMBIA 
ALISO VIEJO CA. 92656-1456 USA
</v>
          </cell>
          <cell r="G51" t="str">
            <v>thuy.vu@hp.com</v>
          </cell>
        </row>
        <row r="52">
          <cell r="D52" t="str">
            <v xml:space="preserve"> 512-452-8836 
ext: 226</v>
          </cell>
          <cell r="E52" t="str">
            <v xml:space="preserve">
Softex Incorporated
Attn: Vasu Kadalagere
9300 JOLLYVILLE RD STE 201 
Austin, Texas 78759-7455 USA
</v>
          </cell>
          <cell r="G52" t="str">
            <v>raymond.a.mulford@hp.com</v>
          </cell>
        </row>
        <row r="53">
          <cell r="D53" t="str">
            <v>510-648-4638</v>
          </cell>
          <cell r="E53" t="str">
            <v xml:space="preserve">
Sonix Technology Co,.LTD
10F-1 No.36, Taiyuan Street  
Chupei City, Hsinchu 30265 Taiwan
</v>
          </cell>
          <cell r="G53" t="str">
            <v>ron.faulkner@hp.com</v>
          </cell>
        </row>
        <row r="54">
          <cell r="D54" t="str">
            <v>886-2-6603-2588</v>
          </cell>
          <cell r="E54" t="str">
            <v xml:space="preserve">
ST Microelectronics
Attn: JP Huang
11F, No.58, ReiHu Street, 
NeiHu District, Taipei 11494 R.O.C Taiwan
</v>
          </cell>
          <cell r="G54" t="str">
            <v>azita.sadri@hp.com</v>
          </cell>
        </row>
        <row r="55">
          <cell r="D55" t="str">
            <v>886-988-267548</v>
          </cell>
          <cell r="E55" t="str">
            <v xml:space="preserve">
SUNPLUS
Attn: Zonghan Wu
19, Innovation First Road
Hsinchu Science Park, Taiwan 300 Taiwan
</v>
          </cell>
          <cell r="G55" t="str">
            <v>ron.faulkner@hp.com</v>
          </cell>
        </row>
        <row r="56">
          <cell r="D56" t="str">
            <v>512-825-8517</v>
          </cell>
          <cell r="E56" t="str">
            <v xml:space="preserve">
Synaptics
Attn: Steven Lan
3120 Scott Blvd. Ste 130
Santa Clara, CA, 95054 USA
</v>
          </cell>
          <cell r="G56" t="str">
            <v>kirk.stulen@hp.com</v>
          </cell>
        </row>
        <row r="57">
          <cell r="D57" t="str">
            <v xml:space="preserve"> 978-886-1801</v>
          </cell>
          <cell r="E57" t="str">
            <v xml:space="preserve">
Validity Inc.
Attn: Jeff Buxton
2199 Zanker Rd. 
San Jose, CA 95131 USA
</v>
          </cell>
          <cell r="G57" t="str">
            <v>isheikh@hp.com</v>
          </cell>
        </row>
        <row r="58">
          <cell r="D58" t="str">
            <v>408-873-5661</v>
          </cell>
          <cell r="E58" t="str">
            <v xml:space="preserve">
Hewlett-Packard Corporation
Attn: Sandeep Sukhija
10855 Tantau Ave
 MS: 4358
Cupterino, CA 95014-0770 USA
</v>
          </cell>
          <cell r="G58" t="str">
            <v>pamela.stout@hp.com</v>
          </cell>
        </row>
        <row r="59">
          <cell r="D59" t="str">
            <v>91-98454-49772</v>
          </cell>
          <cell r="E59" t="str">
            <v xml:space="preserve">
HP India Software Optns
Attn: Vivek Kalapatti Sirkantan
Sy. No. 192, Whitefield Road
Mahadevapura Post Bangalore, India 560048 India
</v>
          </cell>
          <cell r="G59" t="str">
            <v>pamela.stout@hp.com</v>
          </cell>
        </row>
        <row r="60">
          <cell r="D60" t="str">
            <v>508-618-1259</v>
          </cell>
          <cell r="E60" t="str">
            <v xml:space="preserve">
Hewlett-Packard Corporation
Attn: Rick Bramley
20 Cabot Blvd
 Suite 300
Mansfield, MA 02048 USA
</v>
          </cell>
          <cell r="G60" t="str">
            <v>pamela.stout@hp.com</v>
          </cell>
        </row>
        <row r="61">
          <cell r="D61" t="str">
            <v xml:space="preserve"> 360-896-9833 x298</v>
          </cell>
          <cell r="E61" t="str">
            <v xml:space="preserve">
Wacom 
Attn: Chris Hynes
1311 SE Cardinal Court 
Vancouver, WA 98683 USA 
</v>
          </cell>
          <cell r="G61" t="str">
            <v>doyne.metz@hp.com</v>
          </cell>
        </row>
        <row r="62">
          <cell r="D62" t="str">
            <v>886-36578101
x19</v>
          </cell>
          <cell r="E62" t="str">
            <v xml:space="preserve">
Wacom Taiwan Information Co.
Attn: Charon Chen
8F-6 No 65, Gaotie 7th Road
Zhubei City, Hsinchu 302 Taiwan
</v>
          </cell>
          <cell r="G62" t="str">
            <v>doyne.metz@hp.com</v>
          </cell>
        </row>
        <row r="63">
          <cell r="D63" t="str">
            <v xml:space="preserve"> 978-656-6066</v>
          </cell>
          <cell r="E63" t="str">
            <v xml:space="preserve">
X-Rite
Attn: Tom Lianza 
200 Ames Pond Drive
 Suite 202
Tewksbury, MA 01876 (USA)
</v>
          </cell>
          <cell r="G63" t="str">
            <v>azita.sadri@hp.com</v>
          </cell>
        </row>
        <row r="64">
          <cell r="D64" t="str">
            <v>978-656-6055</v>
          </cell>
          <cell r="E64" t="str">
            <v xml:space="preserve">
X-Rite
Attn: Thomas Clough
200 Ames Pond Drive
Suite 202
Tewksbury, MA 01876 USA
</v>
          </cell>
          <cell r="G64" t="str">
            <v>azita.sadri@hp.com</v>
          </cell>
        </row>
        <row r="65">
          <cell r="D65" t="e">
            <v>#REF!</v>
          </cell>
          <cell r="E65" t="e">
            <v>#REF!</v>
          </cell>
          <cell r="G65" t="e">
            <v>#REF!</v>
          </cell>
        </row>
        <row r="66">
          <cell r="D66" t="str">
            <v/>
          </cell>
          <cell r="E66" t="str">
            <v/>
          </cell>
          <cell r="G66" t="str">
            <v/>
          </cell>
        </row>
        <row r="67">
          <cell r="D67" t="str">
            <v/>
          </cell>
          <cell r="E67" t="str">
            <v/>
          </cell>
          <cell r="G67" t="str">
            <v/>
          </cell>
        </row>
        <row r="68">
          <cell r="D68" t="str">
            <v/>
          </cell>
          <cell r="E68" t="str">
            <v/>
          </cell>
          <cell r="G68" t="str">
            <v/>
          </cell>
        </row>
        <row r="69">
          <cell r="D69" t="str">
            <v/>
          </cell>
          <cell r="E69" t="str">
            <v/>
          </cell>
          <cell r="G69" t="str">
            <v/>
          </cell>
        </row>
        <row r="70">
          <cell r="D70" t="str">
            <v/>
          </cell>
          <cell r="E70" t="str">
            <v/>
          </cell>
          <cell r="G70" t="str">
            <v/>
          </cell>
        </row>
        <row r="71">
          <cell r="D71" t="str">
            <v/>
          </cell>
          <cell r="E71" t="str">
            <v/>
          </cell>
          <cell r="G71" t="str">
            <v/>
          </cell>
        </row>
        <row r="72">
          <cell r="D72" t="str">
            <v/>
          </cell>
          <cell r="E72" t="str">
            <v/>
          </cell>
          <cell r="G72" t="str">
            <v/>
          </cell>
        </row>
        <row r="73">
          <cell r="D73" t="str">
            <v/>
          </cell>
          <cell r="E73" t="str">
            <v/>
          </cell>
          <cell r="G73" t="str">
            <v/>
          </cell>
        </row>
        <row r="74">
          <cell r="D74" t="str">
            <v/>
          </cell>
          <cell r="E74" t="str">
            <v/>
          </cell>
          <cell r="G74" t="str">
            <v/>
          </cell>
        </row>
        <row r="75">
          <cell r="D75" t="str">
            <v/>
          </cell>
          <cell r="E75" t="str">
            <v/>
          </cell>
          <cell r="G75" t="str">
            <v/>
          </cell>
        </row>
        <row r="76">
          <cell r="D76" t="str">
            <v/>
          </cell>
          <cell r="E76" t="str">
            <v/>
          </cell>
          <cell r="G76" t="str">
            <v/>
          </cell>
        </row>
        <row r="77">
          <cell r="D77" t="str">
            <v/>
          </cell>
          <cell r="E77" t="str">
            <v/>
          </cell>
          <cell r="G77" t="str">
            <v/>
          </cell>
        </row>
        <row r="78">
          <cell r="D78" t="str">
            <v/>
          </cell>
          <cell r="E78" t="str">
            <v/>
          </cell>
          <cell r="G78" t="str">
            <v/>
          </cell>
        </row>
        <row r="79">
          <cell r="D79" t="str">
            <v/>
          </cell>
          <cell r="E79" t="str">
            <v/>
          </cell>
          <cell r="G79" t="str">
            <v/>
          </cell>
        </row>
        <row r="80">
          <cell r="D80" t="str">
            <v/>
          </cell>
          <cell r="E80" t="str">
            <v/>
          </cell>
          <cell r="G80" t="str">
            <v/>
          </cell>
        </row>
        <row r="81">
          <cell r="D81" t="str">
            <v/>
          </cell>
          <cell r="E81" t="str">
            <v/>
          </cell>
          <cell r="G81" t="str">
            <v/>
          </cell>
        </row>
        <row r="82">
          <cell r="D82" t="str">
            <v/>
          </cell>
          <cell r="E82" t="str">
            <v/>
          </cell>
          <cell r="G82" t="str">
            <v/>
          </cell>
        </row>
        <row r="83">
          <cell r="D83" t="str">
            <v/>
          </cell>
          <cell r="E83" t="str">
            <v/>
          </cell>
          <cell r="G83" t="str">
            <v/>
          </cell>
        </row>
        <row r="84">
          <cell r="D84" t="str">
            <v/>
          </cell>
          <cell r="E84" t="str">
            <v/>
          </cell>
          <cell r="G84" t="str">
            <v/>
          </cell>
        </row>
        <row r="85">
          <cell r="D85" t="str">
            <v/>
          </cell>
          <cell r="E85" t="str">
            <v/>
          </cell>
          <cell r="G85" t="str">
            <v/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vision"/>
      <sheetName val="Summary"/>
      <sheetName val="Detailed Quote"/>
      <sheetName val="Option Features"/>
      <sheetName val="CPC Tracker"/>
      <sheetName val="NRE"/>
      <sheetName val="Tooling"/>
      <sheetName val="Tooling List"/>
      <sheetName val="Certification"/>
      <sheetName val="User Guide"/>
    </sheetNames>
    <sheetDataSet>
      <sheetData sheetId="0"/>
      <sheetData sheetId="1">
        <row r="3">
          <cell r="E3" t="str">
            <v>VOX</v>
          </cell>
        </row>
      </sheetData>
      <sheetData sheetId="2">
        <row r="6">
          <cell r="C6" t="str">
            <v>CM2</v>
          </cell>
        </row>
      </sheetData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oling 17.3&quot; (2)"/>
      <sheetName val="Revision"/>
      <sheetName val="Summary"/>
      <sheetName val="Detailed Quote"/>
      <sheetName val="Option Features"/>
      <sheetName val="MB REPAIR QUOTE"/>
      <sheetName val="Hinge-up Assembly Repair"/>
      <sheetName val="SVC Parts Quote"/>
      <sheetName val="Platform Agreement Cover Letter"/>
      <sheetName val="Cost Agreement"/>
      <sheetName val="Exhibit 1 "/>
      <sheetName val="Platform Name Change"/>
      <sheetName val="CPC Tracker"/>
      <sheetName val="NRE CPC Tracker"/>
      <sheetName val="Battery Life"/>
      <sheetName val="NRE"/>
      <sheetName val="CD_kit"/>
    </sheetNames>
    <sheetDataSet>
      <sheetData sheetId="0" refreshError="1"/>
      <sheetData sheetId="1" refreshError="1"/>
      <sheetData sheetId="2" refreshError="1">
        <row r="3">
          <cell r="B3" t="str">
            <v>Colossus 15.6" &amp; 17.3" DV Series</v>
          </cell>
        </row>
      </sheetData>
      <sheetData sheetId="3" refreshError="1">
        <row r="6">
          <cell r="A6" t="str">
            <v>Thermal Solution for CPU &amp; GPU (Fan (size, rpm), heatsink, heatpipe, heat exchanger, etc.)</v>
          </cell>
          <cell r="D6" t="str">
            <v>CM1</v>
          </cell>
        </row>
        <row r="7">
          <cell r="A7" t="str">
            <v>Other Elect Parts</v>
          </cell>
          <cell r="D7" t="str">
            <v>CM2</v>
          </cell>
        </row>
        <row r="8">
          <cell r="A8" t="str">
            <v>Plastic Parts</v>
          </cell>
          <cell r="D8" t="str">
            <v>CM3</v>
          </cell>
        </row>
        <row r="9">
          <cell r="A9" t="str">
            <v>Metal Parts</v>
          </cell>
          <cell r="D9" t="str">
            <v>CM4</v>
          </cell>
        </row>
        <row r="10">
          <cell r="A10" t="str">
            <v>Packaging</v>
          </cell>
          <cell r="D10" t="str">
            <v>CM5</v>
          </cell>
        </row>
        <row r="11">
          <cell r="A11" t="str">
            <v>Core Logic -Intel Chief River (Panther Point PCH-USB 3.0 Support)</v>
          </cell>
          <cell r="D11" t="str">
            <v>IC1</v>
          </cell>
        </row>
        <row r="12">
          <cell r="A12" t="str">
            <v>Core Logic -AMD Comal (Hudson M3-USB 3.0 Support)</v>
          </cell>
          <cell r="D12" t="str">
            <v>IC2</v>
          </cell>
        </row>
        <row r="13">
          <cell r="A13" t="str">
            <v>Nividia N13P-GL</v>
          </cell>
          <cell r="D13" t="str">
            <v>IC3</v>
          </cell>
        </row>
        <row r="14">
          <cell r="A14" t="str">
            <v>Nividia N13P-GS</v>
          </cell>
          <cell r="D14" t="str">
            <v>IC4</v>
          </cell>
        </row>
        <row r="15">
          <cell r="A15" t="str">
            <v>Nividia N13P-GT</v>
          </cell>
          <cell r="D15" t="str">
            <v>IC5</v>
          </cell>
        </row>
        <row r="16">
          <cell r="A16" t="str">
            <v>AMD Thames XT</v>
          </cell>
          <cell r="D16" t="str">
            <v>IC6</v>
          </cell>
        </row>
        <row r="17">
          <cell r="A17" t="str">
            <v>AMD Chelsea Pro</v>
          </cell>
          <cell r="D17" t="str">
            <v>IC7</v>
          </cell>
        </row>
        <row r="18">
          <cell r="A18" t="str">
            <v>VRAM-8 pcs of 128M*16, DDR3 900 MHz</v>
          </cell>
          <cell r="D18" t="str">
            <v>IC8</v>
          </cell>
        </row>
        <row r="19">
          <cell r="A19" t="str">
            <v>VRAM-8 pcs of 64M*16, DDR3 900 MHz</v>
          </cell>
          <cell r="D19" t="str">
            <v>IC9</v>
          </cell>
        </row>
        <row r="20">
          <cell r="A20" t="str">
            <v>VRAM-8 pcs of 64M*32, GDDR5 900 MHz</v>
          </cell>
          <cell r="D20" t="str">
            <v>IC10</v>
          </cell>
        </row>
        <row r="21">
          <cell r="A21" t="str">
            <v>Accelerometer (ST Micro HP3DC)</v>
          </cell>
          <cell r="D21" t="str">
            <v>IC11</v>
          </cell>
        </row>
        <row r="22">
          <cell r="A22" t="str">
            <v>CPU Socket</v>
          </cell>
          <cell r="D22" t="str">
            <v>IC12</v>
          </cell>
        </row>
        <row r="23">
          <cell r="A23" t="str">
            <v>minicard connector</v>
          </cell>
          <cell r="D23" t="str">
            <v>IC13</v>
          </cell>
        </row>
        <row r="24">
          <cell r="A24" t="str">
            <v>M-SATA connector (Intel SKU only)</v>
          </cell>
          <cell r="D24" t="str">
            <v>IC14</v>
          </cell>
        </row>
        <row r="25">
          <cell r="A25" t="str">
            <v>DC Jack including cable</v>
          </cell>
          <cell r="D25" t="str">
            <v>IC15</v>
          </cell>
        </row>
        <row r="26">
          <cell r="A26" t="str">
            <v>DDR3 SODIMM Connector</v>
          </cell>
          <cell r="D26" t="str">
            <v>IC16</v>
          </cell>
        </row>
        <row r="27">
          <cell r="A27" t="str">
            <v>Chiclet keyboard</v>
          </cell>
          <cell r="D27" t="str">
            <v>IN1</v>
          </cell>
        </row>
        <row r="28">
          <cell r="A28" t="str">
            <v>Backlit Keyboard</v>
          </cell>
          <cell r="D28" t="str">
            <v>IN2</v>
          </cell>
        </row>
        <row r="29">
          <cell r="A29" t="str">
            <v>Touchpad with 2-way scroll w/legend</v>
          </cell>
          <cell r="D29" t="str">
            <v>IN3</v>
          </cell>
        </row>
        <row r="30">
          <cell r="A30" t="str">
            <v>System board Assy</v>
          </cell>
          <cell r="D30" t="str">
            <v>SB1</v>
          </cell>
        </row>
        <row r="31">
          <cell r="A31" t="str">
            <v>Labor</v>
          </cell>
          <cell r="D31" t="str">
            <v>VA1</v>
          </cell>
        </row>
        <row r="32">
          <cell r="A32" t="str">
            <v>Overhead</v>
          </cell>
          <cell r="D32" t="str">
            <v>VA2</v>
          </cell>
        </row>
        <row r="33">
          <cell r="A33" t="str">
            <v>DOA Credit</v>
          </cell>
          <cell r="D33" t="str">
            <v>VA3</v>
          </cell>
        </row>
        <row r="34">
          <cell r="A34" t="str">
            <v>Amounts specified in this section are deltas from above to add or remove the feature.</v>
          </cell>
        </row>
        <row r="35">
          <cell r="A35" t="str">
            <v>Webcamera</v>
          </cell>
          <cell r="D35" t="str">
            <v>op1</v>
          </cell>
        </row>
        <row r="36">
          <cell r="A36" t="str">
            <v>Fingerprint Reader Module</v>
          </cell>
          <cell r="D36" t="str">
            <v>op2</v>
          </cell>
        </row>
        <row r="37">
          <cell r="A37" t="str">
            <v>SKU Configurable</v>
          </cell>
        </row>
        <row r="38">
          <cell r="A38" t="str">
            <v>Cost delta to support China DOA</v>
          </cell>
          <cell r="D38" t="str">
            <v>op3</v>
          </cell>
        </row>
        <row r="39">
          <cell r="A39" t="str">
            <v>Cost delta from EXW ShanGhai to EXW ChongQing where applicable</v>
          </cell>
          <cell r="D39" t="str">
            <v>op4</v>
          </cell>
        </row>
        <row r="40">
          <cell r="A40" t="str">
            <v>Chassis Cost Delat from IMR to Metal</v>
          </cell>
          <cell r="D40" t="str">
            <v>op5</v>
          </cell>
        </row>
        <row r="41">
          <cell r="A41" t="str">
            <v>Cost Delta from 15.6" to 17.3"</v>
          </cell>
          <cell r="D41" t="str">
            <v>op6</v>
          </cell>
        </row>
        <row r="42">
          <cell r="A42" t="str">
            <v>Cost delta to support 3D panel</v>
          </cell>
          <cell r="D42" t="str">
            <v>op7</v>
          </cell>
        </row>
        <row r="43">
          <cell r="A43" t="str">
            <v>Dual Webcam Module to support 3D panel</v>
          </cell>
          <cell r="D43" t="str">
            <v>op8</v>
          </cell>
        </row>
        <row r="44">
          <cell r="A44" t="str">
            <v>Bluetooth Cable to Softsailing Module</v>
          </cell>
          <cell r="D44" t="str">
            <v>op9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oling 17.3&quot; (2)"/>
      <sheetName val="Revision"/>
      <sheetName val="Summary"/>
      <sheetName val="Detailed Quote"/>
      <sheetName val="Option Features"/>
      <sheetName val="MB REPAIR QUOTE"/>
      <sheetName val="Hinge-up Assembly Repair"/>
      <sheetName val="SVC Parts Quote"/>
      <sheetName val="Platform Agreement Cover Letter"/>
      <sheetName val="Cost Agreement"/>
      <sheetName val="Exhibit 1 "/>
      <sheetName val="Platform Name Change"/>
      <sheetName val="CPC Tracker"/>
      <sheetName val="NRE CPC Tracker"/>
      <sheetName val="Battery Life"/>
      <sheetName val="NRE"/>
      <sheetName val="CD_kit"/>
    </sheetNames>
    <sheetDataSet>
      <sheetData sheetId="0" refreshError="1"/>
      <sheetData sheetId="1" refreshError="1"/>
      <sheetData sheetId="2" refreshError="1">
        <row r="3">
          <cell r="B3" t="str">
            <v>Colossus 15.6" &amp; 17.3" DV Series</v>
          </cell>
        </row>
      </sheetData>
      <sheetData sheetId="3" refreshError="1">
        <row r="6">
          <cell r="A6" t="str">
            <v>Thermal Solution for CPU &amp; GPU (Fan (size, rpm), heatsink, heatpipe, heat exchanger, etc.)</v>
          </cell>
          <cell r="D6" t="str">
            <v>CM1</v>
          </cell>
        </row>
        <row r="7">
          <cell r="A7" t="str">
            <v>Other Elect Parts</v>
          </cell>
          <cell r="D7" t="str">
            <v>CM2</v>
          </cell>
        </row>
        <row r="8">
          <cell r="A8" t="str">
            <v>Plastic Parts</v>
          </cell>
          <cell r="D8" t="str">
            <v>CM3</v>
          </cell>
        </row>
        <row r="9">
          <cell r="A9" t="str">
            <v>Metal Parts</v>
          </cell>
          <cell r="D9" t="str">
            <v>CM4</v>
          </cell>
        </row>
        <row r="10">
          <cell r="A10" t="str">
            <v>Packaging</v>
          </cell>
          <cell r="D10" t="str">
            <v>CM5</v>
          </cell>
        </row>
        <row r="11">
          <cell r="A11" t="str">
            <v>Core Logic -Intel Chief River (Panther Point PCH-USB 3.0 Support)</v>
          </cell>
          <cell r="D11" t="str">
            <v>IC1</v>
          </cell>
        </row>
        <row r="12">
          <cell r="A12" t="str">
            <v>Core Logic -AMD Comal (Hudson M3-USB 3.0 Support)</v>
          </cell>
          <cell r="D12" t="str">
            <v>IC2</v>
          </cell>
        </row>
        <row r="13">
          <cell r="A13" t="str">
            <v>Nividia N13P-GL</v>
          </cell>
          <cell r="D13" t="str">
            <v>IC3</v>
          </cell>
        </row>
        <row r="14">
          <cell r="A14" t="str">
            <v>Nividia N13P-GS</v>
          </cell>
          <cell r="D14" t="str">
            <v>IC4</v>
          </cell>
        </row>
        <row r="15">
          <cell r="A15" t="str">
            <v>Nividia N13P-GT</v>
          </cell>
          <cell r="D15" t="str">
            <v>IC5</v>
          </cell>
        </row>
        <row r="16">
          <cell r="A16" t="str">
            <v>AMD Thames XT</v>
          </cell>
          <cell r="D16" t="str">
            <v>IC6</v>
          </cell>
        </row>
        <row r="17">
          <cell r="A17" t="str">
            <v>AMD Chelsea Pro</v>
          </cell>
          <cell r="D17" t="str">
            <v>IC7</v>
          </cell>
        </row>
        <row r="18">
          <cell r="A18" t="str">
            <v>VRAM-8 pcs of 128M*16, DDR3 900 MHz</v>
          </cell>
          <cell r="D18" t="str">
            <v>IC8</v>
          </cell>
        </row>
        <row r="19">
          <cell r="A19" t="str">
            <v>VRAM-8 pcs of 64M*16, DDR3 900 MHz</v>
          </cell>
          <cell r="D19" t="str">
            <v>IC9</v>
          </cell>
        </row>
        <row r="20">
          <cell r="A20" t="str">
            <v>VRAM-8 pcs of 64M*32, GDDR5 900 MHz</v>
          </cell>
          <cell r="D20" t="str">
            <v>IC10</v>
          </cell>
        </row>
        <row r="21">
          <cell r="A21" t="str">
            <v>Accelerometer (ST Micro HP3DC)</v>
          </cell>
          <cell r="D21" t="str">
            <v>IC11</v>
          </cell>
        </row>
        <row r="22">
          <cell r="A22" t="str">
            <v>CPU Socket</v>
          </cell>
          <cell r="D22" t="str">
            <v>IC12</v>
          </cell>
        </row>
        <row r="23">
          <cell r="A23" t="str">
            <v>minicard connector</v>
          </cell>
          <cell r="D23" t="str">
            <v>IC13</v>
          </cell>
        </row>
        <row r="24">
          <cell r="A24" t="str">
            <v>M-SATA connector (Intel SKU only)</v>
          </cell>
          <cell r="D24" t="str">
            <v>IC14</v>
          </cell>
        </row>
        <row r="25">
          <cell r="A25" t="str">
            <v>DC Jack including cable</v>
          </cell>
          <cell r="D25" t="str">
            <v>IC15</v>
          </cell>
        </row>
        <row r="26">
          <cell r="A26" t="str">
            <v>DDR3 SODIMM Connector</v>
          </cell>
          <cell r="D26" t="str">
            <v>IC16</v>
          </cell>
        </row>
        <row r="27">
          <cell r="A27" t="str">
            <v>Chiclet keyboard</v>
          </cell>
          <cell r="D27" t="str">
            <v>IN1</v>
          </cell>
        </row>
        <row r="28">
          <cell r="A28" t="str">
            <v>Backlit Keyboard</v>
          </cell>
          <cell r="D28" t="str">
            <v>IN2</v>
          </cell>
        </row>
        <row r="29">
          <cell r="A29" t="str">
            <v>Touchpad with 2-way scroll w/legend</v>
          </cell>
          <cell r="D29" t="str">
            <v>IN3</v>
          </cell>
        </row>
        <row r="30">
          <cell r="A30" t="str">
            <v>System board Assy</v>
          </cell>
          <cell r="D30" t="str">
            <v>SB1</v>
          </cell>
        </row>
        <row r="31">
          <cell r="A31" t="str">
            <v>Labor</v>
          </cell>
          <cell r="D31" t="str">
            <v>VA1</v>
          </cell>
        </row>
        <row r="32">
          <cell r="A32" t="str">
            <v>Overhead</v>
          </cell>
          <cell r="D32" t="str">
            <v>VA2</v>
          </cell>
        </row>
        <row r="33">
          <cell r="A33" t="str">
            <v>DOA Credit</v>
          </cell>
          <cell r="D33" t="str">
            <v>VA3</v>
          </cell>
        </row>
        <row r="34">
          <cell r="A34" t="str">
            <v>Amounts specified in this section are deltas from above to add or remove the feature.</v>
          </cell>
        </row>
        <row r="35">
          <cell r="A35" t="str">
            <v>Webcamera</v>
          </cell>
          <cell r="D35" t="str">
            <v>op1</v>
          </cell>
        </row>
        <row r="36">
          <cell r="A36" t="str">
            <v>Fingerprint Reader Module</v>
          </cell>
          <cell r="D36" t="str">
            <v>op2</v>
          </cell>
        </row>
        <row r="37">
          <cell r="A37" t="str">
            <v>SKU Configurable</v>
          </cell>
        </row>
        <row r="38">
          <cell r="A38" t="str">
            <v>Cost delta to support China DOA</v>
          </cell>
          <cell r="D38" t="str">
            <v>op3</v>
          </cell>
        </row>
        <row r="39">
          <cell r="A39" t="str">
            <v>Cost delta from EXW ShanGhai to EXW ChongQing where applicable</v>
          </cell>
          <cell r="D39" t="str">
            <v>op4</v>
          </cell>
        </row>
        <row r="40">
          <cell r="A40" t="str">
            <v>Chassis Cost Delat from IMR to Metal</v>
          </cell>
          <cell r="D40" t="str">
            <v>op5</v>
          </cell>
        </row>
        <row r="41">
          <cell r="A41" t="str">
            <v>Cost Delta from 15.6" to 17.3"</v>
          </cell>
          <cell r="D41" t="str">
            <v>op6</v>
          </cell>
        </row>
        <row r="42">
          <cell r="A42" t="str">
            <v>Cost delta to support 3D panel</v>
          </cell>
          <cell r="D42" t="str">
            <v>op7</v>
          </cell>
        </row>
        <row r="43">
          <cell r="A43" t="str">
            <v>Dual Webcam Module to support 3D panel</v>
          </cell>
          <cell r="D43" t="str">
            <v>op8</v>
          </cell>
        </row>
        <row r="44">
          <cell r="A44" t="str">
            <v>Bluetooth Cable to Softsailing Module</v>
          </cell>
          <cell r="D44" t="str">
            <v>op9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DM Managed Material Detail"/>
      <sheetName val="Dropdown I"/>
      <sheetName val="Dropdwon II"/>
    </sheetNames>
    <sheetDataSet>
      <sheetData sheetId="0" refreshError="1"/>
      <sheetData sheetId="1"/>
      <sheetData sheetId="2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DM Managed Material Detail"/>
      <sheetName val="Dropdown I"/>
      <sheetName val="Dropdwon II"/>
      <sheetName val="Config Sheet"/>
    </sheetNames>
    <sheetDataSet>
      <sheetData sheetId="0" refreshError="1"/>
      <sheetData sheetId="1"/>
      <sheetData sheetId="2" refreshError="1"/>
      <sheetData sheetId="3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nge history"/>
      <sheetName val="Rev History"/>
      <sheetName val="Instructions"/>
      <sheetName val="Requesters"/>
      <sheetName val="Config Summary"/>
      <sheetName val="Config Summary Qual-Pilot"/>
      <sheetName val="Team List"/>
      <sheetName val="Mat Summary"/>
      <sheetName val="Baseline &amp; Summary"/>
      <sheetName val="P1-Eng1-SSI X"/>
      <sheetName val="P2-Eng2-PT"/>
      <sheetName val="P3-Eng3-ST"/>
      <sheetName val="P3 Spare Parts"/>
      <sheetName val="P3 Keyboards_Cords"/>
      <sheetName val="Pilot-X"/>
      <sheetName val="Pilot Spare Parts"/>
      <sheetName val="Pilot Keyboards_Cords"/>
      <sheetName val="P1 Spare Parts"/>
      <sheetName val="P2 Keyboards_Cords"/>
      <sheetName val="P2 Spare Parts"/>
      <sheetName val="Additional Build"/>
      <sheetName val="Additional Keyboards_Cords"/>
      <sheetName val="Additional Spare Parts"/>
      <sheetName val="2003 Ryan to Arim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2">
          <cell r="D2" t="str">
            <v>Aaron Hsu</v>
          </cell>
        </row>
        <row r="3">
          <cell r="D3" t="str">
            <v>Abha N</v>
          </cell>
        </row>
        <row r="4">
          <cell r="D4" t="str">
            <v>Abside Yu</v>
          </cell>
        </row>
        <row r="5">
          <cell r="D5" t="str">
            <v>Ai Rin Hea</v>
          </cell>
        </row>
        <row r="6">
          <cell r="D6" t="str">
            <v>Alicia Guerrero</v>
          </cell>
        </row>
        <row r="7">
          <cell r="D7" t="str">
            <v>Allen Liu</v>
          </cell>
        </row>
        <row r="8">
          <cell r="D8" t="str">
            <v>Allen Ng</v>
          </cell>
        </row>
        <row r="9">
          <cell r="D9" t="str">
            <v>Amber Huang</v>
          </cell>
        </row>
        <row r="10">
          <cell r="D10" t="str">
            <v>Andrew Simpson</v>
          </cell>
        </row>
        <row r="11">
          <cell r="D11" t="str">
            <v>Andy Simpson</v>
          </cell>
        </row>
        <row r="12">
          <cell r="D12" t="str">
            <v>Andy Simpson</v>
          </cell>
        </row>
        <row r="13">
          <cell r="D13" t="str">
            <v>Anhua Tsui</v>
          </cell>
        </row>
        <row r="14">
          <cell r="D14" t="str">
            <v>Anita Vila-Parrish</v>
          </cell>
        </row>
        <row r="15">
          <cell r="D15" t="str">
            <v>Anthony Bayle</v>
          </cell>
        </row>
        <row r="16">
          <cell r="D16" t="str">
            <v>Antonio Salinas</v>
          </cell>
        </row>
        <row r="17">
          <cell r="D17" t="str">
            <v>Apple Shen</v>
          </cell>
        </row>
        <row r="18">
          <cell r="D18" t="str">
            <v>Arin Lin</v>
          </cell>
        </row>
        <row r="19">
          <cell r="D19" t="str">
            <v>Armando Longoria</v>
          </cell>
        </row>
        <row r="20">
          <cell r="D20" t="str">
            <v>Armando Longoria Sr</v>
          </cell>
        </row>
        <row r="21">
          <cell r="D21" t="str">
            <v>Asim Siddiqui</v>
          </cell>
        </row>
        <row r="22">
          <cell r="D22" t="str">
            <v>Aubrey Love</v>
          </cell>
        </row>
        <row r="23">
          <cell r="D23" t="str">
            <v>Aubrey Love</v>
          </cell>
        </row>
        <row r="24">
          <cell r="D24" t="str">
            <v>Auco HO</v>
          </cell>
        </row>
        <row r="25">
          <cell r="D25" t="str">
            <v>Aven Lin</v>
          </cell>
        </row>
        <row r="26">
          <cell r="D26" t="str">
            <v>Ball, T J</v>
          </cell>
        </row>
        <row r="27">
          <cell r="D27" t="str">
            <v>Barbara Anderson</v>
          </cell>
        </row>
        <row r="28">
          <cell r="D28" t="str">
            <v>Barbara Salisbury</v>
          </cell>
        </row>
        <row r="29">
          <cell r="D29" t="str">
            <v>Barbara Salisbury</v>
          </cell>
        </row>
        <row r="30">
          <cell r="D30" t="str">
            <v>Barry Boes</v>
          </cell>
        </row>
        <row r="31">
          <cell r="D31" t="str">
            <v>Battery Test House</v>
          </cell>
        </row>
        <row r="32">
          <cell r="D32" t="str">
            <v>Becky Williams</v>
          </cell>
        </row>
        <row r="33">
          <cell r="D33" t="str">
            <v>Bill Bain</v>
          </cell>
        </row>
        <row r="34">
          <cell r="D34" t="str">
            <v>Bill Hyden</v>
          </cell>
        </row>
        <row r="35">
          <cell r="D35" t="str">
            <v>Bill Jenkins</v>
          </cell>
        </row>
        <row r="36">
          <cell r="D36" t="str">
            <v>Blackman Liz</v>
          </cell>
        </row>
        <row r="37">
          <cell r="D37" t="str">
            <v>Bob Evans</v>
          </cell>
        </row>
        <row r="38">
          <cell r="D38" t="str">
            <v>Bob Evans</v>
          </cell>
        </row>
        <row r="39">
          <cell r="D39" t="str">
            <v xml:space="preserve">Bobo Bao </v>
          </cell>
        </row>
        <row r="40">
          <cell r="D40" t="str">
            <v>Brendan Jordan</v>
          </cell>
        </row>
        <row r="41">
          <cell r="D41" t="str">
            <v>Brian Rothenthaler</v>
          </cell>
        </row>
        <row r="42">
          <cell r="D42" t="str">
            <v>Brian Schneiderr</v>
          </cell>
        </row>
        <row r="43">
          <cell r="D43" t="str">
            <v>Bryan Martin</v>
          </cell>
        </row>
        <row r="44">
          <cell r="D44" t="str">
            <v>Carmen Schlesener</v>
          </cell>
        </row>
        <row r="45">
          <cell r="D45" t="str">
            <v>Casey Gotcher</v>
          </cell>
        </row>
        <row r="46">
          <cell r="D46" t="str">
            <v>Casper Hsieh</v>
          </cell>
        </row>
        <row r="47">
          <cell r="D47" t="str">
            <v>Charles Chiang</v>
          </cell>
        </row>
        <row r="48">
          <cell r="D48" t="str">
            <v xml:space="preserve">Charles He </v>
          </cell>
        </row>
        <row r="49">
          <cell r="D49" t="str">
            <v>Charles Young</v>
          </cell>
        </row>
        <row r="50">
          <cell r="D50" t="str">
            <v>Cher Chen</v>
          </cell>
        </row>
        <row r="51">
          <cell r="D51" t="str">
            <v xml:space="preserve">Chin Hong Phuah </v>
          </cell>
        </row>
        <row r="52">
          <cell r="D52" t="str">
            <v>Chou Regine</v>
          </cell>
        </row>
        <row r="53">
          <cell r="D53" t="str">
            <v>Chris M Smith</v>
          </cell>
        </row>
        <row r="54">
          <cell r="D54" t="str">
            <v>Chris Norman</v>
          </cell>
        </row>
        <row r="55">
          <cell r="D55" t="str">
            <v>Chris Norman</v>
          </cell>
        </row>
        <row r="56">
          <cell r="D56" t="str">
            <v>Chris Tseng</v>
          </cell>
        </row>
        <row r="57">
          <cell r="D57" t="str">
            <v>Christopher Bell</v>
          </cell>
        </row>
        <row r="58">
          <cell r="D58" t="str">
            <v>Chuin How Chiam</v>
          </cell>
        </row>
        <row r="59">
          <cell r="D59" t="str">
            <v>CM Tai</v>
          </cell>
        </row>
        <row r="60">
          <cell r="D60" t="str">
            <v>Cohen-Hadria, Pascal</v>
          </cell>
        </row>
        <row r="61">
          <cell r="D61" t="str">
            <v>Collin Cooke</v>
          </cell>
        </row>
        <row r="62">
          <cell r="D62" t="str">
            <v>Craig Schilling</v>
          </cell>
        </row>
        <row r="63">
          <cell r="D63" t="str">
            <v>Craig Schilling</v>
          </cell>
        </row>
        <row r="64">
          <cell r="D64" t="str">
            <v>Dan Braden</v>
          </cell>
        </row>
        <row r="65">
          <cell r="D65" t="str">
            <v>Dan Braden</v>
          </cell>
        </row>
        <row r="66">
          <cell r="D66" t="str">
            <v>Dan Hamlin</v>
          </cell>
        </row>
        <row r="67">
          <cell r="D67" t="str">
            <v>Dan Hamlin</v>
          </cell>
        </row>
        <row r="68">
          <cell r="D68" t="str">
            <v>Daniel Hamlin</v>
          </cell>
        </row>
        <row r="69">
          <cell r="D69" t="str">
            <v>Dave Grunow</v>
          </cell>
        </row>
        <row r="70">
          <cell r="D70" t="str">
            <v>Dave Pedley</v>
          </cell>
        </row>
        <row r="71">
          <cell r="D71" t="str">
            <v>Dave Zavelson</v>
          </cell>
        </row>
        <row r="72">
          <cell r="D72" t="str">
            <v>David McCarty</v>
          </cell>
        </row>
        <row r="73">
          <cell r="D73" t="str">
            <v>David Reiner</v>
          </cell>
        </row>
        <row r="74">
          <cell r="D74" t="str">
            <v>David Schultz</v>
          </cell>
        </row>
        <row r="75">
          <cell r="D75" t="str">
            <v>David Smith</v>
          </cell>
        </row>
        <row r="76">
          <cell r="D76" t="str">
            <v>Debbie Vansickle</v>
          </cell>
        </row>
        <row r="77">
          <cell r="D77" t="str">
            <v>Debbie Vansickle</v>
          </cell>
        </row>
        <row r="78">
          <cell r="D78" t="str">
            <v>Dennis Burrell</v>
          </cell>
        </row>
        <row r="79">
          <cell r="D79" t="str">
            <v xml:space="preserve">Dennis Wu </v>
          </cell>
        </row>
        <row r="80">
          <cell r="D80" t="str">
            <v>Develle Blackwell</v>
          </cell>
        </row>
        <row r="81">
          <cell r="D81" t="str">
            <v>Don Hoffman</v>
          </cell>
        </row>
        <row r="82">
          <cell r="D82" t="str">
            <v>Don Wallace</v>
          </cell>
        </row>
        <row r="83">
          <cell r="D83" t="str">
            <v>Donna O'Loughlin</v>
          </cell>
        </row>
        <row r="84">
          <cell r="D84" t="str">
            <v>Doug Heneghan</v>
          </cell>
        </row>
        <row r="85">
          <cell r="D85" t="str">
            <v>Doug Heneghan</v>
          </cell>
        </row>
        <row r="86">
          <cell r="D86" t="str">
            <v xml:space="preserve">Doug Peeler </v>
          </cell>
        </row>
        <row r="87">
          <cell r="D87" t="str">
            <v>Dyllan Chang</v>
          </cell>
        </row>
        <row r="88">
          <cell r="D88" t="str">
            <v>Edi Rodriguez</v>
          </cell>
        </row>
        <row r="89">
          <cell r="D89" t="str">
            <v>Eduardo Hernandez/Dawn Breyfogle</v>
          </cell>
        </row>
        <row r="90">
          <cell r="D90" t="str">
            <v xml:space="preserve">Eric Kong </v>
          </cell>
        </row>
        <row r="91">
          <cell r="D91" t="str">
            <v>Eric Wang</v>
          </cell>
        </row>
        <row r="92">
          <cell r="D92" t="str">
            <v>Erik Liu</v>
          </cell>
        </row>
        <row r="93">
          <cell r="D93" t="str">
            <v xml:space="preserve">Erika Talbott </v>
          </cell>
        </row>
        <row r="94">
          <cell r="D94" t="str">
            <v>Ernest Riggins</v>
          </cell>
        </row>
        <row r="95">
          <cell r="D95" t="str">
            <v>Fei Sun</v>
          </cell>
        </row>
        <row r="96">
          <cell r="D96" t="str">
            <v>Floyd Stull</v>
          </cell>
        </row>
        <row r="97">
          <cell r="D97" t="str">
            <v>Floyd Stull</v>
          </cell>
        </row>
        <row r="98">
          <cell r="D98" t="str">
            <v>Frank Hsu</v>
          </cell>
        </row>
        <row r="99">
          <cell r="D99" t="str">
            <v>Frank Peng</v>
          </cell>
        </row>
        <row r="100">
          <cell r="D100" t="str">
            <v>Frank Shou</v>
          </cell>
        </row>
        <row r="101">
          <cell r="D101" t="str">
            <v xml:space="preserve">Frank Zhang </v>
          </cell>
        </row>
        <row r="102">
          <cell r="D102" t="str">
            <v>Garry Cannon</v>
          </cell>
        </row>
        <row r="103">
          <cell r="D103" t="str">
            <v>Garry R. Cannon</v>
          </cell>
        </row>
        <row r="104">
          <cell r="D104" t="str">
            <v>Gary R Cannon</v>
          </cell>
        </row>
        <row r="105">
          <cell r="D105" t="str">
            <v>Gary Thomason</v>
          </cell>
        </row>
        <row r="106">
          <cell r="D106" t="str">
            <v>Gaston Barajas</v>
          </cell>
        </row>
        <row r="107">
          <cell r="D107" t="str">
            <v>Gautam Sarda</v>
          </cell>
        </row>
        <row r="108">
          <cell r="D108" t="str">
            <v>Gearoid O'donoghue</v>
          </cell>
        </row>
        <row r="109">
          <cell r="D109" t="str">
            <v>George A Hernandez</v>
          </cell>
        </row>
        <row r="110">
          <cell r="D110" t="str">
            <v>George Cherian</v>
          </cell>
        </row>
        <row r="111">
          <cell r="D111" t="str">
            <v>George Day</v>
          </cell>
        </row>
        <row r="112">
          <cell r="D112" t="str">
            <v>George Day, Jr.</v>
          </cell>
        </row>
        <row r="113">
          <cell r="D113" t="str">
            <v>George Hernandez</v>
          </cell>
        </row>
        <row r="114">
          <cell r="D114" t="str">
            <v>George Lin</v>
          </cell>
        </row>
        <row r="115">
          <cell r="D115" t="str">
            <v>George Yang</v>
          </cell>
        </row>
        <row r="116">
          <cell r="D116" t="str">
            <v>Greg Cheng</v>
          </cell>
        </row>
        <row r="117">
          <cell r="D117" t="str">
            <v>Greg Hudgins</v>
          </cell>
        </row>
        <row r="118">
          <cell r="D118" t="str">
            <v>GuangYong Zhu</v>
          </cell>
        </row>
        <row r="119">
          <cell r="D119" t="str">
            <v>Hanks Hsu</v>
          </cell>
        </row>
        <row r="120">
          <cell r="D120" t="str">
            <v>Hans Eilers</v>
          </cell>
        </row>
        <row r="121">
          <cell r="D121" t="str">
            <v>Hans Eilers</v>
          </cell>
        </row>
        <row r="122">
          <cell r="D122" t="str">
            <v>Hasnain Shabbir</v>
          </cell>
        </row>
        <row r="123">
          <cell r="D123" t="str">
            <v>Helena Jin</v>
          </cell>
        </row>
        <row r="124">
          <cell r="D124" t="str">
            <v>Hong Jin</v>
          </cell>
        </row>
        <row r="125">
          <cell r="D125" t="str">
            <v>Hsu Chih Wei</v>
          </cell>
        </row>
        <row r="126">
          <cell r="D126" t="str">
            <v>Intel</v>
          </cell>
        </row>
        <row r="127">
          <cell r="D127" t="str">
            <v>Intel</v>
          </cell>
        </row>
        <row r="128">
          <cell r="D128" t="str">
            <v>Jack Conway</v>
          </cell>
        </row>
        <row r="129">
          <cell r="D129" t="str">
            <v>James Gosset</v>
          </cell>
        </row>
        <row r="130">
          <cell r="D130" t="str">
            <v>James Gossett</v>
          </cell>
        </row>
        <row r="131">
          <cell r="D131" t="str">
            <v>James Morgan</v>
          </cell>
        </row>
        <row r="132">
          <cell r="D132" t="str">
            <v>James Sawyer</v>
          </cell>
        </row>
        <row r="133">
          <cell r="D133" t="str">
            <v>Jamie Gillion</v>
          </cell>
        </row>
        <row r="134">
          <cell r="D134" t="str">
            <v>Jamie Gillion</v>
          </cell>
        </row>
        <row r="135">
          <cell r="D135" t="str">
            <v>Jason Haikenwaelder</v>
          </cell>
        </row>
        <row r="136">
          <cell r="D136" t="str">
            <v>Jay Chang</v>
          </cell>
        </row>
        <row r="137">
          <cell r="D137" t="str">
            <v>Jayant Chande</v>
          </cell>
        </row>
        <row r="138">
          <cell r="D138" t="str">
            <v xml:space="preserve">Jayanti Nayak </v>
          </cell>
        </row>
        <row r="139">
          <cell r="D139" t="str">
            <v>Jean Joppe</v>
          </cell>
        </row>
        <row r="140">
          <cell r="D140" t="str">
            <v>Jeff Abney</v>
          </cell>
        </row>
        <row r="141">
          <cell r="D141" t="str">
            <v>Jeff Abney</v>
          </cell>
        </row>
        <row r="142">
          <cell r="D142" t="str">
            <v>Jeff Abney / Chung1, Lye Ming</v>
          </cell>
        </row>
        <row r="143">
          <cell r="D143" t="str">
            <v>Jeff Chang</v>
          </cell>
        </row>
        <row r="144">
          <cell r="D144" t="str">
            <v>Jeff Chou</v>
          </cell>
        </row>
        <row r="145">
          <cell r="D145" t="str">
            <v>Jeff McNutt</v>
          </cell>
        </row>
        <row r="146">
          <cell r="D146" t="str">
            <v>Jeff Reed</v>
          </cell>
        </row>
        <row r="147">
          <cell r="D147" t="str">
            <v xml:space="preserve">Jeffrey Hsieh </v>
          </cell>
        </row>
        <row r="148">
          <cell r="D148" t="str">
            <v>Jeffrey McNutt</v>
          </cell>
        </row>
        <row r="149">
          <cell r="D149" t="str">
            <v>Jeremy Lin</v>
          </cell>
        </row>
        <row r="150">
          <cell r="D150" t="str">
            <v xml:space="preserve">Jessica Chih </v>
          </cell>
        </row>
        <row r="151">
          <cell r="D151" t="str">
            <v>Jessica Lu</v>
          </cell>
        </row>
        <row r="152">
          <cell r="D152" t="str">
            <v>Jester Pan</v>
          </cell>
        </row>
        <row r="153">
          <cell r="D153" t="str">
            <v>Jim Reger</v>
          </cell>
        </row>
        <row r="154">
          <cell r="D154" t="str">
            <v>Jim Reger</v>
          </cell>
        </row>
        <row r="155">
          <cell r="D155" t="str">
            <v>Joe Batt</v>
          </cell>
        </row>
        <row r="156">
          <cell r="D156" t="str">
            <v>Joel Adams</v>
          </cell>
        </row>
        <row r="157">
          <cell r="D157" t="str">
            <v>Joey Goodroe</v>
          </cell>
        </row>
        <row r="158">
          <cell r="D158" t="str">
            <v>John Barbian</v>
          </cell>
        </row>
        <row r="159">
          <cell r="D159" t="str">
            <v>John Barbian</v>
          </cell>
        </row>
        <row r="160">
          <cell r="D160" t="str">
            <v>John Bharrington</v>
          </cell>
        </row>
        <row r="161">
          <cell r="D161" t="str">
            <v xml:space="preserve">John Dorsey </v>
          </cell>
        </row>
        <row r="162">
          <cell r="D162" t="str">
            <v>John Hill</v>
          </cell>
        </row>
        <row r="163">
          <cell r="D163" t="str">
            <v>John Jeffries</v>
          </cell>
        </row>
        <row r="164">
          <cell r="D164" t="str">
            <v>John Jeffries</v>
          </cell>
        </row>
        <row r="165">
          <cell r="D165" t="str">
            <v>John Naoum</v>
          </cell>
        </row>
        <row r="166">
          <cell r="D166" t="str">
            <v>John Neff</v>
          </cell>
        </row>
        <row r="167">
          <cell r="D167" t="str">
            <v>John Neff</v>
          </cell>
        </row>
        <row r="168">
          <cell r="D168" t="str">
            <v>John Vance</v>
          </cell>
        </row>
        <row r="169">
          <cell r="D169" t="str">
            <v>John Vance</v>
          </cell>
        </row>
        <row r="170">
          <cell r="D170" t="str">
            <v>John Waltrip</v>
          </cell>
        </row>
        <row r="171">
          <cell r="D171" t="str">
            <v>John Waltrip</v>
          </cell>
        </row>
        <row r="172">
          <cell r="D172" t="str">
            <v>Johnathan Porter</v>
          </cell>
        </row>
        <row r="173">
          <cell r="D173" t="str">
            <v>Johnny Fraga</v>
          </cell>
        </row>
        <row r="174">
          <cell r="D174" t="str">
            <v>Jon Lewis</v>
          </cell>
        </row>
        <row r="175">
          <cell r="D175" t="str">
            <v>Joseph Shu</v>
          </cell>
        </row>
        <row r="176">
          <cell r="D176" t="str">
            <v>Juan A. Garcia</v>
          </cell>
        </row>
        <row r="177">
          <cell r="D177" t="str">
            <v>Julie Lin</v>
          </cell>
        </row>
        <row r="178">
          <cell r="D178" t="str">
            <v>Julie Salgado</v>
          </cell>
        </row>
        <row r="179">
          <cell r="D179" t="str">
            <v>Kara Liao</v>
          </cell>
        </row>
        <row r="180">
          <cell r="D180" t="str">
            <v>Kara Thompson</v>
          </cell>
        </row>
        <row r="181">
          <cell r="D181" t="str">
            <v>Karlene Berger</v>
          </cell>
        </row>
        <row r="182">
          <cell r="D182" t="str">
            <v>Katie Sterns</v>
          </cell>
        </row>
        <row r="183">
          <cell r="D183" t="str">
            <v>Keith Prilliman</v>
          </cell>
        </row>
        <row r="184">
          <cell r="D184" t="str">
            <v>Keith Prilliman</v>
          </cell>
        </row>
        <row r="185">
          <cell r="D185" t="str">
            <v>Kelly Stinson</v>
          </cell>
        </row>
        <row r="186">
          <cell r="D186" t="str">
            <v>Ken Hsieh</v>
          </cell>
        </row>
        <row r="187">
          <cell r="D187" t="str">
            <v>Ken Salisbury</v>
          </cell>
        </row>
        <row r="188">
          <cell r="D188" t="str">
            <v>Ken Salisbury</v>
          </cell>
        </row>
        <row r="189">
          <cell r="D189" t="str">
            <v>Kerry Smith/Albert Chen</v>
          </cell>
        </row>
        <row r="190">
          <cell r="D190" t="str">
            <v>Keven YY Liu</v>
          </cell>
        </row>
        <row r="191">
          <cell r="D191" t="str">
            <v>Kevin Kamphuis</v>
          </cell>
        </row>
        <row r="192">
          <cell r="D192" t="str">
            <v>Keyboard Suppliers (Internal)</v>
          </cell>
        </row>
        <row r="193">
          <cell r="D193" t="str">
            <v>Khai-Loung Phong</v>
          </cell>
        </row>
        <row r="194">
          <cell r="D194" t="str">
            <v>Kieron Brislane</v>
          </cell>
        </row>
        <row r="195">
          <cell r="D195" t="str">
            <v>Kurt Lippert</v>
          </cell>
        </row>
        <row r="196">
          <cell r="D196" t="str">
            <v>Larry Edington</v>
          </cell>
        </row>
        <row r="197">
          <cell r="D197" t="str">
            <v>Larry Finn</v>
          </cell>
        </row>
        <row r="198">
          <cell r="D198" t="str">
            <v>Lee Zimmerman</v>
          </cell>
        </row>
        <row r="199">
          <cell r="D199" t="str">
            <v>Lee Zimmerman</v>
          </cell>
        </row>
        <row r="200">
          <cell r="D200" t="str">
            <v>Leo Gerten / Jack Jeng</v>
          </cell>
        </row>
        <row r="201">
          <cell r="D201" t="str">
            <v>Lester Ma</v>
          </cell>
        </row>
        <row r="202">
          <cell r="D202" t="str">
            <v>Liam Kennedy</v>
          </cell>
        </row>
        <row r="203">
          <cell r="D203" t="str">
            <v>Ligong Wang</v>
          </cell>
        </row>
        <row r="204">
          <cell r="D204" t="str">
            <v>Ligong Wang</v>
          </cell>
        </row>
        <row r="205">
          <cell r="D205" t="str">
            <v>Linda_CH Lin</v>
          </cell>
        </row>
        <row r="206">
          <cell r="D206" t="str">
            <v>Liz Blackman</v>
          </cell>
        </row>
        <row r="207">
          <cell r="D207" t="str">
            <v>Liz/ Cher Chen</v>
          </cell>
        </row>
        <row r="208">
          <cell r="D208" t="str">
            <v>Lloyd McAtee</v>
          </cell>
        </row>
        <row r="209">
          <cell r="D209" t="str">
            <v>Lori Dennis</v>
          </cell>
        </row>
        <row r="210">
          <cell r="D210" t="str">
            <v>Louis Barton</v>
          </cell>
        </row>
        <row r="211">
          <cell r="D211" t="str">
            <v>Luc Truong</v>
          </cell>
        </row>
        <row r="212">
          <cell r="D212" t="str">
            <v>Luc Truong</v>
          </cell>
        </row>
        <row r="213">
          <cell r="D213" t="str">
            <v>Lucy Zhang</v>
          </cell>
        </row>
        <row r="214">
          <cell r="D214" t="str">
            <v>Lucy Zhang / Warren Startup</v>
          </cell>
        </row>
        <row r="215">
          <cell r="D215" t="str">
            <v>Lye Ming Chung</v>
          </cell>
        </row>
        <row r="216">
          <cell r="D216" t="str">
            <v>Lynda Chen</v>
          </cell>
        </row>
        <row r="217">
          <cell r="D217" t="str">
            <v>Lynn Tao</v>
          </cell>
        </row>
        <row r="218">
          <cell r="D218" t="str">
            <v>Mac Tanaka</v>
          </cell>
        </row>
        <row r="219">
          <cell r="D219" t="str">
            <v>Maggie_MC Wu</v>
          </cell>
        </row>
        <row r="220">
          <cell r="D220" t="str">
            <v>Mao Sheng Li</v>
          </cell>
        </row>
        <row r="221">
          <cell r="D221" t="str">
            <v>Marc Melton</v>
          </cell>
        </row>
        <row r="222">
          <cell r="D222" t="str">
            <v>Marcella Garcia</v>
          </cell>
        </row>
        <row r="223">
          <cell r="D223" t="str">
            <v>Marco Pena</v>
          </cell>
        </row>
        <row r="224">
          <cell r="D224" t="str">
            <v>Marian Wills</v>
          </cell>
        </row>
        <row r="225">
          <cell r="D225" t="str">
            <v>Mark Bubel</v>
          </cell>
        </row>
        <row r="226">
          <cell r="D226" t="str">
            <v>Mark Bubel</v>
          </cell>
        </row>
        <row r="227">
          <cell r="D227" t="str">
            <v>Mark_JP_Chen</v>
          </cell>
        </row>
        <row r="228">
          <cell r="D228" t="str">
            <v>Martin Mahoney</v>
          </cell>
        </row>
        <row r="229">
          <cell r="D229" t="str">
            <v>Max Chiu</v>
          </cell>
        </row>
        <row r="230">
          <cell r="D230" t="str">
            <v>Melinda Forester</v>
          </cell>
        </row>
        <row r="231">
          <cell r="D231" t="str">
            <v>Michael Candelas</v>
          </cell>
        </row>
        <row r="232">
          <cell r="D232" t="str">
            <v>Michael CY Wu</v>
          </cell>
        </row>
        <row r="233">
          <cell r="D233" t="str">
            <v>Mike Ryther</v>
          </cell>
        </row>
        <row r="234">
          <cell r="D234" t="str">
            <v>Mike Ryther</v>
          </cell>
        </row>
        <row r="235">
          <cell r="D235" t="str">
            <v>Mike Stanley</v>
          </cell>
        </row>
        <row r="236">
          <cell r="D236" t="str">
            <v xml:space="preserve">Mike Stanley  </v>
          </cell>
        </row>
        <row r="237">
          <cell r="D237" t="str">
            <v>Mitch Larson</v>
          </cell>
        </row>
        <row r="238">
          <cell r="D238" t="str">
            <v>Miri Shin</v>
          </cell>
        </row>
        <row r="239">
          <cell r="D239" t="str">
            <v>Nancy Romano</v>
          </cell>
        </row>
        <row r="240">
          <cell r="D240" t="str">
            <v>Nate Drees</v>
          </cell>
        </row>
        <row r="241">
          <cell r="D241" t="str">
            <v>Nate Drees</v>
          </cell>
        </row>
        <row r="242">
          <cell r="D242" t="str">
            <v>Nell Ting</v>
          </cell>
        </row>
        <row r="243">
          <cell r="D243" t="str">
            <v>Noah Shirk</v>
          </cell>
        </row>
        <row r="244">
          <cell r="D244" t="str">
            <v>Nx Zhang</v>
          </cell>
        </row>
        <row r="245">
          <cell r="D245" t="str">
            <v>ODM - Compal</v>
          </cell>
        </row>
        <row r="246">
          <cell r="D246" t="str">
            <v>Oliver Chen</v>
          </cell>
        </row>
        <row r="247">
          <cell r="D247" t="str">
            <v>Oliver Chou</v>
          </cell>
        </row>
        <row r="248">
          <cell r="D248" t="str">
            <v>Pam F. White</v>
          </cell>
        </row>
        <row r="249">
          <cell r="D249" t="str">
            <v>Pascal Cohen-Hadria</v>
          </cell>
        </row>
        <row r="250">
          <cell r="D250" t="str">
            <v>Pat O'Duffy</v>
          </cell>
        </row>
        <row r="251">
          <cell r="D251" t="str">
            <v>Patricia Drake</v>
          </cell>
        </row>
        <row r="252">
          <cell r="D252" t="str">
            <v>Patrick Liu</v>
          </cell>
        </row>
        <row r="253">
          <cell r="D253" t="str">
            <v>Patrick Liu</v>
          </cell>
        </row>
        <row r="254">
          <cell r="D254" t="str">
            <v xml:space="preserve">Patrick Wu </v>
          </cell>
        </row>
        <row r="255">
          <cell r="D255" t="str">
            <v>Patty Mikels</v>
          </cell>
        </row>
        <row r="256">
          <cell r="D256" t="str">
            <v>Paul McMahon</v>
          </cell>
        </row>
        <row r="257">
          <cell r="D257" t="str">
            <v>Paul Runyon</v>
          </cell>
        </row>
        <row r="258">
          <cell r="D258" t="str">
            <v>Phil Seibert</v>
          </cell>
        </row>
        <row r="259">
          <cell r="D259" t="str">
            <v>Phil Smolinski</v>
          </cell>
        </row>
        <row r="260">
          <cell r="D260" t="str">
            <v>Philip Smolinski</v>
          </cell>
        </row>
        <row r="261">
          <cell r="D261" t="str">
            <v>Philip Smolinski/Jessica Clark</v>
          </cell>
        </row>
        <row r="262">
          <cell r="D262" t="str">
            <v>Phillip Corry</v>
          </cell>
        </row>
        <row r="263">
          <cell r="D263" t="str">
            <v>Priya Kithandaraman</v>
          </cell>
        </row>
        <row r="264">
          <cell r="D264" t="str">
            <v xml:space="preserve">R Bryan Martin </v>
          </cell>
        </row>
        <row r="265">
          <cell r="D265" t="str">
            <v>Rainy Wong</v>
          </cell>
        </row>
        <row r="266">
          <cell r="D266" t="str">
            <v>Ramon Ramirez</v>
          </cell>
        </row>
        <row r="267">
          <cell r="D267" t="str">
            <v>Randy Foster</v>
          </cell>
        </row>
        <row r="268">
          <cell r="D268" t="str">
            <v>Randy Foster</v>
          </cell>
        </row>
        <row r="269">
          <cell r="D269" t="str">
            <v>Randy Juenger</v>
          </cell>
        </row>
        <row r="270">
          <cell r="D270" t="str">
            <v>Randy Juenger</v>
          </cell>
        </row>
        <row r="271">
          <cell r="D271" t="str">
            <v>Ray Chang</v>
          </cell>
        </row>
        <row r="272">
          <cell r="D272" t="str">
            <v>Raymond Liu</v>
          </cell>
        </row>
        <row r="273">
          <cell r="D273" t="str">
            <v>Rebecca Traweek</v>
          </cell>
        </row>
        <row r="274">
          <cell r="D274" t="str">
            <v>Rex Wan</v>
          </cell>
        </row>
        <row r="275">
          <cell r="D275" t="str">
            <v>Rick Miller</v>
          </cell>
        </row>
        <row r="276">
          <cell r="D276" t="str">
            <v>Rip Phillips</v>
          </cell>
        </row>
        <row r="277">
          <cell r="D277" t="str">
            <v>Rob Tahamtan</v>
          </cell>
        </row>
        <row r="278">
          <cell r="D278" t="str">
            <v>Robert Bronsen</v>
          </cell>
        </row>
        <row r="279">
          <cell r="D279" t="str">
            <v>Robert J Thompson</v>
          </cell>
        </row>
        <row r="280">
          <cell r="D280" t="str">
            <v>Robert Nie</v>
          </cell>
        </row>
        <row r="281">
          <cell r="D281" t="str">
            <v>Robert White</v>
          </cell>
        </row>
        <row r="282">
          <cell r="D282" t="str">
            <v xml:space="preserve">Robin Xue </v>
          </cell>
        </row>
        <row r="283">
          <cell r="D283" t="str">
            <v>Ron Lee</v>
          </cell>
        </row>
        <row r="284">
          <cell r="D284" t="str">
            <v>Ron Plelan/Jennifer Kern</v>
          </cell>
        </row>
        <row r="285">
          <cell r="D285" t="str">
            <v>Ron Stefani</v>
          </cell>
        </row>
        <row r="286">
          <cell r="D286" t="str">
            <v>Rossana Ku</v>
          </cell>
        </row>
        <row r="287">
          <cell r="D287" t="str">
            <v>Ryan Salzer</v>
          </cell>
        </row>
        <row r="288">
          <cell r="D288" t="str">
            <v>Sabrina Shappley</v>
          </cell>
        </row>
        <row r="289">
          <cell r="D289" t="str">
            <v>Sabrina Shappley</v>
          </cell>
        </row>
        <row r="290">
          <cell r="D290" t="str">
            <v>Sal Martinez</v>
          </cell>
        </row>
        <row r="291">
          <cell r="D291" t="str">
            <v>Samsung</v>
          </cell>
        </row>
        <row r="292">
          <cell r="D292" t="str">
            <v>Samsung -Antenna</v>
          </cell>
        </row>
        <row r="293">
          <cell r="D293" t="str">
            <v>Scott Kendall</v>
          </cell>
        </row>
        <row r="294">
          <cell r="D294" t="str">
            <v>Scott Kendall</v>
          </cell>
        </row>
        <row r="295">
          <cell r="D295" t="str">
            <v>Scott Oconnell</v>
          </cell>
        </row>
        <row r="296">
          <cell r="D296" t="str">
            <v>Scott O'Connell</v>
          </cell>
        </row>
        <row r="297">
          <cell r="D297" t="str">
            <v>Shreya Shah</v>
          </cell>
        </row>
        <row r="298">
          <cell r="D298" t="str">
            <v>Solomon Chien</v>
          </cell>
        </row>
        <row r="299">
          <cell r="D299" t="str">
            <v>Sridhar Reddy</v>
          </cell>
        </row>
        <row r="300">
          <cell r="D300" t="str">
            <v>Stanley Lam</v>
          </cell>
        </row>
        <row r="301">
          <cell r="D301" t="str">
            <v>Stanley Lam</v>
          </cell>
        </row>
        <row r="302">
          <cell r="D302" t="str">
            <v>Stephen Twu</v>
          </cell>
        </row>
        <row r="303">
          <cell r="D303" t="str">
            <v>Steve Brodland</v>
          </cell>
        </row>
        <row r="304">
          <cell r="D304" t="str">
            <v>Steve Hollington</v>
          </cell>
        </row>
        <row r="305">
          <cell r="D305" t="str">
            <v>Steve Macon</v>
          </cell>
        </row>
        <row r="306">
          <cell r="D306" t="str">
            <v>Steve Shuffield</v>
          </cell>
        </row>
        <row r="307">
          <cell r="D307" t="str">
            <v>Steven Jen</v>
          </cell>
        </row>
        <row r="308">
          <cell r="D308" t="str">
            <v>Steven Twu</v>
          </cell>
        </row>
        <row r="309">
          <cell r="D309" t="str">
            <v>Sunil Pandita</v>
          </cell>
        </row>
        <row r="310">
          <cell r="D310" t="str">
            <v>Ted Ho</v>
          </cell>
        </row>
        <row r="311">
          <cell r="D311" t="str">
            <v>Tet Choong Ho</v>
          </cell>
        </row>
        <row r="312">
          <cell r="D312" t="str">
            <v>Theodore Ho</v>
          </cell>
        </row>
        <row r="313">
          <cell r="D313" t="str">
            <v>Thomas Tsai</v>
          </cell>
        </row>
        <row r="314">
          <cell r="D314" t="str">
            <v>Thuy Nguyen</v>
          </cell>
        </row>
        <row r="315">
          <cell r="D315" t="str">
            <v>Tim Evans</v>
          </cell>
        </row>
        <row r="316">
          <cell r="D316" t="str">
            <v>TJ Ball</v>
          </cell>
        </row>
        <row r="317">
          <cell r="D317" t="str">
            <v>Todd Bath</v>
          </cell>
        </row>
        <row r="318">
          <cell r="D318" t="str">
            <v>Tom Roberts</v>
          </cell>
        </row>
        <row r="319">
          <cell r="D319" t="str">
            <v>Tommy Hwang</v>
          </cell>
        </row>
        <row r="320">
          <cell r="D320" t="str">
            <v>Toni Crippen</v>
          </cell>
        </row>
        <row r="321">
          <cell r="D321" t="str">
            <v>Tony Chien</v>
          </cell>
        </row>
        <row r="322">
          <cell r="D322" t="str">
            <v>Tracy Kuo (TDC)</v>
          </cell>
        </row>
        <row r="323">
          <cell r="D323" t="str">
            <v>Tung Ly</v>
          </cell>
        </row>
        <row r="324">
          <cell r="D324" t="str">
            <v>Tung Ly</v>
          </cell>
        </row>
        <row r="325">
          <cell r="D325" t="str">
            <v>Ute Adinolfi</v>
          </cell>
        </row>
        <row r="326">
          <cell r="D326" t="str">
            <v>Van Martin</v>
          </cell>
        </row>
        <row r="327">
          <cell r="D327" t="str">
            <v>Vendor - Keyboards</v>
          </cell>
        </row>
        <row r="328">
          <cell r="D328" t="str">
            <v>Vijay Parikh</v>
          </cell>
        </row>
        <row r="329">
          <cell r="D329" t="str">
            <v>Vincent Pai</v>
          </cell>
        </row>
        <row r="330">
          <cell r="D330" t="str">
            <v>Vivian Tai</v>
          </cell>
        </row>
        <row r="331">
          <cell r="D331" t="str">
            <v>Warren Ingalls</v>
          </cell>
        </row>
        <row r="332">
          <cell r="D332" t="str">
            <v>Wes Wahlin</v>
          </cell>
        </row>
        <row r="333">
          <cell r="D333" t="str">
            <v>Wil Loon</v>
          </cell>
        </row>
        <row r="334">
          <cell r="D334" t="str">
            <v>Will Kass</v>
          </cell>
        </row>
        <row r="335">
          <cell r="D335" t="str">
            <v>William Choong / Eddie Mendiola</v>
          </cell>
        </row>
        <row r="336">
          <cell r="D336" t="str">
            <v>William Leara</v>
          </cell>
        </row>
        <row r="337">
          <cell r="D337" t="str">
            <v>William Leara</v>
          </cell>
        </row>
        <row r="338">
          <cell r="D338" t="str">
            <v>William Wilkie</v>
          </cell>
        </row>
        <row r="339">
          <cell r="D339" t="str">
            <v>Xiaoping Fang</v>
          </cell>
        </row>
        <row r="340">
          <cell r="D340" t="str">
            <v xml:space="preserve">Yang Yu </v>
          </cell>
        </row>
        <row r="341">
          <cell r="D341" t="str">
            <v>Yue Wang</v>
          </cell>
        </row>
        <row r="342">
          <cell r="D342" t="str">
            <v>Yue Wang</v>
          </cell>
        </row>
        <row r="343">
          <cell r="D343" t="str">
            <v>Zhao Jie Wu</v>
          </cell>
        </row>
        <row r="344">
          <cell r="D344" t="str">
            <v>Zhi Li</v>
          </cell>
        </row>
        <row r="345">
          <cell r="D345" t="str">
            <v>Leave Blank (add rows above)</v>
          </cell>
        </row>
      </sheetData>
      <sheetData sheetId="7">
        <row r="5">
          <cell r="B5" t="str">
            <v>Motherboard - Crestline PM</v>
          </cell>
        </row>
        <row r="190">
          <cell r="B190" t="str">
            <v>CDRW/DVD Combo 24X - TSST</v>
          </cell>
        </row>
        <row r="191">
          <cell r="B191" t="str">
            <v>CDRW/DVD Combo 24X - Sony</v>
          </cell>
        </row>
        <row r="192">
          <cell r="B192" t="str">
            <v>CDRW/DVD Combo 24X - Philips</v>
          </cell>
        </row>
        <row r="193">
          <cell r="B193" t="str">
            <v>CDRW/DVD Combo 24X - HLDS</v>
          </cell>
        </row>
        <row r="194">
          <cell r="B194" t="str">
            <v>CDRW/DVD Combo 24X - Vendor does not matter</v>
          </cell>
        </row>
        <row r="195">
          <cell r="B195" t="str">
            <v>x</v>
          </cell>
        </row>
        <row r="196">
          <cell r="B196" t="str">
            <v>DVD+/- RW 8X - HLDS</v>
          </cell>
        </row>
        <row r="197">
          <cell r="B197" t="str">
            <v>DVD+/- RW 8X - NEC</v>
          </cell>
        </row>
        <row r="198">
          <cell r="B198" t="str">
            <v>DVD+/- RW 8X - Philips</v>
          </cell>
        </row>
        <row r="199">
          <cell r="B199" t="str">
            <v>DVD+/- RW 8X - Pioneer</v>
          </cell>
        </row>
        <row r="200">
          <cell r="B200" t="str">
            <v>DVD+/- RW 8X - Sony</v>
          </cell>
        </row>
        <row r="201">
          <cell r="B201" t="str">
            <v>DVD+/- RW 8X - TSST</v>
          </cell>
        </row>
        <row r="202">
          <cell r="B202" t="str">
            <v>DVD+/- RW 8X - Vendor does not matter</v>
          </cell>
        </row>
        <row r="203">
          <cell r="B203" t="str">
            <v>x</v>
          </cell>
        </row>
        <row r="204">
          <cell r="B204" t="str">
            <v>Blue Ray</v>
          </cell>
        </row>
        <row r="205">
          <cell r="B205" t="str">
            <v>x</v>
          </cell>
        </row>
      </sheetData>
      <sheetData sheetId="8">
        <row r="5">
          <cell r="A5" t="str">
            <v>Accoustic Engineering</v>
          </cell>
        </row>
        <row r="6">
          <cell r="A6" t="str">
            <v xml:space="preserve">Advanced Quality Engineering </v>
          </cell>
        </row>
        <row r="7">
          <cell r="A7" t="str">
            <v>Architecture</v>
          </cell>
        </row>
        <row r="8">
          <cell r="A8" t="str">
            <v>ASF Testing</v>
          </cell>
        </row>
        <row r="9">
          <cell r="A9" t="str">
            <v xml:space="preserve">Audio System Engineering </v>
          </cell>
        </row>
        <row r="10">
          <cell r="A10" t="str">
            <v xml:space="preserve">Audio Driver Engineering </v>
          </cell>
        </row>
        <row r="11">
          <cell r="A11" t="str">
            <v>Bios - Dell ADC</v>
          </cell>
        </row>
        <row r="12">
          <cell r="A12" t="str">
            <v>Bios - Dell TDC</v>
          </cell>
        </row>
        <row r="13">
          <cell r="A13" t="str">
            <v>Bios - Vendor</v>
          </cell>
        </row>
        <row r="14">
          <cell r="A14" t="str">
            <v>Bios ObDriver PjM</v>
          </cell>
        </row>
        <row r="15">
          <cell r="A15" t="str">
            <v>CARTE Lab</v>
          </cell>
        </row>
        <row r="16">
          <cell r="A16" t="str">
            <v>Comms - TDC</v>
          </cell>
        </row>
        <row r="17">
          <cell r="A17" t="str">
            <v>Comms - ADC</v>
          </cell>
        </row>
        <row r="18">
          <cell r="A18" t="str">
            <v>Comms LAN</v>
          </cell>
        </row>
        <row r="19">
          <cell r="A19" t="str">
            <v>Comms Wan</v>
          </cell>
        </row>
        <row r="20">
          <cell r="A20" t="str">
            <v>Comms Wireless</v>
          </cell>
        </row>
        <row r="21">
          <cell r="A21" t="str">
            <v>Component Engineering</v>
          </cell>
        </row>
        <row r="22">
          <cell r="A22" t="str">
            <v>Dell - IPO</v>
          </cell>
        </row>
        <row r="23">
          <cell r="A23" t="str">
            <v>DFx</v>
          </cell>
        </row>
        <row r="24">
          <cell r="A24" t="str">
            <v>Diags - M-Diags</v>
          </cell>
        </row>
        <row r="25">
          <cell r="A25" t="str">
            <v>DSP Vendor Alliance</v>
          </cell>
        </row>
        <row r="26">
          <cell r="A26" t="str">
            <v>Electrical Engineering</v>
          </cell>
        </row>
        <row r="27">
          <cell r="A27" t="str">
            <v>Electrical Analysis</v>
          </cell>
        </row>
        <row r="28">
          <cell r="A28" t="str">
            <v>Electrical Vendor</v>
          </cell>
        </row>
        <row r="29">
          <cell r="A29" t="str">
            <v>EMC</v>
          </cell>
        </row>
        <row r="30">
          <cell r="A30" t="str">
            <v>Engineering Pool</v>
          </cell>
        </row>
        <row r="31">
          <cell r="A31" t="str">
            <v>Environmental</v>
          </cell>
        </row>
        <row r="32">
          <cell r="A32" t="str">
            <v>Ergonomics</v>
          </cell>
        </row>
        <row r="33">
          <cell r="A33" t="str">
            <v>Fit/Finish</v>
          </cell>
        </row>
        <row r="34">
          <cell r="A34" t="str">
            <v>ID</v>
          </cell>
        </row>
        <row r="35">
          <cell r="A35" t="str">
            <v>Info Dev - BDC</v>
          </cell>
        </row>
        <row r="36">
          <cell r="A36" t="str">
            <v>Info Dev - ADC</v>
          </cell>
        </row>
        <row r="37">
          <cell r="A37" t="str">
            <v>Inspiron Benchmarking</v>
          </cell>
        </row>
        <row r="38">
          <cell r="A38" t="str">
            <v>I/O -CDC</v>
          </cell>
        </row>
        <row r="39">
          <cell r="A39" t="str">
            <v>IPS - Inspiron - ADC</v>
          </cell>
        </row>
        <row r="40">
          <cell r="A40" t="str">
            <v>IPS - Inspiron - EMEA</v>
          </cell>
        </row>
        <row r="41">
          <cell r="A41" t="str">
            <v>IPS - CDC</v>
          </cell>
        </row>
        <row r="42">
          <cell r="A42" t="str">
            <v>IPS - Spikebusters</v>
          </cell>
        </row>
        <row r="43">
          <cell r="A43" t="str">
            <v>Latitude Benchmarking</v>
          </cell>
        </row>
        <row r="44">
          <cell r="A44" t="str">
            <v>LCD Engineering -TDC</v>
          </cell>
        </row>
        <row r="45">
          <cell r="A45" t="str">
            <v>LCD Vendors</v>
          </cell>
        </row>
        <row r="46">
          <cell r="A46" t="str">
            <v>Marketing - Inspiron</v>
          </cell>
        </row>
        <row r="47">
          <cell r="A47" t="str">
            <v>Marketing - Inspiron Evals</v>
          </cell>
        </row>
        <row r="48">
          <cell r="A48" t="str">
            <v>Marketing - Latitude</v>
          </cell>
        </row>
        <row r="49">
          <cell r="A49" t="str">
            <v>Marketing - Latitude Evals</v>
          </cell>
        </row>
        <row r="50">
          <cell r="A50" t="str">
            <v>Mechanical Engineering</v>
          </cell>
        </row>
        <row r="51">
          <cell r="A51" t="str">
            <v>NPO - Austin</v>
          </cell>
        </row>
        <row r="52">
          <cell r="A52" t="str">
            <v>NPO - APCC</v>
          </cell>
        </row>
        <row r="53">
          <cell r="A53" t="str">
            <v>NPO - BCC</v>
          </cell>
        </row>
        <row r="54">
          <cell r="A54" t="str">
            <v>NPO - CCC</v>
          </cell>
        </row>
        <row r="55">
          <cell r="A55" t="str">
            <v>NPO - EMF</v>
          </cell>
        </row>
        <row r="56">
          <cell r="A56" t="str">
            <v>NPO - MDS</v>
          </cell>
        </row>
        <row r="57">
          <cell r="A57" t="str">
            <v>NPO - NFC</v>
          </cell>
        </row>
        <row r="58">
          <cell r="A58" t="str">
            <v>OEM -2nd Source</v>
          </cell>
        </row>
        <row r="59">
          <cell r="A59" t="str">
            <v>OEM - EMI</v>
          </cell>
        </row>
        <row r="60">
          <cell r="A60" t="str">
            <v>OEM - ESD</v>
          </cell>
        </row>
        <row r="61">
          <cell r="A61" t="str">
            <v>OEM - Fallout</v>
          </cell>
        </row>
        <row r="62">
          <cell r="A62" t="str">
            <v>OEM - HW</v>
          </cell>
        </row>
        <row r="63">
          <cell r="A63" t="str">
            <v>OEM - ME</v>
          </cell>
        </row>
        <row r="64">
          <cell r="A64" t="str">
            <v>OEM - MTBF</v>
          </cell>
        </row>
        <row r="65">
          <cell r="A65" t="str">
            <v>OEM - PE</v>
          </cell>
        </row>
        <row r="66">
          <cell r="A66" t="str">
            <v>OEM - Power</v>
          </cell>
        </row>
        <row r="67">
          <cell r="A67" t="str">
            <v>OEM - Production</v>
          </cell>
        </row>
        <row r="68">
          <cell r="A68" t="str">
            <v>OEM - Quality</v>
          </cell>
        </row>
        <row r="69">
          <cell r="A69" t="str">
            <v>OEM - RD</v>
          </cell>
        </row>
        <row r="70">
          <cell r="A70" t="str">
            <v>OEM - Reliability</v>
          </cell>
        </row>
        <row r="71">
          <cell r="A71" t="str">
            <v>OEM - Spare</v>
          </cell>
        </row>
        <row r="72">
          <cell r="A72" t="str">
            <v>OEM - Suppliers</v>
          </cell>
        </row>
        <row r="73">
          <cell r="A73" t="str">
            <v>OEM - SW</v>
          </cell>
        </row>
        <row r="74">
          <cell r="A74" t="str">
            <v>OEM - Test</v>
          </cell>
        </row>
        <row r="75">
          <cell r="A75" t="str">
            <v>OEM - Thermal</v>
          </cell>
        </row>
        <row r="76">
          <cell r="A76" t="str">
            <v>Packaging</v>
          </cell>
        </row>
        <row r="77">
          <cell r="A77" t="str">
            <v>Performance Lab - Insp</v>
          </cell>
        </row>
        <row r="78">
          <cell r="A78" t="str">
            <v>Performance Lab - Lat</v>
          </cell>
        </row>
        <row r="79">
          <cell r="A79" t="str">
            <v>Peripheral Vendors</v>
          </cell>
        </row>
        <row r="80">
          <cell r="A80" t="str">
            <v xml:space="preserve">Peripherals - Audio </v>
          </cell>
        </row>
        <row r="81">
          <cell r="A81" t="str">
            <v>Peripherals - I/O</v>
          </cell>
        </row>
        <row r="82">
          <cell r="A82" t="str">
            <v>Peripherals - I/O China</v>
          </cell>
        </row>
        <row r="83">
          <cell r="A83" t="str">
            <v>Peripherals - Reliability</v>
          </cell>
        </row>
        <row r="84">
          <cell r="A84" t="str">
            <v>Peripherals - RMSD</v>
          </cell>
        </row>
        <row r="85">
          <cell r="A85" t="str">
            <v>Peripherals - Storage</v>
          </cell>
        </row>
        <row r="86">
          <cell r="A86" t="str">
            <v>Peripherals - Video</v>
          </cell>
        </row>
        <row r="87">
          <cell r="A87" t="str">
            <v>Powe -ADC</v>
          </cell>
        </row>
        <row r="88">
          <cell r="A88" t="str">
            <v xml:space="preserve">Power - AC Adapter </v>
          </cell>
        </row>
        <row r="89">
          <cell r="A89" t="str">
            <v xml:space="preserve">Power - Batteries </v>
          </cell>
        </row>
        <row r="90">
          <cell r="A90" t="str">
            <v>Power - DC/DC</v>
          </cell>
        </row>
        <row r="91">
          <cell r="A91" t="str">
            <v>Program Management</v>
          </cell>
        </row>
        <row r="92">
          <cell r="A92" t="str">
            <v>Reliability -ADC</v>
          </cell>
        </row>
        <row r="93">
          <cell r="A93" t="str">
            <v>Reliability - TDC</v>
          </cell>
        </row>
        <row r="94">
          <cell r="A94" t="str">
            <v>Safety</v>
          </cell>
        </row>
        <row r="95">
          <cell r="A95" t="str">
            <v>Service</v>
          </cell>
        </row>
        <row r="96">
          <cell r="A96" t="str">
            <v>Shock &amp; Vibe</v>
          </cell>
        </row>
        <row r="97">
          <cell r="A97" t="str">
            <v>Software /  Diagnostics</v>
          </cell>
        </row>
        <row r="98">
          <cell r="A98" t="str">
            <v>Software / Burn Room</v>
          </cell>
        </row>
        <row r="99">
          <cell r="A99" t="str">
            <v>Software / Certs</v>
          </cell>
        </row>
        <row r="100">
          <cell r="A100" t="str">
            <v>Software / Cyberlink Taiwan</v>
          </cell>
        </row>
        <row r="101">
          <cell r="A101" t="str">
            <v>Software / Compatibility</v>
          </cell>
        </row>
        <row r="102">
          <cell r="A102" t="str">
            <v xml:space="preserve">Software / Drivers </v>
          </cell>
        </row>
        <row r="103">
          <cell r="A103" t="str">
            <v xml:space="preserve">Software / Drivers - Camera </v>
          </cell>
        </row>
        <row r="104">
          <cell r="A104" t="str">
            <v>Software / Drivers - Touch Pad</v>
          </cell>
        </row>
        <row r="105">
          <cell r="A105" t="str">
            <v>Software / FI - Eli ADC</v>
          </cell>
        </row>
        <row r="106">
          <cell r="A106" t="str">
            <v xml:space="preserve">Software / FI APCC </v>
          </cell>
        </row>
        <row r="107">
          <cell r="A107" t="str">
            <v xml:space="preserve">Software / FI BCC </v>
          </cell>
        </row>
        <row r="108">
          <cell r="A108" t="str">
            <v xml:space="preserve">Software / FISH CDC </v>
          </cell>
        </row>
        <row r="109">
          <cell r="A109" t="str">
            <v xml:space="preserve">Software / FI EMF </v>
          </cell>
        </row>
        <row r="110">
          <cell r="A110" t="str">
            <v>Software / Image Creation - ADC</v>
          </cell>
        </row>
        <row r="111">
          <cell r="A111" t="str">
            <v xml:space="preserve">Software / MACROVISION CERT </v>
          </cell>
        </row>
        <row r="112">
          <cell r="A112" t="str">
            <v xml:space="preserve">Software / MS Lab </v>
          </cell>
        </row>
        <row r="113">
          <cell r="A113" t="str">
            <v>Software / PjM</v>
          </cell>
        </row>
        <row r="114">
          <cell r="A114" t="str">
            <v xml:space="preserve">Software / OMCI </v>
          </cell>
        </row>
        <row r="115">
          <cell r="A115" t="str">
            <v xml:space="preserve">Software / OS DEV </v>
          </cell>
        </row>
        <row r="116">
          <cell r="A116" t="str">
            <v xml:space="preserve">Software / OS DEV MS LABS </v>
          </cell>
        </row>
        <row r="117">
          <cell r="A117" t="str">
            <v>Software / OS Certification ADC</v>
          </cell>
        </row>
        <row r="118">
          <cell r="A118" t="str">
            <v>Software / OS Certification CDC</v>
          </cell>
        </row>
        <row r="119">
          <cell r="A119" t="str">
            <v>Software / SFE Test</v>
          </cell>
        </row>
        <row r="120">
          <cell r="A120" t="str">
            <v xml:space="preserve">Software / SYSTEM WHQL </v>
          </cell>
        </row>
        <row r="121">
          <cell r="A121" t="str">
            <v>Software / NSS &amp; Speedstep Engineering</v>
          </cell>
        </row>
        <row r="122">
          <cell r="A122" t="str">
            <v>Software - Quickset Engineering</v>
          </cell>
        </row>
        <row r="123">
          <cell r="A123" t="str">
            <v>Software Sustaining</v>
          </cell>
        </row>
        <row r="124">
          <cell r="A124" t="str">
            <v>Software uPXE</v>
          </cell>
        </row>
        <row r="125">
          <cell r="A125" t="str">
            <v>Test Engineering - ADC</v>
          </cell>
        </row>
        <row r="126">
          <cell r="A126" t="str">
            <v>Test Engineering - CDC</v>
          </cell>
        </row>
        <row r="127">
          <cell r="A127" t="str">
            <v>Test Engineering - TDC</v>
          </cell>
        </row>
        <row r="128">
          <cell r="A128" t="str">
            <v>Test Engineering - Localization</v>
          </cell>
        </row>
        <row r="129">
          <cell r="A129" t="str">
            <v>Test Engineering - Localization - CDC</v>
          </cell>
        </row>
        <row r="130">
          <cell r="A130" t="str">
            <v>Test Strategist - MFG</v>
          </cell>
        </row>
        <row r="131">
          <cell r="A131" t="str">
            <v>Thermal Testing</v>
          </cell>
        </row>
        <row r="132">
          <cell r="A132" t="str">
            <v>Tooling</v>
          </cell>
        </row>
        <row r="133">
          <cell r="A133" t="str">
            <v>Usability</v>
          </cell>
        </row>
        <row r="134">
          <cell r="A134" t="str">
            <v>Video Graphics - ADC</v>
          </cell>
        </row>
        <row r="135">
          <cell r="A135" t="str">
            <v>Video Intel Graphics - ADC</v>
          </cell>
        </row>
        <row r="136">
          <cell r="A136" t="str">
            <v xml:space="preserve">Video Graphics - TDC </v>
          </cell>
        </row>
        <row r="137">
          <cell r="A137" t="str">
            <v>Video Graphics - Driver Engineering</v>
          </cell>
        </row>
        <row r="138">
          <cell r="A138" t="str">
            <v xml:space="preserve">Video Graphics - Discrete </v>
          </cell>
        </row>
        <row r="139">
          <cell r="A139" t="str">
            <v xml:space="preserve">WWP </v>
          </cell>
        </row>
        <row r="140">
          <cell r="A140" t="str">
            <v>Video Graphics - Vendors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v History"/>
      <sheetName val="Requesters"/>
      <sheetName val="Summary"/>
      <sheetName val="Eng 1"/>
      <sheetName val="Eng 2"/>
      <sheetName val="Eng 2 Spare Parts"/>
      <sheetName val="Eng 2 ODM Spare Parts"/>
      <sheetName val="Eng 3"/>
      <sheetName val="Eng 3 Spare Parts"/>
      <sheetName val="Eng 3 KBs_Cords"/>
      <sheetName val="Eng 3 ODM Spare Parts"/>
      <sheetName val="X-Pilot"/>
      <sheetName val="X-Pilot KBs_Cords"/>
      <sheetName val="Eng 2 KBs_Cords"/>
      <sheetName val="X-Pilot Spare Parts"/>
      <sheetName val="Mat Summary"/>
      <sheetName val="Baseline &amp; Summary"/>
      <sheetName val="Team List"/>
      <sheetName val="Valid Values"/>
      <sheetName val="Cable"/>
      <sheetName val="Planning Assessment"/>
      <sheetName val="NRE"/>
    </sheetNames>
    <sheetDataSet>
      <sheetData sheetId="0" refreshError="1"/>
      <sheetData sheetId="1" refreshError="1"/>
      <sheetData sheetId="2">
        <row r="5">
          <cell r="A5" t="str">
            <v>Accoustic Engineering</v>
          </cell>
        </row>
        <row r="6">
          <cell r="A6" t="str">
            <v>Application SDC</v>
          </cell>
        </row>
        <row r="7">
          <cell r="A7" t="str">
            <v>AQE</v>
          </cell>
        </row>
        <row r="8">
          <cell r="A8" t="str">
            <v>Audio Engineering</v>
          </cell>
        </row>
        <row r="9">
          <cell r="A9" t="str">
            <v>BETA Units</v>
          </cell>
        </row>
        <row r="10">
          <cell r="A10" t="str">
            <v>Bios - ADC</v>
          </cell>
        </row>
        <row r="11">
          <cell r="A11" t="str">
            <v>Bios - TDC</v>
          </cell>
        </row>
        <row r="12">
          <cell r="A12" t="str">
            <v>Bios - Sustaining</v>
          </cell>
        </row>
        <row r="13">
          <cell r="A13" t="str">
            <v>Camera supplier - Logitech</v>
          </cell>
        </row>
        <row r="14">
          <cell r="A14" t="str">
            <v>Camera</v>
          </cell>
        </row>
        <row r="15">
          <cell r="A15" t="str">
            <v>Camera Application - SDC</v>
          </cell>
        </row>
        <row r="16">
          <cell r="A16" t="str">
            <v>Camera FW/Driver - TDC</v>
          </cell>
        </row>
        <row r="17">
          <cell r="A17" t="str">
            <v>CARTE Lab</v>
          </cell>
        </row>
        <row r="18">
          <cell r="A18" t="str">
            <v>CECP Certification</v>
          </cell>
        </row>
        <row r="19">
          <cell r="A19" t="str">
            <v>Comms (ADC)</v>
          </cell>
        </row>
        <row r="20">
          <cell r="A20" t="str">
            <v>Comms TDC Radio - Development</v>
          </cell>
        </row>
        <row r="21">
          <cell r="A21" t="str">
            <v>Comms DCP/UCM- Development (ADC)</v>
          </cell>
        </row>
        <row r="22">
          <cell r="A22" t="str">
            <v>Comms WWAN - Regulatory</v>
          </cell>
        </row>
        <row r="23">
          <cell r="A23" t="str">
            <v>Comms Antenna</v>
          </cell>
        </row>
        <row r="24">
          <cell r="A24" t="str">
            <v>Comms IDG- WWAN</v>
          </cell>
        </row>
        <row r="25">
          <cell r="A25" t="str">
            <v>Comms IDG- Development</v>
          </cell>
        </row>
        <row r="26">
          <cell r="A26" t="str">
            <v>Comms IDG- BT/UWB</v>
          </cell>
        </row>
        <row r="27">
          <cell r="A27" t="str">
            <v>Comms Modem</v>
          </cell>
        </row>
        <row r="28">
          <cell r="A28" t="str">
            <v>Comms Wireless</v>
          </cell>
        </row>
        <row r="29">
          <cell r="A29" t="str">
            <v>Comms WLAN - BRCM</v>
          </cell>
        </row>
        <row r="30">
          <cell r="A30" t="str">
            <v>Comms WLAN - Intel</v>
          </cell>
        </row>
        <row r="31">
          <cell r="A31" t="str">
            <v>Comms WLAN - TDC</v>
          </cell>
        </row>
        <row r="32">
          <cell r="A32" t="str">
            <v>Comms WiMAX - Development (ADC)</v>
          </cell>
        </row>
        <row r="33">
          <cell r="A33" t="str">
            <v>Comms WWAN</v>
          </cell>
        </row>
        <row r="34">
          <cell r="A34" t="str">
            <v>Comms WWAN - IDG</v>
          </cell>
        </row>
        <row r="35">
          <cell r="A35" t="str">
            <v>Comms WWAN - TDC</v>
          </cell>
        </row>
        <row r="36">
          <cell r="A36" t="str">
            <v>Comms WWAN - Supplier</v>
          </cell>
        </row>
        <row r="37">
          <cell r="A37" t="str">
            <v>Comms WPAN - IDG</v>
          </cell>
        </row>
        <row r="38">
          <cell r="A38" t="str">
            <v>Comms BT &amp; UWB</v>
          </cell>
        </row>
        <row r="39">
          <cell r="A39" t="str">
            <v xml:space="preserve">Comms WLAN - Atheros </v>
          </cell>
        </row>
        <row r="40">
          <cell r="A40" t="str">
            <v>Component Engineering Memory</v>
          </cell>
        </row>
        <row r="41">
          <cell r="A41" t="str">
            <v>Component Engineering</v>
          </cell>
        </row>
        <row r="42">
          <cell r="A42" t="str">
            <v>DFx</v>
          </cell>
        </row>
        <row r="43">
          <cell r="A43" t="str">
            <v>Diags - Dell</v>
          </cell>
        </row>
        <row r="44">
          <cell r="A44" t="str">
            <v>Diags - Manufacturing</v>
          </cell>
        </row>
        <row r="45">
          <cell r="A45" t="str">
            <v>Display Engineering</v>
          </cell>
        </row>
        <row r="46">
          <cell r="A46" t="str">
            <v>EE Audio</v>
          </cell>
        </row>
        <row r="47">
          <cell r="A47" t="str">
            <v>EE Vendors</v>
          </cell>
        </row>
        <row r="48">
          <cell r="A48" t="str">
            <v>Electrical &amp; Signal Integrity</v>
          </cell>
        </row>
        <row r="49">
          <cell r="A49" t="str">
            <v>Electrical Engineering</v>
          </cell>
        </row>
        <row r="50">
          <cell r="A50" t="str">
            <v xml:space="preserve">EMI </v>
          </cell>
        </row>
        <row r="51">
          <cell r="A51" t="str">
            <v>Engineering New Technologies</v>
          </cell>
        </row>
        <row r="52">
          <cell r="A52" t="str">
            <v>Engineering Pool</v>
          </cell>
        </row>
        <row r="53">
          <cell r="A53" t="str">
            <v>Environmental</v>
          </cell>
        </row>
        <row r="54">
          <cell r="A54" t="str">
            <v>Factory installed client applications (Software) ADC</v>
          </cell>
        </row>
        <row r="55">
          <cell r="A55" t="str">
            <v>Factory installed client applications (Software) CDC</v>
          </cell>
        </row>
        <row r="56">
          <cell r="A56" t="str">
            <v>ID</v>
          </cell>
        </row>
        <row r="57">
          <cell r="A57" t="str">
            <v>Info Dev</v>
          </cell>
        </row>
        <row r="58">
          <cell r="A58" t="str">
            <v>Input Devices</v>
          </cell>
        </row>
        <row r="59">
          <cell r="A59" t="str">
            <v>Instant Messaging</v>
          </cell>
        </row>
        <row r="60">
          <cell r="A60" t="str">
            <v>Instant Messaging (CDC)</v>
          </cell>
        </row>
        <row r="61">
          <cell r="A61" t="str">
            <v>Intel</v>
          </cell>
        </row>
        <row r="62">
          <cell r="A62" t="str">
            <v>IPS - Latitude/Inspiron - ADC</v>
          </cell>
        </row>
        <row r="63">
          <cell r="A63" t="str">
            <v>IPS - Latitude/Inspiron - CDC</v>
          </cell>
        </row>
        <row r="64">
          <cell r="A64" t="str">
            <v>IPS - Spikebusters</v>
          </cell>
        </row>
        <row r="65">
          <cell r="A65" t="str">
            <v>Latitude Benchmarking</v>
          </cell>
        </row>
        <row r="66">
          <cell r="A66" t="str">
            <v>LCD In House Testing</v>
          </cell>
        </row>
        <row r="67">
          <cell r="A67" t="str">
            <v>LCD Vendors</v>
          </cell>
        </row>
        <row r="68">
          <cell r="A68" t="str">
            <v>Marketing - Latitude/Inspiron</v>
          </cell>
        </row>
        <row r="69">
          <cell r="A69" t="str">
            <v>Marketing - Latitude/Inspiron Evals</v>
          </cell>
        </row>
        <row r="70">
          <cell r="A70" t="str">
            <v xml:space="preserve">Marketing - Precision </v>
          </cell>
        </row>
        <row r="71">
          <cell r="A71" t="str">
            <v>Marketing - Precision Evals</v>
          </cell>
        </row>
        <row r="72">
          <cell r="A72" t="str">
            <v>Mechanical Engineering</v>
          </cell>
        </row>
        <row r="73">
          <cell r="A73" t="str">
            <v>Media Direct</v>
          </cell>
        </row>
        <row r="74">
          <cell r="A74" t="str">
            <v>Media Direct - Cyberlink TWN</v>
          </cell>
        </row>
        <row r="75">
          <cell r="A75" t="str">
            <v>Mic</v>
          </cell>
        </row>
        <row r="76">
          <cell r="A76" t="str">
            <v>NPI - APCC</v>
          </cell>
        </row>
        <row r="77">
          <cell r="A77" t="str">
            <v>NPI - BCC</v>
          </cell>
        </row>
        <row r="78">
          <cell r="A78" t="str">
            <v>NPI - CCC</v>
          </cell>
        </row>
        <row r="79">
          <cell r="A79" t="str">
            <v>NPI - EMF</v>
          </cell>
        </row>
        <row r="80">
          <cell r="A80" t="str">
            <v>NPI - MDS</v>
          </cell>
        </row>
        <row r="81">
          <cell r="A81" t="str">
            <v>NPO</v>
          </cell>
        </row>
        <row r="82">
          <cell r="A82" t="str">
            <v>NPO - APCC</v>
          </cell>
        </row>
        <row r="83">
          <cell r="A83" t="str">
            <v>NPO - Austin</v>
          </cell>
        </row>
        <row r="84">
          <cell r="A84" t="str">
            <v>NPO - BCC</v>
          </cell>
        </row>
        <row r="85">
          <cell r="A85" t="str">
            <v>NPO - CCC2</v>
          </cell>
        </row>
        <row r="86">
          <cell r="A86" t="str">
            <v>NPO - CCC4</v>
          </cell>
        </row>
        <row r="87">
          <cell r="A87" t="str">
            <v>NPO - EMF</v>
          </cell>
        </row>
        <row r="88">
          <cell r="A88" t="str">
            <v>NPO - EMF2</v>
          </cell>
        </row>
        <row r="89">
          <cell r="A89" t="str">
            <v>NPO - MDS</v>
          </cell>
        </row>
        <row r="90">
          <cell r="A90" t="str">
            <v>OEM -2nd Source</v>
          </cell>
        </row>
        <row r="91">
          <cell r="A91" t="str">
            <v>OEM - Acoustics</v>
          </cell>
        </row>
        <row r="92">
          <cell r="A92" t="str">
            <v>OEM - Antenna</v>
          </cell>
        </row>
        <row r="93">
          <cell r="A93" t="str">
            <v>OEM - BIOS</v>
          </cell>
        </row>
        <row r="94">
          <cell r="A94" t="str">
            <v>OEM - Component Engineering</v>
          </cell>
        </row>
        <row r="95">
          <cell r="A95" t="str">
            <v>OEM - DQA(Com) - CET</v>
          </cell>
        </row>
        <row r="96">
          <cell r="A96" t="str">
            <v>OEM - DQA(Com) - TPE</v>
          </cell>
        </row>
        <row r="97">
          <cell r="A97" t="str">
            <v>OEM - EA</v>
          </cell>
        </row>
        <row r="98">
          <cell r="A98" t="str">
            <v>OEM - EE</v>
          </cell>
        </row>
        <row r="99">
          <cell r="A99" t="str">
            <v>OEM - EMI</v>
          </cell>
        </row>
        <row r="100">
          <cell r="A100" t="str">
            <v>OEM - ESD</v>
          </cell>
        </row>
        <row r="101">
          <cell r="A101" t="str">
            <v>OEM - HW</v>
          </cell>
        </row>
        <row r="102">
          <cell r="A102" t="str">
            <v>OEM - Macrovision</v>
          </cell>
        </row>
        <row r="103">
          <cell r="A103" t="str">
            <v>OEM - ME</v>
          </cell>
        </row>
        <row r="104">
          <cell r="A104" t="str">
            <v>OEM - MES (S&amp;V)</v>
          </cell>
        </row>
        <row r="105">
          <cell r="A105" t="str">
            <v>OEM - MTBF</v>
          </cell>
        </row>
        <row r="106">
          <cell r="A106" t="str">
            <v>OEM - Packaging</v>
          </cell>
        </row>
        <row r="107">
          <cell r="A107" t="str">
            <v>OEM - PE</v>
          </cell>
        </row>
        <row r="108">
          <cell r="A108" t="str">
            <v>OEM - Power Battery</v>
          </cell>
        </row>
        <row r="109">
          <cell r="A109" t="str">
            <v>OEM - Power DC/DC</v>
          </cell>
        </row>
        <row r="110">
          <cell r="A110" t="str">
            <v>OEM - Production (Factory)</v>
          </cell>
        </row>
        <row r="111">
          <cell r="A111" t="str">
            <v>OEM - QAD - Compatibility</v>
          </cell>
        </row>
        <row r="112">
          <cell r="A112" t="str">
            <v>OEM - Regulatory</v>
          </cell>
        </row>
        <row r="113">
          <cell r="A113" t="str">
            <v>OEM - Regulatory Submittals</v>
          </cell>
        </row>
        <row r="114">
          <cell r="A114" t="str">
            <v>OEM - Reliability</v>
          </cell>
        </row>
        <row r="115">
          <cell r="A115" t="str">
            <v>OEM - Safety</v>
          </cell>
        </row>
        <row r="116">
          <cell r="A116" t="str">
            <v>OEM - SED - Wireless Team</v>
          </cell>
        </row>
        <row r="117">
          <cell r="A117" t="str">
            <v>OEM - SED (LCD)</v>
          </cell>
        </row>
        <row r="118">
          <cell r="A118" t="str">
            <v>OEM - Shock &amp; Vibe</v>
          </cell>
        </row>
        <row r="119">
          <cell r="A119" t="str">
            <v>OEM - Spare</v>
          </cell>
        </row>
        <row r="120">
          <cell r="A120" t="str">
            <v>OEM - Suppliers</v>
          </cell>
        </row>
        <row r="121">
          <cell r="A121" t="str">
            <v>OEM - Sustaining</v>
          </cell>
        </row>
        <row r="122">
          <cell r="A122" t="str">
            <v>OEM - SW (SA)</v>
          </cell>
        </row>
        <row r="123">
          <cell r="A123" t="str">
            <v>OEM - Test Engineering</v>
          </cell>
        </row>
        <row r="124">
          <cell r="A124" t="str">
            <v>OEM - Testing Pool - China</v>
          </cell>
        </row>
        <row r="125">
          <cell r="A125" t="str">
            <v>OEM - Testing Pool - TW</v>
          </cell>
        </row>
        <row r="126">
          <cell r="A126" t="str">
            <v>OEM - Thermal</v>
          </cell>
        </row>
        <row r="127">
          <cell r="A127" t="str">
            <v>OEM - USB 2.0</v>
          </cell>
        </row>
        <row r="128">
          <cell r="A128" t="str">
            <v>OEM - WHQL</v>
          </cell>
        </row>
        <row r="129">
          <cell r="A129" t="str">
            <v>OEM - Wireless</v>
          </cell>
        </row>
        <row r="130">
          <cell r="A130" t="str">
            <v>Packaging</v>
          </cell>
        </row>
        <row r="131">
          <cell r="A131" t="str">
            <v>Performance Lab - Inspiron</v>
          </cell>
        </row>
        <row r="132">
          <cell r="A132" t="str">
            <v>Performance Lab - Latitude</v>
          </cell>
        </row>
        <row r="133">
          <cell r="A133" t="str">
            <v>Performance Lab - Prec</v>
          </cell>
        </row>
        <row r="134">
          <cell r="A134" t="str">
            <v>Performance Lab - Prec ISV</v>
          </cell>
        </row>
        <row r="135">
          <cell r="A135" t="str">
            <v>Peripheral - Carrying Case</v>
          </cell>
        </row>
        <row r="136">
          <cell r="A136" t="str">
            <v>Peripherals - Displays SDC</v>
          </cell>
        </row>
        <row r="137">
          <cell r="A137" t="str">
            <v>Peripherals - I/O SDC</v>
          </cell>
        </row>
        <row r="138">
          <cell r="A138" t="str">
            <v>Peripherals - Imaging SDC</v>
          </cell>
        </row>
        <row r="139">
          <cell r="A139" t="str">
            <v>Peripherals - Reliability</v>
          </cell>
        </row>
        <row r="140">
          <cell r="A140" t="str">
            <v>Peripherals - RMSD ADC</v>
          </cell>
        </row>
        <row r="141">
          <cell r="A141" t="str">
            <v>Peripherals - RMSD SDC</v>
          </cell>
        </row>
        <row r="142">
          <cell r="A142" t="str">
            <v>Peripherals - Storage</v>
          </cell>
        </row>
        <row r="143">
          <cell r="A143" t="str">
            <v>Peripherals - Video</v>
          </cell>
        </row>
        <row r="144">
          <cell r="A144" t="str">
            <v xml:space="preserve">Peripherals - Audio </v>
          </cell>
        </row>
        <row r="145">
          <cell r="A145" t="str">
            <v>Peripherals- Audio SDC</v>
          </cell>
        </row>
        <row r="146">
          <cell r="A146" t="str">
            <v xml:space="preserve">Power - AC Adapter </v>
          </cell>
        </row>
        <row r="147">
          <cell r="A147" t="str">
            <v xml:space="preserve">Power - Batteries </v>
          </cell>
        </row>
        <row r="148">
          <cell r="A148" t="str">
            <v>Power - DC/DC - ADC</v>
          </cell>
        </row>
        <row r="149">
          <cell r="A149" t="str">
            <v>Power - DC/DC - TDC</v>
          </cell>
        </row>
        <row r="150">
          <cell r="A150" t="str">
            <v>Program Management</v>
          </cell>
        </row>
        <row r="151">
          <cell r="A151" t="str">
            <v>Quality</v>
          </cell>
        </row>
        <row r="152">
          <cell r="A152" t="str">
            <v>Regulatory</v>
          </cell>
        </row>
        <row r="153">
          <cell r="A153" t="str">
            <v>Reliability - ADC</v>
          </cell>
        </row>
        <row r="154">
          <cell r="A154" t="str">
            <v>Reliability - TDC</v>
          </cell>
        </row>
        <row r="155">
          <cell r="A155" t="str">
            <v>Safety</v>
          </cell>
        </row>
        <row r="156">
          <cell r="A156" t="str">
            <v>Service</v>
          </cell>
        </row>
        <row r="157">
          <cell r="A157" t="str">
            <v>Shock &amp; Vibe</v>
          </cell>
        </row>
        <row r="158">
          <cell r="A158" t="str">
            <v>Software / ACS</v>
          </cell>
        </row>
        <row r="159">
          <cell r="A159" t="str">
            <v>Software / Audio</v>
          </cell>
        </row>
        <row r="160">
          <cell r="A160" t="str">
            <v xml:space="preserve">Software / BIOReader_SC </v>
          </cell>
        </row>
        <row r="161">
          <cell r="A161" t="str">
            <v>Software / Burn ODD</v>
          </cell>
        </row>
        <row r="162">
          <cell r="A162" t="str">
            <v>Software / Burn Room</v>
          </cell>
        </row>
        <row r="163">
          <cell r="A163" t="str">
            <v>Software / Certs</v>
          </cell>
        </row>
        <row r="164">
          <cell r="A164" t="str">
            <v>Software / Chipset &amp; TPM</v>
          </cell>
        </row>
        <row r="165">
          <cell r="A165" t="str">
            <v>Software / Compatibility</v>
          </cell>
        </row>
        <row r="166">
          <cell r="A166" t="str">
            <v>Software / Diagnostics</v>
          </cell>
        </row>
        <row r="167">
          <cell r="A167" t="str">
            <v>Software / Drivers</v>
          </cell>
        </row>
        <row r="168">
          <cell r="A168" t="str">
            <v>Software / Drivers - TPM</v>
          </cell>
        </row>
        <row r="169">
          <cell r="A169" t="str">
            <v>Software / Drivers Vendors</v>
          </cell>
        </row>
        <row r="170">
          <cell r="A170" t="str">
            <v>Software / ELI - ADC</v>
          </cell>
        </row>
        <row r="171">
          <cell r="A171" t="str">
            <v>Software / ELI - CDC</v>
          </cell>
        </row>
        <row r="172">
          <cell r="A172" t="str">
            <v>Software / FI AMF (Old Fish/FIV)</v>
          </cell>
        </row>
        <row r="173">
          <cell r="A173" t="str">
            <v xml:space="preserve">Software / FI APCC </v>
          </cell>
        </row>
        <row r="174">
          <cell r="A174" t="str">
            <v xml:space="preserve">Software / FI CCC </v>
          </cell>
        </row>
        <row r="175">
          <cell r="A175" t="str">
            <v xml:space="preserve">Software / FI CDC </v>
          </cell>
        </row>
        <row r="176">
          <cell r="A176" t="str">
            <v xml:space="preserve">Software / FI EMF </v>
          </cell>
        </row>
        <row r="177">
          <cell r="A177" t="str">
            <v>Software / FISH - CDC</v>
          </cell>
        </row>
        <row r="178">
          <cell r="A178" t="str">
            <v>Software / FISH / FIV &amp; Image Creation (Austin)</v>
          </cell>
        </row>
        <row r="179">
          <cell r="A179" t="str">
            <v>Software / Intel - NSS</v>
          </cell>
        </row>
        <row r="180">
          <cell r="A180" t="str">
            <v>Software / Intel Graphics - Dell</v>
          </cell>
        </row>
        <row r="181">
          <cell r="A181" t="str">
            <v>Software / Intel Graphics - Intel</v>
          </cell>
        </row>
        <row r="182">
          <cell r="A182" t="str">
            <v>Software / IT Image Creation</v>
          </cell>
        </row>
        <row r="183">
          <cell r="A183" t="str">
            <v>Software / Linux FISH (ADC)-if applicable</v>
          </cell>
        </row>
        <row r="184">
          <cell r="A184" t="str">
            <v xml:space="preserve">Software / MACROVISION CERT </v>
          </cell>
        </row>
        <row r="185">
          <cell r="A185" t="str">
            <v>Software / MD CAE</v>
          </cell>
        </row>
        <row r="186">
          <cell r="A186" t="str">
            <v>Software / MD Developer</v>
          </cell>
        </row>
        <row r="187">
          <cell r="A187" t="str">
            <v>Software / MD Titan Team</v>
          </cell>
        </row>
        <row r="188">
          <cell r="A188" t="str">
            <v>Software / Microphone (TDC)</v>
          </cell>
        </row>
        <row r="189">
          <cell r="A189" t="str">
            <v>Software / Merom Dev.</v>
          </cell>
        </row>
        <row r="190">
          <cell r="A190" t="str">
            <v>Software / MS Vista (CDC)</v>
          </cell>
        </row>
        <row r="191">
          <cell r="A191" t="str">
            <v>Software / Novell Linux Vendor</v>
          </cell>
        </row>
        <row r="192">
          <cell r="A192" t="str">
            <v>Software / OMCI  or 2nd OS</v>
          </cell>
        </row>
        <row r="193">
          <cell r="A193" t="str">
            <v xml:space="preserve">Software / OS DEV </v>
          </cell>
        </row>
        <row r="194">
          <cell r="A194" t="str">
            <v>Software / OS DEV MS LABS Vendor unit don't expect back</v>
          </cell>
        </row>
        <row r="195">
          <cell r="A195" t="str">
            <v>Software / OS Sustaining</v>
          </cell>
        </row>
        <row r="196">
          <cell r="A196" t="str">
            <v>Software / PjM</v>
          </cell>
        </row>
        <row r="197">
          <cell r="A197" t="str">
            <v>Software / Quickset</v>
          </cell>
        </row>
        <row r="198">
          <cell r="A198" t="str">
            <v>Software / Storage</v>
          </cell>
        </row>
        <row r="199">
          <cell r="A199" t="str">
            <v>Software / System Engineer</v>
          </cell>
        </row>
        <row r="200">
          <cell r="A200" t="str">
            <v xml:space="preserve">Software / SYSTEM WHQL </v>
          </cell>
        </row>
        <row r="201">
          <cell r="A201" t="str">
            <v>Software / TDC</v>
          </cell>
        </row>
        <row r="202">
          <cell r="A202" t="str">
            <v>Software / Touchpad</v>
          </cell>
        </row>
        <row r="203">
          <cell r="A203" t="str">
            <v>Software / Win PE - ADC</v>
          </cell>
        </row>
        <row r="204">
          <cell r="A204" t="str">
            <v>Software / Ubuntu</v>
          </cell>
        </row>
        <row r="205">
          <cell r="A205" t="str">
            <v>Software Sustaining</v>
          </cell>
        </row>
        <row r="206">
          <cell r="A206" t="str">
            <v>Sustaining - CDC</v>
          </cell>
        </row>
        <row r="207">
          <cell r="A207" t="str">
            <v>Test - FI PG Test Eng. (FIV) - ADC</v>
          </cell>
        </row>
        <row r="208">
          <cell r="A208" t="str">
            <v>Test - FI PG Test Eng. (FIV) - CDC</v>
          </cell>
        </row>
        <row r="209">
          <cell r="A209" t="str">
            <v>Test Engineering - ADC</v>
          </cell>
        </row>
        <row r="210">
          <cell r="A210" t="str">
            <v>Test Engineering - CDC</v>
          </cell>
        </row>
        <row r="211">
          <cell r="A211" t="str">
            <v>Test Engineering - Client</v>
          </cell>
        </row>
        <row r="212">
          <cell r="A212" t="str">
            <v>Test Engineering - COMMS Test</v>
          </cell>
        </row>
        <row r="213">
          <cell r="A213" t="str">
            <v>Test Engineering - CSI</v>
          </cell>
        </row>
        <row r="214">
          <cell r="A214" t="str">
            <v>Test Engineering - CST</v>
          </cell>
        </row>
        <row r="215">
          <cell r="A215" t="str">
            <v>Test Engineering - Localization - ADC</v>
          </cell>
        </row>
        <row r="216">
          <cell r="A216" t="str">
            <v>Test Engineering - Localization - CDC</v>
          </cell>
        </row>
        <row r="217">
          <cell r="A217" t="str">
            <v>Test Engineering - PE</v>
          </cell>
        </row>
        <row r="218">
          <cell r="A218" t="str">
            <v>Test Engineering - S/IT (CST)</v>
          </cell>
        </row>
        <row r="219">
          <cell r="A219" t="str">
            <v>Test Engineering - TDC</v>
          </cell>
        </row>
        <row r="220">
          <cell r="A220" t="str">
            <v>Test Engineering - TE</v>
          </cell>
        </row>
        <row r="221">
          <cell r="A221" t="str">
            <v>Test Engineering/Vista-ADC</v>
          </cell>
        </row>
        <row r="222">
          <cell r="A222" t="str">
            <v>Test Engineering/Vista-CDC</v>
          </cell>
        </row>
        <row r="223">
          <cell r="A223" t="str">
            <v>Test Strategist</v>
          </cell>
        </row>
        <row r="224">
          <cell r="A224" t="str">
            <v>Thermal Testing</v>
          </cell>
        </row>
        <row r="225">
          <cell r="A225" t="str">
            <v>Usability</v>
          </cell>
        </row>
        <row r="226">
          <cell r="A226" t="str">
            <v>Video Engineering</v>
          </cell>
        </row>
        <row r="227">
          <cell r="A227" t="str">
            <v>Video Engineering</v>
          </cell>
        </row>
        <row r="228">
          <cell r="A228" t="str">
            <v>Video Engineering - ADC</v>
          </cell>
        </row>
        <row r="229">
          <cell r="A229" t="str">
            <v>Video Graphics - Dell</v>
          </cell>
        </row>
        <row r="230">
          <cell r="A230" t="str">
            <v>Video Graphics - SW</v>
          </cell>
        </row>
        <row r="231">
          <cell r="A231" t="str">
            <v>Video Graphics - Vendor 1</v>
          </cell>
        </row>
        <row r="232">
          <cell r="A232" t="str">
            <v>Video Graphics - Vendor 2</v>
          </cell>
        </row>
        <row r="233">
          <cell r="A233" t="str">
            <v>Video Graphics - Vendor 3</v>
          </cell>
        </row>
        <row r="234">
          <cell r="A234" t="str">
            <v>Video Graphics Lab - GSST</v>
          </cell>
        </row>
        <row r="235">
          <cell r="A235" t="str">
            <v>WWP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nge Log"/>
      <sheetName val="Revision"/>
      <sheetName val="Platform Agreement Cover Letter"/>
      <sheetName val="Cost Agreement"/>
      <sheetName val="ME GTK Business Requirement"/>
      <sheetName val="ARR Goals"/>
      <sheetName val="Noncompliance Fees"/>
      <sheetName val="Parts Schedule"/>
      <sheetName val="Summary"/>
      <sheetName val="Detailed Quote"/>
      <sheetName val="Option Features"/>
      <sheetName val="ODM Managed Material Detail"/>
      <sheetName val="Regional VA Quote"/>
      <sheetName val="CMIT labels "/>
      <sheetName val="NRE"/>
      <sheetName val="Tooling"/>
      <sheetName val="Certification"/>
      <sheetName val="WUR"/>
      <sheetName val="Hinge-Up Assembly Repair Quote"/>
      <sheetName val="MB REPAIR QUOTE"/>
      <sheetName val="SVC Parts Quote"/>
      <sheetName val="CPC Tracker"/>
      <sheetName val="Platform Name Change"/>
      <sheetName val="ME-KB GTK Business Requirements"/>
      <sheetName val="Change_Log"/>
      <sheetName val="Platform_Agreement_Cover_Letter"/>
      <sheetName val="Cost_Agreement"/>
      <sheetName val="ME_GTK_Business_Requirement"/>
      <sheetName val="ARR_Goals"/>
      <sheetName val="Noncompliance_Fees"/>
      <sheetName val="Parts_Schedule"/>
      <sheetName val="Detailed_Quote"/>
      <sheetName val="Option_Features"/>
      <sheetName val="ODM_Managed_Material_Detail"/>
      <sheetName val="Regional_VA_Quote"/>
      <sheetName val="CMIT_labels_"/>
      <sheetName val="Hinge-Up_Assembly_Repair_Quote"/>
      <sheetName val="MB_REPAIR_QUOTE"/>
      <sheetName val="SVC_Parts_Quote"/>
      <sheetName val="CPC_Tracker"/>
      <sheetName val="Platform_Name_Change"/>
      <sheetName val="ME-KB_GTK_Business_Requirements"/>
      <sheetName val="Freight"/>
      <sheetName val="Mat Summary"/>
      <sheetName val="Multibay Optical"/>
      <sheetName val="Options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>
        <row r="3">
          <cell r="B3">
            <v>0</v>
          </cell>
        </row>
      </sheetData>
      <sheetData sheetId="9">
        <row r="6">
          <cell r="A6" t="str">
            <v>Thermal Solution for CPU &amp; GPU (Fan (size, rpm), heatsink, heatpipe, heat exchanger, etc.)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>
        <row r="8">
          <cell r="C8" t="str">
            <v>NRE1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/>
      <sheetData sheetId="25"/>
      <sheetData sheetId="26"/>
      <sheetData sheetId="27"/>
      <sheetData sheetId="28"/>
      <sheetData sheetId="29"/>
      <sheetData sheetId="30"/>
      <sheetData sheetId="31">
        <row r="6">
          <cell r="A6" t="str">
            <v>Thermal Solution for CPU &amp; GPU (Fan (size, rpm), heatsink, heatpipe, heat exchanger, etc.)</v>
          </cell>
        </row>
      </sheetData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 refreshError="1"/>
      <sheetData sheetId="43" refreshError="1"/>
      <sheetData sheetId="44" refreshError="1"/>
      <sheetData sheetId="4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roux"/>
      <sheetName val="pre RI"/>
      <sheetName val="h55"/>
      <sheetName val="AIR-204 燒 MAC"/>
      <sheetName val="X7R+H90N"/>
      <sheetName val="AIR-204 FT "/>
      <sheetName val="WI MODEM及SCAN"/>
      <sheetName val="WO MODEM及SCAN "/>
      <sheetName val="M25D+IDM2 FT"/>
      <sheetName val="FA"/>
      <sheetName val="XL4Poppy"/>
      <sheetName val="Stock"/>
      <sheetName val="ISRDATA"/>
      <sheetName val="Remote record"/>
      <sheetName val="fine tune"/>
      <sheetName val="pre_RI"/>
      <sheetName val="AIR-204_燒_MAC"/>
      <sheetName val="AIR-204_FT_"/>
      <sheetName val="WI_MODEM及SCAN"/>
      <sheetName val="WO_MODEM及SCAN_"/>
      <sheetName val="M25D+IDM2_FT"/>
      <sheetName val="Summary"/>
      <sheetName val="Metal_list"/>
      <sheetName val="Sheet1"/>
      <sheetName val="Pre-Runin"/>
      <sheetName val="Definition"/>
      <sheetName val="Trend Chart by Day shift"/>
      <sheetName val="FA_LISTING"/>
      <sheetName val="Rosa "/>
      <sheetName val="BaseData"/>
      <sheetName val="Summary "/>
      <sheetName val="FA MB DPPM"/>
      <sheetName val="Issues List"/>
      <sheetName val="3"/>
      <sheetName val="Carlin-G costbom"/>
      <sheetName val="Q#3839"/>
      <sheetName val="Parameter"/>
      <sheetName val="JUN1 V9.0 POR 06052003"/>
      <sheetName val="FA-LISTING"/>
      <sheetName val="Note"/>
      <sheetName val="BB Table"/>
      <sheetName val="FAE reports"/>
      <sheetName val="Master Lists"/>
      <sheetName val="WI MODEM摯SCAN"/>
      <sheetName val="Mat Summary"/>
      <sheetName val="Baseline &amp; Summary"/>
      <sheetName val="Team List"/>
      <sheetName val="Blf2+LOM cost bom_080902"/>
      <sheetName val="IA1"/>
      <sheetName val="Data lists"/>
      <sheetName val="周生產"/>
      <sheetName val="IPQC Audit Report1 "/>
      <sheetName val="Top Issue"/>
      <sheetName val="Plant 5C Susan FG "/>
      <sheetName val="WKS P1 Personel output "/>
      <sheetName val="ArchII"/>
      <sheetName val="Detail"/>
      <sheetName val="ExportData"/>
      <sheetName val="Raw Data"/>
      <sheetName val="Pebble FAE reports"/>
      <sheetName val="2FDAY"/>
      <sheetName val="Detail Schedule"/>
      <sheetName val="Assumption"/>
      <sheetName val="Vise"/>
      <sheetName val="Xbox"/>
      <sheetName val="WI MODEM?SCAN"/>
      <sheetName val="STD"/>
      <sheetName val="WI MODEM¤ÎSCAN"/>
      <sheetName val="WI MODEM??SCAN"/>
      <sheetName val="VESA Tests"/>
      <sheetName val="WistronMasterBOM"/>
      <sheetName val="Sheet2"/>
      <sheetName val="Sheet3"/>
      <sheetName val="Summary Yield Table"/>
      <sheetName val="NPD"/>
      <sheetName val="SETUP"/>
      <sheetName val="ErrorCodes1024"/>
      <sheetName val="Failure Catalog"/>
      <sheetName val="2003 Ryan to Arima"/>
      <sheetName val="Data Input "/>
      <sheetName val="Manpower"/>
      <sheetName val="SDL&amp;WOX"/>
      <sheetName val="Lab"/>
      <sheetName val="Agency&amp;Certification"/>
      <sheetName val="ORT Plan"/>
      <sheetName val="Intel Lan + AD1885 EBOM"/>
      <sheetName val="Pareto "/>
      <sheetName val="WI MODEM_SCAN"/>
      <sheetName val="WI MODEM__SCAN"/>
      <sheetName val="下拉選單Type2"/>
      <sheetName val="下拉選單 Type1"/>
      <sheetName val="repair record"/>
      <sheetName val="pre_RI1"/>
      <sheetName val="AIR-204_燒_MAC1"/>
      <sheetName val="AIR-204_FT_1"/>
      <sheetName val="WI_MODEM及SCAN1"/>
      <sheetName val="WO_MODEM及SCAN_1"/>
      <sheetName val="M25D+IDM2_FT1"/>
      <sheetName val="Remote_record"/>
      <sheetName val="fine_tune"/>
      <sheetName val="Trend_Chart_by_Day_shift"/>
      <sheetName val="Issues_List"/>
      <sheetName val="FAE_reports"/>
      <sheetName val="Summary_"/>
      <sheetName val="Rosa_"/>
      <sheetName val="VESA_Tests"/>
      <sheetName val="WI_MODEM?SCAN"/>
      <sheetName val="WI_MODEM¤ÎSCAN"/>
      <sheetName val="WI_MODEM??SCAN"/>
      <sheetName val="IPQC_Audit_Report1_"/>
      <sheetName val="Raw_Data"/>
      <sheetName val="Pebble_FAE_reports"/>
      <sheetName val="Detail_Schedule"/>
      <sheetName val="Plant_5C_Susan_FG_"/>
      <sheetName val="FA_MB_DPPM"/>
      <sheetName val="Summary_Yield_Table"/>
      <sheetName val="Failure_Catalog"/>
      <sheetName val="Intel_Lan_+_AD1885_EBOM"/>
      <sheetName val="WI_MODEM摯SCAN"/>
      <sheetName val="Mat_Summary"/>
      <sheetName val="Baseline_&amp;_Summary"/>
      <sheetName val="Team_List"/>
      <sheetName val="Blf2+LOM_cost_bom_080902"/>
      <sheetName val="Top_Issue"/>
      <sheetName val="Antenna Window"/>
      <sheetName val="WI_MODEM_SCAN"/>
      <sheetName val="WI_MODEM__SCAN"/>
      <sheetName val="Raw data(Packing)"/>
      <sheetName val="期初B"/>
      <sheetName val="零件清單"/>
      <sheetName val="工作表1"/>
      <sheetName val="Data_Input_"/>
      <sheetName val="Data_lists"/>
      <sheetName val="Quality Issue Chart"/>
      <sheetName val="pre_RI2"/>
      <sheetName val="AIR-204_燒_MAC2"/>
      <sheetName val="AIR-204_FT_2"/>
      <sheetName val="WI_MODEM及SCAN2"/>
      <sheetName val="WO_MODEM及SCAN_2"/>
      <sheetName val="M25D+IDM2_FT2"/>
      <sheetName val="Remote_record1"/>
      <sheetName val="FAE_reports1"/>
      <sheetName val="fine_tune1"/>
      <sheetName val="Trend_Chart_by_Day_shift1"/>
      <sheetName val="IPQC_Audit_Report1_1"/>
      <sheetName val="Rosa_1"/>
      <sheetName val="Summary_1"/>
      <sheetName val="Data_Input_1"/>
      <sheetName val="Data_lists1"/>
      <sheetName val="Issues_List1"/>
      <sheetName val="Carlin-G_costbom"/>
      <sheetName val="JUN1_V9_0_POR_06052003"/>
      <sheetName val="BB_Table"/>
      <sheetName val="Master_Lists"/>
      <sheetName val="FA_MB_DPPM1"/>
      <sheetName val="WI_MODEM摯SCAN1"/>
      <sheetName val="Mat_Summary1"/>
      <sheetName val="Baseline_&amp;_Summary1"/>
      <sheetName val="Team_List1"/>
      <sheetName val="Blf2+LOM_cost_bom_0809021"/>
      <sheetName val="Raw_Data1"/>
      <sheetName val="Pebble_FAE_reports1"/>
      <sheetName val="Detail_Schedule1"/>
      <sheetName val="WI_MODEM?SCAN1"/>
      <sheetName val="VESA_Tests1"/>
      <sheetName val="WI_MODEM¤ÎSCAN1"/>
      <sheetName val="WI_MODEM??SCAN1"/>
      <sheetName val="Plant_5C_Susan_FG_1"/>
      <sheetName val="Summary_Yield_Table1"/>
      <sheetName val="Failure_Catalog1"/>
      <sheetName val="Pareto_"/>
      <sheetName val="ORT_Plan"/>
      <sheetName val="下拉選單_Type1"/>
      <sheetName val="repair_record"/>
      <sheetName val="Intel_Lan_+_AD1885_EBOM1"/>
      <sheetName val="Top_Issue1"/>
      <sheetName val="WKS_P1_Personel_output_"/>
      <sheetName val="2003_Ryan_to_Arima"/>
      <sheetName val="Quality_Issue_Chart"/>
      <sheetName val="總表"/>
      <sheetName val="new-man"/>
      <sheetName val="Constants"/>
      <sheetName val="List"/>
      <sheetName val="Cover"/>
      <sheetName val="Index"/>
      <sheetName val="Global - PRD Level"/>
      <sheetName val="200909_v909"/>
      <sheetName val="200910_v184"/>
      <sheetName val="Test Data"/>
      <sheetName val="Data"/>
      <sheetName val="Platform Summary - WW"/>
      <sheetName val="Cost BOM"/>
      <sheetName val="BF3 MB cost _0708 from MSL"/>
      <sheetName val="C_K810VU"/>
      <sheetName val="PWA#1"/>
      <sheetName val="RickelsRFQPWA# 2"/>
      <sheetName val="資料驗證"/>
      <sheetName val="2011年KPI"/>
      <sheetName val="ｺｰﾄﾞ表"/>
      <sheetName val="γ"/>
      <sheetName val="WI_MODEM_SCAN1"/>
      <sheetName val="WI_MODEM__SCAN1"/>
      <sheetName val="KT1 Qual"/>
      <sheetName val="zsdr82 Tab."/>
      <sheetName val="一人一機"/>
      <sheetName val="MonthMapping"/>
      <sheetName val="Multibay Optical"/>
      <sheetName val="SCM AV data"/>
      <sheetName val="IA"/>
      <sheetName val="FA Definitions"/>
      <sheetName val="UPC+EAN"/>
      <sheetName val=" Category"/>
      <sheetName val="Catego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/>
      <sheetData sheetId="132"/>
      <sheetData sheetId="133" refreshError="1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 refreshError="1"/>
      <sheetData sheetId="180" refreshError="1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vision"/>
      <sheetName val="Platform Agreement Cover Letter"/>
      <sheetName val="Cost Agreement"/>
      <sheetName val="ARR Goals"/>
      <sheetName val="Summary"/>
      <sheetName val="Detailed Quote"/>
      <sheetName val="Option Features"/>
      <sheetName val="Parts Schedule"/>
      <sheetName val="ODM Managed Material Detail"/>
      <sheetName val="Regional VA Quote "/>
      <sheetName val=" labels "/>
      <sheetName val="NRE"/>
      <sheetName val="Tooling"/>
      <sheetName val="Certification"/>
      <sheetName val="Hinge-Up Assembly Repair Quote"/>
      <sheetName val="MB Repair Quote"/>
      <sheetName val="SVC Parts Quote"/>
      <sheetName val="CPC Tracker"/>
      <sheetName val="CMIT labels "/>
      <sheetName val="SCM AV data"/>
      <sheetName val="2003 Ryan to Arima"/>
    </sheetNames>
    <sheetDataSet>
      <sheetData sheetId="0"/>
      <sheetData sheetId="1"/>
      <sheetData sheetId="2"/>
      <sheetData sheetId="3"/>
      <sheetData sheetId="4">
        <row r="3">
          <cell r="B3" t="str">
            <v>Viper 15.6" Intel Shark Bay w Series</v>
          </cell>
        </row>
      </sheetData>
      <sheetData sheetId="5">
        <row r="3">
          <cell r="B3" t="str">
            <v>Viper 15.6" Intel Shark Bay w Series</v>
          </cell>
        </row>
        <row r="6">
          <cell r="D6" t="str">
            <v>CM1</v>
          </cell>
        </row>
        <row r="7">
          <cell r="D7" t="str">
            <v>CM2</v>
          </cell>
        </row>
        <row r="8">
          <cell r="D8" t="str">
            <v>CM3</v>
          </cell>
        </row>
        <row r="9">
          <cell r="D9" t="str">
            <v>CM4</v>
          </cell>
        </row>
        <row r="10">
          <cell r="D10" t="str">
            <v>CM5</v>
          </cell>
        </row>
        <row r="11">
          <cell r="D11" t="str">
            <v>IC1</v>
          </cell>
        </row>
        <row r="12">
          <cell r="D12" t="str">
            <v>IC2</v>
          </cell>
        </row>
        <row r="13">
          <cell r="D13" t="str">
            <v>IC3</v>
          </cell>
        </row>
        <row r="14">
          <cell r="D14" t="str">
            <v>IC4</v>
          </cell>
        </row>
        <row r="15">
          <cell r="D15" t="str">
            <v>IC5</v>
          </cell>
        </row>
        <row r="16">
          <cell r="D16" t="str">
            <v>IC6</v>
          </cell>
        </row>
        <row r="17">
          <cell r="D17" t="str">
            <v>IC7</v>
          </cell>
        </row>
        <row r="18">
          <cell r="D18" t="str">
            <v>IC8</v>
          </cell>
        </row>
        <row r="19">
          <cell r="D19" t="str">
            <v>IC9</v>
          </cell>
        </row>
        <row r="20">
          <cell r="D20" t="str">
            <v>IC10</v>
          </cell>
        </row>
        <row r="21">
          <cell r="D21" t="str">
            <v>IC11</v>
          </cell>
        </row>
        <row r="22">
          <cell r="D22" t="str">
            <v>IC12</v>
          </cell>
        </row>
        <row r="23">
          <cell r="D23" t="str">
            <v>IC13</v>
          </cell>
        </row>
        <row r="24">
          <cell r="D24" t="str">
            <v>IC14</v>
          </cell>
        </row>
        <row r="25">
          <cell r="D25" t="str">
            <v>IC15</v>
          </cell>
        </row>
        <row r="26">
          <cell r="D26" t="str">
            <v>IC16</v>
          </cell>
        </row>
        <row r="27">
          <cell r="D27" t="str">
            <v>IC17</v>
          </cell>
        </row>
        <row r="28">
          <cell r="D28" t="str">
            <v>CN1</v>
          </cell>
        </row>
        <row r="29">
          <cell r="D29" t="str">
            <v>CN2</v>
          </cell>
        </row>
        <row r="30">
          <cell r="D30" t="str">
            <v>CN3</v>
          </cell>
        </row>
        <row r="31">
          <cell r="D31" t="str">
            <v>CN4</v>
          </cell>
        </row>
        <row r="32">
          <cell r="D32" t="str">
            <v>CN5</v>
          </cell>
        </row>
        <row r="33">
          <cell r="D33" t="str">
            <v>IN1</v>
          </cell>
        </row>
        <row r="34">
          <cell r="D34" t="str">
            <v>IN2</v>
          </cell>
        </row>
        <row r="35">
          <cell r="D35" t="str">
            <v>IN3</v>
          </cell>
        </row>
        <row r="36">
          <cell r="D36" t="str">
            <v>IN4</v>
          </cell>
        </row>
        <row r="37">
          <cell r="D37" t="str">
            <v>SB1</v>
          </cell>
        </row>
        <row r="38">
          <cell r="D38" t="str">
            <v>VA1</v>
          </cell>
        </row>
        <row r="39">
          <cell r="D39" t="str">
            <v>VA2</v>
          </cell>
        </row>
        <row r="40">
          <cell r="D40" t="str">
            <v>VA3</v>
          </cell>
        </row>
        <row r="41">
          <cell r="D41" t="str">
            <v>VA4</v>
          </cell>
        </row>
        <row r="42">
          <cell r="D42" t="str">
            <v>VA5</v>
          </cell>
        </row>
        <row r="43">
          <cell r="D43" t="str">
            <v>VA6</v>
          </cell>
        </row>
        <row r="44">
          <cell r="D44" t="str">
            <v>op1</v>
          </cell>
        </row>
        <row r="45">
          <cell r="D45" t="str">
            <v>op1</v>
          </cell>
        </row>
        <row r="46">
          <cell r="D46" t="str">
            <v>op2</v>
          </cell>
        </row>
        <row r="47">
          <cell r="D47" t="str">
            <v>op3</v>
          </cell>
        </row>
        <row r="48">
          <cell r="D48" t="str">
            <v>op3</v>
          </cell>
        </row>
        <row r="49">
          <cell r="D49" t="str">
            <v>op4</v>
          </cell>
        </row>
        <row r="50">
          <cell r="D50" t="str">
            <v>op5</v>
          </cell>
        </row>
        <row r="51">
          <cell r="D51" t="str">
            <v>op6</v>
          </cell>
        </row>
        <row r="52">
          <cell r="D52" t="str">
            <v>op7</v>
          </cell>
        </row>
        <row r="53">
          <cell r="D53" t="str">
            <v>op8</v>
          </cell>
        </row>
        <row r="54">
          <cell r="D54" t="str">
            <v>op9</v>
          </cell>
        </row>
        <row r="55">
          <cell r="D55" t="str">
            <v>op10</v>
          </cell>
        </row>
        <row r="56">
          <cell r="D56" t="str">
            <v>op11</v>
          </cell>
        </row>
        <row r="57">
          <cell r="D57" t="str">
            <v>op12</v>
          </cell>
        </row>
        <row r="58">
          <cell r="D58" t="str">
            <v>W1</v>
          </cell>
        </row>
      </sheetData>
      <sheetData sheetId="6">
        <row r="6">
          <cell r="A6" t="str">
            <v>Thermal Solution for support 47W CPU/50W TGP  (Fan (size, rpm), heatsink, heatpipe, heat exchanger, etc.)</v>
          </cell>
        </row>
      </sheetData>
      <sheetData sheetId="7">
        <row r="3">
          <cell r="B3" t="str">
            <v>Viper 15.6" Intel Shark Bay w Series</v>
          </cell>
        </row>
      </sheetData>
      <sheetData sheetId="8"/>
      <sheetData sheetId="9"/>
      <sheetData sheetId="10"/>
      <sheetData sheetId="11">
        <row r="8">
          <cell r="C8" t="str">
            <v>NRE1</v>
          </cell>
        </row>
        <row r="9">
          <cell r="C9" t="str">
            <v>NRE2</v>
          </cell>
        </row>
        <row r="10">
          <cell r="C10" t="str">
            <v>NRE3</v>
          </cell>
        </row>
        <row r="11">
          <cell r="C11" t="str">
            <v>NRE4</v>
          </cell>
        </row>
        <row r="12">
          <cell r="C12" t="str">
            <v>NRE5</v>
          </cell>
        </row>
        <row r="13">
          <cell r="C13" t="str">
            <v>NRE6</v>
          </cell>
        </row>
        <row r="14">
          <cell r="C14" t="str">
            <v>NRE7</v>
          </cell>
        </row>
        <row r="15">
          <cell r="C15" t="str">
            <v>NRE8</v>
          </cell>
        </row>
        <row r="16">
          <cell r="C16" t="str">
            <v>NRE9</v>
          </cell>
        </row>
        <row r="17">
          <cell r="C17" t="str">
            <v>NRE10</v>
          </cell>
        </row>
        <row r="18">
          <cell r="C18" t="str">
            <v>NRE12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vision"/>
      <sheetName val="Platform Agreement Cover Letter"/>
      <sheetName val="Cost Agreement"/>
      <sheetName val="ARR Goals"/>
      <sheetName val="Summary"/>
      <sheetName val="Detailed Quote"/>
      <sheetName val="Option Features"/>
      <sheetName val="Parts Schedule"/>
      <sheetName val="ODM Managed Material Detail"/>
      <sheetName val="Regional VA Quote "/>
      <sheetName val=" labels "/>
      <sheetName val="NRE"/>
      <sheetName val="Tooling"/>
      <sheetName val="Certification"/>
      <sheetName val="Hinge-Up Assembly Repair Quote"/>
      <sheetName val="MB Repair Quote"/>
      <sheetName val="SVC Parts Quote"/>
      <sheetName val="CPC Tracker"/>
      <sheetName val="CMIT labels "/>
      <sheetName val="SCM AV data"/>
      <sheetName val="2003 Ryan to Arima"/>
      <sheetName val="Config Sheet"/>
    </sheetNames>
    <sheetDataSet>
      <sheetData sheetId="0"/>
      <sheetData sheetId="1"/>
      <sheetData sheetId="2"/>
      <sheetData sheetId="3"/>
      <sheetData sheetId="4">
        <row r="3">
          <cell r="B3" t="str">
            <v>Viper 15.6" Intel Shark Bay w Series</v>
          </cell>
        </row>
      </sheetData>
      <sheetData sheetId="5">
        <row r="3">
          <cell r="B3" t="str">
            <v>Viper 15.6" Intel Shark Bay w Series</v>
          </cell>
        </row>
        <row r="6">
          <cell r="D6" t="str">
            <v>CM1</v>
          </cell>
        </row>
        <row r="7">
          <cell r="D7" t="str">
            <v>CM2</v>
          </cell>
        </row>
        <row r="8">
          <cell r="D8" t="str">
            <v>CM3</v>
          </cell>
        </row>
        <row r="9">
          <cell r="D9" t="str">
            <v>CM4</v>
          </cell>
        </row>
        <row r="10">
          <cell r="D10" t="str">
            <v>CM5</v>
          </cell>
        </row>
        <row r="11">
          <cell r="D11" t="str">
            <v>IC1</v>
          </cell>
        </row>
        <row r="12">
          <cell r="D12" t="str">
            <v>IC2</v>
          </cell>
        </row>
        <row r="13">
          <cell r="D13" t="str">
            <v>IC3</v>
          </cell>
        </row>
        <row r="14">
          <cell r="D14" t="str">
            <v>IC4</v>
          </cell>
        </row>
        <row r="15">
          <cell r="D15" t="str">
            <v>IC5</v>
          </cell>
        </row>
        <row r="16">
          <cell r="D16" t="str">
            <v>IC6</v>
          </cell>
        </row>
        <row r="17">
          <cell r="D17" t="str">
            <v>IC7</v>
          </cell>
        </row>
        <row r="18">
          <cell r="D18" t="str">
            <v>IC8</v>
          </cell>
        </row>
        <row r="19">
          <cell r="D19" t="str">
            <v>IC9</v>
          </cell>
        </row>
        <row r="20">
          <cell r="D20" t="str">
            <v>IC10</v>
          </cell>
        </row>
        <row r="21">
          <cell r="D21" t="str">
            <v>IC11</v>
          </cell>
        </row>
        <row r="22">
          <cell r="D22" t="str">
            <v>IC12</v>
          </cell>
        </row>
        <row r="23">
          <cell r="D23" t="str">
            <v>IC13</v>
          </cell>
        </row>
        <row r="24">
          <cell r="D24" t="str">
            <v>IC14</v>
          </cell>
        </row>
        <row r="25">
          <cell r="D25" t="str">
            <v>IC15</v>
          </cell>
        </row>
        <row r="26">
          <cell r="D26" t="str">
            <v>IC16</v>
          </cell>
        </row>
        <row r="27">
          <cell r="D27" t="str">
            <v>IC17</v>
          </cell>
        </row>
        <row r="28">
          <cell r="D28" t="str">
            <v>CN1</v>
          </cell>
        </row>
        <row r="29">
          <cell r="D29" t="str">
            <v>CN2</v>
          </cell>
        </row>
        <row r="30">
          <cell r="D30" t="str">
            <v>CN3</v>
          </cell>
        </row>
        <row r="31">
          <cell r="D31" t="str">
            <v>CN4</v>
          </cell>
        </row>
        <row r="32">
          <cell r="D32" t="str">
            <v>CN5</v>
          </cell>
        </row>
        <row r="33">
          <cell r="D33" t="str">
            <v>IN1</v>
          </cell>
        </row>
        <row r="34">
          <cell r="D34" t="str">
            <v>IN2</v>
          </cell>
        </row>
        <row r="35">
          <cell r="D35" t="str">
            <v>IN3</v>
          </cell>
        </row>
        <row r="36">
          <cell r="D36" t="str">
            <v>IN4</v>
          </cell>
        </row>
        <row r="37">
          <cell r="D37" t="str">
            <v>SB1</v>
          </cell>
        </row>
        <row r="38">
          <cell r="D38" t="str">
            <v>VA1</v>
          </cell>
        </row>
        <row r="39">
          <cell r="D39" t="str">
            <v>VA2</v>
          </cell>
        </row>
        <row r="40">
          <cell r="D40" t="str">
            <v>VA3</v>
          </cell>
        </row>
        <row r="41">
          <cell r="D41" t="str">
            <v>VA4</v>
          </cell>
        </row>
        <row r="42">
          <cell r="D42" t="str">
            <v>VA5</v>
          </cell>
        </row>
        <row r="43">
          <cell r="D43" t="str">
            <v>VA6</v>
          </cell>
        </row>
        <row r="44">
          <cell r="D44" t="str">
            <v>op1</v>
          </cell>
        </row>
        <row r="45">
          <cell r="D45" t="str">
            <v>op1</v>
          </cell>
        </row>
        <row r="46">
          <cell r="D46" t="str">
            <v>op2</v>
          </cell>
        </row>
        <row r="47">
          <cell r="D47" t="str">
            <v>op3</v>
          </cell>
        </row>
        <row r="48">
          <cell r="D48" t="str">
            <v>op3</v>
          </cell>
        </row>
        <row r="49">
          <cell r="D49" t="str">
            <v>op4</v>
          </cell>
        </row>
        <row r="50">
          <cell r="D50" t="str">
            <v>op5</v>
          </cell>
        </row>
        <row r="51">
          <cell r="D51" t="str">
            <v>op6</v>
          </cell>
        </row>
        <row r="52">
          <cell r="D52" t="str">
            <v>op7</v>
          </cell>
        </row>
        <row r="53">
          <cell r="D53" t="str">
            <v>op8</v>
          </cell>
        </row>
        <row r="54">
          <cell r="D54" t="str">
            <v>op9</v>
          </cell>
        </row>
        <row r="55">
          <cell r="D55" t="str">
            <v>op10</v>
          </cell>
        </row>
        <row r="56">
          <cell r="D56" t="str">
            <v>op11</v>
          </cell>
        </row>
        <row r="57">
          <cell r="D57" t="str">
            <v>op12</v>
          </cell>
        </row>
        <row r="58">
          <cell r="D58" t="str">
            <v>W1</v>
          </cell>
        </row>
      </sheetData>
      <sheetData sheetId="6">
        <row r="6">
          <cell r="A6" t="str">
            <v>Thermal Solution for support 47W CPU/50W TGP  (Fan (size, rpm), heatsink, heatpipe, heat exchanger, etc.)</v>
          </cell>
        </row>
      </sheetData>
      <sheetData sheetId="7">
        <row r="3">
          <cell r="B3" t="str">
            <v>Viper 15.6" Intel Shark Bay w Series</v>
          </cell>
        </row>
      </sheetData>
      <sheetData sheetId="8"/>
      <sheetData sheetId="9"/>
      <sheetData sheetId="10"/>
      <sheetData sheetId="11">
        <row r="8">
          <cell r="C8" t="str">
            <v>NRE1</v>
          </cell>
        </row>
        <row r="9">
          <cell r="C9" t="str">
            <v>NRE2</v>
          </cell>
        </row>
        <row r="10">
          <cell r="C10" t="str">
            <v>NRE3</v>
          </cell>
        </row>
        <row r="11">
          <cell r="C11" t="str">
            <v>NRE4</v>
          </cell>
        </row>
        <row r="12">
          <cell r="C12" t="str">
            <v>NRE5</v>
          </cell>
        </row>
        <row r="13">
          <cell r="C13" t="str">
            <v>NRE6</v>
          </cell>
        </row>
        <row r="14">
          <cell r="C14" t="str">
            <v>NRE7</v>
          </cell>
        </row>
        <row r="15">
          <cell r="C15" t="str">
            <v>NRE8</v>
          </cell>
        </row>
        <row r="16">
          <cell r="C16" t="str">
            <v>NRE9</v>
          </cell>
        </row>
        <row r="17">
          <cell r="C17" t="str">
            <v>NRE10</v>
          </cell>
        </row>
        <row r="18">
          <cell r="C18" t="str">
            <v>NRE12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vision"/>
      <sheetName val="Platform Agreement Cover Letter"/>
      <sheetName val="Cost Agreement"/>
      <sheetName val="ARR Goals"/>
      <sheetName val="ME GTK Business Requirement"/>
      <sheetName val="Summary"/>
      <sheetName val="Detailed Quote"/>
      <sheetName val="Option Features"/>
      <sheetName val="Regional VA Quote "/>
      <sheetName val="ODM Managed Material Detail"/>
      <sheetName val="Parts Schedule"/>
      <sheetName val=" labels "/>
      <sheetName val="NRE"/>
      <sheetName val="Tooling"/>
      <sheetName val="Certification"/>
      <sheetName val="MB REPAIR QUOTE"/>
      <sheetName val="Hinge-Up Assembly Repair Quote"/>
      <sheetName val="SVC Parts Quote"/>
      <sheetName val="CPC Tracker"/>
    </sheetNames>
    <sheetDataSet>
      <sheetData sheetId="0"/>
      <sheetData sheetId="1"/>
      <sheetData sheetId="2"/>
      <sheetData sheetId="3"/>
      <sheetData sheetId="4"/>
      <sheetData sheetId="5"/>
      <sheetData sheetId="6">
        <row r="6">
          <cell r="A6" t="str">
            <v>Thermal Solution for CPU &amp; GPU (Fan (size, rpm), heatsink, heatpipe, heat exchanger, etc.)</v>
          </cell>
          <cell r="D6" t="str">
            <v>CM1</v>
          </cell>
        </row>
        <row r="7">
          <cell r="A7" t="str">
            <v>Other Elect Parts</v>
          </cell>
          <cell r="D7" t="str">
            <v>CM2</v>
          </cell>
        </row>
        <row r="8">
          <cell r="A8" t="str">
            <v>Plastic Parts</v>
          </cell>
          <cell r="D8" t="str">
            <v>CM3</v>
          </cell>
        </row>
        <row r="9">
          <cell r="A9" t="str">
            <v>Metal Parts</v>
          </cell>
          <cell r="D9" t="str">
            <v>CM4</v>
          </cell>
        </row>
        <row r="10">
          <cell r="A10" t="str">
            <v>Packaging</v>
          </cell>
          <cell r="D10" t="str">
            <v>CM5</v>
          </cell>
        </row>
        <row r="11">
          <cell r="A11" t="str">
            <v xml:space="preserve">Antenna Cover -Plastic (GF), Insert mold </v>
          </cell>
          <cell r="D11" t="str">
            <v>ME1</v>
          </cell>
        </row>
        <row r="12">
          <cell r="A12" t="str">
            <v>Display Cover-MAG</v>
          </cell>
          <cell r="D12" t="str">
            <v>ME2</v>
          </cell>
        </row>
        <row r="13">
          <cell r="A13" t="str">
            <v>Bottom Case-MG Alloy</v>
          </cell>
          <cell r="D13" t="str">
            <v>ME3</v>
          </cell>
        </row>
        <row r="14">
          <cell r="A14" t="str">
            <v>Service Door-MG Alloy</v>
          </cell>
          <cell r="D14" t="str">
            <v>ME4</v>
          </cell>
        </row>
        <row r="15">
          <cell r="A15" t="str">
            <v>Intel Lynx Point PCH Base SKU (HM86 or HM87) for non-vPro sku??</v>
          </cell>
          <cell r="D15" t="str">
            <v>IC1</v>
          </cell>
        </row>
        <row r="16">
          <cell r="A16" t="str">
            <v>Core Logic Intel Lynx Point PCH Enhanced SKU (QM87)</v>
          </cell>
          <cell r="D16" t="str">
            <v>IC2</v>
          </cell>
        </row>
        <row r="17">
          <cell r="A17" t="str">
            <v>Intel Clarksville AMT enabled GbE Phy (I218LM) for vPro sku</v>
          </cell>
          <cell r="D17" t="str">
            <v>IC3</v>
          </cell>
        </row>
        <row r="18">
          <cell r="A18" t="str">
            <v>Embedded Controller-SMSC MEC1322</v>
          </cell>
          <cell r="D18" t="str">
            <v>IC4</v>
          </cell>
        </row>
        <row r="19">
          <cell r="A19" t="str">
            <v>USB Smart Card-TBD (Quote with Alcor AU9542)</v>
          </cell>
          <cell r="D19" t="str">
            <v>IC5</v>
          </cell>
        </row>
        <row r="20">
          <cell r="A20" t="str">
            <v>Audio Controller -TBD (IDT 92HD91 WC-revision)</v>
          </cell>
          <cell r="D20" t="str">
            <v>IC6</v>
          </cell>
        </row>
        <row r="21">
          <cell r="A21" t="str">
            <v>TCG v1.2 Security TPM chip -TBD (Quote with Infineon SLB9656TT1.2)</v>
          </cell>
          <cell r="D21" t="str">
            <v>IC7</v>
          </cell>
        </row>
        <row r="22">
          <cell r="A22" t="str">
            <v>Media Controler-TBD (Quote with Realtak RT5237-GR)</v>
          </cell>
          <cell r="D22" t="str">
            <v>IC8</v>
          </cell>
        </row>
        <row r="23">
          <cell r="A23" t="str">
            <v>Accelerometer -TBD (ST HP3DC2)</v>
          </cell>
          <cell r="D23" t="str">
            <v>IC9</v>
          </cell>
        </row>
        <row r="24">
          <cell r="A24" t="str">
            <v>Flash 16MB ( Part only, ODM is responsible for programming)</v>
          </cell>
          <cell r="D24" t="str">
            <v>IC10</v>
          </cell>
        </row>
        <row r="25">
          <cell r="A25" t="str">
            <v>Flash 2MB for Embedded controller (Part only, ODM is responsible for programming)</v>
          </cell>
          <cell r="D25" t="str">
            <v>IC11</v>
          </cell>
        </row>
        <row r="26">
          <cell r="A26" t="str">
            <v>VRAM 1GB GDDR5</v>
          </cell>
          <cell r="D26" t="str">
            <v>IC12</v>
          </cell>
        </row>
        <row r="27">
          <cell r="A27" t="str">
            <v>VRAM 2GB GDDR5</v>
          </cell>
          <cell r="D27" t="str">
            <v>IC13</v>
          </cell>
        </row>
        <row r="28">
          <cell r="A28" t="str">
            <v>UB Dock Connector</v>
          </cell>
          <cell r="D28" t="str">
            <v>CN1</v>
          </cell>
        </row>
        <row r="29">
          <cell r="A29" t="str">
            <v>minicard connector</v>
          </cell>
          <cell r="D29" t="str">
            <v>CN2</v>
          </cell>
        </row>
        <row r="30">
          <cell r="A30" t="str">
            <v>NGFF Connector</v>
          </cell>
          <cell r="D30" t="str">
            <v>CN3</v>
          </cell>
        </row>
        <row r="31">
          <cell r="A31" t="str">
            <v>DC Jack without cable</v>
          </cell>
          <cell r="D31" t="str">
            <v>CN4</v>
          </cell>
        </row>
        <row r="32">
          <cell r="A32" t="str">
            <v>DDR3 SODIMM Connector</v>
          </cell>
          <cell r="D32" t="str">
            <v>CN5</v>
          </cell>
        </row>
        <row r="33">
          <cell r="A33" t="str">
            <v>Non backlite KB with dura coat and dual point (w/o Frame/Lattice)</v>
          </cell>
          <cell r="D33" t="str">
            <v>IN1</v>
          </cell>
        </row>
        <row r="34">
          <cell r="A34" t="str">
            <v>KB Frame/Lattice</v>
          </cell>
          <cell r="D34" t="str">
            <v>IN2</v>
          </cell>
        </row>
        <row r="35">
          <cell r="A35" t="str">
            <v xml:space="preserve"> Backlite KB with dura coat and dual point (w/o Frame/Lattice)</v>
          </cell>
          <cell r="D35" t="str">
            <v>IN3</v>
          </cell>
        </row>
        <row r="36">
          <cell r="A36" t="str">
            <v>Touchpad with 2-way scroll w/legend</v>
          </cell>
          <cell r="D36" t="str">
            <v>IN4</v>
          </cell>
        </row>
        <row r="37">
          <cell r="A37" t="str">
            <v>System board Assy</v>
          </cell>
          <cell r="D37" t="str">
            <v>SB1</v>
          </cell>
        </row>
        <row r="38">
          <cell r="A38" t="str">
            <v>Direct Labor</v>
          </cell>
          <cell r="D38" t="str">
            <v>VA1</v>
          </cell>
        </row>
        <row r="39">
          <cell r="A39" t="str">
            <v>Indirect Labor</v>
          </cell>
          <cell r="D39" t="str">
            <v>VA2</v>
          </cell>
        </row>
        <row r="40">
          <cell r="A40" t="str">
            <v>Factory Overhead</v>
          </cell>
          <cell r="D40" t="str">
            <v>VA3</v>
          </cell>
        </row>
        <row r="41">
          <cell r="A41" t="str">
            <v>Corporate Allocations</v>
          </cell>
          <cell r="D41" t="str">
            <v>VA4</v>
          </cell>
        </row>
        <row r="42">
          <cell r="A42" t="str">
            <v>Profit Margin</v>
          </cell>
          <cell r="D42" t="str">
            <v>VA5</v>
          </cell>
        </row>
        <row r="43">
          <cell r="A43" t="str">
            <v>SC Mgt</v>
          </cell>
          <cell r="D43" t="str">
            <v>VA6</v>
          </cell>
        </row>
        <row r="44">
          <cell r="A44" t="str">
            <v>Discount</v>
          </cell>
          <cell r="D44" t="str">
            <v>VA7</v>
          </cell>
        </row>
        <row r="45">
          <cell r="A45" t="str">
            <v>Amounts specified in this section are deltas from above to add or remove the feature.</v>
          </cell>
        </row>
        <row r="46">
          <cell r="A46" t="str">
            <v>WLAN Antenna Pair</v>
          </cell>
          <cell r="D46" t="str">
            <v>op1</v>
          </cell>
        </row>
        <row r="47">
          <cell r="A47" t="str">
            <v>WWAN Antenna Pair</v>
          </cell>
          <cell r="D47" t="str">
            <v>op2</v>
          </cell>
        </row>
        <row r="48">
          <cell r="A48" t="str">
            <v>HP Logo Badge</v>
          </cell>
          <cell r="D48" t="str">
            <v>op3</v>
          </cell>
        </row>
        <row r="49">
          <cell r="A49" t="str">
            <v>SKU Configurable</v>
          </cell>
        </row>
        <row r="50">
          <cell r="A50" t="str">
            <v>Webcamera -Per HP Camera AVL (To be provided by HP)</v>
          </cell>
          <cell r="D50" t="str">
            <v>op4</v>
          </cell>
        </row>
        <row r="51">
          <cell r="A51" t="str">
            <v>Cost reduction for non-Camera support (USB Camera Cables…, etc.)</v>
          </cell>
          <cell r="D51" t="str">
            <v>op5</v>
          </cell>
        </row>
        <row r="52">
          <cell r="A52" t="str">
            <v>Dual MIC &amp; Support for non-Camera</v>
          </cell>
          <cell r="D52" t="str">
            <v>op6</v>
          </cell>
        </row>
        <row r="53">
          <cell r="A53" t="str">
            <v>Finger Print Reader-TBD (Validity VFM471 Chip on Flex Fingerprint Sensor Module)</v>
          </cell>
          <cell r="D53" t="str">
            <v>op7</v>
          </cell>
        </row>
        <row r="54">
          <cell r="A54" t="str">
            <v xml:space="preserve">Cost reduction for non-FPR support </v>
          </cell>
          <cell r="D54" t="str">
            <v>op8</v>
          </cell>
        </row>
        <row r="55">
          <cell r="A55" t="str">
            <v xml:space="preserve">NFC Support – Module to system board cable, NFC Label, etc. </v>
          </cell>
          <cell r="D55" t="str">
            <v>op9</v>
          </cell>
        </row>
        <row r="56">
          <cell r="A56" t="str">
            <v xml:space="preserve">NFC Antenna </v>
          </cell>
          <cell r="D56" t="str">
            <v>op10</v>
          </cell>
        </row>
        <row r="57">
          <cell r="A57" t="str">
            <v>Touch Panel Support based on COB solution (cable, airbonding, sponge/gasket, etc.)</v>
          </cell>
          <cell r="D57" t="str">
            <v>op11</v>
          </cell>
        </row>
        <row r="58">
          <cell r="A58" t="str">
            <v>Touch Panel Support based on COF solution(cable, airbonding, sponge/gasket, etc.)</v>
          </cell>
          <cell r="D58" t="str">
            <v>op12</v>
          </cell>
        </row>
        <row r="59">
          <cell r="A59" t="str">
            <v>Touch Sensor Assembly including Cover Glass, Sensor Module, FPCA (COB or COF), Touch Controller IC)</v>
          </cell>
          <cell r="D59" t="str">
            <v>op13</v>
          </cell>
        </row>
        <row r="60">
          <cell r="A60" t="str">
            <v>Cost Adder for NA TAA Support (Bios Socket)</v>
          </cell>
          <cell r="D60" t="str">
            <v>op14</v>
          </cell>
        </row>
        <row r="61">
          <cell r="A61" t="str">
            <v>M/B Repair (refer to MB Repair Quote tab)</v>
          </cell>
          <cell r="D61" t="str">
            <v>W1</v>
          </cell>
        </row>
      </sheetData>
      <sheetData sheetId="7"/>
      <sheetData sheetId="8"/>
      <sheetData sheetId="9"/>
      <sheetData sheetId="10"/>
      <sheetData sheetId="11"/>
      <sheetData sheetId="12">
        <row r="8">
          <cell r="C8" t="str">
            <v>NRE1</v>
          </cell>
        </row>
      </sheetData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vision"/>
      <sheetName val="Platform Agreement Cover Letter"/>
      <sheetName val="Cost Agreement"/>
      <sheetName val="ARR Goals"/>
      <sheetName val="ME GTK Business Requirement"/>
      <sheetName val="Summary"/>
      <sheetName val="Detailed Quote"/>
      <sheetName val="Option Features"/>
      <sheetName val="Regional VA Quote "/>
      <sheetName val="ODM Managed Material Detail"/>
      <sheetName val="Parts Schedule"/>
      <sheetName val=" labels "/>
      <sheetName val="NRE"/>
      <sheetName val="Tooling"/>
      <sheetName val="Certification"/>
      <sheetName val="MB REPAIR QUOTE"/>
      <sheetName val="Hinge-Up Assembly Repair Quote"/>
      <sheetName val="SVC Parts Quote"/>
      <sheetName val="CPC Tracker"/>
    </sheetNames>
    <sheetDataSet>
      <sheetData sheetId="0"/>
      <sheetData sheetId="1"/>
      <sheetData sheetId="2"/>
      <sheetData sheetId="3"/>
      <sheetData sheetId="4"/>
      <sheetData sheetId="5"/>
      <sheetData sheetId="6">
        <row r="6">
          <cell r="A6" t="str">
            <v>Thermal Solution for CPU &amp; GPU (Fan (size, rpm), heatsink, heatpipe, heat exchanger, etc.)</v>
          </cell>
          <cell r="D6" t="str">
            <v>CM1</v>
          </cell>
        </row>
        <row r="7">
          <cell r="A7" t="str">
            <v>Other Elect Parts</v>
          </cell>
          <cell r="D7" t="str">
            <v>CM2</v>
          </cell>
        </row>
        <row r="8">
          <cell r="A8" t="str">
            <v>Plastic Parts</v>
          </cell>
          <cell r="D8" t="str">
            <v>CM3</v>
          </cell>
        </row>
        <row r="9">
          <cell r="A9" t="str">
            <v>Metal Parts</v>
          </cell>
          <cell r="D9" t="str">
            <v>CM4</v>
          </cell>
        </row>
        <row r="10">
          <cell r="A10" t="str">
            <v>Packaging</v>
          </cell>
          <cell r="D10" t="str">
            <v>CM5</v>
          </cell>
        </row>
        <row r="11">
          <cell r="A11" t="str">
            <v xml:space="preserve">Antenna Cover -Plastic (GF), Insert mold </v>
          </cell>
          <cell r="D11" t="str">
            <v>ME1</v>
          </cell>
        </row>
        <row r="12">
          <cell r="A12" t="str">
            <v>Display Cover-MAG</v>
          </cell>
          <cell r="D12" t="str">
            <v>ME2</v>
          </cell>
        </row>
        <row r="13">
          <cell r="A13" t="str">
            <v>Bottom Case-MG Alloy</v>
          </cell>
          <cell r="D13" t="str">
            <v>ME3</v>
          </cell>
        </row>
        <row r="14">
          <cell r="A14" t="str">
            <v>Service Door-MG Alloy</v>
          </cell>
          <cell r="D14" t="str">
            <v>ME4</v>
          </cell>
        </row>
        <row r="15">
          <cell r="A15" t="str">
            <v>Intel Lynx Point PCH Base SKU (HM86 or HM87) for non-vPro sku??</v>
          </cell>
          <cell r="D15" t="str">
            <v>IC1</v>
          </cell>
        </row>
        <row r="16">
          <cell r="A16" t="str">
            <v>Core Logic Intel Lynx Point PCH Enhanced SKU (QM87)</v>
          </cell>
          <cell r="D16" t="str">
            <v>IC2</v>
          </cell>
        </row>
        <row r="17">
          <cell r="A17" t="str">
            <v>Intel Clarksville AMT enabled GbE Phy (I218LM) for vPro sku</v>
          </cell>
          <cell r="D17" t="str">
            <v>IC3</v>
          </cell>
        </row>
        <row r="18">
          <cell r="A18" t="str">
            <v>Embedded Controller-SMSC MEC1322</v>
          </cell>
          <cell r="D18" t="str">
            <v>IC4</v>
          </cell>
        </row>
        <row r="19">
          <cell r="A19" t="str">
            <v>USB Smart Card-TBD (Quote with Alcor AU9542)</v>
          </cell>
          <cell r="D19" t="str">
            <v>IC5</v>
          </cell>
        </row>
        <row r="20">
          <cell r="A20" t="str">
            <v>Audio Controller -TBD (IDT 92HD91 WC-revision)</v>
          </cell>
          <cell r="D20" t="str">
            <v>IC6</v>
          </cell>
        </row>
        <row r="21">
          <cell r="A21" t="str">
            <v>TCG v1.2 Security TPM chip -TBD (Quote with Infineon SLB9656TT1.2)</v>
          </cell>
          <cell r="D21" t="str">
            <v>IC7</v>
          </cell>
        </row>
        <row r="22">
          <cell r="A22" t="str">
            <v>Media Controler-TBD (Quote with Realtak RT5237-GR)</v>
          </cell>
          <cell r="D22" t="str">
            <v>IC8</v>
          </cell>
        </row>
        <row r="23">
          <cell r="A23" t="str">
            <v>Accelerometer -TBD (ST HP3DC2)</v>
          </cell>
          <cell r="D23" t="str">
            <v>IC9</v>
          </cell>
        </row>
        <row r="24">
          <cell r="A24" t="str">
            <v>Flash 16MB ( Part only, ODM is responsible for programming)</v>
          </cell>
          <cell r="D24" t="str">
            <v>IC10</v>
          </cell>
        </row>
        <row r="25">
          <cell r="A25" t="str">
            <v>Flash 2MB for Embedded controller (Part only, ODM is responsible for programming)</v>
          </cell>
          <cell r="D25" t="str">
            <v>IC11</v>
          </cell>
        </row>
        <row r="26">
          <cell r="A26" t="str">
            <v>VRAM 1GB GDDR5</v>
          </cell>
          <cell r="D26" t="str">
            <v>IC12</v>
          </cell>
        </row>
        <row r="27">
          <cell r="A27" t="str">
            <v>VRAM 2GB GDDR5</v>
          </cell>
          <cell r="D27" t="str">
            <v>IC13</v>
          </cell>
        </row>
        <row r="28">
          <cell r="A28" t="str">
            <v>UB Dock Connector</v>
          </cell>
          <cell r="D28" t="str">
            <v>CN1</v>
          </cell>
        </row>
        <row r="29">
          <cell r="A29" t="str">
            <v>minicard connector</v>
          </cell>
          <cell r="D29" t="str">
            <v>CN2</v>
          </cell>
        </row>
        <row r="30">
          <cell r="A30" t="str">
            <v>NGFF Connector</v>
          </cell>
          <cell r="D30" t="str">
            <v>CN3</v>
          </cell>
        </row>
        <row r="31">
          <cell r="A31" t="str">
            <v>DC Jack without cable</v>
          </cell>
          <cell r="D31" t="str">
            <v>CN4</v>
          </cell>
        </row>
        <row r="32">
          <cell r="A32" t="str">
            <v>DDR3 SODIMM Connector</v>
          </cell>
          <cell r="D32" t="str">
            <v>CN5</v>
          </cell>
        </row>
        <row r="33">
          <cell r="A33" t="str">
            <v>Non backlite KB with dura coat and dual point (w/o Frame/Lattice)</v>
          </cell>
          <cell r="D33" t="str">
            <v>IN1</v>
          </cell>
        </row>
        <row r="34">
          <cell r="A34" t="str">
            <v>KB Frame/Lattice</v>
          </cell>
          <cell r="D34" t="str">
            <v>IN2</v>
          </cell>
        </row>
        <row r="35">
          <cell r="A35" t="str">
            <v xml:space="preserve"> Backlite KB with dura coat and dual point (w/o Frame/Lattice)</v>
          </cell>
          <cell r="D35" t="str">
            <v>IN3</v>
          </cell>
        </row>
        <row r="36">
          <cell r="A36" t="str">
            <v>Touchpad with 2-way scroll w/legend</v>
          </cell>
          <cell r="D36" t="str">
            <v>IN4</v>
          </cell>
        </row>
        <row r="37">
          <cell r="A37" t="str">
            <v>System board Assy</v>
          </cell>
          <cell r="D37" t="str">
            <v>SB1</v>
          </cell>
        </row>
        <row r="38">
          <cell r="A38" t="str">
            <v>Direct Labor</v>
          </cell>
          <cell r="D38" t="str">
            <v>VA1</v>
          </cell>
        </row>
        <row r="39">
          <cell r="A39" t="str">
            <v>Indirect Labor</v>
          </cell>
          <cell r="D39" t="str">
            <v>VA2</v>
          </cell>
        </row>
        <row r="40">
          <cell r="A40" t="str">
            <v>Factory Overhead</v>
          </cell>
          <cell r="D40" t="str">
            <v>VA3</v>
          </cell>
        </row>
        <row r="41">
          <cell r="A41" t="str">
            <v>Corporate Allocations</v>
          </cell>
          <cell r="D41" t="str">
            <v>VA4</v>
          </cell>
        </row>
        <row r="42">
          <cell r="A42" t="str">
            <v>Profit Margin</v>
          </cell>
          <cell r="D42" t="str">
            <v>VA5</v>
          </cell>
        </row>
        <row r="43">
          <cell r="A43" t="str">
            <v>SC Mgt</v>
          </cell>
          <cell r="D43" t="str">
            <v>VA6</v>
          </cell>
        </row>
        <row r="44">
          <cell r="A44" t="str">
            <v>Discount</v>
          </cell>
          <cell r="D44" t="str">
            <v>VA7</v>
          </cell>
        </row>
        <row r="45">
          <cell r="A45" t="str">
            <v>Amounts specified in this section are deltas from above to add or remove the feature.</v>
          </cell>
        </row>
        <row r="46">
          <cell r="A46" t="str">
            <v>WLAN Antenna Pair</v>
          </cell>
          <cell r="D46" t="str">
            <v>op1</v>
          </cell>
        </row>
        <row r="47">
          <cell r="A47" t="str">
            <v>WWAN Antenna Pair</v>
          </cell>
          <cell r="D47" t="str">
            <v>op2</v>
          </cell>
        </row>
        <row r="48">
          <cell r="A48" t="str">
            <v>HP Logo Badge</v>
          </cell>
          <cell r="D48" t="str">
            <v>op3</v>
          </cell>
        </row>
        <row r="49">
          <cell r="A49" t="str">
            <v>SKU Configurable</v>
          </cell>
        </row>
        <row r="50">
          <cell r="A50" t="str">
            <v>Webcamera -Per HP Camera AVL (To be provided by HP)</v>
          </cell>
          <cell r="D50" t="str">
            <v>op4</v>
          </cell>
        </row>
        <row r="51">
          <cell r="A51" t="str">
            <v>Cost reduction for non-Camera support (USB Camera Cables…, etc.)</v>
          </cell>
          <cell r="D51" t="str">
            <v>op5</v>
          </cell>
        </row>
        <row r="52">
          <cell r="A52" t="str">
            <v>Dual MIC &amp; Support for non-Camera</v>
          </cell>
          <cell r="D52" t="str">
            <v>op6</v>
          </cell>
        </row>
        <row r="53">
          <cell r="A53" t="str">
            <v>Finger Print Reader-TBD (Validity VFM471 Chip on Flex Fingerprint Sensor Module)</v>
          </cell>
          <cell r="D53" t="str">
            <v>op7</v>
          </cell>
        </row>
        <row r="54">
          <cell r="A54" t="str">
            <v xml:space="preserve">Cost reduction for non-FPR support </v>
          </cell>
          <cell r="D54" t="str">
            <v>op8</v>
          </cell>
        </row>
        <row r="55">
          <cell r="A55" t="str">
            <v xml:space="preserve">NFC Support – Module to system board cable, NFC Label, etc. </v>
          </cell>
          <cell r="D55" t="str">
            <v>op9</v>
          </cell>
        </row>
        <row r="56">
          <cell r="A56" t="str">
            <v xml:space="preserve">NFC Antenna </v>
          </cell>
          <cell r="D56" t="str">
            <v>op10</v>
          </cell>
        </row>
        <row r="57">
          <cell r="A57" t="str">
            <v>Touch Panel Support based on COB solution (cable, airbonding, sponge/gasket, etc.)</v>
          </cell>
          <cell r="D57" t="str">
            <v>op11</v>
          </cell>
        </row>
        <row r="58">
          <cell r="A58" t="str">
            <v>Touch Panel Support based on COF solution(cable, airbonding, sponge/gasket, etc.)</v>
          </cell>
          <cell r="D58" t="str">
            <v>op12</v>
          </cell>
        </row>
        <row r="59">
          <cell r="A59" t="str">
            <v>Touch Sensor Assembly including Cover Glass, Sensor Module, FPCA (COB or COF), Touch Controller IC)</v>
          </cell>
          <cell r="D59" t="str">
            <v>op13</v>
          </cell>
        </row>
        <row r="60">
          <cell r="A60" t="str">
            <v>Cost Adder for NA TAA Support (Bios Socket)</v>
          </cell>
          <cell r="D60" t="str">
            <v>op14</v>
          </cell>
        </row>
        <row r="61">
          <cell r="A61" t="str">
            <v>M/B Repair (refer to MB Repair Quote tab)</v>
          </cell>
          <cell r="D61" t="str">
            <v>W1</v>
          </cell>
        </row>
      </sheetData>
      <sheetData sheetId="7"/>
      <sheetData sheetId="8"/>
      <sheetData sheetId="9"/>
      <sheetData sheetId="10"/>
      <sheetData sheetId="11"/>
      <sheetData sheetId="12">
        <row r="8">
          <cell r="C8" t="str">
            <v>NRE1</v>
          </cell>
        </row>
      </sheetData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vision"/>
      <sheetName val="Summary"/>
      <sheetName val="Detailed Quote"/>
      <sheetName val="Option Features"/>
      <sheetName val="NRE"/>
      <sheetName val="Tooling"/>
      <sheetName val="Certification"/>
      <sheetName val="MB Repair Quote"/>
      <sheetName val="Hinge-Up Assembly Repair Quote"/>
      <sheetName val="SVC Parts Quote"/>
      <sheetName val="Platform Agreement Cover Letter"/>
      <sheetName val="Cost Agreement"/>
      <sheetName val="Exhibit 1"/>
      <sheetName val="CPC Tracker"/>
      <sheetName val="Multibay Optical"/>
      <sheetName val="Detailed_Quote"/>
      <sheetName val="Option_Features"/>
      <sheetName val="MB_Repair_Quote"/>
      <sheetName val="Hinge-Up_Assembly_Repair_Quote"/>
      <sheetName val="SVC_Parts_Quote"/>
      <sheetName val="Platform_Agreement_Cover_Letter"/>
      <sheetName val="Cost_Agreement"/>
      <sheetName val="Exhibit_1"/>
      <sheetName val="CPC_Tracker"/>
      <sheetName val="Multibay_Optical"/>
      <sheetName val="Config Sheet"/>
    </sheetNames>
    <sheetDataSet>
      <sheetData sheetId="0"/>
      <sheetData sheetId="1">
        <row r="3">
          <cell r="B3" t="str">
            <v>2011 s-series</v>
          </cell>
        </row>
      </sheetData>
      <sheetData sheetId="2">
        <row r="6">
          <cell r="A6" t="str">
            <v>Thermal Solution for 35W CPU &amp; GPU (Fan (size, rpm), heatsink, heatpipe, heat exchanger, etc.)</v>
          </cell>
          <cell r="D6" t="str">
            <v>CM1</v>
          </cell>
        </row>
        <row r="7">
          <cell r="A7" t="str">
            <v>Other Elect Parts</v>
          </cell>
          <cell r="D7" t="str">
            <v>CM2</v>
          </cell>
        </row>
        <row r="8">
          <cell r="A8" t="str">
            <v>Plastic Parts</v>
          </cell>
          <cell r="D8" t="str">
            <v>CM3</v>
          </cell>
        </row>
        <row r="9">
          <cell r="A9" t="str">
            <v>Metal Parts</v>
          </cell>
          <cell r="D9" t="str">
            <v>CM4</v>
          </cell>
        </row>
        <row r="10">
          <cell r="A10" t="str">
            <v>Packaging</v>
          </cell>
          <cell r="D10" t="str">
            <v>CM5</v>
          </cell>
        </row>
        <row r="11">
          <cell r="A11" t="str">
            <v>Intel Cougar Point PCH Base SKU</v>
          </cell>
          <cell r="D11" t="str">
            <v>IC1</v>
          </cell>
        </row>
        <row r="12">
          <cell r="A12" t="str">
            <v>AMD Hudson 3 (USB 3 support)</v>
          </cell>
          <cell r="D12" t="str">
            <v>IC2</v>
          </cell>
        </row>
        <row r="13">
          <cell r="A13" t="str">
            <v>AMD RS880M+SB820</v>
          </cell>
          <cell r="D13" t="str">
            <v>IC3</v>
          </cell>
        </row>
        <row r="14">
          <cell r="A14" t="str">
            <v xml:space="preserve">Graphic Controller-AMD Seymour </v>
          </cell>
          <cell r="D14" t="str">
            <v>IC4</v>
          </cell>
        </row>
        <row r="15">
          <cell r="A15" t="str">
            <v>Graphic Controller-AMD Whistler LP (14" only)</v>
          </cell>
          <cell r="D15" t="str">
            <v>IC5</v>
          </cell>
        </row>
        <row r="16">
          <cell r="A16" t="str">
            <v>10/100/1000 NIC-RTL8111E</v>
          </cell>
          <cell r="D16" t="str">
            <v>IC6</v>
          </cell>
        </row>
        <row r="17">
          <cell r="A17" t="str">
            <v>Keyboard Controller (SMSC KBC1126)</v>
          </cell>
          <cell r="D17" t="str">
            <v>IC7</v>
          </cell>
        </row>
        <row r="18">
          <cell r="A18" t="str">
            <v>Accelerometer-TBD (Quote with STMicro LIS302DL)</v>
          </cell>
          <cell r="D18" t="str">
            <v>IC8</v>
          </cell>
        </row>
        <row r="19">
          <cell r="A19" t="str">
            <v>USB 3.0 Controller-TBD</v>
          </cell>
          <cell r="D19" t="str">
            <v>IC9</v>
          </cell>
        </row>
        <row r="20">
          <cell r="A20" t="str">
            <v>Audio Controller - IDT 92HD87</v>
          </cell>
          <cell r="D20" t="str">
            <v>IC10</v>
          </cell>
        </row>
        <row r="21">
          <cell r="A21" t="str">
            <v>VRAM 512MB DDR3 (4* 64Mx16)</v>
          </cell>
          <cell r="D21" t="str">
            <v>IC11</v>
          </cell>
        </row>
        <row r="22">
          <cell r="A22" t="str">
            <v>VRAM 1GB DDR3 (8* 64Mx16)</v>
          </cell>
          <cell r="D22" t="str">
            <v>IC12</v>
          </cell>
        </row>
        <row r="23">
          <cell r="A23" t="str">
            <v xml:space="preserve">Chiclet Keyboard </v>
          </cell>
          <cell r="D23" t="str">
            <v>IN1</v>
          </cell>
        </row>
        <row r="24">
          <cell r="A24" t="str">
            <v xml:space="preserve">Touchpad </v>
          </cell>
          <cell r="D24" t="str">
            <v>IN2</v>
          </cell>
        </row>
        <row r="25">
          <cell r="A25" t="str">
            <v>65W Smart pin AC Adapter</v>
          </cell>
          <cell r="D25" t="str">
            <v>PWR1</v>
          </cell>
        </row>
        <row r="26">
          <cell r="A26" t="str">
            <v xml:space="preserve">90W  Smart pin AC Adapter </v>
          </cell>
          <cell r="D26" t="str">
            <v>PWR2</v>
          </cell>
        </row>
        <row r="27">
          <cell r="A27" t="str">
            <v>System board Assy</v>
          </cell>
          <cell r="D27" t="str">
            <v>SB1</v>
          </cell>
        </row>
        <row r="28">
          <cell r="A28" t="str">
            <v>Labor</v>
          </cell>
          <cell r="D28" t="str">
            <v>VA1</v>
          </cell>
        </row>
        <row r="29">
          <cell r="A29" t="str">
            <v>Overhead</v>
          </cell>
          <cell r="D29" t="str">
            <v>VA2</v>
          </cell>
        </row>
        <row r="30">
          <cell r="A30" t="str">
            <v>DOA Credit</v>
          </cell>
          <cell r="D30" t="str">
            <v>VA3</v>
          </cell>
        </row>
        <row r="31">
          <cell r="A31" t="str">
            <v>Amounts specified in this section are deltas from above to add or remove the feature.</v>
          </cell>
        </row>
        <row r="33">
          <cell r="A33" t="str">
            <v>SKU Configurable</v>
          </cell>
        </row>
        <row r="34">
          <cell r="A34" t="str">
            <v>Cost Delta from 13.3" to 14.0"</v>
          </cell>
          <cell r="D34" t="str">
            <v>op1</v>
          </cell>
        </row>
        <row r="35">
          <cell r="A35" t="str">
            <v>Cost Delta from 15.6" to 17.3"</v>
          </cell>
          <cell r="D35" t="str">
            <v>op2</v>
          </cell>
        </row>
        <row r="36">
          <cell r="A36" t="str">
            <v xml:space="preserve">Cost Delta from 35W to 45W CPU </v>
          </cell>
          <cell r="D36" t="str">
            <v>op3</v>
          </cell>
        </row>
        <row r="37">
          <cell r="A37" t="str">
            <v>720p Camera with Dual MIC</v>
          </cell>
          <cell r="D37" t="str">
            <v>op4</v>
          </cell>
        </row>
        <row r="38">
          <cell r="A38" t="str">
            <v>Cost reduction for non-Camera support (USB Camera Cables…, etc.)</v>
          </cell>
          <cell r="D38" t="str">
            <v>op5</v>
          </cell>
        </row>
        <row r="39">
          <cell r="A39" t="str">
            <v xml:space="preserve">Single MIC &amp; Support  for non-Camera </v>
          </cell>
          <cell r="D39" t="str">
            <v>op6</v>
          </cell>
        </row>
        <row r="40">
          <cell r="A40" t="str">
            <v>Finger Print Reader (Validity VFM 471)</v>
          </cell>
          <cell r="D40" t="str">
            <v>op7</v>
          </cell>
        </row>
        <row r="41">
          <cell r="A41" t="str">
            <v>Cost reduction for non-FPR support</v>
          </cell>
          <cell r="D41" t="str">
            <v>op8</v>
          </cell>
        </row>
        <row r="42">
          <cell r="A42" t="str">
            <v>WWAN support (SIM Card Support and Delta to WLAN Antennas)</v>
          </cell>
          <cell r="D42" t="str">
            <v>op9</v>
          </cell>
        </row>
        <row r="43">
          <cell r="A43" t="str">
            <v>MDC Modem-Guzzi-F</v>
          </cell>
          <cell r="D43" t="str">
            <v>op10</v>
          </cell>
        </row>
        <row r="44">
          <cell r="A44" t="str">
            <v>Cost reduction for no Modem support &amp; no RJ11 (will require modem plug)</v>
          </cell>
          <cell r="D44" t="str">
            <v>op11</v>
          </cell>
        </row>
        <row r="45">
          <cell r="A45" t="str">
            <v>Cost reduction from WLAN Antenna Pair to Single</v>
          </cell>
          <cell r="D45" t="str">
            <v>op12</v>
          </cell>
        </row>
        <row r="46">
          <cell r="A46" t="str">
            <v>CORD, PWR,AC,C5-DOM,BLK (HP P/N-213349-001)</v>
          </cell>
          <cell r="D46" t="str">
            <v>op13</v>
          </cell>
        </row>
        <row r="47">
          <cell r="A47" t="str">
            <v>CORD, PWR,AC,C5-EURO,BLK (HP P/N 213350-001</v>
          </cell>
          <cell r="D47" t="str">
            <v>op14</v>
          </cell>
        </row>
        <row r="48">
          <cell r="A48" t="str">
            <v>CORD, PWR,AC,C5-UK/SINGA,BLK (HP P/N 213351-001)</v>
          </cell>
          <cell r="D48" t="str">
            <v>op15</v>
          </cell>
        </row>
        <row r="49">
          <cell r="A49" t="str">
            <v>M/B Repair (refer to MB Repair Quote tab)</v>
          </cell>
          <cell r="D49" t="str">
            <v>W1</v>
          </cell>
        </row>
      </sheetData>
      <sheetData sheetId="3"/>
      <sheetData sheetId="4">
        <row r="8">
          <cell r="C8" t="str">
            <v>NRE1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>
        <row r="6">
          <cell r="A6" t="str">
            <v>Thermal Solution for 35W CPU &amp; GPU (Fan (size, rpm), heatsink, heatpipe, heat exchanger, etc.)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v History"/>
      <sheetName val="Instructions"/>
      <sheetName val="Team List"/>
      <sheetName val="Requesters"/>
      <sheetName val="Baseline &amp; Summary"/>
      <sheetName val="Config Summary P1-3"/>
      <sheetName val="Config Summary Qual-Pilot"/>
      <sheetName val="Mat Summary"/>
      <sheetName val="Proto 1"/>
      <sheetName val="P2 Keyboards_Cords"/>
      <sheetName val="P2 Spare Parts"/>
      <sheetName val="Proto 2"/>
      <sheetName val="Proto 3"/>
      <sheetName val="P3 Spare Parts"/>
      <sheetName val="P3 Keyboards_Cords"/>
      <sheetName val="X Build"/>
      <sheetName val="X-build Spare Parts"/>
      <sheetName val="X-build Keyboards_Cords"/>
      <sheetName val="Pilot"/>
      <sheetName val="Pilot Keyboards_Cords"/>
      <sheetName val="Pilot Spare Parts"/>
      <sheetName val=""/>
      <sheetName val="Bermuda SST sample allocation 0"/>
      <sheetName val="Summary"/>
      <sheetName val="6"/>
      <sheetName val="Title Page"/>
      <sheetName val="Cable"/>
      <sheetName val="Valid Values"/>
      <sheetName val="SDL"/>
      <sheetName val="非機種"/>
      <sheetName val="Detailed Quote"/>
    </sheetNames>
    <sheetDataSet>
      <sheetData sheetId="0" refreshError="1"/>
      <sheetData sheetId="1" refreshError="1"/>
      <sheetData sheetId="2"/>
      <sheetData sheetId="3" refreshError="1"/>
      <sheetData sheetId="4"/>
      <sheetData sheetId="5"/>
      <sheetData sheetId="6"/>
      <sheetData sheetId="7">
        <row r="200">
          <cell r="B200" t="str">
            <v>CPU Fan Sunon</v>
          </cell>
        </row>
        <row r="201">
          <cell r="B201" t="str">
            <v>CPU Fan Panasonic</v>
          </cell>
        </row>
        <row r="202">
          <cell r="B202" t="str">
            <v>CPU Fan Forcecon</v>
          </cell>
        </row>
        <row r="203">
          <cell r="B203" t="str">
            <v>x</v>
          </cell>
        </row>
        <row r="204">
          <cell r="B204" t="str">
            <v>x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/>
      <sheetData sheetId="19"/>
      <sheetData sheetId="20"/>
      <sheetData sheetId="2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vision"/>
      <sheetName val="Summary"/>
      <sheetName val="Detailed Quote"/>
      <sheetName val="Option Features"/>
      <sheetName val="NRE"/>
      <sheetName val="Tooling"/>
      <sheetName val="Certification"/>
      <sheetName val="MB Repair Quote"/>
      <sheetName val="Hinge-Up Assembly Repair Quote"/>
      <sheetName val="SVC Parts Quote"/>
      <sheetName val="Platform Agreement Cover Letter"/>
      <sheetName val="Cost Agreement"/>
      <sheetName val="Exhibit 1"/>
      <sheetName val="CPC Tracker"/>
      <sheetName val="Multibay Optical"/>
      <sheetName val="Detailed_Quote"/>
      <sheetName val="Option_Features"/>
      <sheetName val="MB_Repair_Quote"/>
      <sheetName val="Hinge-Up_Assembly_Repair_Quote"/>
      <sheetName val="SVC_Parts_Quote"/>
      <sheetName val="Platform_Agreement_Cover_Letter"/>
      <sheetName val="Cost_Agreement"/>
      <sheetName val="Exhibit_1"/>
      <sheetName val="CPC_Tracker"/>
      <sheetName val="Multibay_Optical"/>
      <sheetName val="Config Sheet"/>
      <sheetName val="Dropdown I"/>
    </sheetNames>
    <sheetDataSet>
      <sheetData sheetId="0"/>
      <sheetData sheetId="1">
        <row r="3">
          <cell r="B3" t="str">
            <v>2011 s-series</v>
          </cell>
        </row>
      </sheetData>
      <sheetData sheetId="2">
        <row r="6">
          <cell r="A6" t="str">
            <v>Thermal Solution for 35W CPU &amp; GPU (Fan (size, rpm), heatsink, heatpipe, heat exchanger, etc.)</v>
          </cell>
          <cell r="D6" t="str">
            <v>CM1</v>
          </cell>
        </row>
        <row r="7">
          <cell r="A7" t="str">
            <v>Other Elect Parts</v>
          </cell>
          <cell r="D7" t="str">
            <v>CM2</v>
          </cell>
        </row>
        <row r="8">
          <cell r="A8" t="str">
            <v>Plastic Parts</v>
          </cell>
          <cell r="D8" t="str">
            <v>CM3</v>
          </cell>
        </row>
        <row r="9">
          <cell r="A9" t="str">
            <v>Metal Parts</v>
          </cell>
          <cell r="D9" t="str">
            <v>CM4</v>
          </cell>
        </row>
        <row r="10">
          <cell r="A10" t="str">
            <v>Packaging</v>
          </cell>
          <cell r="D10" t="str">
            <v>CM5</v>
          </cell>
        </row>
        <row r="11">
          <cell r="A11" t="str">
            <v>Intel Cougar Point PCH Base SKU</v>
          </cell>
          <cell r="D11" t="str">
            <v>IC1</v>
          </cell>
        </row>
        <row r="12">
          <cell r="A12" t="str">
            <v>AMD Hudson 3 (USB 3 support)</v>
          </cell>
          <cell r="D12" t="str">
            <v>IC2</v>
          </cell>
        </row>
        <row r="13">
          <cell r="A13" t="str">
            <v>AMD RS880M+SB820</v>
          </cell>
          <cell r="D13" t="str">
            <v>IC3</v>
          </cell>
        </row>
        <row r="14">
          <cell r="A14" t="str">
            <v xml:space="preserve">Graphic Controller-AMD Seymour </v>
          </cell>
          <cell r="D14" t="str">
            <v>IC4</v>
          </cell>
        </row>
        <row r="15">
          <cell r="A15" t="str">
            <v>Graphic Controller-AMD Whistler LP (14" only)</v>
          </cell>
          <cell r="D15" t="str">
            <v>IC5</v>
          </cell>
        </row>
        <row r="16">
          <cell r="A16" t="str">
            <v>10/100/1000 NIC-RTL8111E</v>
          </cell>
          <cell r="D16" t="str">
            <v>IC6</v>
          </cell>
        </row>
        <row r="17">
          <cell r="A17" t="str">
            <v>Keyboard Controller (SMSC KBC1126)</v>
          </cell>
          <cell r="D17" t="str">
            <v>IC7</v>
          </cell>
        </row>
        <row r="18">
          <cell r="A18" t="str">
            <v>Accelerometer-TBD (Quote with STMicro LIS302DL)</v>
          </cell>
          <cell r="D18" t="str">
            <v>IC8</v>
          </cell>
        </row>
        <row r="19">
          <cell r="A19" t="str">
            <v>USB 3.0 Controller-TBD</v>
          </cell>
          <cell r="D19" t="str">
            <v>IC9</v>
          </cell>
        </row>
        <row r="20">
          <cell r="A20" t="str">
            <v>Audio Controller - IDT 92HD87</v>
          </cell>
          <cell r="D20" t="str">
            <v>IC10</v>
          </cell>
        </row>
        <row r="21">
          <cell r="A21" t="str">
            <v>VRAM 512MB DDR3 (4* 64Mx16)</v>
          </cell>
          <cell r="D21" t="str">
            <v>IC11</v>
          </cell>
        </row>
        <row r="22">
          <cell r="A22" t="str">
            <v>VRAM 1GB DDR3 (8* 64Mx16)</v>
          </cell>
          <cell r="D22" t="str">
            <v>IC12</v>
          </cell>
        </row>
        <row r="23">
          <cell r="A23" t="str">
            <v xml:space="preserve">Chiclet Keyboard </v>
          </cell>
          <cell r="D23" t="str">
            <v>IN1</v>
          </cell>
        </row>
        <row r="24">
          <cell r="A24" t="str">
            <v xml:space="preserve">Touchpad </v>
          </cell>
          <cell r="D24" t="str">
            <v>IN2</v>
          </cell>
        </row>
        <row r="25">
          <cell r="A25" t="str">
            <v>65W Smart pin AC Adapter</v>
          </cell>
          <cell r="D25" t="str">
            <v>PWR1</v>
          </cell>
        </row>
        <row r="26">
          <cell r="A26" t="str">
            <v xml:space="preserve">90W  Smart pin AC Adapter </v>
          </cell>
          <cell r="D26" t="str">
            <v>PWR2</v>
          </cell>
        </row>
        <row r="27">
          <cell r="A27" t="str">
            <v>System board Assy</v>
          </cell>
          <cell r="D27" t="str">
            <v>SB1</v>
          </cell>
        </row>
        <row r="28">
          <cell r="A28" t="str">
            <v>Labor</v>
          </cell>
          <cell r="D28" t="str">
            <v>VA1</v>
          </cell>
        </row>
        <row r="29">
          <cell r="A29" t="str">
            <v>Overhead</v>
          </cell>
          <cell r="D29" t="str">
            <v>VA2</v>
          </cell>
        </row>
        <row r="30">
          <cell r="A30" t="str">
            <v>DOA Credit</v>
          </cell>
          <cell r="D30" t="str">
            <v>VA3</v>
          </cell>
        </row>
        <row r="31">
          <cell r="A31" t="str">
            <v>Amounts specified in this section are deltas from above to add or remove the feature.</v>
          </cell>
        </row>
        <row r="33">
          <cell r="A33" t="str">
            <v>SKU Configurable</v>
          </cell>
        </row>
        <row r="34">
          <cell r="A34" t="str">
            <v>Cost Delta from 13.3" to 14.0"</v>
          </cell>
          <cell r="D34" t="str">
            <v>op1</v>
          </cell>
        </row>
        <row r="35">
          <cell r="A35" t="str">
            <v>Cost Delta from 15.6" to 17.3"</v>
          </cell>
          <cell r="D35" t="str">
            <v>op2</v>
          </cell>
        </row>
        <row r="36">
          <cell r="A36" t="str">
            <v xml:space="preserve">Cost Delta from 35W to 45W CPU </v>
          </cell>
          <cell r="D36" t="str">
            <v>op3</v>
          </cell>
        </row>
        <row r="37">
          <cell r="A37" t="str">
            <v>720p Camera with Dual MIC</v>
          </cell>
          <cell r="D37" t="str">
            <v>op4</v>
          </cell>
        </row>
        <row r="38">
          <cell r="A38" t="str">
            <v>Cost reduction for non-Camera support (USB Camera Cables…, etc.)</v>
          </cell>
          <cell r="D38" t="str">
            <v>op5</v>
          </cell>
        </row>
        <row r="39">
          <cell r="A39" t="str">
            <v xml:space="preserve">Single MIC &amp; Support  for non-Camera </v>
          </cell>
          <cell r="D39" t="str">
            <v>op6</v>
          </cell>
        </row>
        <row r="40">
          <cell r="A40" t="str">
            <v>Finger Print Reader (Validity VFM 471)</v>
          </cell>
          <cell r="D40" t="str">
            <v>op7</v>
          </cell>
        </row>
        <row r="41">
          <cell r="A41" t="str">
            <v>Cost reduction for non-FPR support</v>
          </cell>
          <cell r="D41" t="str">
            <v>op8</v>
          </cell>
        </row>
        <row r="42">
          <cell r="A42" t="str">
            <v>WWAN support (SIM Card Support and Delta to WLAN Antennas)</v>
          </cell>
          <cell r="D42" t="str">
            <v>op9</v>
          </cell>
        </row>
        <row r="43">
          <cell r="A43" t="str">
            <v>MDC Modem-Guzzi-F</v>
          </cell>
          <cell r="D43" t="str">
            <v>op10</v>
          </cell>
        </row>
        <row r="44">
          <cell r="A44" t="str">
            <v>Cost reduction for no Modem support &amp; no RJ11 (will require modem plug)</v>
          </cell>
          <cell r="D44" t="str">
            <v>op11</v>
          </cell>
        </row>
        <row r="45">
          <cell r="A45" t="str">
            <v>Cost reduction from WLAN Antenna Pair to Single</v>
          </cell>
          <cell r="D45" t="str">
            <v>op12</v>
          </cell>
        </row>
        <row r="46">
          <cell r="A46" t="str">
            <v>CORD, PWR,AC,C5-DOM,BLK (HP P/N-213349-001)</v>
          </cell>
          <cell r="D46" t="str">
            <v>op13</v>
          </cell>
        </row>
        <row r="47">
          <cell r="A47" t="str">
            <v>CORD, PWR,AC,C5-EURO,BLK (HP P/N 213350-001</v>
          </cell>
          <cell r="D47" t="str">
            <v>op14</v>
          </cell>
        </row>
        <row r="48">
          <cell r="A48" t="str">
            <v>CORD, PWR,AC,C5-UK/SINGA,BLK (HP P/N 213351-001)</v>
          </cell>
          <cell r="D48" t="str">
            <v>op15</v>
          </cell>
        </row>
        <row r="49">
          <cell r="A49" t="str">
            <v>M/B Repair (refer to MB Repair Quote tab)</v>
          </cell>
          <cell r="D49" t="str">
            <v>W1</v>
          </cell>
        </row>
      </sheetData>
      <sheetData sheetId="3"/>
      <sheetData sheetId="4">
        <row r="8">
          <cell r="C8" t="str">
            <v>NRE1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>
        <row r="6">
          <cell r="A6" t="str">
            <v>Thermal Solution for 35W CPU &amp; GPU (Fan (size, rpm), heatsink, heatpipe, heat exchanger, etc.)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  <sheetData sheetId="26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vision"/>
      <sheetName val="Summary"/>
      <sheetName val="Detailed Quote"/>
      <sheetName val="Option Features"/>
      <sheetName val="NRE"/>
      <sheetName val="Tooling"/>
      <sheetName val="Certification"/>
      <sheetName val="MB Repair Quote"/>
      <sheetName val="Hinge-Up Assembly Repair Quote"/>
      <sheetName val="SVC Parts Quote"/>
      <sheetName val="Platform Agreement Cover Letter"/>
      <sheetName val="Cost Agreement"/>
      <sheetName val="Exhibit 1 "/>
      <sheetName val="CPC Tracker"/>
      <sheetName val="BaseLine"/>
      <sheetName val="Multibay Optical"/>
      <sheetName val="Detailed_Quote"/>
      <sheetName val="Option_Features"/>
      <sheetName val="MB_Repair_Quote"/>
      <sheetName val="Hinge-Up_Assembly_Repair_Quote"/>
      <sheetName val="SVC_Parts_Quote"/>
      <sheetName val="Platform_Agreement_Cover_Letter"/>
      <sheetName val="Cost_Agreement"/>
      <sheetName val="Exhibit_1_"/>
      <sheetName val="CPC_Tracker"/>
    </sheetNames>
    <sheetDataSet>
      <sheetData sheetId="0"/>
      <sheetData sheetId="1">
        <row r="3">
          <cell r="B3" t="str">
            <v>Cure Toto 1.5 15.6" b/p-series</v>
          </cell>
        </row>
      </sheetData>
      <sheetData sheetId="2"/>
      <sheetData sheetId="3"/>
      <sheetData sheetId="4">
        <row r="8">
          <cell r="C8" t="str">
            <v>NRE1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vision"/>
      <sheetName val="Summary"/>
      <sheetName val="Detailed Quote"/>
      <sheetName val="Option Features"/>
      <sheetName val="NRE"/>
      <sheetName val="Tooling"/>
      <sheetName val="Certification"/>
      <sheetName val="MB Repair Quote"/>
      <sheetName val="Hinge-Up Assembly Repair Quote"/>
      <sheetName val="SVC Parts Quote"/>
      <sheetName val="Platform Agreement Cover Letter"/>
      <sheetName val="Cost Agreement"/>
      <sheetName val="Exhibit 1 "/>
      <sheetName val="CPC Tracker"/>
      <sheetName val="BaseLine"/>
      <sheetName val="Multibay Optical"/>
      <sheetName val="Detailed_Quote"/>
      <sheetName val="Option_Features"/>
      <sheetName val="MB_Repair_Quote"/>
      <sheetName val="Hinge-Up_Assembly_Repair_Quote"/>
      <sheetName val="SVC_Parts_Quote"/>
      <sheetName val="Platform_Agreement_Cover_Letter"/>
      <sheetName val="Cost_Agreement"/>
      <sheetName val="Exhibit_1_"/>
      <sheetName val="CPC_Tracker"/>
      <sheetName val="Baseline &amp; Summary"/>
      <sheetName val="Mat Summary"/>
      <sheetName val="Team List"/>
    </sheetNames>
    <sheetDataSet>
      <sheetData sheetId="0"/>
      <sheetData sheetId="1">
        <row r="3">
          <cell r="B3" t="str">
            <v>Cure Toto 1.5 15.6" b/p-series</v>
          </cell>
        </row>
      </sheetData>
      <sheetData sheetId="2"/>
      <sheetData sheetId="3"/>
      <sheetData sheetId="4">
        <row r="8">
          <cell r="C8" t="str">
            <v>NRE1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  <sheetData sheetId="26" refreshError="1"/>
      <sheetData sheetId="27" refreshError="1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vision"/>
      <sheetName val="Summary"/>
      <sheetName val="Detailed Quote"/>
      <sheetName val="Option Features"/>
      <sheetName val="PCA Costed BOM"/>
      <sheetName val="NRE"/>
      <sheetName val="Tooling"/>
      <sheetName val="Certification"/>
      <sheetName val="Hinge-Up Assembly Repair Quote"/>
      <sheetName val="MB Repair Quote"/>
      <sheetName val="SVC Parts Quote"/>
      <sheetName val="Platform Agreement Cover Letter"/>
      <sheetName val="Cost Agreement"/>
      <sheetName val="CPC Tracker"/>
      <sheetName val="Platform Name Change"/>
      <sheetName val="Penalty"/>
      <sheetName val="Options"/>
    </sheetNames>
    <sheetDataSet>
      <sheetData sheetId="0"/>
      <sheetData sheetId="1">
        <row r="3">
          <cell r="B3" t="str">
            <v>Astro 10.1" Intel Cloverview SoC -Win8</v>
          </cell>
        </row>
      </sheetData>
      <sheetData sheetId="2">
        <row r="6">
          <cell r="A6" t="str">
            <v>Thermal Solution for CPU &amp; GPU (Fan (size, rpm), heatsink, heatpipe, heat exchanger, etc.)</v>
          </cell>
          <cell r="D6" t="str">
            <v>CM1</v>
          </cell>
        </row>
        <row r="7">
          <cell r="D7" t="str">
            <v>CM2</v>
          </cell>
        </row>
        <row r="8">
          <cell r="D8" t="str">
            <v>CM3</v>
          </cell>
        </row>
        <row r="9">
          <cell r="D9" t="str">
            <v>CM4</v>
          </cell>
        </row>
        <row r="10">
          <cell r="D10" t="str">
            <v>CM5</v>
          </cell>
        </row>
        <row r="11">
          <cell r="D11" t="str">
            <v>CM6</v>
          </cell>
        </row>
        <row r="12">
          <cell r="D12" t="str">
            <v>CM7</v>
          </cell>
        </row>
        <row r="13">
          <cell r="D13" t="str">
            <v>CM8</v>
          </cell>
        </row>
        <row r="14">
          <cell r="D14" t="str">
            <v>CM9</v>
          </cell>
        </row>
        <row r="15">
          <cell r="D15" t="str">
            <v>IC1</v>
          </cell>
        </row>
        <row r="16">
          <cell r="D16" t="str">
            <v>IC2</v>
          </cell>
        </row>
        <row r="17">
          <cell r="D17" t="str">
            <v>IC3</v>
          </cell>
        </row>
        <row r="18">
          <cell r="D18" t="str">
            <v>IC4</v>
          </cell>
        </row>
        <row r="19">
          <cell r="D19" t="str">
            <v>IC5</v>
          </cell>
        </row>
        <row r="20">
          <cell r="D20" t="str">
            <v>IC6</v>
          </cell>
        </row>
        <row r="21">
          <cell r="D21" t="str">
            <v>IC7</v>
          </cell>
        </row>
        <row r="22">
          <cell r="D22" t="str">
            <v>IC8</v>
          </cell>
        </row>
        <row r="23">
          <cell r="D23" t="str">
            <v>IC9</v>
          </cell>
        </row>
        <row r="24">
          <cell r="D24" t="str">
            <v>TB1</v>
          </cell>
        </row>
        <row r="25">
          <cell r="D25" t="str">
            <v>TB3</v>
          </cell>
        </row>
        <row r="26">
          <cell r="D26" t="str">
            <v>SB1</v>
          </cell>
        </row>
        <row r="27">
          <cell r="D27" t="str">
            <v>VA1</v>
          </cell>
        </row>
        <row r="28">
          <cell r="D28" t="str">
            <v>VA2</v>
          </cell>
        </row>
        <row r="29">
          <cell r="D29" t="str">
            <v>VA3</v>
          </cell>
        </row>
        <row r="31">
          <cell r="D31" t="str">
            <v>op1</v>
          </cell>
        </row>
        <row r="32">
          <cell r="D32" t="str">
            <v>op2</v>
          </cell>
        </row>
        <row r="33">
          <cell r="D33" t="str">
            <v>op3</v>
          </cell>
        </row>
        <row r="34">
          <cell r="D34" t="str">
            <v>op4</v>
          </cell>
        </row>
        <row r="36">
          <cell r="D36" t="str">
            <v>op5</v>
          </cell>
        </row>
        <row r="37">
          <cell r="D37" t="str">
            <v>op6</v>
          </cell>
        </row>
        <row r="38">
          <cell r="D38" t="str">
            <v>op7</v>
          </cell>
        </row>
        <row r="39">
          <cell r="D39" t="str">
            <v>op8</v>
          </cell>
        </row>
        <row r="40">
          <cell r="D40" t="str">
            <v>op9</v>
          </cell>
        </row>
        <row r="41">
          <cell r="D41" t="str">
            <v>op10</v>
          </cell>
        </row>
        <row r="42">
          <cell r="D42" t="str">
            <v>op11</v>
          </cell>
        </row>
        <row r="43">
          <cell r="D43" t="str">
            <v>op12</v>
          </cell>
        </row>
        <row r="44">
          <cell r="D44" t="str">
            <v>op13</v>
          </cell>
        </row>
        <row r="45">
          <cell r="D45" t="str">
            <v>W1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3">
          <cell r="F3" t="str">
            <v>Tooling</v>
          </cell>
        </row>
      </sheetData>
      <sheetData sheetId="14"/>
      <sheetData sheetId="15"/>
      <sheetData sheetId="16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nge Log"/>
      <sheetName val="Revision"/>
      <sheetName val="Platform Agreement Cover Letter"/>
      <sheetName val="Cost Agreement"/>
      <sheetName val="Parts Schedule"/>
      <sheetName val="Summary"/>
      <sheetName val="Noncompliance Fees"/>
      <sheetName val="Detailed Quote"/>
      <sheetName val="Option Features"/>
      <sheetName val="ODM Managed Material Detail"/>
      <sheetName val="Regional VA Quote "/>
      <sheetName val="CMIT labels "/>
      <sheetName val="NRE"/>
      <sheetName val="Tooling"/>
      <sheetName val="Certification"/>
      <sheetName val="WUR"/>
      <sheetName val="Hinge-Up Assembly Repair Quote"/>
      <sheetName val="MB Repair Quote"/>
      <sheetName val="SVC Parts Quote"/>
      <sheetName val="CPC Tracker"/>
      <sheetName val="Platform Name Change"/>
      <sheetName val="Dropdown I"/>
      <sheetName val="Dropdwon II"/>
      <sheetName val="Sheet 1"/>
      <sheetName val="Project Expense Summary"/>
      <sheetName val="Sheet1"/>
      <sheetName val="Dropdown II"/>
      <sheetName val="Aria NRE"/>
      <sheetName val="Change_Log"/>
      <sheetName val="Platform_Agreement_Cover_Letter"/>
      <sheetName val="Cost_Agreement"/>
      <sheetName val="Parts_Schedule"/>
      <sheetName val="Noncompliance_Fees"/>
      <sheetName val="Detailed_Quote"/>
      <sheetName val="Option_Features"/>
      <sheetName val="ODM_Managed_Material_Detail"/>
      <sheetName val="Regional_VA_Quote_"/>
      <sheetName val="CMIT_labels_"/>
      <sheetName val="Hinge-Up_Assembly_Repair_Quote"/>
      <sheetName val="MB_Repair_Quote"/>
      <sheetName val="SVC_Parts_Quote"/>
      <sheetName val="CPC_Tracker"/>
      <sheetName val="Platform_Name_Change"/>
      <sheetName val="Dropdown_I"/>
      <sheetName val="Dropdwon_II"/>
      <sheetName val="Sheet_1"/>
      <sheetName val="Project_Expense_Summary"/>
      <sheetName val="Aria_NRE"/>
      <sheetName val="Dropdown_II"/>
      <sheetName val="ListData"/>
      <sheetName val="Dropdown"/>
      <sheetName val="WI MODEM及SCAN"/>
      <sheetName val="Mat Summary"/>
    </sheetNames>
    <sheetDataSet>
      <sheetData sheetId="0"/>
      <sheetData sheetId="1"/>
      <sheetData sheetId="2"/>
      <sheetData sheetId="3"/>
      <sheetData sheetId="4"/>
      <sheetData sheetId="5">
        <row r="3">
          <cell r="B3">
            <v>0</v>
          </cell>
        </row>
      </sheetData>
      <sheetData sheetId="6"/>
      <sheetData sheetId="7">
        <row r="6">
          <cell r="A6" t="str">
            <v>Thermal Solution for CPU &amp; GPU (Fan (size, rpm), heatsink, heatpipe, heat exchanger, etc.)</v>
          </cell>
          <cell r="D6" t="str">
            <v>CM1</v>
          </cell>
        </row>
        <row r="7">
          <cell r="D7" t="str">
            <v>CM2</v>
          </cell>
        </row>
        <row r="8">
          <cell r="D8" t="str">
            <v>CM3</v>
          </cell>
        </row>
        <row r="9">
          <cell r="D9" t="str">
            <v>CM4</v>
          </cell>
        </row>
        <row r="10">
          <cell r="D10" t="str">
            <v>CM5</v>
          </cell>
        </row>
        <row r="11">
          <cell r="D11" t="str">
            <v>IC1</v>
          </cell>
        </row>
        <row r="12">
          <cell r="D12" t="str">
            <v>IC2</v>
          </cell>
        </row>
        <row r="13">
          <cell r="D13" t="str">
            <v>IC3</v>
          </cell>
        </row>
        <row r="14">
          <cell r="D14" t="str">
            <v>IC4</v>
          </cell>
        </row>
        <row r="15">
          <cell r="D15" t="str">
            <v>IC5</v>
          </cell>
        </row>
        <row r="16">
          <cell r="D16" t="str">
            <v>IC6</v>
          </cell>
        </row>
        <row r="17">
          <cell r="D17" t="str">
            <v>IC7</v>
          </cell>
        </row>
        <row r="18">
          <cell r="D18" t="str">
            <v>IC8</v>
          </cell>
        </row>
        <row r="19">
          <cell r="D19" t="str">
            <v>IC9</v>
          </cell>
        </row>
        <row r="20">
          <cell r="D20" t="str">
            <v>IC10</v>
          </cell>
        </row>
        <row r="21">
          <cell r="D21" t="str">
            <v>IC11</v>
          </cell>
        </row>
        <row r="22">
          <cell r="D22" t="str">
            <v>IC12</v>
          </cell>
        </row>
        <row r="23">
          <cell r="D23" t="str">
            <v>CN1</v>
          </cell>
        </row>
        <row r="24">
          <cell r="D24" t="str">
            <v>CN2</v>
          </cell>
        </row>
        <row r="25">
          <cell r="D25" t="str">
            <v>CN3</v>
          </cell>
        </row>
        <row r="26">
          <cell r="D26" t="str">
            <v>CN4</v>
          </cell>
        </row>
        <row r="27">
          <cell r="D27" t="str">
            <v>IN1</v>
          </cell>
        </row>
        <row r="28">
          <cell r="D28" t="str">
            <v>IN2</v>
          </cell>
        </row>
        <row r="29">
          <cell r="D29" t="str">
            <v>IN3</v>
          </cell>
        </row>
        <row r="30">
          <cell r="D30" t="str">
            <v>SB1</v>
          </cell>
        </row>
        <row r="31">
          <cell r="D31" t="str">
            <v>VA1</v>
          </cell>
        </row>
        <row r="32">
          <cell r="D32" t="str">
            <v>VA2</v>
          </cell>
        </row>
        <row r="33">
          <cell r="D33" t="str">
            <v>VA3</v>
          </cell>
        </row>
        <row r="34">
          <cell r="D34" t="str">
            <v>VA4</v>
          </cell>
        </row>
        <row r="35">
          <cell r="D35" t="str">
            <v>VA5</v>
          </cell>
        </row>
        <row r="36">
          <cell r="D36" t="str">
            <v>VA6</v>
          </cell>
        </row>
        <row r="37">
          <cell r="D37">
            <v>0</v>
          </cell>
        </row>
        <row r="38">
          <cell r="D38" t="str">
            <v>op1</v>
          </cell>
        </row>
        <row r="39">
          <cell r="D39" t="str">
            <v>op2</v>
          </cell>
        </row>
        <row r="40">
          <cell r="D40" t="str">
            <v>op3</v>
          </cell>
        </row>
        <row r="41">
          <cell r="D41" t="str">
            <v>op4</v>
          </cell>
        </row>
        <row r="42">
          <cell r="D42" t="str">
            <v>op5</v>
          </cell>
        </row>
        <row r="43">
          <cell r="D43" t="str">
            <v>op6</v>
          </cell>
        </row>
        <row r="44">
          <cell r="D44" t="str">
            <v>op7</v>
          </cell>
        </row>
        <row r="45">
          <cell r="D45" t="str">
            <v>op8</v>
          </cell>
        </row>
        <row r="46">
          <cell r="D46" t="str">
            <v>op9</v>
          </cell>
        </row>
        <row r="47">
          <cell r="D47" t="str">
            <v>op10</v>
          </cell>
        </row>
        <row r="48">
          <cell r="D48" t="str">
            <v>op11</v>
          </cell>
        </row>
        <row r="49">
          <cell r="D49" t="str">
            <v>op12</v>
          </cell>
        </row>
        <row r="50">
          <cell r="D50">
            <v>0</v>
          </cell>
        </row>
        <row r="51">
          <cell r="D51" t="str">
            <v>op13</v>
          </cell>
        </row>
        <row r="52">
          <cell r="D52" t="str">
            <v>op14</v>
          </cell>
        </row>
        <row r="53">
          <cell r="D53" t="str">
            <v>op15</v>
          </cell>
        </row>
        <row r="54">
          <cell r="D54" t="str">
            <v>op16</v>
          </cell>
        </row>
        <row r="55">
          <cell r="D55" t="str">
            <v>op17</v>
          </cell>
        </row>
        <row r="56">
          <cell r="D56" t="str">
            <v>op18</v>
          </cell>
        </row>
        <row r="57">
          <cell r="D57" t="str">
            <v>op19</v>
          </cell>
        </row>
        <row r="58">
          <cell r="D58" t="str">
            <v>op20</v>
          </cell>
        </row>
        <row r="59">
          <cell r="D59" t="str">
            <v>op21</v>
          </cell>
        </row>
        <row r="60">
          <cell r="D60" t="str">
            <v>op22</v>
          </cell>
        </row>
        <row r="61">
          <cell r="D61" t="str">
            <v>op23</v>
          </cell>
        </row>
        <row r="62">
          <cell r="D62" t="str">
            <v>W1</v>
          </cell>
        </row>
      </sheetData>
      <sheetData sheetId="8"/>
      <sheetData sheetId="9"/>
      <sheetData sheetId="10"/>
      <sheetData sheetId="11"/>
      <sheetData sheetId="12">
        <row r="8">
          <cell r="C8" t="str">
            <v>NRE1</v>
          </cell>
        </row>
      </sheetData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>
        <row r="6">
          <cell r="A6" t="str">
            <v>Thermal Solution for CPU &amp; GPU (Fan (size, rpm), heatsink, heatpipe, heat exchanger, etc.)</v>
          </cell>
        </row>
      </sheetData>
      <sheetData sheetId="29">
        <row r="6">
          <cell r="A6" t="str">
            <v>Thermal Solution for CPU &amp; GPU (Fan (size, rpm), heatsink, heatpipe, heat exchanger, etc.)</v>
          </cell>
        </row>
      </sheetData>
      <sheetData sheetId="30">
        <row r="6">
          <cell r="A6" t="str">
            <v>Thermal Solution for CPU &amp; GPU (Fan (size, rpm), heatsink, heatpipe, heat exchanger, etc.)</v>
          </cell>
        </row>
      </sheetData>
      <sheetData sheetId="31">
        <row r="6">
          <cell r="A6" t="str">
            <v>Thermal Solution for CPU &amp; GPU (Fan (size, rpm), heatsink, heatpipe, heat exchanger, etc.)</v>
          </cell>
        </row>
      </sheetData>
      <sheetData sheetId="32">
        <row r="6">
          <cell r="A6" t="str">
            <v>Thermal Solution for CPU &amp; GPU (Fan (size, rpm), heatsink, heatpipe, heat exchanger, etc.)</v>
          </cell>
        </row>
      </sheetData>
      <sheetData sheetId="33">
        <row r="6">
          <cell r="A6" t="str">
            <v>Thermal Solution for CPU &amp; GPU (Fan (size, rpm), heatsink, heatpipe, heat exchanger, etc.)</v>
          </cell>
        </row>
      </sheetData>
      <sheetData sheetId="34">
        <row r="6">
          <cell r="A6" t="str">
            <v>Thermal Solution for CPU &amp; GPU (Fan (size, rpm), heatsink, heatpipe, heat exchanger, etc.)</v>
          </cell>
        </row>
      </sheetData>
      <sheetData sheetId="35">
        <row r="6">
          <cell r="A6" t="str">
            <v>Thermal Solution for CPU &amp; GPU (Fan (size, rpm), heatsink, heatpipe, heat exchanger, etc.)</v>
          </cell>
        </row>
      </sheetData>
      <sheetData sheetId="36">
        <row r="6">
          <cell r="A6" t="str">
            <v>Thermal Solution for CPU &amp; GPU (Fan (size, rpm), heatsink, heatpipe, heat exchanger, etc.)</v>
          </cell>
        </row>
      </sheetData>
      <sheetData sheetId="37">
        <row r="6">
          <cell r="A6" t="str">
            <v>Thermal Solution for CPU &amp; GPU (Fan (size, rpm), heatsink, heatpipe, heat exchanger, etc.)</v>
          </cell>
        </row>
      </sheetData>
      <sheetData sheetId="38">
        <row r="6">
          <cell r="A6" t="str">
            <v>Thermal Solution for CPU &amp; GPU (Fan (size, rpm), heatsink, heatpipe, heat exchanger, etc.)</v>
          </cell>
        </row>
      </sheetData>
      <sheetData sheetId="39">
        <row r="6">
          <cell r="A6" t="str">
            <v>Thermal Solution for CPU &amp; GPU (Fan (size, rpm), heatsink, heatpipe, heat exchanger, etc.)</v>
          </cell>
        </row>
      </sheetData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vision"/>
      <sheetName val="Summary"/>
      <sheetName val="Detailed Quote"/>
      <sheetName val="Option Features"/>
      <sheetName val="PCA Costed BOM"/>
      <sheetName val="NRE"/>
      <sheetName val="Tooling"/>
      <sheetName val="Certification"/>
      <sheetName val="Hinge-Up Assembly Repair Quote"/>
      <sheetName val="MB Repair Quote"/>
      <sheetName val="SVC Parts Quote"/>
      <sheetName val="Platform Agreement Cover Letter"/>
      <sheetName val="Cost Agreement"/>
      <sheetName val="CPC Tracker"/>
      <sheetName val="Platform Name Change"/>
      <sheetName val="Penalty"/>
      <sheetName val="Options"/>
      <sheetName val="Baseline &amp; Summary"/>
      <sheetName val="Mat Summary"/>
      <sheetName val="Team List"/>
    </sheetNames>
    <sheetDataSet>
      <sheetData sheetId="0"/>
      <sheetData sheetId="1">
        <row r="3">
          <cell r="B3" t="str">
            <v>Astro 10.1" Intel Cloverview SoC -Win8</v>
          </cell>
        </row>
      </sheetData>
      <sheetData sheetId="2">
        <row r="6">
          <cell r="A6" t="str">
            <v>Thermal Solution for CPU &amp; GPU (Fan (size, rpm), heatsink, heatpipe, heat exchanger, etc.)</v>
          </cell>
          <cell r="D6" t="str">
            <v>CM1</v>
          </cell>
        </row>
        <row r="7">
          <cell r="D7" t="str">
            <v>CM2</v>
          </cell>
        </row>
        <row r="8">
          <cell r="D8" t="str">
            <v>CM3</v>
          </cell>
        </row>
        <row r="9">
          <cell r="D9" t="str">
            <v>CM4</v>
          </cell>
        </row>
        <row r="10">
          <cell r="D10" t="str">
            <v>CM5</v>
          </cell>
        </row>
        <row r="11">
          <cell r="D11" t="str">
            <v>CM6</v>
          </cell>
        </row>
        <row r="12">
          <cell r="D12" t="str">
            <v>CM7</v>
          </cell>
        </row>
        <row r="13">
          <cell r="D13" t="str">
            <v>CM8</v>
          </cell>
        </row>
        <row r="14">
          <cell r="D14" t="str">
            <v>CM9</v>
          </cell>
        </row>
        <row r="15">
          <cell r="D15" t="str">
            <v>IC1</v>
          </cell>
        </row>
        <row r="16">
          <cell r="D16" t="str">
            <v>IC2</v>
          </cell>
        </row>
        <row r="17">
          <cell r="D17" t="str">
            <v>IC3</v>
          </cell>
        </row>
        <row r="18">
          <cell r="D18" t="str">
            <v>IC4</v>
          </cell>
        </row>
        <row r="19">
          <cell r="D19" t="str">
            <v>IC5</v>
          </cell>
        </row>
        <row r="20">
          <cell r="D20" t="str">
            <v>IC6</v>
          </cell>
        </row>
        <row r="21">
          <cell r="D21" t="str">
            <v>IC7</v>
          </cell>
        </row>
        <row r="22">
          <cell r="D22" t="str">
            <v>IC8</v>
          </cell>
        </row>
        <row r="23">
          <cell r="D23" t="str">
            <v>IC9</v>
          </cell>
        </row>
        <row r="24">
          <cell r="D24" t="str">
            <v>TB1</v>
          </cell>
        </row>
        <row r="25">
          <cell r="D25" t="str">
            <v>TB3</v>
          </cell>
        </row>
        <row r="26">
          <cell r="D26" t="str">
            <v>SB1</v>
          </cell>
        </row>
        <row r="27">
          <cell r="D27" t="str">
            <v>VA1</v>
          </cell>
        </row>
        <row r="28">
          <cell r="D28" t="str">
            <v>VA2</v>
          </cell>
        </row>
        <row r="29">
          <cell r="D29" t="str">
            <v>VA3</v>
          </cell>
        </row>
        <row r="31">
          <cell r="D31" t="str">
            <v>op1</v>
          </cell>
        </row>
        <row r="32">
          <cell r="D32" t="str">
            <v>op2</v>
          </cell>
        </row>
        <row r="33">
          <cell r="D33" t="str">
            <v>op3</v>
          </cell>
        </row>
        <row r="34">
          <cell r="D34" t="str">
            <v>op4</v>
          </cell>
        </row>
        <row r="36">
          <cell r="D36" t="str">
            <v>op5</v>
          </cell>
        </row>
        <row r="37">
          <cell r="D37" t="str">
            <v>op6</v>
          </cell>
        </row>
        <row r="38">
          <cell r="D38" t="str">
            <v>op7</v>
          </cell>
        </row>
        <row r="39">
          <cell r="D39" t="str">
            <v>op8</v>
          </cell>
        </row>
        <row r="40">
          <cell r="D40" t="str">
            <v>op9</v>
          </cell>
        </row>
        <row r="41">
          <cell r="D41" t="str">
            <v>op10</v>
          </cell>
        </row>
        <row r="42">
          <cell r="D42" t="str">
            <v>op11</v>
          </cell>
        </row>
        <row r="43">
          <cell r="D43" t="str">
            <v>op12</v>
          </cell>
        </row>
        <row r="44">
          <cell r="D44" t="str">
            <v>op13</v>
          </cell>
        </row>
        <row r="45">
          <cell r="D45" t="str">
            <v>W1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3">
          <cell r="F3" t="str">
            <v>Tooling</v>
          </cell>
        </row>
      </sheetData>
      <sheetData sheetId="14"/>
      <sheetData sheetId="15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hedule-SMB"/>
      <sheetName val="Schedule-Pavilian"/>
      <sheetName val="kt1-t3 cel"/>
      <sheetName val="kt3-t2 amd"/>
      <sheetName val="kt5-t4 p4m"/>
      <sheetName val="kt6-t5 p4dt"/>
      <sheetName val="sr1 spr"/>
      <sheetName val="KT1 Qual"/>
      <sheetName val="KT3 Qual"/>
      <sheetName val="KT5 Qual"/>
      <sheetName val="KT6 Qual"/>
      <sheetName val="List"/>
      <sheetName val="每日-TOP10"/>
      <sheetName val="總表"/>
      <sheetName val="ISRDATA"/>
      <sheetName val="kt1-t3_cel"/>
      <sheetName val="kt3-t2_amd"/>
      <sheetName val="kt5-t4_p4m"/>
      <sheetName val="kt6-t5_p4dt"/>
      <sheetName val="sr1_spr"/>
      <sheetName val="KT1_Qual"/>
      <sheetName val="KT3_Qual"/>
      <sheetName val="KT5_Qual"/>
      <sheetName val="KT6_Qual"/>
      <sheetName val="Texas-M SJC"/>
      <sheetName val="TornadoPartsProtos-HP0227"/>
      <sheetName val="2FDAY"/>
      <sheetName val="FRU demand"/>
      <sheetName val="Compal open order "/>
      <sheetName val="R CTO demand"/>
      <sheetName val="Compal stock 4.6"/>
      <sheetName val="Summary"/>
      <sheetName val="人力COST NEW"/>
      <sheetName val="WK39现有机种每台工时目标"/>
      <sheetName val="Sheet2"/>
      <sheetName val="Hinge Up人力精简"/>
      <sheetName val="On line编制人力"/>
      <sheetName val="分摊人力Support team"/>
      <sheetName val="Definition"/>
      <sheetName val="CD_kit"/>
      <sheetName val="Overlap Waterfall Barbados_LF"/>
      <sheetName val="2003 Ryan to Arima"/>
      <sheetName val="kt1-t3_cel1"/>
      <sheetName val="kt3-t2_amd1"/>
      <sheetName val="kt5-t4_p4m1"/>
      <sheetName val="kt6-t5_p4dt1"/>
      <sheetName val="sr1_spr1"/>
      <sheetName val="KT1_Qual1"/>
      <sheetName val="KT3_Qual1"/>
      <sheetName val="KT5_Qual1"/>
      <sheetName val="KT6_Qual1"/>
      <sheetName val="Texas-M_SJC"/>
      <sheetName val="pn0309"/>
      <sheetName val="6"/>
      <sheetName val="FA-LISTING"/>
      <sheetName val="共用辅料排程"/>
      <sheetName val=""/>
      <sheetName val="Sheet1"/>
      <sheetName val="Information"/>
      <sheetName val="Nimitz Base Cover"/>
      <sheetName val="3"/>
      <sheetName val="kt1-t3_cel2"/>
      <sheetName val="kt3-t2_amd2"/>
      <sheetName val="kt5-t4_p4m2"/>
      <sheetName val="kt6-t5_p4dt2"/>
      <sheetName val="sr1_spr2"/>
      <sheetName val="KT1_Qual2"/>
      <sheetName val="KT3_Qual2"/>
      <sheetName val="KT5_Qual2"/>
      <sheetName val="KT6_Qual2"/>
      <sheetName val="Texas-M_SJC1"/>
      <sheetName val="kt1-t3_cel3"/>
      <sheetName val="kt3-t2_amd3"/>
      <sheetName val="kt5-t4_p4m3"/>
      <sheetName val="kt6-t5_p4dt3"/>
      <sheetName val="sr1_spr3"/>
      <sheetName val="KT1_Qual3"/>
      <sheetName val="KT3_Qual3"/>
      <sheetName val="KT5_Qual3"/>
      <sheetName val="KT6_Qual3"/>
      <sheetName val="Texas-M_SJC2"/>
      <sheetName val="kt1-t3_cel4"/>
      <sheetName val="kt3-t2_amd4"/>
      <sheetName val="kt5-t4_p4m4"/>
      <sheetName val="kt6-t5_p4dt4"/>
      <sheetName val="sr1_spr4"/>
      <sheetName val="KT1_Qual4"/>
      <sheetName val="KT3_Qual4"/>
      <sheetName val="KT5_Qual4"/>
      <sheetName val="KT6_Qual4"/>
      <sheetName val="Texas-M_SJC3"/>
      <sheetName val="kt1-t3_cel5"/>
      <sheetName val="kt3-t2_amd5"/>
      <sheetName val="kt5-t4_p4m5"/>
      <sheetName val="kt6-t5_p4dt5"/>
      <sheetName val="sr1_spr5"/>
      <sheetName val="KT1_Qual5"/>
      <sheetName val="KT3_Qual5"/>
      <sheetName val="KT5_Qual5"/>
      <sheetName val="KT6_Qual5"/>
      <sheetName val="Texas-M_SJC4"/>
      <sheetName val="kt1-t3_cel6"/>
      <sheetName val="kt3-t2_amd6"/>
      <sheetName val="kt5-t4_p4m6"/>
      <sheetName val="kt6-t5_p4dt6"/>
      <sheetName val="sr1_spr6"/>
      <sheetName val="KT1_Qual6"/>
      <sheetName val="KT3_Qual6"/>
      <sheetName val="KT5_Qual6"/>
      <sheetName val="KT6_Qual6"/>
      <sheetName val="Texas-M_SJC5"/>
      <sheetName val="kt1-t3_cel9"/>
      <sheetName val="kt3-t2_amd9"/>
      <sheetName val="kt5-t4_p4m9"/>
      <sheetName val="kt6-t5_p4dt9"/>
      <sheetName val="sr1_spr9"/>
      <sheetName val="KT1_Qual9"/>
      <sheetName val="KT3_Qual9"/>
      <sheetName val="KT5_Qual9"/>
      <sheetName val="KT6_Qual9"/>
      <sheetName val="Texas-M_SJC8"/>
      <sheetName val="kt1-t3_cel7"/>
      <sheetName val="kt3-t2_amd7"/>
      <sheetName val="kt5-t4_p4m7"/>
      <sheetName val="kt6-t5_p4dt7"/>
      <sheetName val="sr1_spr7"/>
      <sheetName val="KT1_Qual7"/>
      <sheetName val="KT3_Qual7"/>
      <sheetName val="KT5_Qual7"/>
      <sheetName val="KT6_Qual7"/>
      <sheetName val="Texas-M_SJC6"/>
      <sheetName val="kt1-t3_cel8"/>
      <sheetName val="kt3-t2_amd8"/>
      <sheetName val="kt5-t4_p4m8"/>
      <sheetName val="kt6-t5_p4dt8"/>
      <sheetName val="sr1_spr8"/>
      <sheetName val="KT1_Qual8"/>
      <sheetName val="KT3_Qual8"/>
      <sheetName val="KT5_Qual8"/>
      <sheetName val="KT6_Qual8"/>
      <sheetName val="Texas-M_SJC7"/>
      <sheetName val="kt1-t3_cel11"/>
      <sheetName val="kt3-t2_amd11"/>
      <sheetName val="kt5-t4_p4m11"/>
      <sheetName val="kt6-t5_p4dt11"/>
      <sheetName val="sr1_spr11"/>
      <sheetName val="KT1_Qual11"/>
      <sheetName val="KT3_Qual11"/>
      <sheetName val="KT5_Qual11"/>
      <sheetName val="KT6_Qual11"/>
      <sheetName val="Texas-M_SJC10"/>
      <sheetName val="kt1-t3_cel10"/>
      <sheetName val="kt3-t2_amd10"/>
      <sheetName val="kt5-t4_p4m10"/>
      <sheetName val="kt6-t5_p4dt10"/>
      <sheetName val="sr1_spr10"/>
      <sheetName val="KT1_Qual10"/>
      <sheetName val="KT3_Qual10"/>
      <sheetName val="KT5_Qual10"/>
      <sheetName val="KT6_Qual10"/>
      <sheetName val="Texas-M_SJC9"/>
      <sheetName val="kt1-t3_cel12"/>
      <sheetName val="kt3-t2_amd12"/>
      <sheetName val="kt5-t4_p4m12"/>
      <sheetName val="kt6-t5_p4dt12"/>
      <sheetName val="sr1_spr12"/>
      <sheetName val="KT1_Qual12"/>
      <sheetName val="KT3_Qual12"/>
      <sheetName val="KT5_Qual12"/>
      <sheetName val="KT6_Qual12"/>
      <sheetName val="Texas-M_SJC11"/>
      <sheetName val="一人一機"/>
      <sheetName val="kt1-t3_cel13"/>
      <sheetName val="kt3-t2_amd13"/>
      <sheetName val="kt5-t4_p4m13"/>
      <sheetName val="kt6-t5_p4dt13"/>
      <sheetName val="sr1_spr13"/>
      <sheetName val="KT1_Qual13"/>
      <sheetName val="KT3_Qual13"/>
      <sheetName val="KT5_Qual13"/>
      <sheetName val="KT6_Qual13"/>
      <sheetName val="Texas-M_SJC12"/>
      <sheetName val="kt1-t3_cel15"/>
      <sheetName val="kt3-t2_amd15"/>
      <sheetName val="kt5-t4_p4m15"/>
      <sheetName val="kt6-t5_p4dt15"/>
      <sheetName val="sr1_spr15"/>
      <sheetName val="KT1_Qual15"/>
      <sheetName val="KT3_Qual15"/>
      <sheetName val="KT5_Qual15"/>
      <sheetName val="KT6_Qual15"/>
      <sheetName val="Texas-M_SJC14"/>
      <sheetName val="kt1-t3_cel14"/>
      <sheetName val="kt3-t2_amd14"/>
      <sheetName val="kt5-t4_p4m14"/>
      <sheetName val="kt6-t5_p4dt14"/>
      <sheetName val="sr1_spr14"/>
      <sheetName val="KT1_Qual14"/>
      <sheetName val="KT3_Qual14"/>
      <sheetName val="KT5_Qual14"/>
      <sheetName val="KT6_Qual14"/>
      <sheetName val="Texas-M_SJC13"/>
      <sheetName val="kt1-t3_cel16"/>
      <sheetName val="kt3-t2_amd16"/>
      <sheetName val="kt5-t4_p4m16"/>
      <sheetName val="kt6-t5_p4dt16"/>
      <sheetName val="sr1_spr16"/>
      <sheetName val="KT1_Qual16"/>
      <sheetName val="KT3_Qual16"/>
      <sheetName val="KT5_Qual16"/>
      <sheetName val="KT6_Qual16"/>
      <sheetName val="Texas-M_SJC15"/>
      <sheetName val="kt1-t3_cel17"/>
      <sheetName val="kt3-t2_amd17"/>
      <sheetName val="kt5-t4_p4m17"/>
      <sheetName val="kt6-t5_p4dt17"/>
      <sheetName val="sr1_spr17"/>
      <sheetName val="KT1_Qual17"/>
      <sheetName val="KT3_Qual17"/>
      <sheetName val="KT5_Qual17"/>
      <sheetName val="KT6_Qual17"/>
      <sheetName val="Texas-M_SJC16"/>
      <sheetName val="Data lists"/>
      <sheetName val="Pre-Runin"/>
      <sheetName val="销管费用明细"/>
      <sheetName val="Antenna Window"/>
      <sheetName val="Issues List"/>
      <sheetName val="STD"/>
      <sheetName val="Raw Data"/>
      <sheetName val="SelectVaule"/>
      <sheetName val="Validation"/>
      <sheetName val="Fixed sg&amp;A "/>
      <sheetName val="Vol 2"/>
      <sheetName val="Vol 1"/>
      <sheetName val="D.Lab"/>
      <sheetName val="Fixed Factory Overheads"/>
      <sheetName val="Matl Burden"/>
      <sheetName val="Pebble FAE reports"/>
      <sheetName val="RAMP UP(SMT)"/>
      <sheetName val="FAE reports"/>
      <sheetName val="IA1"/>
      <sheetName val="DELL_Schedule"/>
      <sheetName val="Detailed Quote"/>
      <sheetName val="pcbo 工時"/>
      <sheetName val="Country List"/>
      <sheetName val="kt1-t3_cel18"/>
      <sheetName val="kt3-t2_amd18"/>
      <sheetName val="kt5-t4_p4m18"/>
      <sheetName val="kt6-t5_p4dt18"/>
      <sheetName val="sr1_spr18"/>
      <sheetName val="KT1_Qual18"/>
      <sheetName val="KT3_Qual18"/>
      <sheetName val="KT5_Qual18"/>
      <sheetName val="KT6_Qual18"/>
      <sheetName val="Texas-M_SJC17"/>
      <sheetName val="FRU_demand"/>
      <sheetName val="Compal_open_order_"/>
      <sheetName val="R_CTO_demand"/>
      <sheetName val="Compal_stock_4_6"/>
      <sheetName val="人力COST_NEW"/>
      <sheetName val="Hinge_Up人力精简"/>
      <sheetName val="On_line编制人力"/>
      <sheetName val="分摊人力Support_team"/>
      <sheetName val="Overlap_Waterfall_Barbados_LF"/>
      <sheetName val="2003_Ryan_to_Arima"/>
      <sheetName val="Nimitz_Base_Cover"/>
      <sheetName val="Data_lists"/>
      <sheetName val="Raw_Data"/>
      <sheetName val="Fixed_sg&amp;A_"/>
      <sheetName val="Vol_2"/>
      <sheetName val="Vol_1"/>
      <sheetName val="D_Lab"/>
      <sheetName val="Fixed_Factory_Overheads"/>
      <sheetName val="Matl_Burden"/>
      <sheetName val="Antenna_Window"/>
      <sheetName val="Issues_List"/>
      <sheetName val="Proto 1"/>
      <sheetName val="Kod3 Table"/>
      <sheetName val="Cover"/>
      <sheetName val="kt1-t3_cel19"/>
      <sheetName val="kt3-t2_amd19"/>
      <sheetName val="kt5-t4_p4m19"/>
      <sheetName val="kt6-t5_p4dt19"/>
      <sheetName val="sr1_spr19"/>
      <sheetName val="KT1_Qual19"/>
      <sheetName val="KT3_Qual19"/>
      <sheetName val="KT5_Qual19"/>
      <sheetName val="KT6_Qual19"/>
      <sheetName val="Texas-M_SJC18"/>
      <sheetName val="FRU_demand1"/>
      <sheetName val="Compal_open_order_1"/>
      <sheetName val="R_CTO_demand1"/>
      <sheetName val="Compal_stock_4_61"/>
      <sheetName val="人力COST_NEW1"/>
      <sheetName val="Hinge_Up人力精简1"/>
      <sheetName val="On_line编制人力1"/>
      <sheetName val="分摊人力Support_team1"/>
      <sheetName val="Overlap_Waterfall_Barbados_LF1"/>
      <sheetName val="2003_Ryan_to_Arima1"/>
      <sheetName val="Nimitz_Base_Cover1"/>
      <sheetName val="Data_lists1"/>
      <sheetName val="Raw_Data1"/>
      <sheetName val="Fixed_sg&amp;A_1"/>
      <sheetName val="Vol_21"/>
      <sheetName val="Vol_11"/>
      <sheetName val="D_Lab1"/>
      <sheetName val="Fixed_Factory_Overheads1"/>
      <sheetName val="Matl_Burden1"/>
      <sheetName val="Antenna_Window1"/>
      <sheetName val="Issues_List1"/>
      <sheetName val="Proto_1"/>
      <sheetName val="Proto_11"/>
      <sheetName val="Act Built"/>
      <sheetName val="Good"/>
      <sheetName val="生產計劃"/>
      <sheetName val="JANｺｰﾄﾞ"/>
      <sheetName val="Cost Breakdown"/>
      <sheetName val="FO"/>
      <sheetName val="Hourly Rate"/>
      <sheetName val="Table"/>
      <sheetName val="Macros"/>
      <sheetName val="Mat Summary"/>
      <sheetName val="Master Lists"/>
      <sheetName val="Controls"/>
      <sheetName val="Sheet3"/>
      <sheetName val="UPPER BLOCK"/>
      <sheetName val="kt1-t3_cel20"/>
      <sheetName val="kt3-t2_amd20"/>
      <sheetName val="kt5-t4_p4m20"/>
      <sheetName val="kt6-t5_p4dt20"/>
      <sheetName val="sr1_spr20"/>
      <sheetName val="KT1_Qual20"/>
      <sheetName val="KT3_Qual20"/>
      <sheetName val="KT5_Qual20"/>
      <sheetName val="KT6_Qual20"/>
      <sheetName val="Texas-M_SJC19"/>
      <sheetName val="FRU_demand2"/>
      <sheetName val="Compal_open_order_2"/>
      <sheetName val="R_CTO_demand2"/>
      <sheetName val="Compal_stock_4_62"/>
      <sheetName val="人力COST_NEW2"/>
      <sheetName val="Hinge_Up人力精简2"/>
      <sheetName val="On_line编制人力2"/>
      <sheetName val="分摊人力Support_team2"/>
      <sheetName val="Overlap_Waterfall_Barbados_LF2"/>
      <sheetName val="2003_Ryan_to_Arima2"/>
      <sheetName val="Nimitz_Base_Cover2"/>
      <sheetName val="Data_lists2"/>
      <sheetName val="Raw_Data2"/>
      <sheetName val="Fixed_sg&amp;A_2"/>
      <sheetName val="Vol_22"/>
      <sheetName val="Vol_12"/>
      <sheetName val="D_Lab2"/>
      <sheetName val="Fixed_Factory_Overheads2"/>
      <sheetName val="Matl_Burden2"/>
      <sheetName val="Antenna_Window2"/>
      <sheetName val="Issues_List2"/>
      <sheetName val="Pebble_FAE_reports"/>
      <sheetName val="RAMP_UP(SMT)"/>
      <sheetName val="FAE_reports"/>
      <sheetName val="Proto_12"/>
      <sheetName val="pcbo_工時"/>
      <sheetName val="Act_Built"/>
      <sheetName val="Kod3_Table"/>
      <sheetName val="Country_List"/>
      <sheetName val="Hourly_Rate"/>
      <sheetName val="Cost_Breakdown"/>
      <sheetName val="Mat_Summary"/>
      <sheetName val="OVHD"/>
      <sheetName val="Country_List1"/>
      <sheetName val="SBB Table"/>
      <sheetName val="SCM AV data"/>
      <sheetName val="Formulas"/>
      <sheetName val="Pebble_FAE_reports1"/>
      <sheetName val="RAMP_UP(SMT)1"/>
      <sheetName val="FAE_reports1"/>
      <sheetName val="Lsc"/>
      <sheetName val="bal_sheet"/>
      <sheetName val="S01.BIOS Flash"/>
      <sheetName val="Reschedule-Reconfirm"/>
      <sheetName val="Macro"/>
      <sheetName val="FA Definitions"/>
      <sheetName val="Debug check list"/>
      <sheetName val="B003_SKU2"/>
      <sheetName val="B003_SKU1"/>
      <sheetName val="D009"/>
      <sheetName val="A001_SKU1"/>
      <sheetName val="D003"/>
      <sheetName val="D015"/>
      <sheetName val="Multibay Optical"/>
      <sheetName val="WIP_STATION_REPAIR_Q"/>
      <sheetName val="Spec Entry"/>
    </sheetNames>
    <sheetDataSet>
      <sheetData sheetId="0">
        <row r="7">
          <cell r="A7" t="str">
            <v>ok</v>
          </cell>
        </row>
      </sheetData>
      <sheetData sheetId="1">
        <row r="7">
          <cell r="A7" t="str">
            <v>ok</v>
          </cell>
        </row>
      </sheetData>
      <sheetData sheetId="2">
        <row r="7">
          <cell r="A7" t="str">
            <v>ok</v>
          </cell>
        </row>
      </sheetData>
      <sheetData sheetId="3">
        <row r="7">
          <cell r="A7" t="str">
            <v>ok</v>
          </cell>
        </row>
      </sheetData>
      <sheetData sheetId="4">
        <row r="7">
          <cell r="A7" t="str">
            <v>ok</v>
          </cell>
        </row>
      </sheetData>
      <sheetData sheetId="5">
        <row r="7">
          <cell r="A7" t="str">
            <v>ok</v>
          </cell>
        </row>
      </sheetData>
      <sheetData sheetId="6">
        <row r="7">
          <cell r="A7" t="str">
            <v>ok</v>
          </cell>
        </row>
      </sheetData>
      <sheetData sheetId="7" refreshError="1">
        <row r="7">
          <cell r="A7" t="str">
            <v>ok</v>
          </cell>
        </row>
      </sheetData>
      <sheetData sheetId="8"/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>
        <row r="7">
          <cell r="A7" t="str">
            <v>ok</v>
          </cell>
        </row>
      </sheetData>
      <sheetData sheetId="16">
        <row r="7">
          <cell r="A7" t="str">
            <v>ok</v>
          </cell>
        </row>
      </sheetData>
      <sheetData sheetId="17">
        <row r="7">
          <cell r="A7" t="str">
            <v>ok</v>
          </cell>
        </row>
      </sheetData>
      <sheetData sheetId="18">
        <row r="7">
          <cell r="A7" t="str">
            <v>ok</v>
          </cell>
        </row>
      </sheetData>
      <sheetData sheetId="19">
        <row r="7">
          <cell r="A7" t="str">
            <v>ok</v>
          </cell>
        </row>
      </sheetData>
      <sheetData sheetId="20">
        <row r="7">
          <cell r="A7" t="str">
            <v>ok</v>
          </cell>
        </row>
      </sheetData>
      <sheetData sheetId="21">
        <row r="7">
          <cell r="A7" t="str">
            <v>ok</v>
          </cell>
        </row>
      </sheetData>
      <sheetData sheetId="22">
        <row r="7">
          <cell r="A7" t="str">
            <v>ok</v>
          </cell>
        </row>
      </sheetData>
      <sheetData sheetId="23">
        <row r="7">
          <cell r="A7" t="str">
            <v>ok</v>
          </cell>
        </row>
      </sheetData>
      <sheetData sheetId="24" refreshError="1"/>
      <sheetData sheetId="25" refreshError="1"/>
      <sheetData sheetId="26" refreshError="1"/>
      <sheetData sheetId="27">
        <row r="7">
          <cell r="A7" t="str">
            <v>ok</v>
          </cell>
        </row>
      </sheetData>
      <sheetData sheetId="28">
        <row r="7">
          <cell r="A7" t="str">
            <v>ok</v>
          </cell>
        </row>
      </sheetData>
      <sheetData sheetId="29">
        <row r="7">
          <cell r="A7" t="str">
            <v>ok</v>
          </cell>
        </row>
      </sheetData>
      <sheetData sheetId="30">
        <row r="7">
          <cell r="A7" t="str">
            <v>ok</v>
          </cell>
        </row>
      </sheetData>
      <sheetData sheetId="31">
        <row r="7">
          <cell r="A7" t="str">
            <v>ok</v>
          </cell>
        </row>
      </sheetData>
      <sheetData sheetId="32">
        <row r="7">
          <cell r="A7" t="str">
            <v>ok</v>
          </cell>
        </row>
      </sheetData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>
        <row r="7">
          <cell r="A7" t="str">
            <v>ok</v>
          </cell>
        </row>
      </sheetData>
      <sheetData sheetId="43" refreshError="1"/>
      <sheetData sheetId="44">
        <row r="7">
          <cell r="A7" t="str">
            <v>ok</v>
          </cell>
        </row>
      </sheetData>
      <sheetData sheetId="45">
        <row r="7">
          <cell r="A7" t="str">
            <v>ok</v>
          </cell>
        </row>
      </sheetData>
      <sheetData sheetId="46">
        <row r="7">
          <cell r="A7" t="str">
            <v>ok</v>
          </cell>
        </row>
      </sheetData>
      <sheetData sheetId="47">
        <row r="7">
          <cell r="A7" t="str">
            <v>ok</v>
          </cell>
        </row>
      </sheetData>
      <sheetData sheetId="48">
        <row r="7">
          <cell r="A7" t="str">
            <v>ok</v>
          </cell>
        </row>
      </sheetData>
      <sheetData sheetId="49">
        <row r="7">
          <cell r="A7" t="str">
            <v>ok</v>
          </cell>
        </row>
      </sheetData>
      <sheetData sheetId="50">
        <row r="7">
          <cell r="A7" t="str">
            <v>ok</v>
          </cell>
        </row>
      </sheetData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>
        <row r="7">
          <cell r="A7" t="str">
            <v>ok</v>
          </cell>
        </row>
      </sheetData>
      <sheetData sheetId="59">
        <row r="7">
          <cell r="A7" t="str">
            <v>ok</v>
          </cell>
        </row>
      </sheetData>
      <sheetData sheetId="60">
        <row r="7">
          <cell r="A7" t="str">
            <v>ok</v>
          </cell>
        </row>
      </sheetData>
      <sheetData sheetId="61">
        <row r="7">
          <cell r="A7" t="str">
            <v>ok</v>
          </cell>
        </row>
      </sheetData>
      <sheetData sheetId="62">
        <row r="7">
          <cell r="A7" t="str">
            <v>ok</v>
          </cell>
        </row>
      </sheetData>
      <sheetData sheetId="63">
        <row r="7">
          <cell r="A7" t="str">
            <v>ok</v>
          </cell>
        </row>
      </sheetData>
      <sheetData sheetId="64">
        <row r="7">
          <cell r="A7" t="str">
            <v>ok</v>
          </cell>
        </row>
      </sheetData>
      <sheetData sheetId="65">
        <row r="7">
          <cell r="A7" t="str">
            <v>ok</v>
          </cell>
        </row>
      </sheetData>
      <sheetData sheetId="66">
        <row r="7">
          <cell r="A7" t="str">
            <v>ok</v>
          </cell>
        </row>
      </sheetData>
      <sheetData sheetId="67">
        <row r="7">
          <cell r="A7" t="str">
            <v>ok</v>
          </cell>
        </row>
      </sheetData>
      <sheetData sheetId="68">
        <row r="7">
          <cell r="A7" t="str">
            <v>ok</v>
          </cell>
        </row>
      </sheetData>
      <sheetData sheetId="69">
        <row r="7">
          <cell r="A7" t="str">
            <v>ok</v>
          </cell>
        </row>
      </sheetData>
      <sheetData sheetId="70">
        <row r="7">
          <cell r="A7" t="str">
            <v>ok</v>
          </cell>
        </row>
      </sheetData>
      <sheetData sheetId="71">
        <row r="7">
          <cell r="A7" t="str">
            <v>ok</v>
          </cell>
        </row>
      </sheetData>
      <sheetData sheetId="72">
        <row r="7">
          <cell r="A7" t="str">
            <v>ok</v>
          </cell>
        </row>
      </sheetData>
      <sheetData sheetId="73">
        <row r="7">
          <cell r="A7" t="str">
            <v>ok</v>
          </cell>
        </row>
      </sheetData>
      <sheetData sheetId="74">
        <row r="7">
          <cell r="A7" t="str">
            <v>ok</v>
          </cell>
        </row>
      </sheetData>
      <sheetData sheetId="75">
        <row r="7">
          <cell r="A7" t="str">
            <v>ok</v>
          </cell>
        </row>
      </sheetData>
      <sheetData sheetId="76">
        <row r="7">
          <cell r="A7" t="str">
            <v>ok</v>
          </cell>
        </row>
      </sheetData>
      <sheetData sheetId="77"/>
      <sheetData sheetId="78"/>
      <sheetData sheetId="79"/>
      <sheetData sheetId="80"/>
      <sheetData sheetId="81"/>
      <sheetData sheetId="82"/>
      <sheetData sheetId="83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>
        <row r="7">
          <cell r="A7" t="str">
            <v>ok</v>
          </cell>
        </row>
      </sheetData>
      <sheetData sheetId="95">
        <row r="7">
          <cell r="A7" t="str">
            <v>ok</v>
          </cell>
        </row>
      </sheetData>
      <sheetData sheetId="96">
        <row r="7">
          <cell r="A7" t="str">
            <v>ok</v>
          </cell>
        </row>
      </sheetData>
      <sheetData sheetId="97">
        <row r="7">
          <cell r="A7" t="str">
            <v>ok</v>
          </cell>
        </row>
      </sheetData>
      <sheetData sheetId="98">
        <row r="7">
          <cell r="A7" t="str">
            <v>ok</v>
          </cell>
        </row>
      </sheetData>
      <sheetData sheetId="99">
        <row r="7">
          <cell r="A7" t="str">
            <v>ok</v>
          </cell>
        </row>
      </sheetData>
      <sheetData sheetId="100">
        <row r="7">
          <cell r="A7" t="str">
            <v>ok</v>
          </cell>
        </row>
      </sheetData>
      <sheetData sheetId="101">
        <row r="7">
          <cell r="A7" t="str">
            <v>ok</v>
          </cell>
        </row>
      </sheetData>
      <sheetData sheetId="102"/>
      <sheetData sheetId="103">
        <row r="7">
          <cell r="A7" t="str">
            <v>ok</v>
          </cell>
        </row>
      </sheetData>
      <sheetData sheetId="104">
        <row r="7">
          <cell r="A7" t="str">
            <v>ok</v>
          </cell>
        </row>
      </sheetData>
      <sheetData sheetId="105">
        <row r="7">
          <cell r="A7" t="str">
            <v>ok</v>
          </cell>
        </row>
      </sheetData>
      <sheetData sheetId="106"/>
      <sheetData sheetId="107">
        <row r="7">
          <cell r="A7" t="str">
            <v>ok</v>
          </cell>
        </row>
      </sheetData>
      <sheetData sheetId="108">
        <row r="7">
          <cell r="A7" t="str">
            <v>ok</v>
          </cell>
        </row>
      </sheetData>
      <sheetData sheetId="109" refreshError="1"/>
      <sheetData sheetId="110">
        <row r="7">
          <cell r="A7" t="str">
            <v>ok</v>
          </cell>
        </row>
      </sheetData>
      <sheetData sheetId="111">
        <row r="7">
          <cell r="A7" t="str">
            <v>ok</v>
          </cell>
        </row>
      </sheetData>
      <sheetData sheetId="112">
        <row r="7">
          <cell r="A7" t="str">
            <v>ok</v>
          </cell>
        </row>
      </sheetData>
      <sheetData sheetId="113" refreshError="1"/>
      <sheetData sheetId="114">
        <row r="7">
          <cell r="A7" t="str">
            <v>ok</v>
          </cell>
        </row>
      </sheetData>
      <sheetData sheetId="115">
        <row r="7">
          <cell r="A7" t="str">
            <v>ok</v>
          </cell>
        </row>
      </sheetData>
      <sheetData sheetId="116">
        <row r="7">
          <cell r="A7" t="str">
            <v>ok</v>
          </cell>
        </row>
      </sheetData>
      <sheetData sheetId="117">
        <row r="7">
          <cell r="A7" t="str">
            <v>ok</v>
          </cell>
        </row>
      </sheetData>
      <sheetData sheetId="118">
        <row r="7">
          <cell r="A7" t="str">
            <v>ok</v>
          </cell>
        </row>
      </sheetData>
      <sheetData sheetId="119">
        <row r="7">
          <cell r="A7" t="str">
            <v>ok</v>
          </cell>
        </row>
      </sheetData>
      <sheetData sheetId="120">
        <row r="7">
          <cell r="A7" t="str">
            <v>ok</v>
          </cell>
        </row>
      </sheetData>
      <sheetData sheetId="121">
        <row r="7">
          <cell r="A7" t="str">
            <v>ok</v>
          </cell>
        </row>
      </sheetData>
      <sheetData sheetId="122">
        <row r="7">
          <cell r="A7" t="str">
            <v>ok</v>
          </cell>
        </row>
      </sheetData>
      <sheetData sheetId="123">
        <row r="7">
          <cell r="A7" t="str">
            <v>ok</v>
          </cell>
        </row>
      </sheetData>
      <sheetData sheetId="124">
        <row r="7">
          <cell r="A7" t="str">
            <v>ok</v>
          </cell>
        </row>
      </sheetData>
      <sheetData sheetId="125">
        <row r="7">
          <cell r="A7" t="str">
            <v>ok</v>
          </cell>
        </row>
      </sheetData>
      <sheetData sheetId="126">
        <row r="7">
          <cell r="A7" t="str">
            <v>ok</v>
          </cell>
        </row>
      </sheetData>
      <sheetData sheetId="127">
        <row r="7">
          <cell r="A7" t="str">
            <v>ok</v>
          </cell>
        </row>
      </sheetData>
      <sheetData sheetId="128">
        <row r="7">
          <cell r="A7" t="str">
            <v>ok</v>
          </cell>
        </row>
      </sheetData>
      <sheetData sheetId="129">
        <row r="7">
          <cell r="A7" t="str">
            <v>ok</v>
          </cell>
        </row>
      </sheetData>
      <sheetData sheetId="130">
        <row r="7">
          <cell r="A7" t="str">
            <v>ok</v>
          </cell>
        </row>
      </sheetData>
      <sheetData sheetId="131">
        <row r="7">
          <cell r="A7" t="str">
            <v>ok</v>
          </cell>
        </row>
      </sheetData>
      <sheetData sheetId="132"/>
      <sheetData sheetId="133">
        <row r="7">
          <cell r="A7" t="str">
            <v>ok</v>
          </cell>
        </row>
      </sheetData>
      <sheetData sheetId="134">
        <row r="7">
          <cell r="A7" t="str">
            <v>ok</v>
          </cell>
        </row>
      </sheetData>
      <sheetData sheetId="135">
        <row r="7">
          <cell r="A7" t="str">
            <v>ok</v>
          </cell>
        </row>
      </sheetData>
      <sheetData sheetId="136"/>
      <sheetData sheetId="137">
        <row r="7">
          <cell r="A7" t="str">
            <v>ok</v>
          </cell>
        </row>
      </sheetData>
      <sheetData sheetId="138">
        <row r="7">
          <cell r="A7" t="str">
            <v>ok</v>
          </cell>
        </row>
      </sheetData>
      <sheetData sheetId="139" refreshError="1"/>
      <sheetData sheetId="140">
        <row r="7">
          <cell r="A7" t="str">
            <v>ok</v>
          </cell>
        </row>
      </sheetData>
      <sheetData sheetId="141">
        <row r="7">
          <cell r="A7" t="str">
            <v>ok</v>
          </cell>
        </row>
      </sheetData>
      <sheetData sheetId="142">
        <row r="7">
          <cell r="A7" t="str">
            <v>ok</v>
          </cell>
        </row>
      </sheetData>
      <sheetData sheetId="143" refreshError="1"/>
      <sheetData sheetId="144">
        <row r="7">
          <cell r="A7" t="str">
            <v>ok</v>
          </cell>
        </row>
      </sheetData>
      <sheetData sheetId="145">
        <row r="7">
          <cell r="A7" t="str">
            <v>ok</v>
          </cell>
        </row>
      </sheetData>
      <sheetData sheetId="146">
        <row r="7">
          <cell r="A7" t="str">
            <v>ok</v>
          </cell>
        </row>
      </sheetData>
      <sheetData sheetId="147">
        <row r="7">
          <cell r="A7" t="str">
            <v>ok</v>
          </cell>
        </row>
      </sheetData>
      <sheetData sheetId="148">
        <row r="7">
          <cell r="A7" t="str">
            <v>ok</v>
          </cell>
        </row>
      </sheetData>
      <sheetData sheetId="149">
        <row r="7">
          <cell r="A7" t="str">
            <v>ok</v>
          </cell>
        </row>
      </sheetData>
      <sheetData sheetId="150">
        <row r="7">
          <cell r="A7" t="str">
            <v>ok</v>
          </cell>
        </row>
      </sheetData>
      <sheetData sheetId="151">
        <row r="7">
          <cell r="A7" t="str">
            <v>ok</v>
          </cell>
        </row>
      </sheetData>
      <sheetData sheetId="152">
        <row r="7">
          <cell r="A7" t="str">
            <v>ok</v>
          </cell>
        </row>
      </sheetData>
      <sheetData sheetId="153">
        <row r="7">
          <cell r="A7" t="str">
            <v>ok</v>
          </cell>
        </row>
      </sheetData>
      <sheetData sheetId="154">
        <row r="7">
          <cell r="A7" t="str">
            <v>ok</v>
          </cell>
        </row>
      </sheetData>
      <sheetData sheetId="155">
        <row r="7">
          <cell r="A7" t="str">
            <v>ok</v>
          </cell>
        </row>
      </sheetData>
      <sheetData sheetId="156">
        <row r="7">
          <cell r="A7" t="str">
            <v>ok</v>
          </cell>
        </row>
      </sheetData>
      <sheetData sheetId="157"/>
      <sheetData sheetId="158"/>
      <sheetData sheetId="159">
        <row r="7">
          <cell r="A7" t="str">
            <v>ok</v>
          </cell>
        </row>
      </sheetData>
      <sheetData sheetId="160">
        <row r="7">
          <cell r="A7" t="str">
            <v>ok</v>
          </cell>
        </row>
      </sheetData>
      <sheetData sheetId="161">
        <row r="7">
          <cell r="A7" t="str">
            <v>ok</v>
          </cell>
        </row>
      </sheetData>
      <sheetData sheetId="162"/>
      <sheetData sheetId="163"/>
      <sheetData sheetId="164" refreshError="1"/>
      <sheetData sheetId="165" refreshError="1"/>
      <sheetData sheetId="166" refreshError="1"/>
      <sheetData sheetId="167" refreshError="1"/>
      <sheetData sheetId="168">
        <row r="7">
          <cell r="A7" t="str">
            <v>ok</v>
          </cell>
        </row>
      </sheetData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/>
      <sheetData sheetId="180"/>
      <sheetData sheetId="181">
        <row r="7">
          <cell r="A7" t="str">
            <v>ok</v>
          </cell>
        </row>
      </sheetData>
      <sheetData sheetId="182">
        <row r="7">
          <cell r="A7" t="str">
            <v>ok</v>
          </cell>
        </row>
      </sheetData>
      <sheetData sheetId="183">
        <row r="7">
          <cell r="A7" t="str">
            <v>ok</v>
          </cell>
        </row>
      </sheetData>
      <sheetData sheetId="184">
        <row r="7">
          <cell r="A7" t="str">
            <v>ok</v>
          </cell>
        </row>
      </sheetData>
      <sheetData sheetId="185">
        <row r="7">
          <cell r="A7" t="str">
            <v>ok</v>
          </cell>
        </row>
      </sheetData>
      <sheetData sheetId="186">
        <row r="7">
          <cell r="A7" t="str">
            <v>ok</v>
          </cell>
        </row>
      </sheetData>
      <sheetData sheetId="187">
        <row r="7">
          <cell r="A7" t="str">
            <v>ok</v>
          </cell>
        </row>
      </sheetData>
      <sheetData sheetId="188">
        <row r="7">
          <cell r="A7" t="str">
            <v>ok</v>
          </cell>
        </row>
      </sheetData>
      <sheetData sheetId="189">
        <row r="7">
          <cell r="A7" t="str">
            <v>ok</v>
          </cell>
        </row>
      </sheetData>
      <sheetData sheetId="190">
        <row r="7">
          <cell r="A7" t="str">
            <v>ok</v>
          </cell>
        </row>
      </sheetData>
      <sheetData sheetId="191">
        <row r="7">
          <cell r="A7" t="str">
            <v>ok</v>
          </cell>
        </row>
      </sheetData>
      <sheetData sheetId="192">
        <row r="7">
          <cell r="A7" t="str">
            <v>ok</v>
          </cell>
        </row>
      </sheetData>
      <sheetData sheetId="193">
        <row r="7">
          <cell r="A7" t="str">
            <v>ok</v>
          </cell>
        </row>
      </sheetData>
      <sheetData sheetId="194">
        <row r="7">
          <cell r="A7" t="str">
            <v>ok</v>
          </cell>
        </row>
      </sheetData>
      <sheetData sheetId="195">
        <row r="7">
          <cell r="A7" t="str">
            <v>ok</v>
          </cell>
        </row>
      </sheetData>
      <sheetData sheetId="196">
        <row r="7">
          <cell r="A7" t="str">
            <v>ok</v>
          </cell>
        </row>
      </sheetData>
      <sheetData sheetId="197">
        <row r="7">
          <cell r="A7" t="str">
            <v>ok</v>
          </cell>
        </row>
      </sheetData>
      <sheetData sheetId="198">
        <row r="7">
          <cell r="A7" t="str">
            <v>ok</v>
          </cell>
        </row>
      </sheetData>
      <sheetData sheetId="199">
        <row r="7">
          <cell r="A7" t="str">
            <v>ok</v>
          </cell>
        </row>
      </sheetData>
      <sheetData sheetId="200">
        <row r="7">
          <cell r="A7" t="str">
            <v>ok</v>
          </cell>
        </row>
      </sheetData>
      <sheetData sheetId="201">
        <row r="7">
          <cell r="A7" t="str">
            <v>ok</v>
          </cell>
        </row>
      </sheetData>
      <sheetData sheetId="202">
        <row r="7">
          <cell r="A7" t="str">
            <v>ok</v>
          </cell>
        </row>
      </sheetData>
      <sheetData sheetId="203">
        <row r="7">
          <cell r="A7" t="str">
            <v>ok</v>
          </cell>
        </row>
      </sheetData>
      <sheetData sheetId="204">
        <row r="7">
          <cell r="A7" t="str">
            <v>ok</v>
          </cell>
        </row>
      </sheetData>
      <sheetData sheetId="205" refreshError="1"/>
      <sheetData sheetId="206" refreshError="1"/>
      <sheetData sheetId="207">
        <row r="7">
          <cell r="A7" t="str">
            <v>ok</v>
          </cell>
        </row>
      </sheetData>
      <sheetData sheetId="208">
        <row r="7">
          <cell r="A7" t="str">
            <v>ok</v>
          </cell>
        </row>
      </sheetData>
      <sheetData sheetId="209">
        <row r="7">
          <cell r="A7" t="str">
            <v>ok</v>
          </cell>
        </row>
      </sheetData>
      <sheetData sheetId="210" refreshError="1"/>
      <sheetData sheetId="211" refreshError="1"/>
      <sheetData sheetId="212" refreshError="1"/>
      <sheetData sheetId="213" refreshError="1"/>
      <sheetData sheetId="214">
        <row r="7">
          <cell r="A7" t="str">
            <v>ok</v>
          </cell>
        </row>
      </sheetData>
      <sheetData sheetId="215">
        <row r="7">
          <cell r="A7" t="str">
            <v>ok</v>
          </cell>
        </row>
      </sheetData>
      <sheetData sheetId="216">
        <row r="7">
          <cell r="A7" t="str">
            <v>ok</v>
          </cell>
        </row>
      </sheetData>
      <sheetData sheetId="217">
        <row r="7">
          <cell r="A7" t="str">
            <v>ok</v>
          </cell>
        </row>
      </sheetData>
      <sheetData sheetId="218">
        <row r="7">
          <cell r="A7" t="str">
            <v>ok</v>
          </cell>
        </row>
      </sheetData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>
        <row r="7">
          <cell r="A7" t="str">
            <v>ok</v>
          </cell>
        </row>
      </sheetData>
      <sheetData sheetId="246">
        <row r="7">
          <cell r="A7" t="str">
            <v>ok</v>
          </cell>
        </row>
      </sheetData>
      <sheetData sheetId="247">
        <row r="7">
          <cell r="A7" t="str">
            <v>ok</v>
          </cell>
        </row>
      </sheetData>
      <sheetData sheetId="248">
        <row r="7">
          <cell r="A7" t="str">
            <v>ok</v>
          </cell>
        </row>
      </sheetData>
      <sheetData sheetId="249">
        <row r="7">
          <cell r="A7" t="str">
            <v>ok</v>
          </cell>
        </row>
      </sheetData>
      <sheetData sheetId="250">
        <row r="7">
          <cell r="A7" t="str">
            <v>ok</v>
          </cell>
        </row>
      </sheetData>
      <sheetData sheetId="251">
        <row r="7">
          <cell r="A7" t="str">
            <v>ok</v>
          </cell>
        </row>
      </sheetData>
      <sheetData sheetId="252">
        <row r="7">
          <cell r="A7" t="str">
            <v>ok</v>
          </cell>
        </row>
      </sheetData>
      <sheetData sheetId="253">
        <row r="7">
          <cell r="A7" t="str">
            <v>ok</v>
          </cell>
        </row>
      </sheetData>
      <sheetData sheetId="254">
        <row r="7">
          <cell r="A7" t="str">
            <v>ok</v>
          </cell>
        </row>
      </sheetData>
      <sheetData sheetId="255">
        <row r="7">
          <cell r="A7" t="str">
            <v>ok</v>
          </cell>
        </row>
      </sheetData>
      <sheetData sheetId="256">
        <row r="7">
          <cell r="A7" t="str">
            <v>ok</v>
          </cell>
        </row>
      </sheetData>
      <sheetData sheetId="257">
        <row r="7">
          <cell r="A7" t="str">
            <v>ok</v>
          </cell>
        </row>
      </sheetData>
      <sheetData sheetId="258">
        <row r="7">
          <cell r="A7" t="str">
            <v>ok</v>
          </cell>
        </row>
      </sheetData>
      <sheetData sheetId="259">
        <row r="7">
          <cell r="A7" t="str">
            <v>ok</v>
          </cell>
        </row>
      </sheetData>
      <sheetData sheetId="260">
        <row r="7">
          <cell r="A7" t="str">
            <v>ok</v>
          </cell>
        </row>
      </sheetData>
      <sheetData sheetId="261">
        <row r="7">
          <cell r="A7" t="str">
            <v>ok</v>
          </cell>
        </row>
      </sheetData>
      <sheetData sheetId="262">
        <row r="7">
          <cell r="A7" t="str">
            <v>ok</v>
          </cell>
        </row>
      </sheetData>
      <sheetData sheetId="263">
        <row r="7">
          <cell r="A7" t="str">
            <v>ok</v>
          </cell>
        </row>
      </sheetData>
      <sheetData sheetId="264">
        <row r="7">
          <cell r="A7" t="str">
            <v>ok</v>
          </cell>
        </row>
      </sheetData>
      <sheetData sheetId="265">
        <row r="7">
          <cell r="A7" t="str">
            <v>ok</v>
          </cell>
        </row>
      </sheetData>
      <sheetData sheetId="266">
        <row r="7">
          <cell r="A7" t="str">
            <v>ok</v>
          </cell>
        </row>
      </sheetData>
      <sheetData sheetId="267">
        <row r="7">
          <cell r="A7" t="str">
            <v>ok</v>
          </cell>
        </row>
      </sheetData>
      <sheetData sheetId="268">
        <row r="7">
          <cell r="A7" t="str">
            <v>ok</v>
          </cell>
        </row>
      </sheetData>
      <sheetData sheetId="269">
        <row r="7">
          <cell r="A7" t="str">
            <v>ok</v>
          </cell>
        </row>
      </sheetData>
      <sheetData sheetId="270">
        <row r="7">
          <cell r="A7" t="str">
            <v>ok</v>
          </cell>
        </row>
      </sheetData>
      <sheetData sheetId="271">
        <row r="7">
          <cell r="A7" t="str">
            <v>ok</v>
          </cell>
        </row>
      </sheetData>
      <sheetData sheetId="272">
        <row r="7">
          <cell r="A7" t="str">
            <v>ok</v>
          </cell>
        </row>
      </sheetData>
      <sheetData sheetId="273">
        <row r="7">
          <cell r="A7" t="str">
            <v>ok</v>
          </cell>
        </row>
      </sheetData>
      <sheetData sheetId="274">
        <row r="7">
          <cell r="A7" t="str">
            <v>ok</v>
          </cell>
        </row>
      </sheetData>
      <sheetData sheetId="275">
        <row r="7">
          <cell r="A7" t="str">
            <v>ok</v>
          </cell>
        </row>
      </sheetData>
      <sheetData sheetId="276" refreshError="1"/>
      <sheetData sheetId="277" refreshError="1"/>
      <sheetData sheetId="278" refreshError="1"/>
      <sheetData sheetId="279">
        <row r="7">
          <cell r="A7" t="str">
            <v>ok</v>
          </cell>
        </row>
      </sheetData>
      <sheetData sheetId="280">
        <row r="7">
          <cell r="A7" t="str">
            <v>ok</v>
          </cell>
        </row>
      </sheetData>
      <sheetData sheetId="281">
        <row r="7">
          <cell r="A7" t="str">
            <v>ok</v>
          </cell>
        </row>
      </sheetData>
      <sheetData sheetId="282">
        <row r="7">
          <cell r="A7" t="str">
            <v>ok</v>
          </cell>
        </row>
      </sheetData>
      <sheetData sheetId="283">
        <row r="7">
          <cell r="A7" t="str">
            <v>ok</v>
          </cell>
        </row>
      </sheetData>
      <sheetData sheetId="284">
        <row r="7">
          <cell r="A7" t="str">
            <v>ok</v>
          </cell>
        </row>
      </sheetData>
      <sheetData sheetId="285">
        <row r="7">
          <cell r="A7" t="str">
            <v>ok</v>
          </cell>
        </row>
      </sheetData>
      <sheetData sheetId="286">
        <row r="7">
          <cell r="A7" t="str">
            <v>ok</v>
          </cell>
        </row>
      </sheetData>
      <sheetData sheetId="287">
        <row r="7">
          <cell r="A7" t="str">
            <v>ok</v>
          </cell>
        </row>
      </sheetData>
      <sheetData sheetId="288">
        <row r="7">
          <cell r="A7" t="str">
            <v>ok</v>
          </cell>
        </row>
      </sheetData>
      <sheetData sheetId="289">
        <row r="7">
          <cell r="A7" t="str">
            <v>ok</v>
          </cell>
        </row>
      </sheetData>
      <sheetData sheetId="290">
        <row r="7">
          <cell r="A7" t="str">
            <v>ok</v>
          </cell>
        </row>
      </sheetData>
      <sheetData sheetId="291">
        <row r="7">
          <cell r="A7" t="str">
            <v>ok</v>
          </cell>
        </row>
      </sheetData>
      <sheetData sheetId="292">
        <row r="7">
          <cell r="A7" t="str">
            <v>ok</v>
          </cell>
        </row>
      </sheetData>
      <sheetData sheetId="293">
        <row r="7">
          <cell r="A7" t="str">
            <v>ok</v>
          </cell>
        </row>
      </sheetData>
      <sheetData sheetId="294">
        <row r="7">
          <cell r="A7" t="str">
            <v>ok</v>
          </cell>
        </row>
      </sheetData>
      <sheetData sheetId="295">
        <row r="7">
          <cell r="A7" t="str">
            <v>ok</v>
          </cell>
        </row>
      </sheetData>
      <sheetData sheetId="296">
        <row r="7">
          <cell r="A7" t="str">
            <v>ok</v>
          </cell>
        </row>
      </sheetData>
      <sheetData sheetId="297">
        <row r="7">
          <cell r="A7" t="str">
            <v>ok</v>
          </cell>
        </row>
      </sheetData>
      <sheetData sheetId="298">
        <row r="7">
          <cell r="A7" t="str">
            <v>ok</v>
          </cell>
        </row>
      </sheetData>
      <sheetData sheetId="299">
        <row r="7">
          <cell r="A7" t="str">
            <v>ok</v>
          </cell>
        </row>
      </sheetData>
      <sheetData sheetId="300">
        <row r="7">
          <cell r="A7" t="str">
            <v>ok</v>
          </cell>
        </row>
      </sheetData>
      <sheetData sheetId="301">
        <row r="7">
          <cell r="A7" t="str">
            <v>ok</v>
          </cell>
        </row>
      </sheetData>
      <sheetData sheetId="302">
        <row r="7">
          <cell r="A7" t="str">
            <v>ok</v>
          </cell>
        </row>
      </sheetData>
      <sheetData sheetId="303">
        <row r="7">
          <cell r="A7" t="str">
            <v>ok</v>
          </cell>
        </row>
      </sheetData>
      <sheetData sheetId="304">
        <row r="7">
          <cell r="A7" t="str">
            <v>ok</v>
          </cell>
        </row>
      </sheetData>
      <sheetData sheetId="305">
        <row r="7">
          <cell r="A7" t="str">
            <v>ok</v>
          </cell>
        </row>
      </sheetData>
      <sheetData sheetId="306">
        <row r="7">
          <cell r="A7" t="str">
            <v>ok</v>
          </cell>
        </row>
      </sheetData>
      <sheetData sheetId="307">
        <row r="7">
          <cell r="A7" t="str">
            <v>ok</v>
          </cell>
        </row>
      </sheetData>
      <sheetData sheetId="308">
        <row r="7">
          <cell r="A7" t="str">
            <v>ok</v>
          </cell>
        </row>
      </sheetData>
      <sheetData sheetId="309">
        <row r="7">
          <cell r="A7" t="str">
            <v>ok</v>
          </cell>
        </row>
      </sheetData>
      <sheetData sheetId="310">
        <row r="7">
          <cell r="A7" t="str">
            <v>ok</v>
          </cell>
        </row>
      </sheetData>
      <sheetData sheetId="311">
        <row r="7">
          <cell r="A7" t="str">
            <v>ok</v>
          </cell>
        </row>
      </sheetData>
      <sheetData sheetId="312" refreshError="1"/>
      <sheetData sheetId="313" refreshError="1"/>
      <sheetData sheetId="314" refreshError="1"/>
      <sheetData sheetId="315">
        <row r="7">
          <cell r="A7" t="str">
            <v>ok</v>
          </cell>
        </row>
      </sheetData>
      <sheetData sheetId="316" refreshError="1"/>
      <sheetData sheetId="317" refreshError="1"/>
      <sheetData sheetId="318" refreshError="1"/>
      <sheetData sheetId="319">
        <row r="7">
          <cell r="A7" t="str">
            <v>ok</v>
          </cell>
        </row>
      </sheetData>
      <sheetData sheetId="320" refreshError="1"/>
      <sheetData sheetId="321" refreshError="1"/>
      <sheetData sheetId="322" refreshError="1"/>
      <sheetData sheetId="323">
        <row r="7">
          <cell r="A7" t="str">
            <v>ok</v>
          </cell>
        </row>
      </sheetData>
      <sheetData sheetId="324"/>
      <sheetData sheetId="325" refreshError="1"/>
      <sheetData sheetId="326"/>
      <sheetData sheetId="327"/>
      <sheetData sheetId="328">
        <row r="7">
          <cell r="A7" t="str">
            <v>ok</v>
          </cell>
        </row>
      </sheetData>
      <sheetData sheetId="329">
        <row r="7">
          <cell r="A7" t="str">
            <v>ok</v>
          </cell>
        </row>
      </sheetData>
      <sheetData sheetId="330">
        <row r="7">
          <cell r="A7" t="str">
            <v>ok</v>
          </cell>
        </row>
      </sheetData>
      <sheetData sheetId="331">
        <row r="7">
          <cell r="A7" t="str">
            <v>ok</v>
          </cell>
        </row>
      </sheetData>
      <sheetData sheetId="332">
        <row r="7">
          <cell r="A7" t="str">
            <v>ok</v>
          </cell>
        </row>
      </sheetData>
      <sheetData sheetId="333">
        <row r="7">
          <cell r="A7" t="str">
            <v>ok</v>
          </cell>
        </row>
      </sheetData>
      <sheetData sheetId="334"/>
      <sheetData sheetId="335">
        <row r="7">
          <cell r="A7" t="str">
            <v>ok</v>
          </cell>
        </row>
      </sheetData>
      <sheetData sheetId="336">
        <row r="7">
          <cell r="A7" t="str">
            <v>ok</v>
          </cell>
        </row>
      </sheetData>
      <sheetData sheetId="337">
        <row r="7">
          <cell r="A7" t="str">
            <v>ok</v>
          </cell>
        </row>
      </sheetData>
      <sheetData sheetId="338">
        <row r="7">
          <cell r="A7" t="str">
            <v>ok</v>
          </cell>
        </row>
      </sheetData>
      <sheetData sheetId="339">
        <row r="7">
          <cell r="A7" t="str">
            <v>ok</v>
          </cell>
        </row>
      </sheetData>
      <sheetData sheetId="340">
        <row r="7">
          <cell r="A7" t="str">
            <v>ok</v>
          </cell>
        </row>
      </sheetData>
      <sheetData sheetId="341">
        <row r="7">
          <cell r="A7" t="str">
            <v>ok</v>
          </cell>
        </row>
      </sheetData>
      <sheetData sheetId="342">
        <row r="7">
          <cell r="A7" t="str">
            <v>ok</v>
          </cell>
        </row>
      </sheetData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>
        <row r="7">
          <cell r="A7" t="str">
            <v>ok</v>
          </cell>
        </row>
      </sheetData>
      <sheetData sheetId="358">
        <row r="7">
          <cell r="A7" t="str">
            <v>ok</v>
          </cell>
        </row>
      </sheetData>
      <sheetData sheetId="359">
        <row r="7">
          <cell r="A7" t="str">
            <v>ok</v>
          </cell>
        </row>
      </sheetData>
      <sheetData sheetId="360"/>
      <sheetData sheetId="361">
        <row r="7">
          <cell r="A7" t="str">
            <v>ok</v>
          </cell>
        </row>
      </sheetData>
      <sheetData sheetId="362">
        <row r="7">
          <cell r="A7" t="str">
            <v>ok</v>
          </cell>
        </row>
      </sheetData>
      <sheetData sheetId="363">
        <row r="7">
          <cell r="A7" t="str">
            <v>ok</v>
          </cell>
        </row>
      </sheetData>
      <sheetData sheetId="364">
        <row r="7">
          <cell r="A7" t="str">
            <v>ok</v>
          </cell>
        </row>
      </sheetData>
      <sheetData sheetId="365">
        <row r="7">
          <cell r="A7" t="str">
            <v>ok</v>
          </cell>
        </row>
      </sheetData>
      <sheetData sheetId="366"/>
      <sheetData sheetId="367"/>
      <sheetData sheetId="368" refreshError="1"/>
      <sheetData sheetId="369">
        <row r="7">
          <cell r="A7" t="str">
            <v>ok</v>
          </cell>
        </row>
      </sheetData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vision"/>
      <sheetName val="Platform Agreement Cover Letter"/>
      <sheetName val="Cost Agreement"/>
      <sheetName val="ARR Goals"/>
      <sheetName val="ME GTK Business Requirement"/>
      <sheetName val="Summary"/>
      <sheetName val="Detailed Quote"/>
      <sheetName val="Option Features"/>
      <sheetName val="Regional VA Quote "/>
      <sheetName val="ODM Managed Material Detail"/>
      <sheetName val="Parts Schedule"/>
      <sheetName val=" labels "/>
      <sheetName val="NRE"/>
      <sheetName val="Tooling"/>
      <sheetName val="Certification"/>
      <sheetName val="MB REPAIR QUOTE"/>
      <sheetName val="Hinge-Up Assembly Repair Quote"/>
      <sheetName val="SVC Parts Quote"/>
      <sheetName val="CPC Tracker"/>
    </sheetNames>
    <sheetDataSet>
      <sheetData sheetId="0"/>
      <sheetData sheetId="1"/>
      <sheetData sheetId="2"/>
      <sheetData sheetId="3"/>
      <sheetData sheetId="4"/>
      <sheetData sheetId="5"/>
      <sheetData sheetId="6">
        <row r="6">
          <cell r="A6" t="str">
            <v>Thermal Solution for CPU &amp; GPU (Fan (size, rpm), heatsink, heatpipe, heat exchanger, etc.)</v>
          </cell>
          <cell r="D6" t="str">
            <v>CM1</v>
          </cell>
        </row>
        <row r="7">
          <cell r="D7" t="str">
            <v>CM2</v>
          </cell>
        </row>
        <row r="8">
          <cell r="D8" t="str">
            <v>CM3</v>
          </cell>
        </row>
        <row r="9">
          <cell r="D9" t="str">
            <v>CM4</v>
          </cell>
        </row>
        <row r="10">
          <cell r="D10" t="str">
            <v>CM5</v>
          </cell>
        </row>
        <row r="11">
          <cell r="D11" t="str">
            <v>ME1</v>
          </cell>
        </row>
        <row r="12">
          <cell r="D12" t="str">
            <v>ME2</v>
          </cell>
        </row>
        <row r="13">
          <cell r="D13" t="str">
            <v>ME3</v>
          </cell>
        </row>
        <row r="14">
          <cell r="D14" t="str">
            <v>ME4</v>
          </cell>
        </row>
        <row r="15">
          <cell r="D15" t="str">
            <v>IC1</v>
          </cell>
        </row>
        <row r="16">
          <cell r="D16" t="str">
            <v>IC2</v>
          </cell>
        </row>
        <row r="17">
          <cell r="D17" t="str">
            <v>IC3</v>
          </cell>
        </row>
        <row r="18">
          <cell r="D18" t="str">
            <v>IC4</v>
          </cell>
        </row>
        <row r="19">
          <cell r="D19" t="str">
            <v>IC5</v>
          </cell>
        </row>
        <row r="20">
          <cell r="D20" t="str">
            <v>IC6</v>
          </cell>
        </row>
        <row r="21">
          <cell r="D21" t="str">
            <v>IC7</v>
          </cell>
        </row>
        <row r="22">
          <cell r="D22" t="str">
            <v>IC8</v>
          </cell>
        </row>
        <row r="23">
          <cell r="D23" t="str">
            <v>IC9</v>
          </cell>
        </row>
        <row r="24">
          <cell r="D24" t="str">
            <v>IC10</v>
          </cell>
        </row>
        <row r="25">
          <cell r="D25" t="str">
            <v>IC11</v>
          </cell>
        </row>
        <row r="26">
          <cell r="D26" t="str">
            <v>IC12</v>
          </cell>
        </row>
        <row r="27">
          <cell r="D27" t="str">
            <v>IC13</v>
          </cell>
        </row>
        <row r="28">
          <cell r="D28" t="str">
            <v>CN1</v>
          </cell>
        </row>
        <row r="29">
          <cell r="D29" t="str">
            <v>CN2</v>
          </cell>
        </row>
        <row r="30">
          <cell r="D30" t="str">
            <v>CN3</v>
          </cell>
        </row>
        <row r="31">
          <cell r="D31" t="str">
            <v>CN4</v>
          </cell>
        </row>
        <row r="32">
          <cell r="D32" t="str">
            <v>CN5</v>
          </cell>
        </row>
        <row r="33">
          <cell r="D33" t="str">
            <v>IN1</v>
          </cell>
        </row>
        <row r="34">
          <cell r="D34" t="str">
            <v>IN2</v>
          </cell>
        </row>
        <row r="35">
          <cell r="D35" t="str">
            <v>IN3</v>
          </cell>
        </row>
        <row r="36">
          <cell r="D36" t="str">
            <v>IN4</v>
          </cell>
        </row>
        <row r="37">
          <cell r="D37" t="str">
            <v>SB1</v>
          </cell>
        </row>
        <row r="38">
          <cell r="D38" t="str">
            <v>VA1</v>
          </cell>
        </row>
        <row r="39">
          <cell r="D39" t="str">
            <v>VA2</v>
          </cell>
        </row>
        <row r="40">
          <cell r="D40" t="str">
            <v>VA3</v>
          </cell>
        </row>
        <row r="41">
          <cell r="D41" t="str">
            <v>VA4</v>
          </cell>
        </row>
        <row r="42">
          <cell r="D42" t="str">
            <v>VA5</v>
          </cell>
        </row>
        <row r="43">
          <cell r="D43" t="str">
            <v>VA6</v>
          </cell>
        </row>
        <row r="44">
          <cell r="D44" t="str">
            <v>VA7</v>
          </cell>
        </row>
        <row r="46">
          <cell r="D46" t="str">
            <v>op1</v>
          </cell>
        </row>
        <row r="47">
          <cell r="D47" t="str">
            <v>op2</v>
          </cell>
        </row>
        <row r="48">
          <cell r="D48" t="str">
            <v>op3</v>
          </cell>
        </row>
        <row r="50">
          <cell r="D50" t="str">
            <v>op4</v>
          </cell>
        </row>
        <row r="51">
          <cell r="D51" t="str">
            <v>op5</v>
          </cell>
        </row>
        <row r="52">
          <cell r="D52" t="str">
            <v>op6</v>
          </cell>
        </row>
        <row r="53">
          <cell r="D53" t="str">
            <v>op7</v>
          </cell>
        </row>
        <row r="54">
          <cell r="D54" t="str">
            <v>op8</v>
          </cell>
        </row>
        <row r="55">
          <cell r="D55" t="str">
            <v>op9</v>
          </cell>
        </row>
        <row r="56">
          <cell r="D56" t="str">
            <v>op10</v>
          </cell>
        </row>
        <row r="57">
          <cell r="D57" t="str">
            <v>op11</v>
          </cell>
        </row>
        <row r="58">
          <cell r="D58" t="str">
            <v>op12</v>
          </cell>
        </row>
        <row r="59">
          <cell r="D59" t="str">
            <v>op13</v>
          </cell>
        </row>
        <row r="60">
          <cell r="D60" t="str">
            <v>op14</v>
          </cell>
        </row>
        <row r="61">
          <cell r="D61" t="str">
            <v>W1</v>
          </cell>
        </row>
      </sheetData>
      <sheetData sheetId="7"/>
      <sheetData sheetId="8"/>
      <sheetData sheetId="9"/>
      <sheetData sheetId="10"/>
      <sheetData sheetId="11"/>
      <sheetData sheetId="12">
        <row r="8">
          <cell r="C8" t="str">
            <v>NRE1</v>
          </cell>
        </row>
      </sheetData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v History"/>
      <sheetName val="Instructions"/>
      <sheetName val="Team List"/>
      <sheetName val="Requesters"/>
      <sheetName val="Baseline &amp; Summary"/>
      <sheetName val="Mat Summary"/>
      <sheetName val="Proto 1"/>
      <sheetName val="P1 Spare Parts"/>
      <sheetName val="Proto 2"/>
      <sheetName val="P2 Keyboards_Cords"/>
      <sheetName val="P2 Spare Parts"/>
      <sheetName val="Proto 3"/>
      <sheetName val="P3 Keyboards_Cords"/>
      <sheetName val="P3 Spare Parts"/>
      <sheetName val="X Build"/>
      <sheetName val="X Build Keyboards_Cords"/>
      <sheetName val="X build Spare Parts"/>
      <sheetName val="Cable"/>
      <sheetName val="ISRDATA"/>
      <sheetName val="Sheet2"/>
      <sheetName val="6"/>
      <sheetName val="Valid Values"/>
      <sheetName val="資料"/>
      <sheetName val="Summary"/>
    </sheetNames>
    <sheetDataSet>
      <sheetData sheetId="0" refreshError="1"/>
      <sheetData sheetId="1" refreshError="1"/>
      <sheetData sheetId="2"/>
      <sheetData sheetId="3" refreshError="1"/>
      <sheetData sheetId="4">
        <row r="5">
          <cell r="A5" t="str">
            <v>AC Power PjM</v>
          </cell>
        </row>
        <row r="6">
          <cell r="A6" t="str">
            <v>ADC IPS</v>
          </cell>
        </row>
        <row r="7">
          <cell r="A7" t="str">
            <v>ADC Notebook System Software</v>
          </cell>
        </row>
        <row r="8">
          <cell r="A8" t="str">
            <v>Advanced Tech</v>
          </cell>
        </row>
        <row r="9">
          <cell r="A9" t="str">
            <v>Americas PR</v>
          </cell>
        </row>
        <row r="10">
          <cell r="A10" t="str">
            <v>Battery PjM</v>
          </cell>
        </row>
        <row r="11">
          <cell r="A11" t="str">
            <v>BIOS (ADC)</v>
          </cell>
        </row>
        <row r="12">
          <cell r="A12" t="str">
            <v>BIOS (TDC)</v>
          </cell>
        </row>
        <row r="13">
          <cell r="A13" t="str">
            <v>CART Engineering</v>
          </cell>
        </row>
        <row r="14">
          <cell r="A14" t="str">
            <v>CART Engineering S&amp;P</v>
          </cell>
        </row>
        <row r="15">
          <cell r="A15" t="str">
            <v>CDC  I/O</v>
          </cell>
        </row>
        <row r="16">
          <cell r="A16" t="str">
            <v>CE - Memory</v>
          </cell>
        </row>
        <row r="17">
          <cell r="A17" t="str">
            <v>Comms</v>
          </cell>
        </row>
        <row r="18">
          <cell r="A18" t="str">
            <v>TDC Comms</v>
          </cell>
        </row>
        <row r="19">
          <cell r="A19" t="str">
            <v>Dell DIAGs</v>
          </cell>
        </row>
        <row r="20">
          <cell r="A20" t="str">
            <v>Desktop Graphics (Sonic)</v>
          </cell>
        </row>
        <row r="21">
          <cell r="A21" t="str">
            <v>DFX</v>
          </cell>
        </row>
        <row r="22">
          <cell r="A22" t="str">
            <v>DM Engineer Pool</v>
          </cell>
        </row>
        <row r="23">
          <cell r="A23" t="str">
            <v>DMX</v>
          </cell>
        </row>
        <row r="24">
          <cell r="A24" t="str">
            <v>DVD</v>
          </cell>
        </row>
        <row r="25">
          <cell r="A25" t="str">
            <v>EE</v>
          </cell>
        </row>
        <row r="26">
          <cell r="A26" t="str">
            <v>EE (IEEE)</v>
          </cell>
        </row>
        <row r="27">
          <cell r="A27" t="str">
            <v>Electrical Vendor</v>
          </cell>
        </row>
        <row r="28">
          <cell r="A28" t="str">
            <v>EMC</v>
          </cell>
        </row>
        <row r="29">
          <cell r="A29" t="str">
            <v>EMEA IPS</v>
          </cell>
        </row>
        <row r="30">
          <cell r="A30" t="str">
            <v>FISH / FIV (AMF)</v>
          </cell>
        </row>
        <row r="31">
          <cell r="A31" t="str">
            <v>FISH / FIV &amp; Image Creation (Austin)</v>
          </cell>
        </row>
        <row r="32">
          <cell r="A32" t="str">
            <v>FISH/FIV (CDC Test Lab)</v>
          </cell>
        </row>
        <row r="33">
          <cell r="A33" t="str">
            <v>Graphics</v>
          </cell>
        </row>
        <row r="34">
          <cell r="A34" t="str">
            <v>Graphics Engineering</v>
          </cell>
        </row>
        <row r="35">
          <cell r="A35" t="str">
            <v>Info Dev</v>
          </cell>
        </row>
        <row r="36">
          <cell r="A36" t="str">
            <v xml:space="preserve">Intel </v>
          </cell>
        </row>
        <row r="37">
          <cell r="A37" t="str">
            <v>Intel Graphics</v>
          </cell>
        </row>
        <row r="38">
          <cell r="A38" t="str">
            <v>Internation PE System Test Localization</v>
          </cell>
        </row>
        <row r="39">
          <cell r="A39" t="str">
            <v>IPS</v>
          </cell>
        </row>
        <row r="40">
          <cell r="A40" t="str">
            <v>LCD Engineering</v>
          </cell>
        </row>
        <row r="41">
          <cell r="A41" t="str">
            <v>LCD PjM (ACD)</v>
          </cell>
        </row>
        <row r="42">
          <cell r="A42" t="str">
            <v>M DIAGs</v>
          </cell>
        </row>
        <row r="43">
          <cell r="A43" t="str">
            <v>Macrovision</v>
          </cell>
        </row>
        <row r="44">
          <cell r="A44" t="str">
            <v>Marketing</v>
          </cell>
        </row>
        <row r="45">
          <cell r="A45" t="str">
            <v>ME</v>
          </cell>
        </row>
        <row r="46">
          <cell r="A46" t="str">
            <v>MS Labs</v>
          </cell>
        </row>
        <row r="47">
          <cell r="A47" t="str">
            <v>NPO / NPI (all regions)</v>
          </cell>
        </row>
        <row r="48">
          <cell r="A48" t="str">
            <v>OS Certs / WHQL</v>
          </cell>
        </row>
        <row r="49">
          <cell r="A49" t="str">
            <v>O/S Development</v>
          </cell>
        </row>
        <row r="50">
          <cell r="A50" t="str">
            <v>Packaging</v>
          </cell>
        </row>
        <row r="51">
          <cell r="A51" t="str">
            <v>Peripherals Storage</v>
          </cell>
        </row>
        <row r="52">
          <cell r="A52" t="str">
            <v>Portables Graphics</v>
          </cell>
        </row>
        <row r="53">
          <cell r="A53" t="str">
            <v>Power / dc-dc Lead</v>
          </cell>
        </row>
        <row r="54">
          <cell r="A54" t="str">
            <v>OEM Qty</v>
          </cell>
        </row>
        <row r="55">
          <cell r="A55" t="str">
            <v>RAP Lab (Performance)</v>
          </cell>
        </row>
        <row r="56">
          <cell r="A56" t="str">
            <v>Reliability</v>
          </cell>
        </row>
        <row r="57">
          <cell r="A57" t="str">
            <v>Safety</v>
          </cell>
        </row>
        <row r="58">
          <cell r="A58" t="str">
            <v>Service</v>
          </cell>
        </row>
        <row r="59">
          <cell r="A59" t="str">
            <v>Sigmatel Audio Vendor</v>
          </cell>
        </row>
        <row r="60">
          <cell r="A60" t="str">
            <v>Spares</v>
          </cell>
        </row>
        <row r="61">
          <cell r="A61" t="str">
            <v>SW Lead</v>
          </cell>
        </row>
        <row r="62">
          <cell r="A62" t="str">
            <v>S&amp;V</v>
          </cell>
        </row>
        <row r="63">
          <cell r="A63" t="str">
            <v>TDC BIOS/ObD PjM</v>
          </cell>
        </row>
        <row r="64">
          <cell r="A64" t="str">
            <v>Test Engineering</v>
          </cell>
        </row>
        <row r="65">
          <cell r="A65" t="str">
            <v>TE sent to ADC</v>
          </cell>
        </row>
        <row r="66">
          <cell r="A66" t="str">
            <v>Thermals</v>
          </cell>
        </row>
        <row r="67">
          <cell r="A67" t="str">
            <v>Tooling</v>
          </cell>
        </row>
        <row r="68">
          <cell r="A68" t="str">
            <v>Video Eng</v>
          </cell>
        </row>
        <row r="69">
          <cell r="A69" t="str">
            <v>CDC EA</v>
          </cell>
        </row>
        <row r="70">
          <cell r="A70" t="str">
            <v>ADC Reliability</v>
          </cell>
        </row>
        <row r="71">
          <cell r="A71" t="str">
            <v xml:space="preserve">OS Factory Install  </v>
          </cell>
        </row>
        <row r="72">
          <cell r="A72" t="str">
            <v>Packaging</v>
          </cell>
        </row>
        <row r="73">
          <cell r="A73" t="str">
            <v>Performance Lab - Insp</v>
          </cell>
        </row>
        <row r="74">
          <cell r="A74" t="str">
            <v>Performance Lab - Lat</v>
          </cell>
        </row>
        <row r="75">
          <cell r="A75" t="str">
            <v>Peripheral Vendors</v>
          </cell>
        </row>
        <row r="76">
          <cell r="A76" t="str">
            <v xml:space="preserve">Peripherals - Audio </v>
          </cell>
        </row>
        <row r="77">
          <cell r="A77" t="str">
            <v>Peripherals - I/O</v>
          </cell>
        </row>
        <row r="78">
          <cell r="A78" t="str">
            <v>Peripherals - I/O China</v>
          </cell>
        </row>
        <row r="79">
          <cell r="A79" t="str">
            <v>Peripherals - Reliability</v>
          </cell>
        </row>
        <row r="80">
          <cell r="A80" t="str">
            <v>Peripherals - RMSD</v>
          </cell>
        </row>
        <row r="81">
          <cell r="A81" t="str">
            <v>Peripherals - Storage</v>
          </cell>
        </row>
        <row r="82">
          <cell r="A82" t="str">
            <v>Peripherals - Video</v>
          </cell>
        </row>
        <row r="83">
          <cell r="A83" t="str">
            <v xml:space="preserve">Power - AC Adapter </v>
          </cell>
        </row>
        <row r="84">
          <cell r="A84" t="str">
            <v xml:space="preserve">Power - Batteries </v>
          </cell>
        </row>
        <row r="85">
          <cell r="A85" t="str">
            <v>Power - DC/DC</v>
          </cell>
        </row>
        <row r="86">
          <cell r="A86" t="str">
            <v>Program Management</v>
          </cell>
        </row>
        <row r="87">
          <cell r="A87" t="str">
            <v>Reliability</v>
          </cell>
        </row>
        <row r="88">
          <cell r="A88" t="str">
            <v>Safety</v>
          </cell>
        </row>
        <row r="89">
          <cell r="A89" t="str">
            <v>Service</v>
          </cell>
        </row>
        <row r="90">
          <cell r="A90" t="str">
            <v>Shock &amp; Vibe</v>
          </cell>
        </row>
        <row r="91">
          <cell r="A91" t="str">
            <v>Software /  Diagnostics</v>
          </cell>
        </row>
        <row r="92">
          <cell r="A92" t="str">
            <v>Software / Burn Room</v>
          </cell>
        </row>
        <row r="93">
          <cell r="A93" t="str">
            <v>Software / Certs</v>
          </cell>
        </row>
        <row r="94">
          <cell r="A94" t="str">
            <v>Software / Compatibility</v>
          </cell>
        </row>
        <row r="95">
          <cell r="A95" t="str">
            <v>Software / Drivers</v>
          </cell>
        </row>
        <row r="96">
          <cell r="A96" t="str">
            <v>Software / Drivers Vendors</v>
          </cell>
        </row>
        <row r="97">
          <cell r="A97" t="str">
            <v>Software / FI AMF (Old Fish/FIV)</v>
          </cell>
        </row>
        <row r="98">
          <cell r="A98" t="str">
            <v xml:space="preserve">Software / FI APCC </v>
          </cell>
        </row>
        <row r="99">
          <cell r="A99" t="str">
            <v xml:space="preserve">Software / FI BCC </v>
          </cell>
        </row>
        <row r="100">
          <cell r="A100" t="str">
            <v xml:space="preserve">Software / FI CCC </v>
          </cell>
        </row>
        <row r="101">
          <cell r="A101" t="str">
            <v xml:space="preserve">Software / FI EMF </v>
          </cell>
        </row>
        <row r="102">
          <cell r="A102" t="str">
            <v>Software / IAG Test</v>
          </cell>
        </row>
        <row r="103">
          <cell r="A103" t="str">
            <v xml:space="preserve">Software / MACROVISION CERT </v>
          </cell>
        </row>
        <row r="104">
          <cell r="A104" t="str">
            <v xml:space="preserve">Software / MS APPS DEV </v>
          </cell>
        </row>
        <row r="105">
          <cell r="A105" t="str">
            <v>Software / PjM</v>
          </cell>
        </row>
        <row r="106">
          <cell r="A106" t="str">
            <v xml:space="preserve">Software / OMCI </v>
          </cell>
        </row>
        <row r="107">
          <cell r="A107" t="str">
            <v xml:space="preserve">Software / OS DEV </v>
          </cell>
        </row>
        <row r="108">
          <cell r="A108" t="str">
            <v>Software / OS DEV MS LABS Vendor unit don't expect back</v>
          </cell>
        </row>
        <row r="109">
          <cell r="A109" t="str">
            <v>Software / SFE Test</v>
          </cell>
        </row>
        <row r="110">
          <cell r="A110" t="str">
            <v xml:space="preserve">Software / SYSTEM WHQL </v>
          </cell>
        </row>
        <row r="111">
          <cell r="A111" t="str">
            <v>Software Sustaining</v>
          </cell>
        </row>
        <row r="112">
          <cell r="A112" t="str">
            <v>Software uPXE</v>
          </cell>
        </row>
        <row r="113">
          <cell r="A113" t="str">
            <v>Test Engineering</v>
          </cell>
        </row>
        <row r="114">
          <cell r="A114" t="str">
            <v>Test Engineering - CDC</v>
          </cell>
        </row>
        <row r="115">
          <cell r="A115" t="str">
            <v>Test Engineering - TDC</v>
          </cell>
        </row>
        <row r="116">
          <cell r="A116" t="str">
            <v>Thermal Testing</v>
          </cell>
        </row>
        <row r="117">
          <cell r="A117" t="str">
            <v>Usability</v>
          </cell>
        </row>
        <row r="118">
          <cell r="A118" t="str">
            <v>Video Graphics - Dell</v>
          </cell>
        </row>
        <row r="119">
          <cell r="A119" t="str">
            <v>Performance Team</v>
          </cell>
        </row>
        <row r="120">
          <cell r="A120" t="str">
            <v>Video Graphics - Vendors</v>
          </cell>
        </row>
      </sheetData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t Summary"/>
      <sheetName val="Summary"/>
      <sheetName val="PT"/>
      <sheetName val="PT Spare Parts"/>
      <sheetName val="ST"/>
      <sheetName val="ST Spare Parts"/>
      <sheetName val="ST KBs_Cords"/>
      <sheetName val="Eng 2 KBs_Cords"/>
      <sheetName val="Cable"/>
      <sheetName val="Title Page"/>
      <sheetName val="zsdr82 Tab."/>
      <sheetName val="ISRDATA"/>
      <sheetName val="NRE"/>
      <sheetName val="Detailed Quote"/>
    </sheetNames>
    <sheetDataSet>
      <sheetData sheetId="0">
        <row r="19">
          <cell r="B19" t="str">
            <v>Siberia, Converse and Gilligan Keyboard - Alps</v>
          </cell>
        </row>
        <row r="20">
          <cell r="B20" t="str">
            <v>Siberia, Converse and Gilligan Keyboard - Sunrex</v>
          </cell>
        </row>
        <row r="21">
          <cell r="B21" t="str">
            <v>Siberia, Converse, Gilligan Keyboards - Darfon</v>
          </cell>
        </row>
        <row r="22">
          <cell r="B22" t="str">
            <v>Siberia, Coverse and Gilligan Keyboard - NMB</v>
          </cell>
        </row>
        <row r="23">
          <cell r="B23" t="str">
            <v>Suva keyboard -Vendor does not matter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vision"/>
      <sheetName val="Platform Agreement Cover Letter"/>
      <sheetName val="Cost Agreement"/>
      <sheetName val="ARR Goals"/>
      <sheetName val="ME GTK Business Support"/>
      <sheetName val="Summary"/>
      <sheetName val="Detailed Quote"/>
      <sheetName val="Option Features"/>
      <sheetName val="Regional VA Quote "/>
      <sheetName val="ODM Managed Material Detail"/>
      <sheetName val="Parts Schedule"/>
      <sheetName val=" labels "/>
      <sheetName val="NRE"/>
      <sheetName val="Tooling"/>
      <sheetName val="Certification"/>
      <sheetName val="MB REPAIR QUOTE"/>
      <sheetName val="Hinge-Up Assembly Repair Quote"/>
      <sheetName val="SVC Parts Quote"/>
      <sheetName val="CPC Tracker"/>
      <sheetName val="Platform Name Chang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8">
          <cell r="C8" t="str">
            <v>NRE1</v>
          </cell>
        </row>
        <row r="9">
          <cell r="C9" t="str">
            <v>NRE2</v>
          </cell>
        </row>
        <row r="10">
          <cell r="C10" t="str">
            <v>NRE3</v>
          </cell>
        </row>
        <row r="11">
          <cell r="C11" t="str">
            <v>NRE4</v>
          </cell>
        </row>
        <row r="12">
          <cell r="C12" t="str">
            <v>NRE5</v>
          </cell>
        </row>
        <row r="13">
          <cell r="C13" t="str">
            <v>NRE6</v>
          </cell>
        </row>
        <row r="14">
          <cell r="C14" t="str">
            <v>NRE7</v>
          </cell>
        </row>
        <row r="15">
          <cell r="C15" t="str">
            <v>NRE8</v>
          </cell>
        </row>
        <row r="16">
          <cell r="C16" t="str">
            <v>NRE9</v>
          </cell>
        </row>
        <row r="17">
          <cell r="C17" t="str">
            <v>NRE10</v>
          </cell>
        </row>
        <row r="18">
          <cell r="C18" t="str">
            <v>NRE12</v>
          </cell>
        </row>
      </sheetData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plication Form-FG"/>
      <sheetName val="Application Form-SFG"/>
      <sheetName val=" "/>
      <sheetName val="Options"/>
      <sheetName val="Administrator"/>
      <sheetName val="ZPAE26"/>
      <sheetName val="Batch Annotation"/>
      <sheetName val="Detailed Quot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nge Log"/>
      <sheetName val="Revision"/>
      <sheetName val="Platform Agreement Cover Letter"/>
      <sheetName val="Cost Agreement"/>
      <sheetName val="ME-KB GTK Business Requirements"/>
      <sheetName val="ARR Goals"/>
      <sheetName val="Noncompliance Fees"/>
      <sheetName val="Parts Schedule"/>
      <sheetName val="Summary"/>
      <sheetName val="Detailed Quote"/>
      <sheetName val="Option Features"/>
      <sheetName val="ODM Managed Material Detail"/>
      <sheetName val="Regional VA Quote"/>
      <sheetName val="CMIT labels "/>
      <sheetName val="NRE"/>
      <sheetName val="Tooling"/>
      <sheetName val="Certification"/>
      <sheetName val="WUR"/>
      <sheetName val="HINGE-UP ASSEMBLY REPAIR QUOTE"/>
      <sheetName val="MB REPAIR QUOTE"/>
      <sheetName val="SVC PARTS QUOTE "/>
      <sheetName val="CPC Tracker"/>
      <sheetName val="Platform Name Change"/>
      <sheetName val="Change_Log"/>
      <sheetName val="Platform_Agreement_Cover_Letter"/>
      <sheetName val="Cost_Agreement"/>
      <sheetName val="ME-KB_GTK_Business_Requirements"/>
      <sheetName val="ARR_Goals"/>
      <sheetName val="Noncompliance_Fees"/>
      <sheetName val="Parts_Schedule"/>
      <sheetName val="Detailed_Quote"/>
      <sheetName val="Option_Features"/>
      <sheetName val="ODM_Managed_Material_Detail"/>
      <sheetName val="Regional_VA_Quote"/>
      <sheetName val="CMIT_labels_"/>
      <sheetName val="HINGE-UP_ASSEMBLY_REPAIR_QUOTE"/>
      <sheetName val="MB_REPAIR_QUOTE"/>
      <sheetName val="SVC_PARTS_QUOTE_"/>
      <sheetName val="CPC_Tracker"/>
      <sheetName val="Platform_Name_Change"/>
      <sheetName val="Cost Breakdown"/>
      <sheetName val="KT1 Qual"/>
      <sheetName val="SKU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3">
          <cell r="B3">
            <v>0</v>
          </cell>
        </row>
      </sheetData>
      <sheetData sheetId="9">
        <row r="6">
          <cell r="A6" t="str">
            <v>Thermal Solution for CPU &amp; GPU (Fan (size, rpm), heatsink, heatpipe, heat exchanger, etc.)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>
        <row r="8">
          <cell r="C8" t="str">
            <v>NRE1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/>
      <sheetData sheetId="24"/>
      <sheetData sheetId="25"/>
      <sheetData sheetId="26"/>
      <sheetData sheetId="27"/>
      <sheetData sheetId="28"/>
      <sheetData sheetId="29"/>
      <sheetData sheetId="30">
        <row r="6">
          <cell r="A6" t="str">
            <v>Thermal Solution for CPU &amp; GPU (Fan (size, rpm), heatsink, heatpipe, heat exchanger, etc.)</v>
          </cell>
        </row>
      </sheetData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 refreshError="1"/>
      <sheetData sheetId="41" refreshError="1"/>
      <sheetData sheetId="42" refreshError="1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opdown I"/>
      <sheetName val="Dropdwon II"/>
      <sheetName val="Data Ref. DO NOT DELETE"/>
      <sheetName val="Quote_NRE_Summary"/>
      <sheetName val="0.1tooling_touch"/>
      <sheetName val="02.Certification"/>
      <sheetName val="03.Manpower"/>
      <sheetName val="04-1.IUR"/>
      <sheetName val="06.Out sourcing"/>
      <sheetName val="07.SW certification"/>
      <sheetName val="08.SW Royalty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opdown I"/>
      <sheetName val="Dropdwon II"/>
      <sheetName val="Data Ref. DO NOT DELETE"/>
      <sheetName val="Quote_NRE_Summary"/>
      <sheetName val="0.1tooling_touch"/>
      <sheetName val="02.Certification"/>
      <sheetName val="03.Manpower"/>
      <sheetName val="04-1.IUR"/>
      <sheetName val="06.Out sourcing"/>
      <sheetName val="07.SW certification"/>
      <sheetName val="08.SW Royalty"/>
      <sheetName val="Mat Summary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v History"/>
      <sheetName val="Requesters"/>
      <sheetName val="Summary"/>
      <sheetName val="Eng 1"/>
      <sheetName val="Eng 2"/>
      <sheetName val="Eng 2 Spare Parts"/>
      <sheetName val="Eng 2 ODM Spare Parts"/>
      <sheetName val="Eng 3"/>
      <sheetName val="Eng 3 Spare Parts"/>
      <sheetName val="Eng 3 KBs_Cords"/>
      <sheetName val="Eng 3 ODM Spare Parts"/>
      <sheetName val="X-Pilot"/>
      <sheetName val="X-Pilot KBs_Cords"/>
      <sheetName val="Eng 2 KBs_Cords"/>
      <sheetName val="X-Pilot Spare Parts"/>
      <sheetName val="Mat Summary"/>
    </sheetNames>
    <sheetDataSet>
      <sheetData sheetId="0" refreshError="1"/>
      <sheetData sheetId="1" refreshError="1"/>
      <sheetData sheetId="2" refreshError="1">
        <row r="5">
          <cell r="A5" t="str">
            <v>Accoustic Engineering</v>
          </cell>
          <cell r="B5" t="str">
            <v xml:space="preserve">Scott_JY Lin </v>
          </cell>
        </row>
        <row r="6">
          <cell r="A6" t="str">
            <v>Application SDC</v>
          </cell>
          <cell r="B6" t="str">
            <v>Joscelyn Tan</v>
          </cell>
        </row>
        <row r="7">
          <cell r="A7" t="str">
            <v>AQE</v>
          </cell>
          <cell r="B7" t="str">
            <v>Shane Hsu</v>
          </cell>
        </row>
        <row r="8">
          <cell r="A8" t="str">
            <v>Audio Engineering</v>
          </cell>
          <cell r="B8" t="str">
            <v>Doug Peeler</v>
          </cell>
        </row>
        <row r="9">
          <cell r="A9" t="str">
            <v>BETA Units</v>
          </cell>
        </row>
        <row r="10">
          <cell r="A10" t="str">
            <v>Bios - ADC</v>
          </cell>
        </row>
        <row r="11">
          <cell r="A11" t="str">
            <v>Bios - TDC</v>
          </cell>
          <cell r="B11" t="str">
            <v>Benjamin Lin</v>
          </cell>
        </row>
        <row r="12">
          <cell r="A12" t="str">
            <v>Bios - Sustaining</v>
          </cell>
        </row>
        <row r="13">
          <cell r="A13" t="str">
            <v>Camera supplier - Logitech</v>
          </cell>
        </row>
        <row r="14">
          <cell r="A14" t="str">
            <v>Camera</v>
          </cell>
          <cell r="B14" t="str">
            <v>Eric_CC Lin</v>
          </cell>
        </row>
        <row r="15">
          <cell r="A15" t="str">
            <v>Camera Application - SDC</v>
          </cell>
          <cell r="B15" t="str">
            <v>James Na</v>
          </cell>
        </row>
        <row r="16">
          <cell r="A16" t="str">
            <v>Camera FW/Driver - TDC</v>
          </cell>
          <cell r="B16" t="str">
            <v>Jeremy Lin</v>
          </cell>
        </row>
        <row r="17">
          <cell r="A17" t="str">
            <v>CARTE Lab</v>
          </cell>
        </row>
        <row r="18">
          <cell r="A18" t="str">
            <v>CECP Certification</v>
          </cell>
          <cell r="B18" t="str">
            <v>Yang Yu</v>
          </cell>
        </row>
        <row r="19">
          <cell r="A19" t="str">
            <v>Comms (ADC)</v>
          </cell>
        </row>
        <row r="20">
          <cell r="A20" t="str">
            <v>Comms WWAN - Regulatory</v>
          </cell>
          <cell r="B20" t="str">
            <v>Max Chiu</v>
          </cell>
        </row>
        <row r="21">
          <cell r="A21" t="str">
            <v>Comms Antenna</v>
          </cell>
          <cell r="B21" t="str">
            <v>Eric Wu</v>
          </cell>
        </row>
        <row r="22">
          <cell r="A22" t="str">
            <v>Comms IDC</v>
          </cell>
        </row>
        <row r="23">
          <cell r="A23" t="str">
            <v>Comms Lan</v>
          </cell>
        </row>
        <row r="24">
          <cell r="A24" t="str">
            <v>Comms Modem</v>
          </cell>
        </row>
        <row r="25">
          <cell r="A25" t="str">
            <v>Comms Wireless</v>
          </cell>
        </row>
        <row r="26">
          <cell r="A26" t="str">
            <v>Comms WLAN - BRCM</v>
          </cell>
          <cell r="B26" t="str">
            <v>Ben Marrou</v>
          </cell>
        </row>
        <row r="27">
          <cell r="A27" t="str">
            <v>Comms WLAN - Intel</v>
          </cell>
          <cell r="B27" t="str">
            <v>Christian Garvin</v>
          </cell>
        </row>
        <row r="28">
          <cell r="A28" t="str">
            <v>Comms WWAN</v>
          </cell>
          <cell r="B28" t="str">
            <v>Colin King</v>
          </cell>
        </row>
        <row r="29">
          <cell r="A29" t="str">
            <v>Comms WWAN - TDC</v>
          </cell>
          <cell r="B29" t="str">
            <v>Anne Chen</v>
          </cell>
        </row>
        <row r="30">
          <cell r="A30" t="str">
            <v>Comms WWAN - Supplier</v>
          </cell>
        </row>
        <row r="31">
          <cell r="A31" t="str">
            <v>Comms BT &amp; UWB</v>
          </cell>
          <cell r="B31" t="str">
            <v>Brian O'Loughlin</v>
          </cell>
        </row>
        <row r="32">
          <cell r="A32" t="str">
            <v>Component Engineering Memory</v>
          </cell>
          <cell r="B32" t="str">
            <v>Jennifer Mcdaniel</v>
          </cell>
        </row>
        <row r="33">
          <cell r="A33" t="str">
            <v>Component Engineering</v>
          </cell>
          <cell r="B33" t="str">
            <v>Karl_CH Wang</v>
          </cell>
        </row>
        <row r="34">
          <cell r="A34" t="str">
            <v>DFx</v>
          </cell>
          <cell r="B34" t="str">
            <v>Erik Liu</v>
          </cell>
        </row>
        <row r="35">
          <cell r="A35" t="str">
            <v>Diags - Dell</v>
          </cell>
          <cell r="B35" t="str">
            <v>Longoria Sr, Armando</v>
          </cell>
        </row>
        <row r="36">
          <cell r="A36" t="str">
            <v>Diags - Manufacturing</v>
          </cell>
          <cell r="B36" t="str">
            <v>Anthony Ling</v>
          </cell>
        </row>
        <row r="37">
          <cell r="A37" t="str">
            <v>Display Engineering</v>
          </cell>
        </row>
        <row r="38">
          <cell r="A38" t="str">
            <v>EE Audio</v>
          </cell>
          <cell r="B38" t="str">
            <v>Doug Peeler</v>
          </cell>
        </row>
        <row r="39">
          <cell r="A39" t="str">
            <v>EE Vendors</v>
          </cell>
        </row>
        <row r="40">
          <cell r="A40" t="str">
            <v>Electrical &amp; Signal Integrity</v>
          </cell>
        </row>
        <row r="41">
          <cell r="A41" t="str">
            <v>Electrical Engineering</v>
          </cell>
          <cell r="B41" t="str">
            <v>Peter Yang</v>
          </cell>
        </row>
        <row r="42">
          <cell r="A42" t="str">
            <v xml:space="preserve">EMI </v>
          </cell>
          <cell r="B42" t="str">
            <v>Tommy Hwang</v>
          </cell>
        </row>
        <row r="43">
          <cell r="A43" t="str">
            <v>Engineering New Technologies</v>
          </cell>
        </row>
        <row r="44">
          <cell r="A44" t="str">
            <v>Engineering Pool</v>
          </cell>
          <cell r="B44" t="str">
            <v>Oliver Chou</v>
          </cell>
        </row>
        <row r="45">
          <cell r="A45" t="str">
            <v>Environmental</v>
          </cell>
          <cell r="B45" t="str">
            <v>Vivian Tai</v>
          </cell>
        </row>
        <row r="46">
          <cell r="A46" t="str">
            <v>Factory installed client applications (Software) ADC</v>
          </cell>
          <cell r="B46" t="str">
            <v>Brad Shultz</v>
          </cell>
        </row>
        <row r="47">
          <cell r="A47" t="str">
            <v>Factory installed client applications (Software) CDC</v>
          </cell>
          <cell r="B47" t="str">
            <v>Cindy Qin</v>
          </cell>
        </row>
        <row r="48">
          <cell r="A48" t="str">
            <v>ID</v>
          </cell>
          <cell r="B48" t="str">
            <v>Viorel Luminosu</v>
          </cell>
        </row>
        <row r="49">
          <cell r="A49" t="str">
            <v>Info Dev</v>
          </cell>
          <cell r="B49" t="str">
            <v>Ramya Rengarajan</v>
          </cell>
        </row>
        <row r="50">
          <cell r="A50" t="str">
            <v>Input Devices</v>
          </cell>
          <cell r="B50" t="str">
            <v>Erin Garrett</v>
          </cell>
        </row>
        <row r="51">
          <cell r="A51" t="str">
            <v>Instant Messaging</v>
          </cell>
        </row>
        <row r="52">
          <cell r="A52" t="str">
            <v>Instant Messaging (CDC)</v>
          </cell>
        </row>
        <row r="53">
          <cell r="A53" t="str">
            <v>Intel</v>
          </cell>
        </row>
        <row r="54">
          <cell r="A54" t="str">
            <v>IPS - Latitude/Inspiron - ADC</v>
          </cell>
        </row>
        <row r="55">
          <cell r="A55" t="str">
            <v>IPS - Latitude/Inspiron - CDC</v>
          </cell>
          <cell r="B55" t="str">
            <v>Yuan Wu</v>
          </cell>
        </row>
        <row r="56">
          <cell r="A56" t="str">
            <v>IPS - Spikebusters</v>
          </cell>
        </row>
        <row r="57">
          <cell r="A57" t="str">
            <v>Latitude Benchmarking</v>
          </cell>
        </row>
        <row r="58">
          <cell r="A58" t="str">
            <v>LCD In House Testing</v>
          </cell>
          <cell r="B58" t="str">
            <v>Modern Mou</v>
          </cell>
        </row>
        <row r="59">
          <cell r="A59" t="str">
            <v>LCD Vendors</v>
          </cell>
          <cell r="B59" t="str">
            <v>Modern Mou</v>
          </cell>
        </row>
        <row r="60">
          <cell r="A60" t="str">
            <v>Marketing - Latitude/Inspiron</v>
          </cell>
        </row>
        <row r="61">
          <cell r="A61" t="str">
            <v>Marketing - Latitude/Inspiron Evals</v>
          </cell>
        </row>
        <row r="62">
          <cell r="A62" t="str">
            <v xml:space="preserve">Marketing - Precision </v>
          </cell>
        </row>
        <row r="63">
          <cell r="A63" t="str">
            <v>Marketing - Precision Evals</v>
          </cell>
        </row>
        <row r="64">
          <cell r="A64" t="str">
            <v>Mechanical Engineering</v>
          </cell>
          <cell r="B64" t="str">
            <v>Derek Huang</v>
          </cell>
        </row>
        <row r="65">
          <cell r="A65" t="str">
            <v>Media Direct</v>
          </cell>
          <cell r="B65" t="str">
            <v>Mark Bartram</v>
          </cell>
        </row>
        <row r="66">
          <cell r="A66" t="str">
            <v>Media Direct - Cyberlink TWN</v>
          </cell>
          <cell r="B66" t="str">
            <v>Jeremy Lin</v>
          </cell>
        </row>
        <row r="67">
          <cell r="A67" t="str">
            <v>Mic</v>
          </cell>
          <cell r="B67" t="str">
            <v>Eric_CC Lin</v>
          </cell>
        </row>
        <row r="68">
          <cell r="A68" t="str">
            <v>NPI - APCC</v>
          </cell>
        </row>
        <row r="69">
          <cell r="A69" t="str">
            <v>NPI - BCC</v>
          </cell>
        </row>
        <row r="70">
          <cell r="A70" t="str">
            <v>NPI - CCC</v>
          </cell>
        </row>
        <row r="71">
          <cell r="A71" t="str">
            <v>NPI - EMF</v>
          </cell>
        </row>
        <row r="72">
          <cell r="A72" t="str">
            <v>NPI - MDS</v>
          </cell>
        </row>
        <row r="73">
          <cell r="A73" t="str">
            <v>NPO - APCC</v>
          </cell>
        </row>
        <row r="74">
          <cell r="A74" t="str">
            <v>NPO - Austin</v>
          </cell>
        </row>
        <row r="75">
          <cell r="A75" t="str">
            <v>NPO - BCC</v>
          </cell>
        </row>
        <row r="76">
          <cell r="A76" t="str">
            <v>NPO - CCC2</v>
          </cell>
        </row>
        <row r="77">
          <cell r="A77" t="str">
            <v>NPO - CCC4</v>
          </cell>
        </row>
        <row r="78">
          <cell r="A78" t="str">
            <v>NPO - EMF</v>
          </cell>
        </row>
        <row r="79">
          <cell r="A79" t="str">
            <v>NPO - EMF2</v>
          </cell>
        </row>
        <row r="80">
          <cell r="A80" t="str">
            <v>NPO - MDS</v>
          </cell>
        </row>
        <row r="81">
          <cell r="A81" t="str">
            <v>OEM -2nd Source</v>
          </cell>
        </row>
        <row r="82">
          <cell r="A82" t="str">
            <v>OEM - Acoustics</v>
          </cell>
        </row>
        <row r="83">
          <cell r="A83" t="str">
            <v>OEM - Antenna</v>
          </cell>
        </row>
        <row r="84">
          <cell r="A84" t="str">
            <v>OEM - BIOS</v>
          </cell>
        </row>
        <row r="85">
          <cell r="A85" t="str">
            <v>OEM - Component Engineering</v>
          </cell>
        </row>
        <row r="86">
          <cell r="A86" t="str">
            <v>OEM - DQA(Com) - CET</v>
          </cell>
        </row>
        <row r="87">
          <cell r="A87" t="str">
            <v>OEM - DQA(Com) - TPE</v>
          </cell>
        </row>
        <row r="88">
          <cell r="A88" t="str">
            <v>OEM - EA</v>
          </cell>
        </row>
        <row r="89">
          <cell r="A89" t="str">
            <v>OEM - EE</v>
          </cell>
        </row>
        <row r="90">
          <cell r="A90" t="str">
            <v>OEM - EMI</v>
          </cell>
        </row>
        <row r="91">
          <cell r="A91" t="str">
            <v>OEM - ESD</v>
          </cell>
        </row>
        <row r="92">
          <cell r="A92" t="str">
            <v>OEM - HW</v>
          </cell>
        </row>
        <row r="93">
          <cell r="A93" t="str">
            <v>OEM - Macrovision</v>
          </cell>
        </row>
        <row r="94">
          <cell r="A94" t="str">
            <v>OEM - ME</v>
          </cell>
        </row>
        <row r="95">
          <cell r="A95" t="str">
            <v>OEM - MES (S&amp;V)</v>
          </cell>
        </row>
        <row r="96">
          <cell r="A96" t="str">
            <v>OEM - MTBF</v>
          </cell>
        </row>
        <row r="97">
          <cell r="A97" t="str">
            <v>OEM - Packaging</v>
          </cell>
        </row>
        <row r="98">
          <cell r="A98" t="str">
            <v>OEM - PE</v>
          </cell>
        </row>
        <row r="99">
          <cell r="A99" t="str">
            <v>OEM - Power Battery</v>
          </cell>
        </row>
        <row r="100">
          <cell r="A100" t="str">
            <v>OEM - Power DC/DC</v>
          </cell>
        </row>
        <row r="101">
          <cell r="A101" t="str">
            <v>OEM - Production (Factory)</v>
          </cell>
        </row>
        <row r="102">
          <cell r="A102" t="str">
            <v>OEM - QAD - Compatibility</v>
          </cell>
        </row>
        <row r="103">
          <cell r="A103" t="str">
            <v>OEM - Regulatory</v>
          </cell>
        </row>
        <row r="104">
          <cell r="A104" t="str">
            <v>OEM - Regulatory Submittals</v>
          </cell>
        </row>
        <row r="105">
          <cell r="A105" t="str">
            <v>OEM - Reliability</v>
          </cell>
        </row>
        <row r="106">
          <cell r="A106" t="str">
            <v>OEM - Safety</v>
          </cell>
        </row>
        <row r="107">
          <cell r="A107" t="str">
            <v>OEM - SED - Wireless Team</v>
          </cell>
        </row>
        <row r="108">
          <cell r="A108" t="str">
            <v>OEM - SED (LCD)</v>
          </cell>
        </row>
        <row r="109">
          <cell r="A109" t="str">
            <v>OEM - Shock &amp; Vibe</v>
          </cell>
        </row>
        <row r="110">
          <cell r="A110" t="str">
            <v>OEM - Spare</v>
          </cell>
        </row>
        <row r="111">
          <cell r="A111" t="str">
            <v>OEM - Suppliers</v>
          </cell>
        </row>
        <row r="112">
          <cell r="A112" t="str">
            <v>OEM - Sustaining</v>
          </cell>
        </row>
        <row r="113">
          <cell r="A113" t="str">
            <v>OEM - SW (SA)</v>
          </cell>
        </row>
        <row r="114">
          <cell r="A114" t="str">
            <v>OEM - Test Engineering</v>
          </cell>
        </row>
        <row r="115">
          <cell r="A115" t="str">
            <v>OEM - Testing Pool - China</v>
          </cell>
        </row>
        <row r="116">
          <cell r="A116" t="str">
            <v>OEM - Testing Pool - TW</v>
          </cell>
        </row>
        <row r="117">
          <cell r="A117" t="str">
            <v>OEM - Thermal</v>
          </cell>
        </row>
        <row r="118">
          <cell r="A118" t="str">
            <v>OEM - USB 2.0</v>
          </cell>
        </row>
        <row r="119">
          <cell r="A119" t="str">
            <v>OEM - WHQL</v>
          </cell>
        </row>
        <row r="120">
          <cell r="A120" t="str">
            <v>OEM - Wireless</v>
          </cell>
        </row>
        <row r="121">
          <cell r="A121" t="str">
            <v>Packaging</v>
          </cell>
          <cell r="B121" t="str">
            <v>Philip Smolinski</v>
          </cell>
        </row>
        <row r="122">
          <cell r="A122" t="str">
            <v>Performance Lab - Inspiron</v>
          </cell>
          <cell r="B122" t="str">
            <v>Burton Finley</v>
          </cell>
        </row>
        <row r="123">
          <cell r="A123" t="str">
            <v>Performance Lab - Latitude</v>
          </cell>
        </row>
        <row r="124">
          <cell r="A124" t="str">
            <v>Performance Lab - Prec</v>
          </cell>
        </row>
        <row r="125">
          <cell r="A125" t="str">
            <v>Performance Lab - Prec ISV</v>
          </cell>
        </row>
        <row r="126">
          <cell r="A126" t="str">
            <v>Peripheral - Carrying Case</v>
          </cell>
          <cell r="B126" t="str">
            <v>Valerie Larson</v>
          </cell>
        </row>
        <row r="127">
          <cell r="A127" t="str">
            <v>Peripherals - Displays SDC</v>
          </cell>
          <cell r="B127" t="str">
            <v>Joscelyn Tan</v>
          </cell>
        </row>
        <row r="128">
          <cell r="A128" t="str">
            <v>Peripherals - I/O SDC</v>
          </cell>
          <cell r="B128" t="str">
            <v>Joscelyn Tan</v>
          </cell>
        </row>
        <row r="129">
          <cell r="A129" t="str">
            <v>Peripherals - Imaging SDC</v>
          </cell>
          <cell r="B129" t="str">
            <v>Joscelyn Tan</v>
          </cell>
        </row>
        <row r="130">
          <cell r="A130" t="str">
            <v>Peripherals - Reliability</v>
          </cell>
        </row>
        <row r="131">
          <cell r="A131" t="str">
            <v>Peripherals - RMSD ADC</v>
          </cell>
          <cell r="B131" t="str">
            <v>Ken Salisbury</v>
          </cell>
        </row>
        <row r="132">
          <cell r="A132" t="str">
            <v>Peripherals - RMSD SDC</v>
          </cell>
          <cell r="B132" t="str">
            <v>Joscelyn Tan</v>
          </cell>
        </row>
        <row r="133">
          <cell r="A133" t="str">
            <v>Peripherals - Storage</v>
          </cell>
          <cell r="B133" t="str">
            <v>Steve Kirk</v>
          </cell>
        </row>
        <row r="134">
          <cell r="A134" t="str">
            <v>Peripherals - Video</v>
          </cell>
        </row>
        <row r="135">
          <cell r="A135" t="str">
            <v xml:space="preserve">Peripherals - Audio </v>
          </cell>
        </row>
        <row r="136">
          <cell r="A136" t="str">
            <v>Peripherals- Audio SDC</v>
          </cell>
        </row>
        <row r="137">
          <cell r="A137" t="str">
            <v xml:space="preserve">Power - AC Adapter </v>
          </cell>
          <cell r="B137" t="str">
            <v>Inger Escamilla</v>
          </cell>
        </row>
        <row r="138">
          <cell r="A138" t="str">
            <v xml:space="preserve">Power - Batteries </v>
          </cell>
          <cell r="B138" t="str">
            <v>Alger Liang</v>
          </cell>
        </row>
        <row r="139">
          <cell r="A139" t="str">
            <v>Power - DC/DC - ADC</v>
          </cell>
        </row>
        <row r="140">
          <cell r="A140" t="str">
            <v>Power - DC/DC - TDC</v>
          </cell>
          <cell r="B140" t="str">
            <v>Lawrence Huang</v>
          </cell>
        </row>
        <row r="141">
          <cell r="A141" t="str">
            <v>Program Management</v>
          </cell>
        </row>
        <row r="142">
          <cell r="A142" t="str">
            <v>Quality</v>
          </cell>
        </row>
        <row r="143">
          <cell r="A143" t="str">
            <v>Regulatory</v>
          </cell>
          <cell r="B143" t="str">
            <v>Linda_CH Lin</v>
          </cell>
        </row>
        <row r="144">
          <cell r="A144" t="str">
            <v>Reliability - ADC</v>
          </cell>
        </row>
        <row r="145">
          <cell r="A145" t="str">
            <v>Reliability - TDC</v>
          </cell>
          <cell r="B145" t="str">
            <v>Ricky Chang</v>
          </cell>
        </row>
        <row r="146">
          <cell r="A146" t="str">
            <v>Safety</v>
          </cell>
          <cell r="B146" t="str">
            <v>Joseph Shu</v>
          </cell>
        </row>
        <row r="147">
          <cell r="A147" t="str">
            <v>Service</v>
          </cell>
          <cell r="B147" t="str">
            <v>Elliott Kelly</v>
          </cell>
        </row>
        <row r="148">
          <cell r="A148" t="str">
            <v>Shock &amp; Vibe</v>
          </cell>
          <cell r="B148" t="str">
            <v>James Yeh</v>
          </cell>
        </row>
        <row r="149">
          <cell r="A149" t="str">
            <v>Software / ACS</v>
          </cell>
        </row>
        <row r="150">
          <cell r="A150" t="str">
            <v>Software / Audio</v>
          </cell>
        </row>
        <row r="151">
          <cell r="A151" t="str">
            <v xml:space="preserve">Software / BIOReader_SC </v>
          </cell>
        </row>
        <row r="152">
          <cell r="A152" t="str">
            <v>Software / Burn ODD</v>
          </cell>
        </row>
        <row r="153">
          <cell r="A153" t="str">
            <v>Software / Burn Room</v>
          </cell>
        </row>
        <row r="154">
          <cell r="A154" t="str">
            <v>Software / Certs</v>
          </cell>
        </row>
        <row r="155">
          <cell r="A155" t="str">
            <v>Software / Chipset &amp; TPM</v>
          </cell>
        </row>
        <row r="156">
          <cell r="A156" t="str">
            <v>Software / Compatibility</v>
          </cell>
        </row>
        <row r="157">
          <cell r="A157" t="str">
            <v>Software / Diagnostics</v>
          </cell>
        </row>
        <row r="158">
          <cell r="A158" t="str">
            <v>Software / Drivers</v>
          </cell>
          <cell r="B158" t="str">
            <v>Jeremy Lin</v>
          </cell>
        </row>
        <row r="159">
          <cell r="A159" t="str">
            <v>Software / Drivers - TPM</v>
          </cell>
        </row>
        <row r="160">
          <cell r="A160" t="str">
            <v>Software / Drivers Vendors</v>
          </cell>
        </row>
        <row r="161">
          <cell r="A161" t="str">
            <v>Software / ELI - ADC</v>
          </cell>
        </row>
        <row r="162">
          <cell r="A162" t="str">
            <v>Software / ELI - CDC</v>
          </cell>
        </row>
        <row r="163">
          <cell r="A163" t="str">
            <v>Software / FI AMF (Old Fish/FIV)</v>
          </cell>
        </row>
        <row r="164">
          <cell r="A164" t="str">
            <v xml:space="preserve">Software / FI APCC </v>
          </cell>
        </row>
        <row r="165">
          <cell r="A165" t="str">
            <v xml:space="preserve">Software / FI CCC </v>
          </cell>
        </row>
        <row r="166">
          <cell r="A166" t="str">
            <v xml:space="preserve">Software / FI CDC </v>
          </cell>
          <cell r="B166" t="str">
            <v>Lynda Chen</v>
          </cell>
        </row>
        <row r="167">
          <cell r="A167" t="str">
            <v xml:space="preserve">Software / FI EMF </v>
          </cell>
        </row>
        <row r="168">
          <cell r="A168" t="str">
            <v>Software / FISH - CDC</v>
          </cell>
          <cell r="B168" t="str">
            <v>Ada Yao</v>
          </cell>
        </row>
        <row r="169">
          <cell r="A169" t="str">
            <v>Software / FISH / FIV &amp; Image Creation (Austin)</v>
          </cell>
        </row>
        <row r="170">
          <cell r="A170" t="str">
            <v>Software / Intel - NSS</v>
          </cell>
        </row>
        <row r="171">
          <cell r="A171" t="str">
            <v>Software / Intel Graphics - Dell</v>
          </cell>
        </row>
        <row r="172">
          <cell r="A172" t="str">
            <v>Software / Intel Graphics - Intel</v>
          </cell>
        </row>
        <row r="173">
          <cell r="A173" t="str">
            <v>Software / IT Image Creation</v>
          </cell>
        </row>
        <row r="174">
          <cell r="A174" t="str">
            <v>Software / Linux FISH (ADC)-if applicable</v>
          </cell>
        </row>
        <row r="175">
          <cell r="A175" t="str">
            <v xml:space="preserve">Software / MACROVISION CERT </v>
          </cell>
        </row>
        <row r="176">
          <cell r="A176" t="str">
            <v>Software / MD CAE</v>
          </cell>
        </row>
        <row r="177">
          <cell r="A177" t="str">
            <v>Software / MD Developer</v>
          </cell>
          <cell r="B177" t="str">
            <v>Mark Bartram</v>
          </cell>
        </row>
        <row r="178">
          <cell r="A178" t="str">
            <v>Software / MD Titan Team</v>
          </cell>
        </row>
        <row r="179">
          <cell r="A179" t="str">
            <v>Software / Microphone (TDC)</v>
          </cell>
        </row>
        <row r="180">
          <cell r="A180" t="str">
            <v>Software / Merom Dev.</v>
          </cell>
        </row>
        <row r="181">
          <cell r="A181" t="str">
            <v>Software / MS Vista (CDC)</v>
          </cell>
        </row>
        <row r="182">
          <cell r="A182" t="str">
            <v>Software / Novell Linux Vendor</v>
          </cell>
          <cell r="B182" t="str">
            <v>David_D Wang</v>
          </cell>
        </row>
        <row r="183">
          <cell r="A183" t="str">
            <v>Software / OMCI  or 2nd OS</v>
          </cell>
        </row>
        <row r="184">
          <cell r="A184" t="str">
            <v xml:space="preserve">Software / OS DEV </v>
          </cell>
          <cell r="B184" t="str">
            <v>Kelley Wilks</v>
          </cell>
        </row>
        <row r="185">
          <cell r="A185" t="str">
            <v>Software / OS DEV MS LABS Vendor unit don't expect back</v>
          </cell>
          <cell r="B185" t="str">
            <v>Kelley Wilks</v>
          </cell>
        </row>
        <row r="186">
          <cell r="A186" t="str">
            <v>Software / OS Sustaining</v>
          </cell>
        </row>
        <row r="187">
          <cell r="A187" t="str">
            <v>Software / PjM</v>
          </cell>
          <cell r="B187" t="str">
            <v>Swijun Chuang</v>
          </cell>
        </row>
        <row r="188">
          <cell r="A188" t="str">
            <v>Software / Quickset</v>
          </cell>
          <cell r="B188" t="str">
            <v>Priya Kothandaraman</v>
          </cell>
        </row>
        <row r="189">
          <cell r="A189" t="str">
            <v>Software / Storage</v>
          </cell>
        </row>
        <row r="190">
          <cell r="A190" t="str">
            <v>Software / System Engineer</v>
          </cell>
          <cell r="B190" t="str">
            <v>John Harvick</v>
          </cell>
        </row>
        <row r="191">
          <cell r="A191" t="str">
            <v xml:space="preserve">Software / SYSTEM WHQL </v>
          </cell>
          <cell r="B191" t="str">
            <v>Erika Talbott</v>
          </cell>
        </row>
        <row r="192">
          <cell r="A192" t="str">
            <v>Software / TDC</v>
          </cell>
          <cell r="B192" t="str">
            <v>Michael_CY Wu</v>
          </cell>
        </row>
        <row r="193">
          <cell r="A193" t="str">
            <v>Software / Touchpad</v>
          </cell>
        </row>
        <row r="194">
          <cell r="A194" t="str">
            <v>Software / Win PE - ADC</v>
          </cell>
        </row>
        <row r="195">
          <cell r="A195" t="str">
            <v>Software / Ubuntu</v>
          </cell>
        </row>
        <row r="196">
          <cell r="A196" t="str">
            <v>Software Sustaining</v>
          </cell>
        </row>
        <row r="197">
          <cell r="A197" t="str">
            <v>Sustaining - CDC</v>
          </cell>
        </row>
        <row r="198">
          <cell r="A198" t="str">
            <v>Test - FI PG Test Eng. (FIV) - ADC</v>
          </cell>
        </row>
        <row r="199">
          <cell r="A199" t="str">
            <v>Test - FI PG Test Eng. (FIV) - CDC</v>
          </cell>
          <cell r="B199" t="str">
            <v>Lynda Chen</v>
          </cell>
        </row>
        <row r="200">
          <cell r="A200" t="str">
            <v>Test Engineering - ADC</v>
          </cell>
          <cell r="B200" t="str">
            <v>Eloy Rodriquez</v>
          </cell>
        </row>
        <row r="201">
          <cell r="A201" t="str">
            <v>Test Engineering - CDC</v>
          </cell>
          <cell r="B201" t="str">
            <v>Jessica Lu</v>
          </cell>
        </row>
        <row r="202">
          <cell r="A202" t="str">
            <v>Test Engineering - Client</v>
          </cell>
        </row>
        <row r="203">
          <cell r="A203" t="str">
            <v>Test Engineering - COMMS Test</v>
          </cell>
        </row>
        <row r="204">
          <cell r="A204" t="str">
            <v>Test Engineering - CSI</v>
          </cell>
        </row>
        <row r="205">
          <cell r="A205" t="str">
            <v>Test Engineering - CST</v>
          </cell>
        </row>
        <row r="206">
          <cell r="A206" t="str">
            <v>Test Engineering - Localization - ADC</v>
          </cell>
        </row>
        <row r="207">
          <cell r="A207" t="str">
            <v>Test Engineering - Localization - CDC</v>
          </cell>
        </row>
        <row r="208">
          <cell r="A208" t="str">
            <v>Test Engineering - PE</v>
          </cell>
          <cell r="B208" t="str">
            <v>Ying_Ying Lu</v>
          </cell>
        </row>
        <row r="209">
          <cell r="A209" t="str">
            <v>Test Engineering - S/IT (CST)</v>
          </cell>
        </row>
        <row r="210">
          <cell r="A210" t="str">
            <v>Test Engineering - TDC</v>
          </cell>
        </row>
        <row r="211">
          <cell r="A211" t="str">
            <v>Test Engineering - TE</v>
          </cell>
        </row>
        <row r="212">
          <cell r="A212" t="str">
            <v>Test Engineering/Vista-ADC</v>
          </cell>
        </row>
        <row r="213">
          <cell r="A213" t="str">
            <v>Test Engineering/Vista-CDC</v>
          </cell>
        </row>
        <row r="214">
          <cell r="A214" t="str">
            <v>Test Strategist</v>
          </cell>
        </row>
        <row r="215">
          <cell r="A215" t="str">
            <v>Thermal Testing</v>
          </cell>
          <cell r="B215" t="str">
            <v>Matt Chang</v>
          </cell>
        </row>
        <row r="216">
          <cell r="A216" t="str">
            <v>Usability</v>
          </cell>
          <cell r="B216" t="str">
            <v>Lisa Choo</v>
          </cell>
        </row>
        <row r="217">
          <cell r="A217" t="str">
            <v>Video Engineering</v>
          </cell>
          <cell r="B217" t="str">
            <v>Thomas Tsai</v>
          </cell>
        </row>
        <row r="218">
          <cell r="A218" t="str">
            <v>Video Engineering - ADC</v>
          </cell>
          <cell r="B218" t="str">
            <v>Randy Juenger</v>
          </cell>
        </row>
        <row r="219">
          <cell r="A219" t="str">
            <v>Video Graphics - Dell</v>
          </cell>
        </row>
        <row r="220">
          <cell r="A220" t="str">
            <v>Video Graphics - SW</v>
          </cell>
        </row>
        <row r="221">
          <cell r="A221" t="str">
            <v>Video Graphics - Vendor 1</v>
          </cell>
        </row>
        <row r="222">
          <cell r="A222" t="str">
            <v>Video Graphics - Vendor 2</v>
          </cell>
        </row>
        <row r="223">
          <cell r="A223" t="str">
            <v>Video Graphics - Vendor 3</v>
          </cell>
        </row>
        <row r="224">
          <cell r="A224" t="str">
            <v>Video Graphics Lab - GSST</v>
          </cell>
        </row>
        <row r="225">
          <cell r="A225" t="str">
            <v>WWP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>
        <row r="5">
          <cell r="B5" t="str">
            <v>Intel PM965 + ICH8</v>
          </cell>
        </row>
        <row r="6">
          <cell r="B6" t="str">
            <v>Intel GM965 + ICH8</v>
          </cell>
        </row>
        <row r="7">
          <cell r="B7" t="str">
            <v>x</v>
          </cell>
        </row>
        <row r="8">
          <cell r="B8" t="str">
            <v>AMD RS780</v>
          </cell>
        </row>
        <row r="9">
          <cell r="B9" t="str">
            <v>TOTAL</v>
          </cell>
        </row>
        <row r="10">
          <cell r="B10" t="str">
            <v>17" WUXGA RGB LED - LGP</v>
          </cell>
        </row>
        <row r="11">
          <cell r="B11" t="str">
            <v>17" WUXGA RGB LED - SMSNG</v>
          </cell>
        </row>
        <row r="12">
          <cell r="B12" t="str">
            <v>x</v>
          </cell>
        </row>
        <row r="13">
          <cell r="B13" t="str">
            <v>17" WXGA+,LED - SMSNG</v>
          </cell>
        </row>
        <row r="14">
          <cell r="B14" t="str">
            <v>x</v>
          </cell>
        </row>
        <row r="15">
          <cell r="B15" t="str">
            <v>17" WXGA+W/OINVRTR - LGP</v>
          </cell>
        </row>
        <row r="16">
          <cell r="B16" t="str">
            <v>17" WXGA+W/OINVRTR - SMSNG</v>
          </cell>
        </row>
        <row r="17">
          <cell r="B17" t="str">
            <v>x</v>
          </cell>
        </row>
        <row r="69">
          <cell r="B69" t="str">
            <v>Intel 560 2.13GHz 1MB 533FSB PGA A1</v>
          </cell>
        </row>
        <row r="70">
          <cell r="B70" t="str">
            <v>Intel T2370 1.73GHz 1MB 533 FSB PGA M0</v>
          </cell>
        </row>
        <row r="71">
          <cell r="B71" t="str">
            <v>Intel T5550 1.83GHz 2MB 667 FSB PGA M0</v>
          </cell>
        </row>
        <row r="72">
          <cell r="B72" t="str">
            <v>Intel T5750 2.0 GHz 2MB 667 FSB PGA M0</v>
          </cell>
        </row>
        <row r="73">
          <cell r="B73" t="str">
            <v>Intel T7250 2.0GHz 2MB 800FSB PGA M0</v>
          </cell>
        </row>
        <row r="74">
          <cell r="B74" t="str">
            <v>Intel SRPenryn T8300 2.4GHz 3MB 800 FSB PGA L0</v>
          </cell>
        </row>
        <row r="75">
          <cell r="B75" t="str">
            <v>Intel SRPenryn T9300 2.5GHz 6MB 800 FSB PGA B0</v>
          </cell>
        </row>
        <row r="76">
          <cell r="B76" t="str">
            <v>x</v>
          </cell>
        </row>
        <row r="77">
          <cell r="B77" t="str">
            <v>AMD PRC 1800 2M</v>
          </cell>
        </row>
        <row r="78">
          <cell r="B78" t="str">
            <v>AMD PRC 2000 2M</v>
          </cell>
        </row>
        <row r="79">
          <cell r="B79" t="str">
            <v>AMD PRC 2100 2M</v>
          </cell>
        </row>
        <row r="80">
          <cell r="B80" t="str">
            <v>AMD PRC 2200 2M</v>
          </cell>
        </row>
        <row r="81">
          <cell r="B81" t="str">
            <v>AMD PRC 2300 2M</v>
          </cell>
        </row>
        <row r="83">
          <cell r="B83" t="str">
            <v>Finger Printer</v>
          </cell>
        </row>
        <row r="84">
          <cell r="B84" t="str">
            <v>x</v>
          </cell>
        </row>
        <row r="85">
          <cell r="B85" t="str">
            <v>x</v>
          </cell>
        </row>
        <row r="87">
          <cell r="B87" t="str">
            <v>Intel WiFi Link 5100</v>
          </cell>
        </row>
        <row r="88">
          <cell r="B88" t="str">
            <v>Intel WiFi Link 5300</v>
          </cell>
        </row>
        <row r="89">
          <cell r="B89" t="str">
            <v>x</v>
          </cell>
        </row>
        <row r="90">
          <cell r="B90" t="str">
            <v>Dell 4312</v>
          </cell>
        </row>
        <row r="91">
          <cell r="B91" t="str">
            <v>Dell 4322</v>
          </cell>
        </row>
        <row r="92">
          <cell r="B92" t="str">
            <v>x</v>
          </cell>
        </row>
        <row r="93">
          <cell r="B93" t="str">
            <v>x</v>
          </cell>
        </row>
        <row r="95">
          <cell r="B95" t="str">
            <v>512MB/667MHz</v>
          </cell>
        </row>
        <row r="96">
          <cell r="B96" t="str">
            <v>1GB/667MHz</v>
          </cell>
        </row>
        <row r="97">
          <cell r="B97" t="str">
            <v>2GB/667MHz</v>
          </cell>
        </row>
        <row r="98">
          <cell r="B98" t="str">
            <v>4GB/667MHz</v>
          </cell>
        </row>
        <row r="99">
          <cell r="B99" t="str">
            <v>x</v>
          </cell>
        </row>
        <row r="100">
          <cell r="B100" t="str">
            <v>512MB/800MHz</v>
          </cell>
        </row>
        <row r="101">
          <cell r="B101" t="str">
            <v>1GB/800MHz</v>
          </cell>
        </row>
        <row r="102">
          <cell r="B102" t="str">
            <v>2GB/800MHz</v>
          </cell>
        </row>
        <row r="103">
          <cell r="B103" t="str">
            <v>4GB/800MHz</v>
          </cell>
        </row>
        <row r="104">
          <cell r="B104" t="str">
            <v>x</v>
          </cell>
        </row>
        <row r="126">
          <cell r="B126" t="str">
            <v>DVD +/-  RW - TSST</v>
          </cell>
        </row>
        <row r="127">
          <cell r="B127" t="str">
            <v>DVD +/-  RW - Optiarc</v>
          </cell>
        </row>
        <row r="128">
          <cell r="B128" t="str">
            <v>x</v>
          </cell>
        </row>
        <row r="129">
          <cell r="B129" t="str">
            <v>Blu-Ray</v>
          </cell>
        </row>
        <row r="130">
          <cell r="B130" t="str">
            <v>x</v>
          </cell>
        </row>
        <row r="131">
          <cell r="B131" t="str">
            <v>x</v>
          </cell>
        </row>
        <row r="132">
          <cell r="B132" t="str">
            <v>x</v>
          </cell>
        </row>
        <row r="133">
          <cell r="B133" t="str">
            <v>x</v>
          </cell>
        </row>
        <row r="134">
          <cell r="B134" t="str">
            <v>x</v>
          </cell>
        </row>
        <row r="135">
          <cell r="B135" t="str">
            <v>x</v>
          </cell>
        </row>
        <row r="136">
          <cell r="B136" t="str">
            <v>x</v>
          </cell>
        </row>
        <row r="138">
          <cell r="B138" t="str">
            <v>256MB/128-bit (25W) - I</v>
          </cell>
        </row>
        <row r="139">
          <cell r="B139" t="str">
            <v>256MB/128-bit (25W) - II</v>
          </cell>
        </row>
        <row r="140">
          <cell r="B140" t="str">
            <v>x</v>
          </cell>
        </row>
        <row r="141">
          <cell r="B141" t="str">
            <v>UMA</v>
          </cell>
        </row>
        <row r="142">
          <cell r="B142" t="str">
            <v>x</v>
          </cell>
        </row>
        <row r="143">
          <cell r="B143" t="str">
            <v>x</v>
          </cell>
        </row>
        <row r="145">
          <cell r="B145" t="str">
            <v>WIN VISTA HOME BASIC - 32bit</v>
          </cell>
        </row>
        <row r="146">
          <cell r="B146" t="str">
            <v>WIN VISTA HOME PREMIUM - 32bit</v>
          </cell>
        </row>
        <row r="147">
          <cell r="B147" t="str">
            <v>WIN VISTA ULTIMATE - 32bit</v>
          </cell>
        </row>
        <row r="148">
          <cell r="B148" t="str">
            <v>X</v>
          </cell>
        </row>
        <row r="149">
          <cell r="B149" t="str">
            <v>x</v>
          </cell>
        </row>
        <row r="151">
          <cell r="B151" t="str">
            <v>Bluetooth 370</v>
          </cell>
        </row>
        <row r="152">
          <cell r="B152" t="str">
            <v>x</v>
          </cell>
        </row>
        <row r="153">
          <cell r="B153" t="str">
            <v>Bluetooth + UWB</v>
          </cell>
        </row>
        <row r="154">
          <cell r="B154" t="str">
            <v>x</v>
          </cell>
        </row>
        <row r="155">
          <cell r="B155" t="str">
            <v>x</v>
          </cell>
        </row>
        <row r="156">
          <cell r="B156" t="str">
            <v>x</v>
          </cell>
        </row>
        <row r="157">
          <cell r="B157" t="str">
            <v>x</v>
          </cell>
        </row>
        <row r="158">
          <cell r="B158" t="str">
            <v>x</v>
          </cell>
        </row>
        <row r="160">
          <cell r="B160" t="str">
            <v>Camera - LiteOn</v>
          </cell>
        </row>
        <row r="161">
          <cell r="B161" t="str">
            <v>Camera - Foxconn</v>
          </cell>
        </row>
        <row r="162">
          <cell r="B162" t="str">
            <v>x</v>
          </cell>
        </row>
        <row r="163">
          <cell r="B163" t="str">
            <v>x</v>
          </cell>
        </row>
      </sheetData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v History"/>
      <sheetName val="Instructions"/>
      <sheetName val="Team List"/>
      <sheetName val="Requesters"/>
      <sheetName val="Baseline &amp; Summary"/>
      <sheetName val="Config Summary P1-3"/>
      <sheetName val="Config Summary Qual-Pilot"/>
      <sheetName val="Mat Summary"/>
      <sheetName val="Proto 1"/>
      <sheetName val="P1 Spare Parts"/>
      <sheetName val="Proto 2"/>
      <sheetName val="P2 Keyboards_Cords"/>
      <sheetName val="P2 Spare Parts"/>
      <sheetName val="Proto 3"/>
      <sheetName val="P3 Keyboards_Cords"/>
      <sheetName val="P3 Spare Parts"/>
      <sheetName val="X Built"/>
      <sheetName val="X-built Keyboards_Cords"/>
      <sheetName val="X-builtl Spare Parts"/>
      <sheetName val="Pilot"/>
      <sheetName val="Pilot Keyboards_Cords"/>
      <sheetName val="Pilot Spare Parts"/>
      <sheetName val="Summary"/>
      <sheetName val="List"/>
      <sheetName val="Title Pag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88">
          <cell r="B88" t="str">
            <v>Azalia</v>
          </cell>
        </row>
        <row r="89">
          <cell r="B89" t="str">
            <v>x</v>
          </cell>
        </row>
        <row r="90">
          <cell r="B90" t="str">
            <v>x</v>
          </cell>
        </row>
        <row r="91">
          <cell r="B91" t="str">
            <v>x</v>
          </cell>
        </row>
        <row r="92">
          <cell r="B92" t="str">
            <v>x</v>
          </cell>
        </row>
        <row r="93">
          <cell r="B93" t="str">
            <v>x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 refreshError="1"/>
      <sheetData sheetId="23" refreshError="1"/>
      <sheetData sheetId="24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Cost Calculations"/>
      <sheetName val="Closed Action Items"/>
      <sheetName val="Action Items"/>
      <sheetName val="Compatibility Matrix"/>
      <sheetName val="DDR Memory"/>
      <sheetName val="USB MB Cradle"/>
      <sheetName val="Monitor Stand"/>
      <sheetName val="Batt Chargr 1-Bay"/>
      <sheetName val="Batt Chargr 5-Bay"/>
      <sheetName val="65W Auto"/>
      <sheetName val="65W Adapter"/>
      <sheetName val="Security"/>
      <sheetName val="Electrovaya"/>
      <sheetName val="Multibay Optical"/>
      <sheetName val="Multibay HDD"/>
      <sheetName val="USB2"/>
      <sheetName val="Multibay Other"/>
      <sheetName val="Summary"/>
      <sheetName val="DeviceList"/>
      <sheetName val="PTRList"/>
      <sheetName val="Matrix"/>
      <sheetName val="TPM"/>
      <sheetName val="WAT"/>
      <sheetName val="Tools List Rev14"/>
      <sheetName val="Accessories"/>
      <sheetName val="Reports"/>
      <sheetName val="TOC"/>
      <sheetName val="Administrator"/>
      <sheetName val="GlobalData"/>
      <sheetName val="EUR Fixing"/>
      <sheetName val="SCM AV data"/>
      <sheetName val="3"/>
      <sheetName val="Cost_Calculations"/>
      <sheetName val="Closed_Action_Items"/>
      <sheetName val="Action_Items"/>
      <sheetName val="Compatibility_Matrix"/>
      <sheetName val="DDR_Memory"/>
      <sheetName val="USB_MB_Cradle"/>
      <sheetName val="Monitor_Stand"/>
      <sheetName val="Batt_Chargr_1-Bay"/>
      <sheetName val="Batt_Chargr_5-Bay"/>
      <sheetName val="65W_Auto"/>
      <sheetName val="65W_Adapter"/>
      <sheetName val="Multibay_Optical"/>
      <sheetName val="Multibay_HDD"/>
      <sheetName val="Multibay_Other"/>
      <sheetName val="Tools_List_Rev14"/>
      <sheetName val="EUR_Fixing"/>
      <sheetName val="SCM_AV_data"/>
      <sheetName val="FA"/>
      <sheetName val="2003_Ryan_to_Arima"/>
      <sheetName val="FA_Definitions"/>
      <sheetName val="Data lists"/>
      <sheetName val="PL"/>
      <sheetName val="PMcategory"/>
      <sheetName val="Cost_Calculations1"/>
      <sheetName val="Closed_Action_Items1"/>
      <sheetName val="Action_Items1"/>
      <sheetName val="Compatibility_Matrix1"/>
      <sheetName val="DDR_Memory1"/>
      <sheetName val="USB_MB_Cradle1"/>
      <sheetName val="Monitor_Stand1"/>
      <sheetName val="Batt_Chargr_1-Bay1"/>
      <sheetName val="Batt_Chargr_5-Bay1"/>
      <sheetName val="65W_Auto1"/>
      <sheetName val="65W_Adapter1"/>
      <sheetName val="Multibay_Optical1"/>
      <sheetName val="Multibay_HDD1"/>
      <sheetName val="Multibay_Other1"/>
      <sheetName val="Tools_List_Rev141"/>
      <sheetName val="EUR_Fixing1"/>
      <sheetName val="SCM_AV_data1"/>
      <sheetName val="Data_lists"/>
      <sheetName val="1"/>
      <sheetName val="非機種"/>
      <sheetName val="Materials Details"/>
      <sheetName val="Sheet2"/>
      <sheetName val="List"/>
      <sheetName val="KT1 Qual"/>
      <sheetName val="DELL_Schedule"/>
      <sheetName val="周生產"/>
      <sheetName val="MonthMapping"/>
      <sheetName val="NRE"/>
      <sheetName val="Receiving Inspection"/>
      <sheetName val="Master Lists"/>
      <sheetName val="zsdr82 Tab."/>
      <sheetName val="3w"/>
      <sheetName val="Mat Summary"/>
      <sheetName val="連絡書１"/>
      <sheetName val="一人一機"/>
      <sheetName val="Settings"/>
      <sheetName val="MetricsData"/>
      <sheetName val="Detailed Quote"/>
      <sheetName val="Cost_Calculations2"/>
      <sheetName val="Closed_Action_Items2"/>
      <sheetName val="Action_Items2"/>
      <sheetName val="Compatibility_Matrix2"/>
      <sheetName val="DDR_Memory2"/>
      <sheetName val="USB_MB_Cradle2"/>
      <sheetName val="Monitor_Stand2"/>
      <sheetName val="Batt_Chargr_1-Bay2"/>
      <sheetName val="Batt_Chargr_5-Bay2"/>
      <sheetName val="65W_Auto2"/>
      <sheetName val="65W_Adapter2"/>
      <sheetName val="Multibay_Optical2"/>
      <sheetName val="Multibay_HDD2"/>
      <sheetName val="Multibay_Other2"/>
      <sheetName val="Tools_List_Rev142"/>
      <sheetName val="EUR_Fixing2"/>
      <sheetName val="SCM_AV_data2"/>
      <sheetName val="Data_lists1"/>
      <sheetName val="Materials_Details"/>
      <sheetName val="KT1_Qual"/>
      <sheetName val="Receiving_Inspection"/>
      <sheetName val="Master_Lists"/>
      <sheetName val="zsdr82_Tab_"/>
      <sheetName val="Mat_Summary"/>
      <sheetName val="G8WZA5 PKG部品表"/>
      <sheetName val="Drop Down Info"/>
      <sheetName val="Cost_Calculations5"/>
      <sheetName val="Closed_Action_Items5"/>
      <sheetName val="Action_Items5"/>
      <sheetName val="Compatibility_Matrix5"/>
      <sheetName val="DDR_Memory5"/>
      <sheetName val="USB_MB_Cradle5"/>
      <sheetName val="Monitor_Stand5"/>
      <sheetName val="Batt_Chargr_1-Bay5"/>
      <sheetName val="Batt_Chargr_5-Bay5"/>
      <sheetName val="65W_Auto5"/>
      <sheetName val="65W_Adapter5"/>
      <sheetName val="Multibay_Optical5"/>
      <sheetName val="Multibay_HDD5"/>
      <sheetName val="Multibay_Other5"/>
      <sheetName val="Tools_List_Rev145"/>
      <sheetName val="SCM_AV_data5"/>
      <sheetName val="EUR_Fixing5"/>
      <sheetName val="Data_lists4"/>
      <sheetName val="Materials_Details3"/>
      <sheetName val="KT1_Qual3"/>
      <sheetName val="Receiving_Inspection3"/>
      <sheetName val="Master_Lists3"/>
      <sheetName val="zsdr82_Tab_3"/>
      <sheetName val="Mat_Summary3"/>
      <sheetName val="Detailed_Quote2"/>
      <sheetName val="Cost_Calculations4"/>
      <sheetName val="Closed_Action_Items4"/>
      <sheetName val="Action_Items4"/>
      <sheetName val="Compatibility_Matrix4"/>
      <sheetName val="DDR_Memory4"/>
      <sheetName val="USB_MB_Cradle4"/>
      <sheetName val="Monitor_Stand4"/>
      <sheetName val="Batt_Chargr_1-Bay4"/>
      <sheetName val="Batt_Chargr_5-Bay4"/>
      <sheetName val="65W_Auto4"/>
      <sheetName val="65W_Adapter4"/>
      <sheetName val="Multibay_Optical4"/>
      <sheetName val="Multibay_HDD4"/>
      <sheetName val="Multibay_Other4"/>
      <sheetName val="Tools_List_Rev144"/>
      <sheetName val="SCM_AV_data4"/>
      <sheetName val="EUR_Fixing4"/>
      <sheetName val="Data_lists3"/>
      <sheetName val="Materials_Details2"/>
      <sheetName val="KT1_Qual2"/>
      <sheetName val="Receiving_Inspection2"/>
      <sheetName val="Master_Lists2"/>
      <sheetName val="zsdr82_Tab_2"/>
      <sheetName val="Mat_Summary2"/>
      <sheetName val="Detailed_Quote1"/>
      <sheetName val="G8WZA5_PKG部品表1"/>
      <sheetName val="Drop_Down_Info1"/>
      <sheetName val="Cost_Calculations3"/>
      <sheetName val="Closed_Action_Items3"/>
      <sheetName val="Action_Items3"/>
      <sheetName val="Compatibility_Matrix3"/>
      <sheetName val="DDR_Memory3"/>
      <sheetName val="USB_MB_Cradle3"/>
      <sheetName val="Monitor_Stand3"/>
      <sheetName val="Batt_Chargr_1-Bay3"/>
      <sheetName val="Batt_Chargr_5-Bay3"/>
      <sheetName val="65W_Auto3"/>
      <sheetName val="65W_Adapter3"/>
      <sheetName val="Multibay_Optical3"/>
      <sheetName val="Multibay_HDD3"/>
      <sheetName val="Multibay_Other3"/>
      <sheetName val="Tools_List_Rev143"/>
      <sheetName val="SCM_AV_data3"/>
      <sheetName val="EUR_Fixing3"/>
      <sheetName val="Data_lists2"/>
      <sheetName val="Materials_Details1"/>
      <sheetName val="KT1_Qual1"/>
      <sheetName val="Receiving_Inspection1"/>
      <sheetName val="Master_Lists1"/>
      <sheetName val="zsdr82_Tab_1"/>
      <sheetName val="Mat_Summary1"/>
      <sheetName val="Detailed_Quote"/>
      <sheetName val="G8WZA5_PKG部品表"/>
      <sheetName val="Drop_Down_Info"/>
      <sheetName val="Options Overview 031302"/>
      <sheetName val="ISRDATA"/>
      <sheetName val="Debug check list"/>
      <sheetName val="Cost_Calculations10"/>
      <sheetName val="Closed_Action_Items10"/>
      <sheetName val="Action_Items10"/>
      <sheetName val="Compatibility_Matrix10"/>
      <sheetName val="DDR_Memory10"/>
      <sheetName val="USB_MB_Cradle10"/>
      <sheetName val="Monitor_Stand10"/>
      <sheetName val="Batt_Chargr_1-Bay10"/>
      <sheetName val="Batt_Chargr_5-Bay10"/>
      <sheetName val="65W_Auto10"/>
      <sheetName val="65W_Adapter10"/>
      <sheetName val="Multibay_Optical10"/>
      <sheetName val="Multibay_HDD10"/>
      <sheetName val="Multibay_Other10"/>
      <sheetName val="Tools_List_Rev1410"/>
      <sheetName val="SCM_AV_data10"/>
      <sheetName val="EUR_Fixing10"/>
      <sheetName val="Data_lists9"/>
      <sheetName val="Materials_Details8"/>
      <sheetName val="KT1_Qual8"/>
      <sheetName val="Receiving_Inspection8"/>
      <sheetName val="Master_Lists8"/>
      <sheetName val="zsdr82_Tab_8"/>
      <sheetName val="Mat_Summary8"/>
      <sheetName val="Detailed_Quote7"/>
      <sheetName val="Cost_Calculations6"/>
      <sheetName val="Closed_Action_Items6"/>
      <sheetName val="Action_Items6"/>
      <sheetName val="Compatibility_Matrix6"/>
      <sheetName val="DDR_Memory6"/>
      <sheetName val="USB_MB_Cradle6"/>
      <sheetName val="Monitor_Stand6"/>
      <sheetName val="Batt_Chargr_1-Bay6"/>
      <sheetName val="Batt_Chargr_5-Bay6"/>
      <sheetName val="65W_Auto6"/>
      <sheetName val="65W_Adapter6"/>
      <sheetName val="Multibay_Optical6"/>
      <sheetName val="Multibay_HDD6"/>
      <sheetName val="Multibay_Other6"/>
      <sheetName val="Tools_List_Rev146"/>
      <sheetName val="SCM_AV_data6"/>
      <sheetName val="EUR_Fixing6"/>
      <sheetName val="Data_lists5"/>
      <sheetName val="Materials_Details4"/>
      <sheetName val="KT1_Qual4"/>
      <sheetName val="Receiving_Inspection4"/>
      <sheetName val="Master_Lists4"/>
      <sheetName val="zsdr82_Tab_4"/>
      <sheetName val="Mat_Summary4"/>
      <sheetName val="Detailed_Quote3"/>
      <sheetName val="G8WZA5_PKG部品表2"/>
      <sheetName val="Drop_Down_Info2"/>
      <sheetName val="Cost_Calculations7"/>
      <sheetName val="Closed_Action_Items7"/>
      <sheetName val="Action_Items7"/>
      <sheetName val="Compatibility_Matrix7"/>
      <sheetName val="DDR_Memory7"/>
      <sheetName val="USB_MB_Cradle7"/>
      <sheetName val="Monitor_Stand7"/>
      <sheetName val="Batt_Chargr_1-Bay7"/>
      <sheetName val="Batt_Chargr_5-Bay7"/>
      <sheetName val="65W_Auto7"/>
      <sheetName val="65W_Adapter7"/>
      <sheetName val="Multibay_Optical7"/>
      <sheetName val="Multibay_HDD7"/>
      <sheetName val="Multibay_Other7"/>
      <sheetName val="Tools_List_Rev147"/>
      <sheetName val="SCM_AV_data7"/>
      <sheetName val="EUR_Fixing7"/>
      <sheetName val="Data_lists6"/>
      <sheetName val="Materials_Details5"/>
      <sheetName val="KT1_Qual5"/>
      <sheetName val="Receiving_Inspection5"/>
      <sheetName val="Master_Lists5"/>
      <sheetName val="zsdr82_Tab_5"/>
      <sheetName val="Mat_Summary5"/>
      <sheetName val="Detailed_Quote4"/>
      <sheetName val="G8WZA5_PKG部品表3"/>
      <sheetName val="Drop_Down_Info3"/>
      <sheetName val="Cost_Calculations8"/>
      <sheetName val="Closed_Action_Items8"/>
      <sheetName val="Action_Items8"/>
      <sheetName val="Compatibility_Matrix8"/>
      <sheetName val="DDR_Memory8"/>
      <sheetName val="USB_MB_Cradle8"/>
      <sheetName val="Monitor_Stand8"/>
      <sheetName val="Batt_Chargr_1-Bay8"/>
      <sheetName val="Batt_Chargr_5-Bay8"/>
      <sheetName val="65W_Auto8"/>
      <sheetName val="65W_Adapter8"/>
      <sheetName val="Multibay_Optical8"/>
      <sheetName val="Multibay_HDD8"/>
      <sheetName val="Multibay_Other8"/>
      <sheetName val="Tools_List_Rev148"/>
      <sheetName val="SCM_AV_data8"/>
      <sheetName val="EUR_Fixing8"/>
      <sheetName val="Data_lists7"/>
      <sheetName val="Materials_Details6"/>
      <sheetName val="KT1_Qual6"/>
      <sheetName val="Receiving_Inspection6"/>
      <sheetName val="Master_Lists6"/>
      <sheetName val="zsdr82_Tab_6"/>
      <sheetName val="Mat_Summary6"/>
      <sheetName val="Detailed_Quote5"/>
      <sheetName val="G8WZA5_PKG部品表4"/>
      <sheetName val="Drop_Down_Info4"/>
      <sheetName val="G8WZA5_PKG部品表6"/>
      <sheetName val="Drop_Down_Info6"/>
      <sheetName val="Cost_Calculations9"/>
      <sheetName val="Closed_Action_Items9"/>
      <sheetName val="Action_Items9"/>
      <sheetName val="Compatibility_Matrix9"/>
      <sheetName val="DDR_Memory9"/>
      <sheetName val="USB_MB_Cradle9"/>
      <sheetName val="Monitor_Stand9"/>
      <sheetName val="Batt_Chargr_1-Bay9"/>
      <sheetName val="Batt_Chargr_5-Bay9"/>
      <sheetName val="65W_Auto9"/>
      <sheetName val="65W_Adapter9"/>
      <sheetName val="Multibay_Optical9"/>
      <sheetName val="Multibay_HDD9"/>
      <sheetName val="Multibay_Other9"/>
      <sheetName val="Tools_List_Rev149"/>
      <sheetName val="SCM_AV_data9"/>
      <sheetName val="EUR_Fixing9"/>
      <sheetName val="Data_lists8"/>
      <sheetName val="Materials_Details7"/>
      <sheetName val="KT1_Qual7"/>
      <sheetName val="Receiving_Inspection7"/>
      <sheetName val="Master_Lists7"/>
      <sheetName val="zsdr82_Tab_7"/>
      <sheetName val="Mat_Summary7"/>
      <sheetName val="Detailed_Quote6"/>
      <sheetName val="G8WZA5_PKG部品表5"/>
      <sheetName val="Drop_Down_Info5"/>
      <sheetName val="Selections"/>
      <sheetName val="FA-LISTING"/>
      <sheetName val="Macros"/>
      <sheetName val="Options_Overview_031302"/>
      <sheetName val="FAE reports"/>
      <sheetName val="6"/>
      <sheetName val="Information"/>
      <sheetName val="Options_Overview_0313021"/>
      <sheetName val="蘆竹5月薪"/>
      <sheetName val="Cost_Calculations14"/>
      <sheetName val="Closed_Action_Items14"/>
      <sheetName val="Action_Items14"/>
      <sheetName val="Compatibility_Matrix14"/>
      <sheetName val="DDR_Memory14"/>
      <sheetName val="USB_MB_Cradle14"/>
      <sheetName val="Monitor_Stand14"/>
      <sheetName val="Batt_Chargr_1-Bay14"/>
      <sheetName val="Batt_Chargr_5-Bay14"/>
      <sheetName val="65W_Auto14"/>
      <sheetName val="65W_Adapter14"/>
      <sheetName val="Multibay_Optical14"/>
      <sheetName val="Multibay_HDD14"/>
      <sheetName val="Multibay_Other14"/>
      <sheetName val="Tools_List_Rev1414"/>
      <sheetName val="EUR_Fixing14"/>
      <sheetName val="SCM_AV_data14"/>
      <sheetName val="Data_lists13"/>
      <sheetName val="Materials_Details12"/>
      <sheetName val="KT1_Qual12"/>
      <sheetName val="Receiving_Inspection12"/>
      <sheetName val="Mat_Summary12"/>
      <sheetName val="zsdr82_Tab_12"/>
      <sheetName val="Master_Lists12"/>
      <sheetName val="Cost_Calculations11"/>
      <sheetName val="Closed_Action_Items11"/>
      <sheetName val="Action_Items11"/>
      <sheetName val="Compatibility_Matrix11"/>
      <sheetName val="DDR_Memory11"/>
      <sheetName val="USB_MB_Cradle11"/>
      <sheetName val="Monitor_Stand11"/>
      <sheetName val="Batt_Chargr_1-Bay11"/>
      <sheetName val="Batt_Chargr_5-Bay11"/>
      <sheetName val="65W_Auto11"/>
      <sheetName val="65W_Adapter11"/>
      <sheetName val="Multibay_Optical11"/>
      <sheetName val="Multibay_HDD11"/>
      <sheetName val="Multibay_Other11"/>
      <sheetName val="Tools_List_Rev1411"/>
      <sheetName val="EUR_Fixing11"/>
      <sheetName val="SCM_AV_data11"/>
      <sheetName val="Data_lists10"/>
      <sheetName val="Materials_Details9"/>
      <sheetName val="KT1_Qual9"/>
      <sheetName val="Receiving_Inspection9"/>
      <sheetName val="Mat_Summary9"/>
      <sheetName val="zsdr82_Tab_9"/>
      <sheetName val="Master_Lists9"/>
      <sheetName val="Cost_Calculations12"/>
      <sheetName val="Closed_Action_Items12"/>
      <sheetName val="Action_Items12"/>
      <sheetName val="Compatibility_Matrix12"/>
      <sheetName val="DDR_Memory12"/>
      <sheetName val="USB_MB_Cradle12"/>
      <sheetName val="Monitor_Stand12"/>
      <sheetName val="Batt_Chargr_1-Bay12"/>
      <sheetName val="Batt_Chargr_5-Bay12"/>
      <sheetName val="65W_Auto12"/>
      <sheetName val="65W_Adapter12"/>
      <sheetName val="Multibay_Optical12"/>
      <sheetName val="Multibay_HDD12"/>
      <sheetName val="Multibay_Other12"/>
      <sheetName val="Tools_List_Rev1412"/>
      <sheetName val="EUR_Fixing12"/>
      <sheetName val="SCM_AV_data12"/>
      <sheetName val="Data_lists11"/>
      <sheetName val="Materials_Details10"/>
      <sheetName val="KT1_Qual10"/>
      <sheetName val="Receiving_Inspection10"/>
      <sheetName val="Mat_Summary10"/>
      <sheetName val="zsdr82_Tab_10"/>
      <sheetName val="Master_Lists10"/>
      <sheetName val="Cost_Calculations13"/>
      <sheetName val="Closed_Action_Items13"/>
      <sheetName val="Action_Items13"/>
      <sheetName val="Compatibility_Matrix13"/>
      <sheetName val="DDR_Memory13"/>
      <sheetName val="USB_MB_Cradle13"/>
      <sheetName val="Monitor_Stand13"/>
      <sheetName val="Batt_Chargr_1-Bay13"/>
      <sheetName val="Batt_Chargr_5-Bay13"/>
      <sheetName val="65W_Auto13"/>
      <sheetName val="65W_Adapter13"/>
      <sheetName val="Multibay_Optical13"/>
      <sheetName val="Multibay_HDD13"/>
      <sheetName val="Multibay_Other13"/>
      <sheetName val="Tools_List_Rev1413"/>
      <sheetName val="EUR_Fixing13"/>
      <sheetName val="SCM_AV_data13"/>
      <sheetName val="Data_lists12"/>
      <sheetName val="Materials_Details11"/>
      <sheetName val="KT1_Qual11"/>
      <sheetName val="Receiving_Inspection11"/>
      <sheetName val="Mat_Summary11"/>
      <sheetName val="zsdr82_Tab_11"/>
      <sheetName val="Master_Lists11"/>
      <sheetName val="Cost_Calculations16"/>
      <sheetName val="Closed_Action_Items16"/>
      <sheetName val="Action_Items16"/>
      <sheetName val="Compatibility_Matrix16"/>
      <sheetName val="DDR_Memory16"/>
      <sheetName val="USB_MB_Cradle16"/>
      <sheetName val="Monitor_Stand16"/>
      <sheetName val="Batt_Chargr_1-Bay16"/>
      <sheetName val="Batt_Chargr_5-Bay16"/>
      <sheetName val="65W_Auto16"/>
      <sheetName val="65W_Adapter16"/>
      <sheetName val="Multibay_Optical16"/>
      <sheetName val="Multibay_HDD16"/>
      <sheetName val="Multibay_Other16"/>
      <sheetName val="Tools_List_Rev1416"/>
      <sheetName val="EUR_Fixing16"/>
      <sheetName val="SCM_AV_data16"/>
      <sheetName val="Data_lists15"/>
      <sheetName val="Materials_Details14"/>
      <sheetName val="KT1_Qual14"/>
      <sheetName val="Receiving_Inspection14"/>
      <sheetName val="Mat_Summary14"/>
      <sheetName val="zsdr82_Tab_14"/>
      <sheetName val="Master_Lists14"/>
      <sheetName val="Cost_Calculations15"/>
      <sheetName val="Closed_Action_Items15"/>
      <sheetName val="Action_Items15"/>
      <sheetName val="Compatibility_Matrix15"/>
      <sheetName val="DDR_Memory15"/>
      <sheetName val="USB_MB_Cradle15"/>
      <sheetName val="Monitor_Stand15"/>
      <sheetName val="Batt_Chargr_1-Bay15"/>
      <sheetName val="Batt_Chargr_5-Bay15"/>
      <sheetName val="65W_Auto15"/>
      <sheetName val="65W_Adapter15"/>
      <sheetName val="Multibay_Optical15"/>
      <sheetName val="Multibay_HDD15"/>
      <sheetName val="Multibay_Other15"/>
      <sheetName val="Tools_List_Rev1415"/>
      <sheetName val="EUR_Fixing15"/>
      <sheetName val="SCM_AV_data15"/>
      <sheetName val="Data_lists14"/>
      <sheetName val="Materials_Details13"/>
      <sheetName val="KT1_Qual13"/>
      <sheetName val="Receiving_Inspection13"/>
      <sheetName val="Mat_Summary13"/>
      <sheetName val="zsdr82_Tab_13"/>
      <sheetName val="Master_Lists13"/>
      <sheetName val="Cost_Calculations17"/>
      <sheetName val="Closed_Action_Items17"/>
      <sheetName val="Action_Items17"/>
      <sheetName val="Compatibility_Matrix17"/>
      <sheetName val="DDR_Memory17"/>
      <sheetName val="USB_MB_Cradle17"/>
      <sheetName val="Monitor_Stand17"/>
      <sheetName val="Batt_Chargr_1-Bay17"/>
      <sheetName val="Batt_Chargr_5-Bay17"/>
      <sheetName val="65W_Auto17"/>
      <sheetName val="65W_Adapter17"/>
      <sheetName val="Multibay_Optical17"/>
      <sheetName val="Multibay_HDD17"/>
      <sheetName val="Multibay_Other17"/>
      <sheetName val="Tools_List_Rev1417"/>
      <sheetName val="EUR_Fixing17"/>
      <sheetName val="SCM_AV_data17"/>
      <sheetName val="Data_lists16"/>
      <sheetName val="Materials_Details15"/>
      <sheetName val="KT1_Qual15"/>
      <sheetName val="Receiving_Inspection15"/>
      <sheetName val="Mat_Summary15"/>
      <sheetName val="zsdr82_Tab_15"/>
      <sheetName val="Master_Lists15"/>
      <sheetName val="Cost_Calculations18"/>
      <sheetName val="Closed_Action_Items18"/>
      <sheetName val="Action_Items18"/>
      <sheetName val="Compatibility_Matrix18"/>
      <sheetName val="DDR_Memory18"/>
      <sheetName val="USB_MB_Cradle18"/>
      <sheetName val="Monitor_Stand18"/>
      <sheetName val="Batt_Chargr_1-Bay18"/>
      <sheetName val="Batt_Chargr_5-Bay18"/>
      <sheetName val="65W_Auto18"/>
      <sheetName val="65W_Adapter18"/>
      <sheetName val="Multibay_Optical18"/>
      <sheetName val="Multibay_HDD18"/>
      <sheetName val="Multibay_Other18"/>
      <sheetName val="Tools_List_Rev1418"/>
      <sheetName val="EUR_Fixing18"/>
      <sheetName val="SCM_AV_data18"/>
      <sheetName val="Data_lists17"/>
      <sheetName val="Materials_Details16"/>
      <sheetName val="KT1_Qual16"/>
      <sheetName val="Receiving_Inspection16"/>
      <sheetName val="Mat_Summary16"/>
      <sheetName val="zsdr82_Tab_16"/>
      <sheetName val="Master_Lists16"/>
      <sheetName val="Cost_Calculations19"/>
      <sheetName val="Closed_Action_Items19"/>
      <sheetName val="Action_Items19"/>
      <sheetName val="Compatibility_Matrix19"/>
      <sheetName val="DDR_Memory19"/>
      <sheetName val="USB_MB_Cradle19"/>
      <sheetName val="Monitor_Stand19"/>
      <sheetName val="Batt_Chargr_1-Bay19"/>
      <sheetName val="Batt_Chargr_5-Bay19"/>
      <sheetName val="65W_Auto19"/>
      <sheetName val="65W_Adapter19"/>
      <sheetName val="Multibay_Optical19"/>
      <sheetName val="Multibay_HDD19"/>
      <sheetName val="Multibay_Other19"/>
      <sheetName val="Tools_List_Rev1419"/>
      <sheetName val="EUR_Fixing19"/>
      <sheetName val="SCM_AV_data19"/>
      <sheetName val="Data_lists18"/>
      <sheetName val="Materials_Details17"/>
      <sheetName val="KT1_Qual17"/>
      <sheetName val="Receiving_Inspection17"/>
      <sheetName val="Mat_Summary17"/>
      <sheetName val="zsdr82_Tab_17"/>
      <sheetName val="Master_Lists17"/>
      <sheetName val="Cost_Calculations20"/>
      <sheetName val="Closed_Action_Items20"/>
      <sheetName val="Action_Items20"/>
      <sheetName val="Compatibility_Matrix20"/>
      <sheetName val="DDR_Memory20"/>
      <sheetName val="USB_MB_Cradle20"/>
      <sheetName val="Monitor_Stand20"/>
      <sheetName val="Batt_Chargr_1-Bay20"/>
      <sheetName val="Batt_Chargr_5-Bay20"/>
      <sheetName val="65W_Auto20"/>
      <sheetName val="65W_Adapter20"/>
      <sheetName val="Multibay_Optical20"/>
      <sheetName val="Multibay_HDD20"/>
      <sheetName val="Multibay_Other20"/>
      <sheetName val="Tools_List_Rev1420"/>
      <sheetName val="EUR_Fixing20"/>
      <sheetName val="SCM_AV_data20"/>
      <sheetName val="Data_lists19"/>
      <sheetName val="Materials_Details18"/>
      <sheetName val="KT1_Qual18"/>
      <sheetName val="Receiving_Inspection18"/>
      <sheetName val="Mat_Summary18"/>
      <sheetName val="zsdr82_Tab_18"/>
      <sheetName val="Master_Lists18"/>
      <sheetName val="Cost_Calculations21"/>
      <sheetName val="Closed_Action_Items21"/>
      <sheetName val="Action_Items21"/>
      <sheetName val="Compatibility_Matrix21"/>
      <sheetName val="DDR_Memory21"/>
      <sheetName val="USB_MB_Cradle21"/>
      <sheetName val="Monitor_Stand21"/>
      <sheetName val="Batt_Chargr_1-Bay21"/>
      <sheetName val="Batt_Chargr_5-Bay21"/>
      <sheetName val="65W_Auto21"/>
      <sheetName val="65W_Adapter21"/>
      <sheetName val="Multibay_Optical21"/>
      <sheetName val="Multibay_HDD21"/>
      <sheetName val="Multibay_Other21"/>
      <sheetName val="Tools_List_Rev1421"/>
      <sheetName val="EUR_Fixing21"/>
      <sheetName val="SCM_AV_data21"/>
      <sheetName val="Data_lists20"/>
      <sheetName val="Materials_Details19"/>
      <sheetName val="KT1_Qual19"/>
      <sheetName val="Receiving_Inspection19"/>
      <sheetName val="Mat_Summary19"/>
      <sheetName val="zsdr82_Tab_19"/>
      <sheetName val="Master_Lists19"/>
      <sheetName val="Cost_Calculations23"/>
      <sheetName val="Closed_Action_Items23"/>
      <sheetName val="Action_Items23"/>
      <sheetName val="Compatibility_Matrix23"/>
      <sheetName val="DDR_Memory23"/>
      <sheetName val="USB_MB_Cradle23"/>
      <sheetName val="Monitor_Stand23"/>
      <sheetName val="Batt_Chargr_1-Bay23"/>
      <sheetName val="Batt_Chargr_5-Bay23"/>
      <sheetName val="65W_Auto23"/>
      <sheetName val="65W_Adapter23"/>
      <sheetName val="Multibay_Optical23"/>
      <sheetName val="Multibay_HDD23"/>
      <sheetName val="Multibay_Other23"/>
      <sheetName val="Tools_List_Rev1423"/>
      <sheetName val="EUR_Fixing23"/>
      <sheetName val="SCM_AV_data23"/>
      <sheetName val="Data_lists22"/>
      <sheetName val="Materials_Details21"/>
      <sheetName val="KT1_Qual21"/>
      <sheetName val="Receiving_Inspection21"/>
      <sheetName val="Mat_Summary21"/>
      <sheetName val="zsdr82_Tab_21"/>
      <sheetName val="Master_Lists21"/>
      <sheetName val="Cost_Calculations22"/>
      <sheetName val="Closed_Action_Items22"/>
      <sheetName val="Action_Items22"/>
      <sheetName val="Compatibility_Matrix22"/>
      <sheetName val="DDR_Memory22"/>
      <sheetName val="USB_MB_Cradle22"/>
      <sheetName val="Monitor_Stand22"/>
      <sheetName val="Batt_Chargr_1-Bay22"/>
      <sheetName val="Batt_Chargr_5-Bay22"/>
      <sheetName val="65W_Auto22"/>
      <sheetName val="65W_Adapter22"/>
      <sheetName val="Multibay_Optical22"/>
      <sheetName val="Multibay_HDD22"/>
      <sheetName val="Multibay_Other22"/>
      <sheetName val="Tools_List_Rev1422"/>
      <sheetName val="EUR_Fixing22"/>
      <sheetName val="SCM_AV_data22"/>
      <sheetName val="Data_lists21"/>
      <sheetName val="Materials_Details20"/>
      <sheetName val="KT1_Qual20"/>
      <sheetName val="Receiving_Inspection20"/>
      <sheetName val="Mat_Summary20"/>
      <sheetName val="zsdr82_Tab_20"/>
      <sheetName val="Master_Lists20"/>
      <sheetName val="Cost_Calculations24"/>
      <sheetName val="Closed_Action_Items24"/>
      <sheetName val="Action_Items24"/>
      <sheetName val="Compatibility_Matrix24"/>
      <sheetName val="DDR_Memory24"/>
      <sheetName val="USB_MB_Cradle24"/>
      <sheetName val="Monitor_Stand24"/>
      <sheetName val="Batt_Chargr_1-Bay24"/>
      <sheetName val="Batt_Chargr_5-Bay24"/>
      <sheetName val="65W_Auto24"/>
      <sheetName val="65W_Adapter24"/>
      <sheetName val="Multibay_Optical24"/>
      <sheetName val="Multibay_HDD24"/>
      <sheetName val="Multibay_Other24"/>
      <sheetName val="Tools_List_Rev1424"/>
      <sheetName val="EUR_Fixing24"/>
      <sheetName val="SCM_AV_data24"/>
      <sheetName val="Data_lists23"/>
      <sheetName val="Materials_Details22"/>
      <sheetName val="KT1_Qual22"/>
      <sheetName val="Receiving_Inspection22"/>
      <sheetName val="Mat_Summary22"/>
      <sheetName val="zsdr82_Tab_22"/>
      <sheetName val="Master_Lists22"/>
      <sheetName val="Cost_Calculations25"/>
      <sheetName val="Closed_Action_Items25"/>
      <sheetName val="Action_Items25"/>
      <sheetName val="Compatibility_Matrix25"/>
      <sheetName val="DDR_Memory25"/>
      <sheetName val="USB_MB_Cradle25"/>
      <sheetName val="Monitor_Stand25"/>
      <sheetName val="Batt_Chargr_1-Bay25"/>
      <sheetName val="Batt_Chargr_5-Bay25"/>
      <sheetName val="65W_Auto25"/>
      <sheetName val="65W_Adapter25"/>
      <sheetName val="Multibay_Optical25"/>
      <sheetName val="Multibay_HDD25"/>
      <sheetName val="Multibay_Other25"/>
      <sheetName val="Tools_List_Rev1425"/>
      <sheetName val="EUR_Fixing25"/>
      <sheetName val="SCM_AV_data25"/>
      <sheetName val="Data_lists24"/>
      <sheetName val="Materials_Details23"/>
      <sheetName val="KT1_Qual23"/>
      <sheetName val="Receiving_Inspection23"/>
      <sheetName val="Mat_Summary23"/>
      <sheetName val="zsdr82_Tab_23"/>
      <sheetName val="Master_Lists23"/>
      <sheetName val="Cost_Calculations26"/>
      <sheetName val="Closed_Action_Items26"/>
      <sheetName val="Action_Items26"/>
      <sheetName val="Compatibility_Matrix26"/>
      <sheetName val="DDR_Memory26"/>
      <sheetName val="USB_MB_Cradle26"/>
      <sheetName val="Monitor_Stand26"/>
      <sheetName val="Batt_Chargr_1-Bay26"/>
      <sheetName val="Batt_Chargr_5-Bay26"/>
      <sheetName val="65W_Auto26"/>
      <sheetName val="65W_Adapter26"/>
      <sheetName val="Multibay_Optical26"/>
      <sheetName val="Multibay_HDD26"/>
      <sheetName val="Multibay_Other26"/>
      <sheetName val="Tools_List_Rev1426"/>
      <sheetName val="EUR_Fixing26"/>
      <sheetName val="SCM_AV_data26"/>
      <sheetName val="Data_lists25"/>
      <sheetName val="Materials_Details24"/>
      <sheetName val="KT1_Qual24"/>
      <sheetName val="Receiving_Inspection24"/>
      <sheetName val="Mat_Summary24"/>
      <sheetName val="zsdr82_Tab_24"/>
      <sheetName val="Master_Lists24"/>
      <sheetName val="Reschedule-Reconfirm"/>
      <sheetName val="Detailed Quote 14 15 17"/>
      <sheetName val="Cost_Calculations29"/>
      <sheetName val="Closed_Action_Items29"/>
      <sheetName val="Action_Items29"/>
      <sheetName val="Compatibility_Matrix29"/>
      <sheetName val="DDR_Memory29"/>
      <sheetName val="USB_MB_Cradle29"/>
      <sheetName val="Monitor_Stand29"/>
      <sheetName val="Batt_Chargr_1-Bay29"/>
      <sheetName val="Batt_Chargr_5-Bay29"/>
      <sheetName val="65W_Auto29"/>
      <sheetName val="65W_Adapter29"/>
      <sheetName val="Multibay_Optical29"/>
      <sheetName val="Multibay_HDD29"/>
      <sheetName val="Multibay_Other29"/>
      <sheetName val="Tools_List_Rev1429"/>
      <sheetName val="EUR_Fixing29"/>
      <sheetName val="SCM_AV_data29"/>
      <sheetName val="Data_lists28"/>
      <sheetName val="Materials_Details27"/>
      <sheetName val="KT1_Qual27"/>
      <sheetName val="Receiving_Inspection27"/>
      <sheetName val="Mat_Summary27"/>
      <sheetName val="zsdr82_Tab_27"/>
      <sheetName val="Master_Lists27"/>
      <sheetName val="Cost_Calculations27"/>
      <sheetName val="Closed_Action_Items27"/>
      <sheetName val="Action_Items27"/>
      <sheetName val="Compatibility_Matrix27"/>
      <sheetName val="DDR_Memory27"/>
      <sheetName val="USB_MB_Cradle27"/>
      <sheetName val="Monitor_Stand27"/>
      <sheetName val="Batt_Chargr_1-Bay27"/>
      <sheetName val="Batt_Chargr_5-Bay27"/>
      <sheetName val="65W_Auto27"/>
      <sheetName val="65W_Adapter27"/>
      <sheetName val="Multibay_Optical27"/>
      <sheetName val="Multibay_HDD27"/>
      <sheetName val="Multibay_Other27"/>
      <sheetName val="Tools_List_Rev1427"/>
      <sheetName val="EUR_Fixing27"/>
      <sheetName val="SCM_AV_data27"/>
      <sheetName val="Data_lists26"/>
      <sheetName val="Materials_Details25"/>
      <sheetName val="KT1_Qual25"/>
      <sheetName val="Receiving_Inspection25"/>
      <sheetName val="Mat_Summary25"/>
      <sheetName val="zsdr82_Tab_25"/>
      <sheetName val="Master_Lists25"/>
      <sheetName val="Cost_Calculations28"/>
      <sheetName val="Closed_Action_Items28"/>
      <sheetName val="Action_Items28"/>
      <sheetName val="Compatibility_Matrix28"/>
      <sheetName val="DDR_Memory28"/>
      <sheetName val="USB_MB_Cradle28"/>
      <sheetName val="Monitor_Stand28"/>
      <sheetName val="Batt_Chargr_1-Bay28"/>
      <sheetName val="Batt_Chargr_5-Bay28"/>
      <sheetName val="65W_Auto28"/>
      <sheetName val="65W_Adapter28"/>
      <sheetName val="Multibay_Optical28"/>
      <sheetName val="Multibay_HDD28"/>
      <sheetName val="Multibay_Other28"/>
      <sheetName val="Tools_List_Rev1428"/>
      <sheetName val="EUR_Fixing28"/>
      <sheetName val="SCM_AV_data28"/>
      <sheetName val="Data_lists27"/>
      <sheetName val="Materials_Details26"/>
      <sheetName val="KT1_Qual26"/>
      <sheetName val="Receiving_Inspection26"/>
      <sheetName val="Mat_Summary26"/>
      <sheetName val="zsdr82_Tab_26"/>
      <sheetName val="Master_Lists26"/>
      <sheetName val="Cost_Calculations30"/>
      <sheetName val="Closed_Action_Items30"/>
      <sheetName val="Action_Items30"/>
      <sheetName val="Compatibility_Matrix30"/>
      <sheetName val="DDR_Memory30"/>
      <sheetName val="USB_MB_Cradle30"/>
      <sheetName val="Monitor_Stand30"/>
      <sheetName val="Batt_Chargr_1-Bay30"/>
      <sheetName val="Batt_Chargr_5-Bay30"/>
      <sheetName val="65W_Auto30"/>
      <sheetName val="65W_Adapter30"/>
      <sheetName val="Multibay_Optical30"/>
      <sheetName val="Multibay_HDD30"/>
      <sheetName val="Multibay_Other30"/>
      <sheetName val="Tools_List_Rev1430"/>
      <sheetName val="EUR_Fixing30"/>
      <sheetName val="SCM_AV_data30"/>
      <sheetName val="Data_lists29"/>
      <sheetName val="Materials_Details28"/>
      <sheetName val="KT1_Qual28"/>
      <sheetName val="Receiving_Inspection28"/>
      <sheetName val="Mat_Summary28"/>
      <sheetName val="zsdr82_Tab_28"/>
      <sheetName val="Master_Lists28"/>
      <sheetName val="Misc"/>
      <sheetName val="Lookup Tables"/>
      <sheetName val="data"/>
      <sheetName val="總表"/>
      <sheetName val="0"/>
      <sheetName val="SBB Table"/>
      <sheetName val="数据暂存"/>
      <sheetName val="Template"/>
      <sheetName val="Calendar"/>
      <sheetName val="WIP_STATION_REPAIR_Q"/>
      <sheetName val="Cost_Calculations31"/>
      <sheetName val="Closed_Action_Items31"/>
      <sheetName val="Action_Items31"/>
      <sheetName val="Compatibility_Matrix31"/>
      <sheetName val="DDR_Memory31"/>
      <sheetName val="USB_MB_Cradle31"/>
      <sheetName val="Monitor_Stand31"/>
      <sheetName val="Batt_Chargr_1-Bay31"/>
      <sheetName val="Batt_Chargr_5-Bay31"/>
      <sheetName val="65W_Auto31"/>
      <sheetName val="65W_Adapter31"/>
      <sheetName val="Multibay_Optical31"/>
      <sheetName val="Multibay_HDD31"/>
      <sheetName val="Multibay_Other31"/>
      <sheetName val="Tools_List_Rev1431"/>
      <sheetName val="EUR_Fixing31"/>
      <sheetName val="SCM_AV_data31"/>
      <sheetName val="Data_lists30"/>
      <sheetName val="Materials_Details29"/>
      <sheetName val="KT1_Qual29"/>
      <sheetName val="Master_Lists29"/>
      <sheetName val="Receiving_Inspection29"/>
      <sheetName val="zsdr82_Tab_29"/>
      <sheetName val="Mat_Summary29"/>
      <sheetName val="Options_Overview_0313022"/>
      <sheetName val="Detailed_Quote8"/>
      <sheetName val="Debug_check_list"/>
      <sheetName val="G8WZA5_PKG部品表7"/>
      <sheetName val="Drop_Down_Info7"/>
      <sheetName val="FAE_reports"/>
      <sheetName val="Detailed_Quote_14_15_17"/>
      <sheetName val="Lookup_Tables"/>
      <sheetName val="Mappings"/>
      <sheetName val="FA Definitions"/>
      <sheetName val="Total Report Summary"/>
      <sheetName val="Data for Pull Down Menu"/>
      <sheetName val="Imformation"/>
      <sheetName val="OS_Country_Kit"/>
      <sheetName val="D008"/>
      <sheetName val="CD_kit"/>
      <sheetName val="Proto 1"/>
      <sheetName val="D009"/>
      <sheetName val="A001_SKU1"/>
      <sheetName val="B003_SKU2"/>
      <sheetName val="B003_SKU1"/>
      <sheetName val="Dropdown I"/>
      <sheetName val="Dropdwon II"/>
      <sheetName val="Blf2+LOM cost bom_080902"/>
      <sheetName val="Config Sheet"/>
      <sheetName val="Proto Unit (Tang)"/>
      <sheetName val="Prog Summary"/>
      <sheetName val="Qtrly Labor Input"/>
      <sheetName val="S01.BIOS Flash"/>
      <sheetName val="2FDAY"/>
      <sheetName val="title page"/>
      <sheetName val="Config"/>
      <sheetName val="DataPool"/>
      <sheetName val="DataPool (2)"/>
      <sheetName val="Guide line for Freight"/>
      <sheetName val="Master List"/>
      <sheetName val="data base"/>
    </sheetNames>
    <sheetDataSet>
      <sheetData sheetId="0">
        <row r="1">
          <cell r="C1" t="str">
            <v>Multibay Optical</v>
          </cell>
        </row>
      </sheetData>
      <sheetData sheetId="1">
        <row r="1">
          <cell r="C1" t="str">
            <v>Multibay Optical</v>
          </cell>
        </row>
      </sheetData>
      <sheetData sheetId="2">
        <row r="1">
          <cell r="C1" t="str">
            <v>Multibay Optical</v>
          </cell>
        </row>
      </sheetData>
      <sheetData sheetId="3">
        <row r="1">
          <cell r="C1" t="str">
            <v>Multibay Optical</v>
          </cell>
        </row>
      </sheetData>
      <sheetData sheetId="4">
        <row r="1">
          <cell r="C1" t="str">
            <v>Multibay Optical</v>
          </cell>
        </row>
      </sheetData>
      <sheetData sheetId="5">
        <row r="1">
          <cell r="C1" t="str">
            <v>Multibay Optical</v>
          </cell>
        </row>
      </sheetData>
      <sheetData sheetId="6">
        <row r="1">
          <cell r="C1" t="str">
            <v>Multibay Optical</v>
          </cell>
        </row>
      </sheetData>
      <sheetData sheetId="7">
        <row r="1">
          <cell r="C1" t="str">
            <v>Multibay Optical</v>
          </cell>
        </row>
      </sheetData>
      <sheetData sheetId="8">
        <row r="1">
          <cell r="C1" t="str">
            <v>Multibay Optical</v>
          </cell>
        </row>
      </sheetData>
      <sheetData sheetId="9">
        <row r="1">
          <cell r="C1" t="str">
            <v>Multibay Optical</v>
          </cell>
        </row>
      </sheetData>
      <sheetData sheetId="10">
        <row r="1">
          <cell r="C1" t="str">
            <v>Multibay Optical</v>
          </cell>
        </row>
      </sheetData>
      <sheetData sheetId="11">
        <row r="1">
          <cell r="C1" t="str">
            <v>Multibay Optical</v>
          </cell>
        </row>
      </sheetData>
      <sheetData sheetId="12">
        <row r="1">
          <cell r="C1" t="str">
            <v>Multibay Optical</v>
          </cell>
        </row>
      </sheetData>
      <sheetData sheetId="13">
        <row r="1">
          <cell r="C1" t="str">
            <v>Multibay Optical</v>
          </cell>
        </row>
      </sheetData>
      <sheetData sheetId="14" refreshError="1">
        <row r="1">
          <cell r="C1" t="str">
            <v>Multibay Optical</v>
          </cell>
        </row>
      </sheetData>
      <sheetData sheetId="15">
        <row r="1">
          <cell r="C1" t="str">
            <v>Multibay Optical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>
        <row r="1">
          <cell r="C1" t="str">
            <v>Multibay Optical</v>
          </cell>
        </row>
      </sheetData>
      <sheetData sheetId="95">
        <row r="1">
          <cell r="C1" t="str">
            <v>Multibay Optical</v>
          </cell>
        </row>
      </sheetData>
      <sheetData sheetId="96">
        <row r="1">
          <cell r="C1" t="str">
            <v>Multibay Optical</v>
          </cell>
        </row>
      </sheetData>
      <sheetData sheetId="97">
        <row r="1">
          <cell r="C1" t="str">
            <v>Multibay Optical</v>
          </cell>
        </row>
      </sheetData>
      <sheetData sheetId="98">
        <row r="1">
          <cell r="C1" t="str">
            <v>Multibay Optical</v>
          </cell>
        </row>
      </sheetData>
      <sheetData sheetId="99">
        <row r="1">
          <cell r="C1" t="str">
            <v>Multibay Optical</v>
          </cell>
        </row>
      </sheetData>
      <sheetData sheetId="100">
        <row r="1">
          <cell r="C1" t="str">
            <v>Multibay Optical</v>
          </cell>
        </row>
      </sheetData>
      <sheetData sheetId="101">
        <row r="1">
          <cell r="C1" t="str">
            <v>Multibay Optical</v>
          </cell>
        </row>
      </sheetData>
      <sheetData sheetId="102">
        <row r="1">
          <cell r="C1" t="str">
            <v>Multibay Optical</v>
          </cell>
        </row>
      </sheetData>
      <sheetData sheetId="103">
        <row r="1">
          <cell r="C1" t="str">
            <v>Multibay Optical</v>
          </cell>
        </row>
      </sheetData>
      <sheetData sheetId="104">
        <row r="1">
          <cell r="C1" t="str">
            <v>Multibay Optical</v>
          </cell>
        </row>
      </sheetData>
      <sheetData sheetId="105">
        <row r="1">
          <cell r="C1" t="str">
            <v>Multibay Optical</v>
          </cell>
        </row>
      </sheetData>
      <sheetData sheetId="106">
        <row r="1">
          <cell r="C1" t="str">
            <v>Multibay Optical</v>
          </cell>
        </row>
      </sheetData>
      <sheetData sheetId="107">
        <row r="1">
          <cell r="C1" t="str">
            <v>Multibay Optical</v>
          </cell>
        </row>
      </sheetData>
      <sheetData sheetId="108">
        <row r="1">
          <cell r="C1" t="str">
            <v>Multibay Optical</v>
          </cell>
        </row>
      </sheetData>
      <sheetData sheetId="109">
        <row r="1">
          <cell r="C1" t="str">
            <v>Multibay Optical</v>
          </cell>
        </row>
      </sheetData>
      <sheetData sheetId="110">
        <row r="1">
          <cell r="C1" t="str">
            <v>Multibay Optical</v>
          </cell>
        </row>
      </sheetData>
      <sheetData sheetId="111">
        <row r="1">
          <cell r="C1" t="str">
            <v>Multibay Optical</v>
          </cell>
        </row>
      </sheetData>
      <sheetData sheetId="112">
        <row r="1">
          <cell r="C1" t="str">
            <v>Multibay Optical</v>
          </cell>
        </row>
      </sheetData>
      <sheetData sheetId="113">
        <row r="1">
          <cell r="C1" t="str">
            <v>Multibay Optical</v>
          </cell>
        </row>
      </sheetData>
      <sheetData sheetId="114">
        <row r="1">
          <cell r="C1" t="str">
            <v>Multibay Optical</v>
          </cell>
        </row>
      </sheetData>
      <sheetData sheetId="115">
        <row r="1">
          <cell r="C1" t="str">
            <v>Multibay Optical</v>
          </cell>
        </row>
      </sheetData>
      <sheetData sheetId="116">
        <row r="1">
          <cell r="C1" t="str">
            <v>Multibay Optical</v>
          </cell>
        </row>
      </sheetData>
      <sheetData sheetId="117">
        <row r="1">
          <cell r="C1" t="str">
            <v>Multibay Optical</v>
          </cell>
        </row>
      </sheetData>
      <sheetData sheetId="118" refreshError="1"/>
      <sheetData sheetId="119" refreshError="1"/>
      <sheetData sheetId="120">
        <row r="1">
          <cell r="C1" t="str">
            <v>Multibay Optical</v>
          </cell>
        </row>
      </sheetData>
      <sheetData sheetId="121">
        <row r="1">
          <cell r="C1" t="str">
            <v>Multibay Optical</v>
          </cell>
        </row>
      </sheetData>
      <sheetData sheetId="122">
        <row r="1">
          <cell r="C1" t="str">
            <v>Multibay Optical</v>
          </cell>
        </row>
      </sheetData>
      <sheetData sheetId="123">
        <row r="1">
          <cell r="C1" t="str">
            <v>Multibay Optical</v>
          </cell>
        </row>
      </sheetData>
      <sheetData sheetId="124">
        <row r="1">
          <cell r="C1" t="str">
            <v>Multibay Optical</v>
          </cell>
        </row>
      </sheetData>
      <sheetData sheetId="125">
        <row r="1">
          <cell r="C1" t="str">
            <v>Multibay Optical</v>
          </cell>
        </row>
      </sheetData>
      <sheetData sheetId="126">
        <row r="1">
          <cell r="C1" t="str">
            <v>Multibay Optical</v>
          </cell>
        </row>
      </sheetData>
      <sheetData sheetId="127">
        <row r="1">
          <cell r="C1" t="str">
            <v>Multibay Optical</v>
          </cell>
        </row>
      </sheetData>
      <sheetData sheetId="128">
        <row r="1">
          <cell r="C1" t="str">
            <v>Multibay Optical</v>
          </cell>
        </row>
      </sheetData>
      <sheetData sheetId="129">
        <row r="1">
          <cell r="C1" t="str">
            <v>Multibay Optical</v>
          </cell>
        </row>
      </sheetData>
      <sheetData sheetId="130">
        <row r="1">
          <cell r="C1" t="str">
            <v>Multibay Optical</v>
          </cell>
        </row>
      </sheetData>
      <sheetData sheetId="131">
        <row r="1">
          <cell r="C1" t="str">
            <v>Multibay Optical</v>
          </cell>
        </row>
      </sheetData>
      <sheetData sheetId="132">
        <row r="1">
          <cell r="C1" t="str">
            <v>Multibay Optical</v>
          </cell>
        </row>
      </sheetData>
      <sheetData sheetId="133">
        <row r="1">
          <cell r="C1" t="str">
            <v>Multibay Optical</v>
          </cell>
        </row>
      </sheetData>
      <sheetData sheetId="134">
        <row r="1">
          <cell r="C1" t="str">
            <v>Multibay Optical</v>
          </cell>
        </row>
      </sheetData>
      <sheetData sheetId="135">
        <row r="1">
          <cell r="C1" t="str">
            <v>Multibay Optical</v>
          </cell>
        </row>
      </sheetData>
      <sheetData sheetId="136">
        <row r="1">
          <cell r="C1" t="str">
            <v>Multibay Optical</v>
          </cell>
        </row>
      </sheetData>
      <sheetData sheetId="137">
        <row r="1">
          <cell r="C1" t="str">
            <v>Multibay Optical</v>
          </cell>
        </row>
      </sheetData>
      <sheetData sheetId="138">
        <row r="1">
          <cell r="C1" t="str">
            <v>Multibay Optical</v>
          </cell>
        </row>
      </sheetData>
      <sheetData sheetId="139">
        <row r="1">
          <cell r="C1" t="str">
            <v>Multibay Optical</v>
          </cell>
        </row>
      </sheetData>
      <sheetData sheetId="140">
        <row r="1">
          <cell r="C1" t="str">
            <v>Multibay Optical</v>
          </cell>
        </row>
      </sheetData>
      <sheetData sheetId="141">
        <row r="1">
          <cell r="C1" t="str">
            <v>Multibay Optical</v>
          </cell>
        </row>
      </sheetData>
      <sheetData sheetId="142">
        <row r="1">
          <cell r="C1" t="str">
            <v>Multibay Optical</v>
          </cell>
        </row>
      </sheetData>
      <sheetData sheetId="143">
        <row r="1">
          <cell r="C1" t="str">
            <v>Multibay Optical</v>
          </cell>
        </row>
      </sheetData>
      <sheetData sheetId="144">
        <row r="1">
          <cell r="C1" t="str">
            <v>Multibay Optical</v>
          </cell>
        </row>
      </sheetData>
      <sheetData sheetId="145">
        <row r="1">
          <cell r="C1" t="str">
            <v>Multibay Optical</v>
          </cell>
        </row>
      </sheetData>
      <sheetData sheetId="146">
        <row r="1">
          <cell r="C1" t="str">
            <v>Multibay Optical</v>
          </cell>
        </row>
      </sheetData>
      <sheetData sheetId="147">
        <row r="1">
          <cell r="C1" t="str">
            <v>Multibay Optical</v>
          </cell>
        </row>
      </sheetData>
      <sheetData sheetId="148">
        <row r="1">
          <cell r="C1" t="str">
            <v>Multibay Optical</v>
          </cell>
        </row>
      </sheetData>
      <sheetData sheetId="149">
        <row r="1">
          <cell r="C1" t="str">
            <v>Multibay Optical</v>
          </cell>
        </row>
      </sheetData>
      <sheetData sheetId="150">
        <row r="1">
          <cell r="C1" t="str">
            <v>Multibay Optical</v>
          </cell>
        </row>
      </sheetData>
      <sheetData sheetId="151">
        <row r="1">
          <cell r="C1" t="str">
            <v>Multibay Optical</v>
          </cell>
        </row>
      </sheetData>
      <sheetData sheetId="152">
        <row r="1">
          <cell r="C1" t="str">
            <v>Multibay Optical</v>
          </cell>
        </row>
      </sheetData>
      <sheetData sheetId="153">
        <row r="1">
          <cell r="C1" t="str">
            <v>Multibay Optical</v>
          </cell>
        </row>
      </sheetData>
      <sheetData sheetId="154">
        <row r="1">
          <cell r="C1" t="str">
            <v>Multibay Optical</v>
          </cell>
        </row>
      </sheetData>
      <sheetData sheetId="155">
        <row r="1">
          <cell r="C1" t="str">
            <v>Multibay Optical</v>
          </cell>
        </row>
      </sheetData>
      <sheetData sheetId="156">
        <row r="1">
          <cell r="C1" t="str">
            <v>Multibay Optical</v>
          </cell>
        </row>
      </sheetData>
      <sheetData sheetId="157">
        <row r="1">
          <cell r="C1" t="str">
            <v>Multibay Optical</v>
          </cell>
        </row>
      </sheetData>
      <sheetData sheetId="158">
        <row r="1">
          <cell r="C1" t="str">
            <v>Multibay Optical</v>
          </cell>
        </row>
      </sheetData>
      <sheetData sheetId="159">
        <row r="1">
          <cell r="C1" t="str">
            <v>Multibay Optical</v>
          </cell>
        </row>
      </sheetData>
      <sheetData sheetId="160">
        <row r="1">
          <cell r="C1" t="str">
            <v>Multibay Optical</v>
          </cell>
        </row>
      </sheetData>
      <sheetData sheetId="161">
        <row r="1">
          <cell r="C1" t="str">
            <v>Multibay Optical</v>
          </cell>
        </row>
      </sheetData>
      <sheetData sheetId="162">
        <row r="1">
          <cell r="C1" t="str">
            <v>Multibay Optical</v>
          </cell>
        </row>
      </sheetData>
      <sheetData sheetId="163">
        <row r="1">
          <cell r="C1" t="str">
            <v>Multibay Optical</v>
          </cell>
        </row>
      </sheetData>
      <sheetData sheetId="164">
        <row r="1">
          <cell r="C1" t="str">
            <v>Multibay Optical</v>
          </cell>
        </row>
      </sheetData>
      <sheetData sheetId="165">
        <row r="1">
          <cell r="C1" t="str">
            <v>Multibay Optical</v>
          </cell>
        </row>
      </sheetData>
      <sheetData sheetId="166">
        <row r="1">
          <cell r="C1" t="str">
            <v>Multibay Optical</v>
          </cell>
        </row>
      </sheetData>
      <sheetData sheetId="167">
        <row r="1">
          <cell r="C1" t="str">
            <v>Multibay Optical</v>
          </cell>
        </row>
      </sheetData>
      <sheetData sheetId="168">
        <row r="1">
          <cell r="C1" t="str">
            <v>Multibay Optical</v>
          </cell>
        </row>
      </sheetData>
      <sheetData sheetId="169">
        <row r="1">
          <cell r="C1" t="str">
            <v>Multibay Optical</v>
          </cell>
        </row>
      </sheetData>
      <sheetData sheetId="170">
        <row r="1">
          <cell r="C1" t="str">
            <v>Multibay Optical</v>
          </cell>
        </row>
      </sheetData>
      <sheetData sheetId="171">
        <row r="1">
          <cell r="C1" t="str">
            <v>Multibay Optical</v>
          </cell>
        </row>
      </sheetData>
      <sheetData sheetId="172">
        <row r="1">
          <cell r="C1" t="str">
            <v>Multibay Optical</v>
          </cell>
        </row>
      </sheetData>
      <sheetData sheetId="173">
        <row r="1">
          <cell r="C1" t="str">
            <v>Multibay Optical</v>
          </cell>
        </row>
      </sheetData>
      <sheetData sheetId="174">
        <row r="1">
          <cell r="C1" t="str">
            <v>Multibay Optical</v>
          </cell>
        </row>
      </sheetData>
      <sheetData sheetId="175">
        <row r="1">
          <cell r="C1" t="str">
            <v>Multibay Optical</v>
          </cell>
        </row>
      </sheetData>
      <sheetData sheetId="176">
        <row r="1">
          <cell r="C1" t="str">
            <v>Multibay Optical</v>
          </cell>
        </row>
      </sheetData>
      <sheetData sheetId="177">
        <row r="1">
          <cell r="C1" t="str">
            <v>Multibay Optical</v>
          </cell>
        </row>
      </sheetData>
      <sheetData sheetId="178">
        <row r="1">
          <cell r="C1" t="str">
            <v>Multibay Optical</v>
          </cell>
        </row>
      </sheetData>
      <sheetData sheetId="179">
        <row r="1">
          <cell r="C1" t="str">
            <v>Multibay Optical</v>
          </cell>
        </row>
      </sheetData>
      <sheetData sheetId="180">
        <row r="1">
          <cell r="C1" t="str">
            <v>Multibay Optical</v>
          </cell>
        </row>
      </sheetData>
      <sheetData sheetId="181">
        <row r="1">
          <cell r="C1" t="str">
            <v>Multibay Optical</v>
          </cell>
        </row>
      </sheetData>
      <sheetData sheetId="182">
        <row r="1">
          <cell r="C1" t="str">
            <v>Multibay Optical</v>
          </cell>
        </row>
      </sheetData>
      <sheetData sheetId="183">
        <row r="1">
          <cell r="C1" t="str">
            <v>Multibay Optical</v>
          </cell>
        </row>
      </sheetData>
      <sheetData sheetId="184">
        <row r="1">
          <cell r="C1" t="str">
            <v>Multibay Optical</v>
          </cell>
        </row>
      </sheetData>
      <sheetData sheetId="185">
        <row r="1">
          <cell r="C1" t="str">
            <v>Multibay Optical</v>
          </cell>
        </row>
      </sheetData>
      <sheetData sheetId="186">
        <row r="1">
          <cell r="C1" t="str">
            <v>Multibay Optical</v>
          </cell>
        </row>
      </sheetData>
      <sheetData sheetId="187">
        <row r="1">
          <cell r="C1" t="str">
            <v>Multibay Optical</v>
          </cell>
        </row>
      </sheetData>
      <sheetData sheetId="188">
        <row r="1">
          <cell r="C1" t="str">
            <v>Multibay Optical</v>
          </cell>
        </row>
      </sheetData>
      <sheetData sheetId="189">
        <row r="1">
          <cell r="C1" t="str">
            <v>Multibay Optical</v>
          </cell>
        </row>
      </sheetData>
      <sheetData sheetId="190">
        <row r="1">
          <cell r="C1" t="str">
            <v>Multibay Optical</v>
          </cell>
        </row>
      </sheetData>
      <sheetData sheetId="191">
        <row r="1">
          <cell r="C1" t="str">
            <v>Multibay Optical</v>
          </cell>
        </row>
      </sheetData>
      <sheetData sheetId="192">
        <row r="1">
          <cell r="C1" t="str">
            <v>Multibay Optical</v>
          </cell>
        </row>
      </sheetData>
      <sheetData sheetId="193">
        <row r="1">
          <cell r="C1" t="str">
            <v>Multibay Optical</v>
          </cell>
        </row>
      </sheetData>
      <sheetData sheetId="194">
        <row r="1">
          <cell r="C1" t="str">
            <v>Multibay Optical</v>
          </cell>
        </row>
      </sheetData>
      <sheetData sheetId="195">
        <row r="1">
          <cell r="C1" t="str">
            <v>Multibay Optical</v>
          </cell>
        </row>
      </sheetData>
      <sheetData sheetId="196">
        <row r="1">
          <cell r="C1" t="str">
            <v>Multibay Optical</v>
          </cell>
        </row>
      </sheetData>
      <sheetData sheetId="197">
        <row r="1">
          <cell r="C1" t="str">
            <v>Multibay Optical</v>
          </cell>
        </row>
      </sheetData>
      <sheetData sheetId="198">
        <row r="1">
          <cell r="C1" t="str">
            <v>Multibay Optical</v>
          </cell>
        </row>
      </sheetData>
      <sheetData sheetId="199" refreshError="1"/>
      <sheetData sheetId="200" refreshError="1"/>
      <sheetData sheetId="201" refreshError="1"/>
      <sheetData sheetId="202">
        <row r="1">
          <cell r="C1" t="str">
            <v>Multibay Optical</v>
          </cell>
        </row>
      </sheetData>
      <sheetData sheetId="203">
        <row r="1">
          <cell r="C1" t="str">
            <v>Multibay Optical</v>
          </cell>
        </row>
      </sheetData>
      <sheetData sheetId="204">
        <row r="1">
          <cell r="C1" t="str">
            <v>Multibay Optical</v>
          </cell>
        </row>
      </sheetData>
      <sheetData sheetId="205">
        <row r="1">
          <cell r="C1" t="str">
            <v>Multibay Optical</v>
          </cell>
        </row>
      </sheetData>
      <sheetData sheetId="206">
        <row r="1">
          <cell r="C1" t="str">
            <v>Multibay Optical</v>
          </cell>
        </row>
      </sheetData>
      <sheetData sheetId="207">
        <row r="1">
          <cell r="C1" t="str">
            <v>Multibay Optical</v>
          </cell>
        </row>
      </sheetData>
      <sheetData sheetId="208">
        <row r="1">
          <cell r="C1" t="str">
            <v>Multibay Optical</v>
          </cell>
        </row>
      </sheetData>
      <sheetData sheetId="209">
        <row r="1">
          <cell r="C1" t="str">
            <v>Multibay Optical</v>
          </cell>
        </row>
      </sheetData>
      <sheetData sheetId="210">
        <row r="1">
          <cell r="C1" t="str">
            <v>Multibay Optical</v>
          </cell>
        </row>
      </sheetData>
      <sheetData sheetId="211">
        <row r="1">
          <cell r="C1" t="str">
            <v>Multibay Optical</v>
          </cell>
        </row>
      </sheetData>
      <sheetData sheetId="212">
        <row r="1">
          <cell r="C1" t="str">
            <v>Multibay Optical</v>
          </cell>
        </row>
      </sheetData>
      <sheetData sheetId="213">
        <row r="1">
          <cell r="C1" t="str">
            <v>Multibay Optical</v>
          </cell>
        </row>
      </sheetData>
      <sheetData sheetId="214">
        <row r="1">
          <cell r="C1" t="str">
            <v>Multibay Optical</v>
          </cell>
        </row>
      </sheetData>
      <sheetData sheetId="215">
        <row r="1">
          <cell r="C1" t="str">
            <v>Multibay Optical</v>
          </cell>
        </row>
      </sheetData>
      <sheetData sheetId="216">
        <row r="1">
          <cell r="C1" t="str">
            <v>Multibay Optical</v>
          </cell>
        </row>
      </sheetData>
      <sheetData sheetId="217">
        <row r="1">
          <cell r="C1" t="str">
            <v>Multibay Optical</v>
          </cell>
        </row>
      </sheetData>
      <sheetData sheetId="218">
        <row r="1">
          <cell r="C1" t="str">
            <v>Multibay Optical</v>
          </cell>
        </row>
      </sheetData>
      <sheetData sheetId="219">
        <row r="1">
          <cell r="C1" t="str">
            <v>Multibay Optical</v>
          </cell>
        </row>
      </sheetData>
      <sheetData sheetId="220">
        <row r="1">
          <cell r="C1" t="str">
            <v>Multibay Optical</v>
          </cell>
        </row>
      </sheetData>
      <sheetData sheetId="221">
        <row r="1">
          <cell r="C1" t="str">
            <v>Multibay Optical</v>
          </cell>
        </row>
      </sheetData>
      <sheetData sheetId="222">
        <row r="1">
          <cell r="C1" t="str">
            <v>Multibay Optical</v>
          </cell>
        </row>
      </sheetData>
      <sheetData sheetId="223">
        <row r="1">
          <cell r="C1" t="str">
            <v>Multibay Optical</v>
          </cell>
        </row>
      </sheetData>
      <sheetData sheetId="224">
        <row r="1">
          <cell r="C1" t="str">
            <v>Multibay Optical</v>
          </cell>
        </row>
      </sheetData>
      <sheetData sheetId="225">
        <row r="1">
          <cell r="C1" t="str">
            <v>Multibay Optical</v>
          </cell>
        </row>
      </sheetData>
      <sheetData sheetId="226">
        <row r="1">
          <cell r="C1" t="str">
            <v>Multibay Optical</v>
          </cell>
        </row>
      </sheetData>
      <sheetData sheetId="227">
        <row r="1">
          <cell r="C1" t="str">
            <v>Multibay Optical</v>
          </cell>
        </row>
      </sheetData>
      <sheetData sheetId="228">
        <row r="1">
          <cell r="C1" t="str">
            <v>Multibay Optical</v>
          </cell>
        </row>
      </sheetData>
      <sheetData sheetId="229">
        <row r="1">
          <cell r="C1" t="str">
            <v>Multibay Optical</v>
          </cell>
        </row>
      </sheetData>
      <sheetData sheetId="230">
        <row r="1">
          <cell r="C1" t="str">
            <v>Multibay Optical</v>
          </cell>
        </row>
      </sheetData>
      <sheetData sheetId="231">
        <row r="1">
          <cell r="C1" t="str">
            <v>Multibay Optical</v>
          </cell>
        </row>
      </sheetData>
      <sheetData sheetId="232">
        <row r="1">
          <cell r="C1" t="str">
            <v>Multibay Optical</v>
          </cell>
        </row>
      </sheetData>
      <sheetData sheetId="233">
        <row r="1">
          <cell r="C1" t="str">
            <v>Multibay Optical</v>
          </cell>
        </row>
      </sheetData>
      <sheetData sheetId="234">
        <row r="1">
          <cell r="C1" t="str">
            <v>Multibay Optical</v>
          </cell>
        </row>
      </sheetData>
      <sheetData sheetId="235">
        <row r="1">
          <cell r="C1" t="str">
            <v>Multibay Optical</v>
          </cell>
        </row>
      </sheetData>
      <sheetData sheetId="236">
        <row r="1">
          <cell r="C1" t="str">
            <v>Multibay Optical</v>
          </cell>
        </row>
      </sheetData>
      <sheetData sheetId="237">
        <row r="1">
          <cell r="C1" t="str">
            <v>Multibay Optical</v>
          </cell>
        </row>
      </sheetData>
      <sheetData sheetId="238">
        <row r="1">
          <cell r="C1" t="str">
            <v>Multibay Optical</v>
          </cell>
        </row>
      </sheetData>
      <sheetData sheetId="239">
        <row r="1">
          <cell r="C1" t="str">
            <v>Multibay Optical</v>
          </cell>
        </row>
      </sheetData>
      <sheetData sheetId="240">
        <row r="1">
          <cell r="C1" t="str">
            <v>Multibay Optical</v>
          </cell>
        </row>
      </sheetData>
      <sheetData sheetId="241">
        <row r="1">
          <cell r="C1" t="str">
            <v>Multibay Optical</v>
          </cell>
        </row>
      </sheetData>
      <sheetData sheetId="242">
        <row r="1">
          <cell r="C1" t="str">
            <v>Multibay Optical</v>
          </cell>
        </row>
      </sheetData>
      <sheetData sheetId="243">
        <row r="1">
          <cell r="C1" t="str">
            <v>Multibay Optical</v>
          </cell>
        </row>
      </sheetData>
      <sheetData sheetId="244">
        <row r="1">
          <cell r="C1" t="str">
            <v>Multibay Optical</v>
          </cell>
        </row>
      </sheetData>
      <sheetData sheetId="245">
        <row r="1">
          <cell r="C1" t="str">
            <v>Multibay Optical</v>
          </cell>
        </row>
      </sheetData>
      <sheetData sheetId="246">
        <row r="1">
          <cell r="C1" t="str">
            <v>Multibay Optical</v>
          </cell>
        </row>
      </sheetData>
      <sheetData sheetId="247">
        <row r="1">
          <cell r="C1" t="str">
            <v>Multibay Optical</v>
          </cell>
        </row>
      </sheetData>
      <sheetData sheetId="248">
        <row r="1">
          <cell r="C1" t="str">
            <v>Multibay Optical</v>
          </cell>
        </row>
      </sheetData>
      <sheetData sheetId="249">
        <row r="1">
          <cell r="C1" t="str">
            <v>Multibay Optical</v>
          </cell>
        </row>
      </sheetData>
      <sheetData sheetId="250">
        <row r="1">
          <cell r="C1" t="str">
            <v>Multibay Optical</v>
          </cell>
        </row>
      </sheetData>
      <sheetData sheetId="251">
        <row r="1">
          <cell r="C1" t="str">
            <v>Multibay Optical</v>
          </cell>
        </row>
      </sheetData>
      <sheetData sheetId="252">
        <row r="1">
          <cell r="C1" t="str">
            <v>Multibay Optical</v>
          </cell>
        </row>
      </sheetData>
      <sheetData sheetId="253">
        <row r="1">
          <cell r="C1" t="str">
            <v>Multibay Optical</v>
          </cell>
        </row>
      </sheetData>
      <sheetData sheetId="254">
        <row r="1">
          <cell r="C1" t="str">
            <v>Multibay Optical</v>
          </cell>
        </row>
      </sheetData>
      <sheetData sheetId="255">
        <row r="1">
          <cell r="C1" t="str">
            <v>Multibay Optical</v>
          </cell>
        </row>
      </sheetData>
      <sheetData sheetId="256">
        <row r="1">
          <cell r="C1" t="str">
            <v>Multibay Optical</v>
          </cell>
        </row>
      </sheetData>
      <sheetData sheetId="257">
        <row r="1">
          <cell r="C1" t="str">
            <v>Multibay Optical</v>
          </cell>
        </row>
      </sheetData>
      <sheetData sheetId="258">
        <row r="1">
          <cell r="C1" t="str">
            <v>Multibay Optical</v>
          </cell>
        </row>
      </sheetData>
      <sheetData sheetId="259">
        <row r="1">
          <cell r="C1" t="str">
            <v>Multibay Optical</v>
          </cell>
        </row>
      </sheetData>
      <sheetData sheetId="260">
        <row r="1">
          <cell r="C1" t="str">
            <v>Multibay Optical</v>
          </cell>
        </row>
      </sheetData>
      <sheetData sheetId="261">
        <row r="1">
          <cell r="C1" t="str">
            <v>Multibay Optical</v>
          </cell>
        </row>
      </sheetData>
      <sheetData sheetId="262">
        <row r="1">
          <cell r="C1" t="str">
            <v>Multibay Optical</v>
          </cell>
        </row>
      </sheetData>
      <sheetData sheetId="263">
        <row r="1">
          <cell r="C1" t="str">
            <v>Multibay Optical</v>
          </cell>
        </row>
      </sheetData>
      <sheetData sheetId="264">
        <row r="1">
          <cell r="C1" t="str">
            <v>Multibay Optical</v>
          </cell>
        </row>
      </sheetData>
      <sheetData sheetId="265">
        <row r="1">
          <cell r="C1" t="str">
            <v>Multibay Optical</v>
          </cell>
        </row>
      </sheetData>
      <sheetData sheetId="266">
        <row r="1">
          <cell r="C1" t="str">
            <v>Multibay Optical</v>
          </cell>
        </row>
      </sheetData>
      <sheetData sheetId="267">
        <row r="1">
          <cell r="C1" t="str">
            <v>Multibay Optical</v>
          </cell>
        </row>
      </sheetData>
      <sheetData sheetId="268">
        <row r="1">
          <cell r="C1" t="str">
            <v>Multibay Optical</v>
          </cell>
        </row>
      </sheetData>
      <sheetData sheetId="269">
        <row r="1">
          <cell r="C1" t="str">
            <v>Multibay Optical</v>
          </cell>
        </row>
      </sheetData>
      <sheetData sheetId="270">
        <row r="1">
          <cell r="C1" t="str">
            <v>Multibay Optical</v>
          </cell>
        </row>
      </sheetData>
      <sheetData sheetId="271">
        <row r="1">
          <cell r="C1" t="str">
            <v>Multibay Optical</v>
          </cell>
        </row>
      </sheetData>
      <sheetData sheetId="272">
        <row r="1">
          <cell r="C1" t="str">
            <v>Multibay Optical</v>
          </cell>
        </row>
      </sheetData>
      <sheetData sheetId="273">
        <row r="1">
          <cell r="C1" t="str">
            <v>Multibay Optical</v>
          </cell>
        </row>
      </sheetData>
      <sheetData sheetId="274">
        <row r="1">
          <cell r="C1" t="str">
            <v>Multibay Optical</v>
          </cell>
        </row>
      </sheetData>
      <sheetData sheetId="275">
        <row r="1">
          <cell r="C1" t="str">
            <v>Multibay Optical</v>
          </cell>
        </row>
      </sheetData>
      <sheetData sheetId="276">
        <row r="1">
          <cell r="C1" t="str">
            <v>Multibay Optical</v>
          </cell>
        </row>
      </sheetData>
      <sheetData sheetId="277">
        <row r="1">
          <cell r="C1" t="str">
            <v>Multibay Optical</v>
          </cell>
        </row>
      </sheetData>
      <sheetData sheetId="278">
        <row r="1">
          <cell r="C1" t="str">
            <v>Multibay Optical</v>
          </cell>
        </row>
      </sheetData>
      <sheetData sheetId="279">
        <row r="1">
          <cell r="C1" t="str">
            <v>Multibay Optical</v>
          </cell>
        </row>
      </sheetData>
      <sheetData sheetId="280">
        <row r="1">
          <cell r="C1" t="str">
            <v>Multibay Optical</v>
          </cell>
        </row>
      </sheetData>
      <sheetData sheetId="281">
        <row r="1">
          <cell r="C1" t="str">
            <v>Multibay Optical</v>
          </cell>
        </row>
      </sheetData>
      <sheetData sheetId="282">
        <row r="1">
          <cell r="C1" t="str">
            <v>Multibay Optical</v>
          </cell>
        </row>
      </sheetData>
      <sheetData sheetId="283">
        <row r="1">
          <cell r="C1" t="str">
            <v>Multibay Optical</v>
          </cell>
        </row>
      </sheetData>
      <sheetData sheetId="284">
        <row r="1">
          <cell r="C1" t="str">
            <v>Multibay Optical</v>
          </cell>
        </row>
      </sheetData>
      <sheetData sheetId="285">
        <row r="1">
          <cell r="C1" t="str">
            <v>Multibay Optical</v>
          </cell>
        </row>
      </sheetData>
      <sheetData sheetId="286">
        <row r="1">
          <cell r="C1" t="str">
            <v>Multibay Optical</v>
          </cell>
        </row>
      </sheetData>
      <sheetData sheetId="287">
        <row r="1">
          <cell r="C1" t="str">
            <v>Multibay Optical</v>
          </cell>
        </row>
      </sheetData>
      <sheetData sheetId="288">
        <row r="1">
          <cell r="C1" t="str">
            <v>Multibay Optical</v>
          </cell>
        </row>
      </sheetData>
      <sheetData sheetId="289">
        <row r="1">
          <cell r="C1" t="str">
            <v>Multibay Optical</v>
          </cell>
        </row>
      </sheetData>
      <sheetData sheetId="290">
        <row r="1">
          <cell r="C1" t="str">
            <v>Multibay Optical</v>
          </cell>
        </row>
      </sheetData>
      <sheetData sheetId="291">
        <row r="1">
          <cell r="C1" t="str">
            <v>Multibay Optical</v>
          </cell>
        </row>
      </sheetData>
      <sheetData sheetId="292">
        <row r="1">
          <cell r="C1" t="str">
            <v>Multibay Optical</v>
          </cell>
        </row>
      </sheetData>
      <sheetData sheetId="293">
        <row r="1">
          <cell r="C1" t="str">
            <v>Multibay Optical</v>
          </cell>
        </row>
      </sheetData>
      <sheetData sheetId="294">
        <row r="1">
          <cell r="C1" t="str">
            <v>Multibay Optical</v>
          </cell>
        </row>
      </sheetData>
      <sheetData sheetId="295">
        <row r="1">
          <cell r="C1" t="str">
            <v>Multibay Optical</v>
          </cell>
        </row>
      </sheetData>
      <sheetData sheetId="296">
        <row r="1">
          <cell r="C1" t="str">
            <v>Multibay Optical</v>
          </cell>
        </row>
      </sheetData>
      <sheetData sheetId="297">
        <row r="1">
          <cell r="C1" t="str">
            <v>Multibay Optical</v>
          </cell>
        </row>
      </sheetData>
      <sheetData sheetId="298">
        <row r="1">
          <cell r="C1" t="str">
            <v>Multibay Optical</v>
          </cell>
        </row>
      </sheetData>
      <sheetData sheetId="299">
        <row r="1">
          <cell r="C1" t="str">
            <v>Multibay Optical</v>
          </cell>
        </row>
      </sheetData>
      <sheetData sheetId="300">
        <row r="1">
          <cell r="C1" t="str">
            <v>Multibay Optical</v>
          </cell>
        </row>
      </sheetData>
      <sheetData sheetId="301">
        <row r="1">
          <cell r="C1" t="str">
            <v>Multibay Optical</v>
          </cell>
        </row>
      </sheetData>
      <sheetData sheetId="302">
        <row r="1">
          <cell r="C1" t="str">
            <v>Multibay Optical</v>
          </cell>
        </row>
      </sheetData>
      <sheetData sheetId="303">
        <row r="1">
          <cell r="C1" t="str">
            <v>Multibay Optical</v>
          </cell>
        </row>
      </sheetData>
      <sheetData sheetId="304">
        <row r="1">
          <cell r="C1" t="str">
            <v>Multibay Optical</v>
          </cell>
        </row>
      </sheetData>
      <sheetData sheetId="305">
        <row r="1">
          <cell r="C1" t="str">
            <v>Multibay Optical</v>
          </cell>
        </row>
      </sheetData>
      <sheetData sheetId="306">
        <row r="1">
          <cell r="C1" t="str">
            <v>Multibay Optical</v>
          </cell>
        </row>
      </sheetData>
      <sheetData sheetId="307">
        <row r="1">
          <cell r="C1" t="str">
            <v>Multibay Optical</v>
          </cell>
        </row>
      </sheetData>
      <sheetData sheetId="308">
        <row r="1">
          <cell r="C1" t="str">
            <v>Multibay Optical</v>
          </cell>
        </row>
      </sheetData>
      <sheetData sheetId="309">
        <row r="1">
          <cell r="C1" t="str">
            <v>Multibay Optical</v>
          </cell>
        </row>
      </sheetData>
      <sheetData sheetId="310">
        <row r="1">
          <cell r="C1" t="str">
            <v>Multibay Optical</v>
          </cell>
        </row>
      </sheetData>
      <sheetData sheetId="311">
        <row r="1">
          <cell r="C1" t="str">
            <v>Multibay Optical</v>
          </cell>
        </row>
      </sheetData>
      <sheetData sheetId="312">
        <row r="1">
          <cell r="C1" t="str">
            <v>Multibay Optical</v>
          </cell>
        </row>
      </sheetData>
      <sheetData sheetId="313">
        <row r="1">
          <cell r="C1" t="str">
            <v>Multibay Optical</v>
          </cell>
        </row>
      </sheetData>
      <sheetData sheetId="314">
        <row r="1">
          <cell r="C1" t="str">
            <v>Multibay Optical</v>
          </cell>
        </row>
      </sheetData>
      <sheetData sheetId="315">
        <row r="1">
          <cell r="C1" t="str">
            <v>Multibay Optical</v>
          </cell>
        </row>
      </sheetData>
      <sheetData sheetId="316">
        <row r="1">
          <cell r="C1" t="str">
            <v>Multibay Optical</v>
          </cell>
        </row>
      </sheetData>
      <sheetData sheetId="317">
        <row r="1">
          <cell r="C1" t="str">
            <v>Multibay Optical</v>
          </cell>
        </row>
      </sheetData>
      <sheetData sheetId="318">
        <row r="1">
          <cell r="C1" t="str">
            <v>Multibay Optical</v>
          </cell>
        </row>
      </sheetData>
      <sheetData sheetId="319">
        <row r="1">
          <cell r="C1" t="str">
            <v>Multibay Optical</v>
          </cell>
        </row>
      </sheetData>
      <sheetData sheetId="320">
        <row r="1">
          <cell r="C1" t="str">
            <v>Multibay Optical</v>
          </cell>
        </row>
      </sheetData>
      <sheetData sheetId="321">
        <row r="1">
          <cell r="C1" t="str">
            <v>Multibay Optical</v>
          </cell>
        </row>
      </sheetData>
      <sheetData sheetId="322">
        <row r="1">
          <cell r="C1" t="str">
            <v>Multibay Optical</v>
          </cell>
        </row>
      </sheetData>
      <sheetData sheetId="323">
        <row r="1">
          <cell r="C1" t="str">
            <v>Multibay Optical</v>
          </cell>
        </row>
      </sheetData>
      <sheetData sheetId="324">
        <row r="1">
          <cell r="C1" t="str">
            <v>Multibay Optical</v>
          </cell>
        </row>
      </sheetData>
      <sheetData sheetId="325">
        <row r="1">
          <cell r="C1" t="str">
            <v>Multibay Optical</v>
          </cell>
        </row>
      </sheetData>
      <sheetData sheetId="326">
        <row r="1">
          <cell r="C1" t="str">
            <v>Multibay Optical</v>
          </cell>
        </row>
      </sheetData>
      <sheetData sheetId="327">
        <row r="1">
          <cell r="C1" t="str">
            <v>Multibay Optical</v>
          </cell>
        </row>
      </sheetData>
      <sheetData sheetId="328">
        <row r="1">
          <cell r="C1" t="str">
            <v>Multibay Optical</v>
          </cell>
        </row>
      </sheetData>
      <sheetData sheetId="329">
        <row r="1">
          <cell r="C1" t="str">
            <v>Multibay Optical</v>
          </cell>
        </row>
      </sheetData>
      <sheetData sheetId="330">
        <row r="1">
          <cell r="C1" t="str">
            <v>Multibay Optical</v>
          </cell>
        </row>
      </sheetData>
      <sheetData sheetId="331">
        <row r="1">
          <cell r="C1" t="str">
            <v>Multibay Optical</v>
          </cell>
        </row>
      </sheetData>
      <sheetData sheetId="332">
        <row r="1">
          <cell r="C1" t="str">
            <v>Multibay Optical</v>
          </cell>
        </row>
      </sheetData>
      <sheetData sheetId="333">
        <row r="1">
          <cell r="C1" t="str">
            <v>Multibay Optical</v>
          </cell>
        </row>
      </sheetData>
      <sheetData sheetId="334">
        <row r="1">
          <cell r="C1" t="str">
            <v>Multibay Optical</v>
          </cell>
        </row>
      </sheetData>
      <sheetData sheetId="335">
        <row r="1">
          <cell r="C1" t="str">
            <v>Multibay Optical</v>
          </cell>
        </row>
      </sheetData>
      <sheetData sheetId="336">
        <row r="1">
          <cell r="C1" t="str">
            <v>Multibay Optical</v>
          </cell>
        </row>
      </sheetData>
      <sheetData sheetId="337" refreshError="1"/>
      <sheetData sheetId="338" refreshError="1"/>
      <sheetData sheetId="339" refreshError="1"/>
      <sheetData sheetId="340">
        <row r="1">
          <cell r="C1" t="str">
            <v>Multibay Optical</v>
          </cell>
        </row>
      </sheetData>
      <sheetData sheetId="341" refreshError="1"/>
      <sheetData sheetId="342" refreshError="1"/>
      <sheetData sheetId="343" refreshError="1"/>
      <sheetData sheetId="344">
        <row r="1">
          <cell r="C1" t="str">
            <v>Multibay Optical</v>
          </cell>
        </row>
      </sheetData>
      <sheetData sheetId="345" refreshError="1"/>
      <sheetData sheetId="346">
        <row r="1">
          <cell r="C1" t="str">
            <v>Multibay Optical</v>
          </cell>
        </row>
      </sheetData>
      <sheetData sheetId="347">
        <row r="1">
          <cell r="C1" t="str">
            <v>Multibay Optical</v>
          </cell>
        </row>
      </sheetData>
      <sheetData sheetId="348">
        <row r="1">
          <cell r="C1" t="str">
            <v>Multibay Optical</v>
          </cell>
        </row>
      </sheetData>
      <sheetData sheetId="349">
        <row r="1">
          <cell r="C1" t="str">
            <v>Multibay Optical</v>
          </cell>
        </row>
      </sheetData>
      <sheetData sheetId="350">
        <row r="1">
          <cell r="C1" t="str">
            <v>Multibay Optical</v>
          </cell>
        </row>
      </sheetData>
      <sheetData sheetId="351">
        <row r="1">
          <cell r="C1" t="str">
            <v>Multibay Optical</v>
          </cell>
        </row>
      </sheetData>
      <sheetData sheetId="352">
        <row r="1">
          <cell r="C1" t="str">
            <v>Multibay Optical</v>
          </cell>
        </row>
      </sheetData>
      <sheetData sheetId="353">
        <row r="1">
          <cell r="C1" t="str">
            <v>Multibay Optical</v>
          </cell>
        </row>
      </sheetData>
      <sheetData sheetId="354">
        <row r="1">
          <cell r="C1" t="str">
            <v>Multibay Optical</v>
          </cell>
        </row>
      </sheetData>
      <sheetData sheetId="355">
        <row r="1">
          <cell r="C1" t="str">
            <v>Multibay Optical</v>
          </cell>
        </row>
      </sheetData>
      <sheetData sheetId="356">
        <row r="1">
          <cell r="C1" t="str">
            <v>Multibay Optical</v>
          </cell>
        </row>
      </sheetData>
      <sheetData sheetId="357">
        <row r="1">
          <cell r="C1" t="str">
            <v>Multibay Optical</v>
          </cell>
        </row>
      </sheetData>
      <sheetData sheetId="358">
        <row r="1">
          <cell r="C1" t="str">
            <v>Multibay Optical</v>
          </cell>
        </row>
      </sheetData>
      <sheetData sheetId="359">
        <row r="1">
          <cell r="C1" t="str">
            <v>Multibay Optical</v>
          </cell>
        </row>
      </sheetData>
      <sheetData sheetId="360">
        <row r="1">
          <cell r="C1" t="str">
            <v>Multibay Optical</v>
          </cell>
        </row>
      </sheetData>
      <sheetData sheetId="361">
        <row r="1">
          <cell r="C1" t="str">
            <v>Multibay Optical</v>
          </cell>
        </row>
      </sheetData>
      <sheetData sheetId="362">
        <row r="1">
          <cell r="C1" t="str">
            <v>Multibay Optical</v>
          </cell>
        </row>
      </sheetData>
      <sheetData sheetId="363">
        <row r="1">
          <cell r="C1" t="str">
            <v>Multibay Optical</v>
          </cell>
        </row>
      </sheetData>
      <sheetData sheetId="364">
        <row r="1">
          <cell r="C1" t="str">
            <v>Multibay Optical</v>
          </cell>
        </row>
      </sheetData>
      <sheetData sheetId="365">
        <row r="1">
          <cell r="C1" t="str">
            <v>Multibay Optical</v>
          </cell>
        </row>
      </sheetData>
      <sheetData sheetId="366">
        <row r="1">
          <cell r="C1" t="str">
            <v>Multibay Optical</v>
          </cell>
        </row>
      </sheetData>
      <sheetData sheetId="367">
        <row r="1">
          <cell r="C1" t="str">
            <v>Multibay Optical</v>
          </cell>
        </row>
      </sheetData>
      <sheetData sheetId="368">
        <row r="1">
          <cell r="C1" t="str">
            <v>Multibay Optical</v>
          </cell>
        </row>
      </sheetData>
      <sheetData sheetId="369">
        <row r="1">
          <cell r="C1" t="str">
            <v>Multibay Optical</v>
          </cell>
        </row>
      </sheetData>
      <sheetData sheetId="370">
        <row r="1">
          <cell r="C1" t="str">
            <v>Multibay Optical</v>
          </cell>
        </row>
      </sheetData>
      <sheetData sheetId="371">
        <row r="1">
          <cell r="C1" t="str">
            <v>Multibay Optical</v>
          </cell>
        </row>
      </sheetData>
      <sheetData sheetId="372">
        <row r="1">
          <cell r="C1" t="str">
            <v>Multibay Optical</v>
          </cell>
        </row>
      </sheetData>
      <sheetData sheetId="373">
        <row r="1">
          <cell r="C1" t="str">
            <v>Multibay Optical</v>
          </cell>
        </row>
      </sheetData>
      <sheetData sheetId="374">
        <row r="1">
          <cell r="C1" t="str">
            <v>Multibay Optical</v>
          </cell>
        </row>
      </sheetData>
      <sheetData sheetId="375">
        <row r="1">
          <cell r="C1" t="str">
            <v>Multibay Optical</v>
          </cell>
        </row>
      </sheetData>
      <sheetData sheetId="376">
        <row r="1">
          <cell r="C1" t="str">
            <v>Multibay Optical</v>
          </cell>
        </row>
      </sheetData>
      <sheetData sheetId="377">
        <row r="1">
          <cell r="C1" t="str">
            <v>Multibay Optical</v>
          </cell>
        </row>
      </sheetData>
      <sheetData sheetId="378">
        <row r="1">
          <cell r="C1" t="str">
            <v>Multibay Optical</v>
          </cell>
        </row>
      </sheetData>
      <sheetData sheetId="379">
        <row r="1">
          <cell r="C1" t="str">
            <v>Multibay Optical</v>
          </cell>
        </row>
      </sheetData>
      <sheetData sheetId="380">
        <row r="1">
          <cell r="C1" t="str">
            <v>Multibay Optical</v>
          </cell>
        </row>
      </sheetData>
      <sheetData sheetId="381">
        <row r="1">
          <cell r="C1" t="str">
            <v>Multibay Optical</v>
          </cell>
        </row>
      </sheetData>
      <sheetData sheetId="382">
        <row r="1">
          <cell r="C1" t="str">
            <v>Multibay Optical</v>
          </cell>
        </row>
      </sheetData>
      <sheetData sheetId="383">
        <row r="1">
          <cell r="C1" t="str">
            <v>Multibay Optical</v>
          </cell>
        </row>
      </sheetData>
      <sheetData sheetId="384">
        <row r="1">
          <cell r="C1" t="str">
            <v>Multibay Optical</v>
          </cell>
        </row>
      </sheetData>
      <sheetData sheetId="385">
        <row r="1">
          <cell r="C1" t="str">
            <v>Multibay Optical</v>
          </cell>
        </row>
      </sheetData>
      <sheetData sheetId="386">
        <row r="1">
          <cell r="C1" t="str">
            <v>Multibay Optical</v>
          </cell>
        </row>
      </sheetData>
      <sheetData sheetId="387">
        <row r="1">
          <cell r="C1" t="str">
            <v>Multibay Optical</v>
          </cell>
        </row>
      </sheetData>
      <sheetData sheetId="388">
        <row r="1">
          <cell r="C1" t="str">
            <v>Multibay Optical</v>
          </cell>
        </row>
      </sheetData>
      <sheetData sheetId="389">
        <row r="1">
          <cell r="C1" t="str">
            <v>Multibay Optical</v>
          </cell>
        </row>
      </sheetData>
      <sheetData sheetId="390">
        <row r="1">
          <cell r="C1" t="str">
            <v>Multibay Optical</v>
          </cell>
        </row>
      </sheetData>
      <sheetData sheetId="391">
        <row r="1">
          <cell r="C1" t="str">
            <v>Multibay Optical</v>
          </cell>
        </row>
      </sheetData>
      <sheetData sheetId="392">
        <row r="1">
          <cell r="C1" t="str">
            <v>Multibay Optical</v>
          </cell>
        </row>
      </sheetData>
      <sheetData sheetId="393">
        <row r="1">
          <cell r="C1" t="str">
            <v>Multibay Optical</v>
          </cell>
        </row>
      </sheetData>
      <sheetData sheetId="394">
        <row r="1">
          <cell r="C1" t="str">
            <v>Multibay Optical</v>
          </cell>
        </row>
      </sheetData>
      <sheetData sheetId="395">
        <row r="1">
          <cell r="C1" t="str">
            <v>Multibay Optical</v>
          </cell>
        </row>
      </sheetData>
      <sheetData sheetId="396">
        <row r="1">
          <cell r="C1" t="str">
            <v>Multibay Optical</v>
          </cell>
        </row>
      </sheetData>
      <sheetData sheetId="397">
        <row r="1">
          <cell r="C1" t="str">
            <v>Multibay Optical</v>
          </cell>
        </row>
      </sheetData>
      <sheetData sheetId="398">
        <row r="1">
          <cell r="C1" t="str">
            <v>Multibay Optical</v>
          </cell>
        </row>
      </sheetData>
      <sheetData sheetId="399">
        <row r="1">
          <cell r="C1" t="str">
            <v>Multibay Optical</v>
          </cell>
        </row>
      </sheetData>
      <sheetData sheetId="400">
        <row r="1">
          <cell r="C1" t="str">
            <v>Multibay Optical</v>
          </cell>
        </row>
      </sheetData>
      <sheetData sheetId="401">
        <row r="1">
          <cell r="C1" t="str">
            <v>Multibay Optical</v>
          </cell>
        </row>
      </sheetData>
      <sheetData sheetId="402">
        <row r="1">
          <cell r="C1" t="str">
            <v>Multibay Optical</v>
          </cell>
        </row>
      </sheetData>
      <sheetData sheetId="403">
        <row r="1">
          <cell r="C1" t="str">
            <v>Multibay Optical</v>
          </cell>
        </row>
      </sheetData>
      <sheetData sheetId="404">
        <row r="1">
          <cell r="C1" t="str">
            <v>Multibay Optical</v>
          </cell>
        </row>
      </sheetData>
      <sheetData sheetId="405">
        <row r="1">
          <cell r="C1" t="str">
            <v>Multibay Optical</v>
          </cell>
        </row>
      </sheetData>
      <sheetData sheetId="406">
        <row r="1">
          <cell r="C1" t="str">
            <v>Multibay Optical</v>
          </cell>
        </row>
      </sheetData>
      <sheetData sheetId="407">
        <row r="1">
          <cell r="C1" t="str">
            <v>Multibay Optical</v>
          </cell>
        </row>
      </sheetData>
      <sheetData sheetId="408">
        <row r="1">
          <cell r="C1" t="str">
            <v>Multibay Optical</v>
          </cell>
        </row>
      </sheetData>
      <sheetData sheetId="409">
        <row r="1">
          <cell r="C1" t="str">
            <v>Multibay Optical</v>
          </cell>
        </row>
      </sheetData>
      <sheetData sheetId="410">
        <row r="1">
          <cell r="C1" t="str">
            <v>Multibay Optical</v>
          </cell>
        </row>
      </sheetData>
      <sheetData sheetId="411">
        <row r="1">
          <cell r="C1" t="str">
            <v>Multibay Optical</v>
          </cell>
        </row>
      </sheetData>
      <sheetData sheetId="412">
        <row r="1">
          <cell r="C1" t="str">
            <v>Multibay Optical</v>
          </cell>
        </row>
      </sheetData>
      <sheetData sheetId="413">
        <row r="1">
          <cell r="C1" t="str">
            <v>Multibay Optical</v>
          </cell>
        </row>
      </sheetData>
      <sheetData sheetId="414">
        <row r="1">
          <cell r="C1" t="str">
            <v>Multibay Optical</v>
          </cell>
        </row>
      </sheetData>
      <sheetData sheetId="415">
        <row r="1">
          <cell r="C1" t="str">
            <v>Multibay Optical</v>
          </cell>
        </row>
      </sheetData>
      <sheetData sheetId="416">
        <row r="1">
          <cell r="C1" t="str">
            <v>Multibay Optical</v>
          </cell>
        </row>
      </sheetData>
      <sheetData sheetId="417">
        <row r="1">
          <cell r="C1" t="str">
            <v>Multibay Optical</v>
          </cell>
        </row>
      </sheetData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>
        <row r="1">
          <cell r="C1" t="str">
            <v>Multibay Optical</v>
          </cell>
        </row>
      </sheetData>
      <sheetData sheetId="443">
        <row r="1">
          <cell r="C1" t="str">
            <v>Multibay Optical</v>
          </cell>
        </row>
      </sheetData>
      <sheetData sheetId="444">
        <row r="1">
          <cell r="C1" t="str">
            <v>Multibay Optical</v>
          </cell>
        </row>
      </sheetData>
      <sheetData sheetId="445">
        <row r="1">
          <cell r="C1" t="str">
            <v>Multibay Optical</v>
          </cell>
        </row>
      </sheetData>
      <sheetData sheetId="446">
        <row r="1">
          <cell r="C1" t="str">
            <v>Multibay Optical</v>
          </cell>
        </row>
      </sheetData>
      <sheetData sheetId="447">
        <row r="1">
          <cell r="C1" t="str">
            <v>Multibay Optical</v>
          </cell>
        </row>
      </sheetData>
      <sheetData sheetId="448">
        <row r="1">
          <cell r="C1" t="str">
            <v>Multibay Optical</v>
          </cell>
        </row>
      </sheetData>
      <sheetData sheetId="449">
        <row r="1">
          <cell r="C1" t="str">
            <v>Multibay Optical</v>
          </cell>
        </row>
      </sheetData>
      <sheetData sheetId="450">
        <row r="1">
          <cell r="C1" t="str">
            <v>Multibay Optical</v>
          </cell>
        </row>
      </sheetData>
      <sheetData sheetId="451">
        <row r="1">
          <cell r="C1" t="str">
            <v>Multibay Optical</v>
          </cell>
        </row>
      </sheetData>
      <sheetData sheetId="452">
        <row r="1">
          <cell r="C1" t="str">
            <v>Multibay Optical</v>
          </cell>
        </row>
      </sheetData>
      <sheetData sheetId="453">
        <row r="1">
          <cell r="C1" t="str">
            <v>Multibay Optical</v>
          </cell>
        </row>
      </sheetData>
      <sheetData sheetId="454">
        <row r="1">
          <cell r="C1" t="str">
            <v>Multibay Optical</v>
          </cell>
        </row>
      </sheetData>
      <sheetData sheetId="455">
        <row r="1">
          <cell r="C1" t="str">
            <v>Multibay Optical</v>
          </cell>
        </row>
      </sheetData>
      <sheetData sheetId="456">
        <row r="1">
          <cell r="C1" t="str">
            <v>Multibay Optical</v>
          </cell>
        </row>
      </sheetData>
      <sheetData sheetId="457">
        <row r="1">
          <cell r="C1" t="str">
            <v>Multibay Optical</v>
          </cell>
        </row>
      </sheetData>
      <sheetData sheetId="458">
        <row r="1">
          <cell r="C1" t="str">
            <v>Multibay Optical</v>
          </cell>
        </row>
      </sheetData>
      <sheetData sheetId="459">
        <row r="1">
          <cell r="C1" t="str">
            <v>Multibay Optical</v>
          </cell>
        </row>
      </sheetData>
      <sheetData sheetId="460">
        <row r="1">
          <cell r="C1" t="str">
            <v>Multibay Optical</v>
          </cell>
        </row>
      </sheetData>
      <sheetData sheetId="461">
        <row r="1">
          <cell r="C1" t="str">
            <v>Multibay Optical</v>
          </cell>
        </row>
      </sheetData>
      <sheetData sheetId="462">
        <row r="1">
          <cell r="C1" t="str">
            <v>Multibay Optical</v>
          </cell>
        </row>
      </sheetData>
      <sheetData sheetId="463">
        <row r="1">
          <cell r="C1" t="str">
            <v>Multibay Optical</v>
          </cell>
        </row>
      </sheetData>
      <sheetData sheetId="464">
        <row r="1">
          <cell r="C1" t="str">
            <v>Multibay Optical</v>
          </cell>
        </row>
      </sheetData>
      <sheetData sheetId="465">
        <row r="1">
          <cell r="C1" t="str">
            <v>Multibay Optical</v>
          </cell>
        </row>
      </sheetData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>
        <row r="1">
          <cell r="C1" t="str">
            <v>Multibay Optical</v>
          </cell>
        </row>
      </sheetData>
      <sheetData sheetId="491">
        <row r="1">
          <cell r="C1" t="str">
            <v>Multibay Optical</v>
          </cell>
        </row>
      </sheetData>
      <sheetData sheetId="492">
        <row r="1">
          <cell r="C1" t="str">
            <v>Multibay Optical</v>
          </cell>
        </row>
      </sheetData>
      <sheetData sheetId="493">
        <row r="1">
          <cell r="C1" t="str">
            <v>Multibay Optical</v>
          </cell>
        </row>
      </sheetData>
      <sheetData sheetId="494">
        <row r="1">
          <cell r="C1" t="str">
            <v>Multibay Optical</v>
          </cell>
        </row>
      </sheetData>
      <sheetData sheetId="495">
        <row r="1">
          <cell r="C1" t="str">
            <v>Multibay Optical</v>
          </cell>
        </row>
      </sheetData>
      <sheetData sheetId="496">
        <row r="1">
          <cell r="C1" t="str">
            <v>Multibay Optical</v>
          </cell>
        </row>
      </sheetData>
      <sheetData sheetId="497">
        <row r="1">
          <cell r="C1" t="str">
            <v>Multibay Optical</v>
          </cell>
        </row>
      </sheetData>
      <sheetData sheetId="498">
        <row r="1">
          <cell r="C1" t="str">
            <v>Multibay Optical</v>
          </cell>
        </row>
      </sheetData>
      <sheetData sheetId="499">
        <row r="1">
          <cell r="C1" t="str">
            <v>Multibay Optical</v>
          </cell>
        </row>
      </sheetData>
      <sheetData sheetId="500">
        <row r="1">
          <cell r="C1" t="str">
            <v>Multibay Optical</v>
          </cell>
        </row>
      </sheetData>
      <sheetData sheetId="501">
        <row r="1">
          <cell r="C1" t="str">
            <v>Multibay Optical</v>
          </cell>
        </row>
      </sheetData>
      <sheetData sheetId="502">
        <row r="1">
          <cell r="C1" t="str">
            <v>Multibay Optical</v>
          </cell>
        </row>
      </sheetData>
      <sheetData sheetId="503">
        <row r="1">
          <cell r="C1" t="str">
            <v>Multibay Optical</v>
          </cell>
        </row>
      </sheetData>
      <sheetData sheetId="504">
        <row r="1">
          <cell r="C1" t="str">
            <v>Multibay Optical</v>
          </cell>
        </row>
      </sheetData>
      <sheetData sheetId="505">
        <row r="1">
          <cell r="C1" t="str">
            <v>Multibay Optical</v>
          </cell>
        </row>
      </sheetData>
      <sheetData sheetId="506">
        <row r="1">
          <cell r="C1" t="str">
            <v>Multibay Optical</v>
          </cell>
        </row>
      </sheetData>
      <sheetData sheetId="507">
        <row r="1">
          <cell r="C1" t="str">
            <v>Multibay Optical</v>
          </cell>
        </row>
      </sheetData>
      <sheetData sheetId="508">
        <row r="1">
          <cell r="C1" t="str">
            <v>Multibay Optical</v>
          </cell>
        </row>
      </sheetData>
      <sheetData sheetId="509">
        <row r="1">
          <cell r="C1" t="str">
            <v>Multibay Optical</v>
          </cell>
        </row>
      </sheetData>
      <sheetData sheetId="510">
        <row r="1">
          <cell r="C1" t="str">
            <v>Multibay Optical</v>
          </cell>
        </row>
      </sheetData>
      <sheetData sheetId="511">
        <row r="1">
          <cell r="C1" t="str">
            <v>Multibay Optical</v>
          </cell>
        </row>
      </sheetData>
      <sheetData sheetId="512">
        <row r="1">
          <cell r="C1" t="str">
            <v>Multibay Optical</v>
          </cell>
        </row>
      </sheetData>
      <sheetData sheetId="513">
        <row r="1">
          <cell r="C1" t="str">
            <v>Multibay Optical</v>
          </cell>
        </row>
      </sheetData>
      <sheetData sheetId="514">
        <row r="1">
          <cell r="C1" t="str">
            <v>Multibay Optical</v>
          </cell>
        </row>
      </sheetData>
      <sheetData sheetId="515">
        <row r="1">
          <cell r="C1" t="str">
            <v>Multibay Optical</v>
          </cell>
        </row>
      </sheetData>
      <sheetData sheetId="516">
        <row r="1">
          <cell r="C1" t="str">
            <v>Multibay Optical</v>
          </cell>
        </row>
      </sheetData>
      <sheetData sheetId="517">
        <row r="1">
          <cell r="C1" t="str">
            <v>Multibay Optical</v>
          </cell>
        </row>
      </sheetData>
      <sheetData sheetId="518">
        <row r="1">
          <cell r="C1" t="str">
            <v>Multibay Optical</v>
          </cell>
        </row>
      </sheetData>
      <sheetData sheetId="519">
        <row r="1">
          <cell r="C1" t="str">
            <v>Multibay Optical</v>
          </cell>
        </row>
      </sheetData>
      <sheetData sheetId="520">
        <row r="1">
          <cell r="C1" t="str">
            <v>Multibay Optical</v>
          </cell>
        </row>
      </sheetData>
      <sheetData sheetId="521">
        <row r="1">
          <cell r="C1" t="str">
            <v>Multibay Optical</v>
          </cell>
        </row>
      </sheetData>
      <sheetData sheetId="522">
        <row r="1">
          <cell r="C1" t="str">
            <v>Multibay Optical</v>
          </cell>
        </row>
      </sheetData>
      <sheetData sheetId="523">
        <row r="1">
          <cell r="C1" t="str">
            <v>Multibay Optical</v>
          </cell>
        </row>
      </sheetData>
      <sheetData sheetId="524">
        <row r="1">
          <cell r="C1" t="str">
            <v>Multibay Optical</v>
          </cell>
        </row>
      </sheetData>
      <sheetData sheetId="525">
        <row r="1">
          <cell r="C1" t="str">
            <v>Multibay Optical</v>
          </cell>
        </row>
      </sheetData>
      <sheetData sheetId="526">
        <row r="1">
          <cell r="C1" t="str">
            <v>Multibay Optical</v>
          </cell>
        </row>
      </sheetData>
      <sheetData sheetId="527">
        <row r="1">
          <cell r="C1" t="str">
            <v>Multibay Optical</v>
          </cell>
        </row>
      </sheetData>
      <sheetData sheetId="528">
        <row r="1">
          <cell r="C1" t="str">
            <v>Multibay Optical</v>
          </cell>
        </row>
      </sheetData>
      <sheetData sheetId="529">
        <row r="1">
          <cell r="C1" t="str">
            <v>Multibay Optical</v>
          </cell>
        </row>
      </sheetData>
      <sheetData sheetId="530">
        <row r="1">
          <cell r="C1" t="str">
            <v>Multibay Optical</v>
          </cell>
        </row>
      </sheetData>
      <sheetData sheetId="531">
        <row r="1">
          <cell r="C1" t="str">
            <v>Multibay Optical</v>
          </cell>
        </row>
      </sheetData>
      <sheetData sheetId="532">
        <row r="1">
          <cell r="C1" t="str">
            <v>Multibay Optical</v>
          </cell>
        </row>
      </sheetData>
      <sheetData sheetId="533">
        <row r="1">
          <cell r="C1" t="str">
            <v>Multibay Optical</v>
          </cell>
        </row>
      </sheetData>
      <sheetData sheetId="534">
        <row r="1">
          <cell r="C1" t="str">
            <v>Multibay Optical</v>
          </cell>
        </row>
      </sheetData>
      <sheetData sheetId="535">
        <row r="1">
          <cell r="C1" t="str">
            <v>Multibay Optical</v>
          </cell>
        </row>
      </sheetData>
      <sheetData sheetId="536">
        <row r="1">
          <cell r="C1" t="str">
            <v>Multibay Optical</v>
          </cell>
        </row>
      </sheetData>
      <sheetData sheetId="537">
        <row r="1">
          <cell r="C1" t="str">
            <v>Multibay Optical</v>
          </cell>
        </row>
      </sheetData>
      <sheetData sheetId="538">
        <row r="1">
          <cell r="C1" t="str">
            <v>Multibay Optical</v>
          </cell>
        </row>
      </sheetData>
      <sheetData sheetId="539">
        <row r="1">
          <cell r="C1" t="str">
            <v>Multibay Optical</v>
          </cell>
        </row>
      </sheetData>
      <sheetData sheetId="540">
        <row r="1">
          <cell r="C1" t="str">
            <v>Multibay Optical</v>
          </cell>
        </row>
      </sheetData>
      <sheetData sheetId="541">
        <row r="1">
          <cell r="C1" t="str">
            <v>Multibay Optical</v>
          </cell>
        </row>
      </sheetData>
      <sheetData sheetId="542">
        <row r="1">
          <cell r="C1" t="str">
            <v>Multibay Optical</v>
          </cell>
        </row>
      </sheetData>
      <sheetData sheetId="543">
        <row r="1">
          <cell r="C1" t="str">
            <v>Multibay Optical</v>
          </cell>
        </row>
      </sheetData>
      <sheetData sheetId="544">
        <row r="1">
          <cell r="C1" t="str">
            <v>Multibay Optical</v>
          </cell>
        </row>
      </sheetData>
      <sheetData sheetId="545">
        <row r="1">
          <cell r="C1" t="str">
            <v>Multibay Optical</v>
          </cell>
        </row>
      </sheetData>
      <sheetData sheetId="546">
        <row r="1">
          <cell r="C1" t="str">
            <v>Multibay Optical</v>
          </cell>
        </row>
      </sheetData>
      <sheetData sheetId="547">
        <row r="1">
          <cell r="C1" t="str">
            <v>Multibay Optical</v>
          </cell>
        </row>
      </sheetData>
      <sheetData sheetId="548">
        <row r="1">
          <cell r="C1" t="str">
            <v>Multibay Optical</v>
          </cell>
        </row>
      </sheetData>
      <sheetData sheetId="549">
        <row r="1">
          <cell r="C1" t="str">
            <v>Multibay Optical</v>
          </cell>
        </row>
      </sheetData>
      <sheetData sheetId="550">
        <row r="1">
          <cell r="C1" t="str">
            <v>Multibay Optical</v>
          </cell>
        </row>
      </sheetData>
      <sheetData sheetId="551">
        <row r="1">
          <cell r="C1" t="str">
            <v>Multibay Optical</v>
          </cell>
        </row>
      </sheetData>
      <sheetData sheetId="552">
        <row r="1">
          <cell r="C1" t="str">
            <v>Multibay Optical</v>
          </cell>
        </row>
      </sheetData>
      <sheetData sheetId="553">
        <row r="1">
          <cell r="C1" t="str">
            <v>Multibay Optical</v>
          </cell>
        </row>
      </sheetData>
      <sheetData sheetId="554">
        <row r="1">
          <cell r="C1" t="str">
            <v>Multibay Optical</v>
          </cell>
        </row>
      </sheetData>
      <sheetData sheetId="555">
        <row r="1">
          <cell r="C1" t="str">
            <v>Multibay Optical</v>
          </cell>
        </row>
      </sheetData>
      <sheetData sheetId="556">
        <row r="1">
          <cell r="C1" t="str">
            <v>Multibay Optical</v>
          </cell>
        </row>
      </sheetData>
      <sheetData sheetId="557">
        <row r="1">
          <cell r="C1" t="str">
            <v>Multibay Optical</v>
          </cell>
        </row>
      </sheetData>
      <sheetData sheetId="558">
        <row r="1">
          <cell r="C1" t="str">
            <v>Multibay Optical</v>
          </cell>
        </row>
      </sheetData>
      <sheetData sheetId="559">
        <row r="1">
          <cell r="C1" t="str">
            <v>Multibay Optical</v>
          </cell>
        </row>
      </sheetData>
      <sheetData sheetId="560">
        <row r="1">
          <cell r="C1" t="str">
            <v>Multibay Optical</v>
          </cell>
        </row>
      </sheetData>
      <sheetData sheetId="561">
        <row r="1">
          <cell r="C1" t="str">
            <v>Multibay Optical</v>
          </cell>
        </row>
      </sheetData>
      <sheetData sheetId="562">
        <row r="1">
          <cell r="C1" t="str">
            <v>Multibay Optical</v>
          </cell>
        </row>
      </sheetData>
      <sheetData sheetId="563">
        <row r="1">
          <cell r="C1" t="str">
            <v>Multibay Optical</v>
          </cell>
        </row>
      </sheetData>
      <sheetData sheetId="564">
        <row r="1">
          <cell r="C1" t="str">
            <v>Multibay Optical</v>
          </cell>
        </row>
      </sheetData>
      <sheetData sheetId="565">
        <row r="1">
          <cell r="C1" t="str">
            <v>Multibay Optical</v>
          </cell>
        </row>
      </sheetData>
      <sheetData sheetId="566">
        <row r="1">
          <cell r="C1" t="str">
            <v>Multibay Optical</v>
          </cell>
        </row>
      </sheetData>
      <sheetData sheetId="567">
        <row r="1">
          <cell r="C1" t="str">
            <v>Multibay Optical</v>
          </cell>
        </row>
      </sheetData>
      <sheetData sheetId="568">
        <row r="1">
          <cell r="C1" t="str">
            <v>Multibay Optical</v>
          </cell>
        </row>
      </sheetData>
      <sheetData sheetId="569">
        <row r="1">
          <cell r="C1" t="str">
            <v>Multibay Optical</v>
          </cell>
        </row>
      </sheetData>
      <sheetData sheetId="570">
        <row r="1">
          <cell r="C1" t="str">
            <v>Multibay Optical</v>
          </cell>
        </row>
      </sheetData>
      <sheetData sheetId="571">
        <row r="1">
          <cell r="C1" t="str">
            <v>Multibay Optical</v>
          </cell>
        </row>
      </sheetData>
      <sheetData sheetId="572">
        <row r="1">
          <cell r="C1" t="str">
            <v>Multibay Optical</v>
          </cell>
        </row>
      </sheetData>
      <sheetData sheetId="573">
        <row r="1">
          <cell r="C1" t="str">
            <v>Multibay Optical</v>
          </cell>
        </row>
      </sheetData>
      <sheetData sheetId="574">
        <row r="1">
          <cell r="C1" t="str">
            <v>Multibay Optical</v>
          </cell>
        </row>
      </sheetData>
      <sheetData sheetId="575">
        <row r="1">
          <cell r="C1" t="str">
            <v>Multibay Optical</v>
          </cell>
        </row>
      </sheetData>
      <sheetData sheetId="576">
        <row r="1">
          <cell r="C1" t="str">
            <v>Multibay Optical</v>
          </cell>
        </row>
      </sheetData>
      <sheetData sheetId="577">
        <row r="1">
          <cell r="C1" t="str">
            <v>Multibay Optical</v>
          </cell>
        </row>
      </sheetData>
      <sheetData sheetId="578">
        <row r="1">
          <cell r="C1" t="str">
            <v>Multibay Optical</v>
          </cell>
        </row>
      </sheetData>
      <sheetData sheetId="579">
        <row r="1">
          <cell r="C1" t="str">
            <v>Multibay Optical</v>
          </cell>
        </row>
      </sheetData>
      <sheetData sheetId="580">
        <row r="1">
          <cell r="C1" t="str">
            <v>Multibay Optical</v>
          </cell>
        </row>
      </sheetData>
      <sheetData sheetId="581">
        <row r="1">
          <cell r="C1" t="str">
            <v>Multibay Optical</v>
          </cell>
        </row>
      </sheetData>
      <sheetData sheetId="582">
        <row r="1">
          <cell r="C1" t="str">
            <v>Multibay Optical</v>
          </cell>
        </row>
      </sheetData>
      <sheetData sheetId="583">
        <row r="1">
          <cell r="C1" t="str">
            <v>Multibay Optical</v>
          </cell>
        </row>
      </sheetData>
      <sheetData sheetId="584">
        <row r="1">
          <cell r="C1" t="str">
            <v>Multibay Optical</v>
          </cell>
        </row>
      </sheetData>
      <sheetData sheetId="585">
        <row r="1">
          <cell r="C1" t="str">
            <v>Multibay Optical</v>
          </cell>
        </row>
      </sheetData>
      <sheetData sheetId="586">
        <row r="1">
          <cell r="C1" t="str">
            <v>Multibay Optical</v>
          </cell>
        </row>
      </sheetData>
      <sheetData sheetId="587">
        <row r="1">
          <cell r="C1" t="str">
            <v>Multibay Optical</v>
          </cell>
        </row>
      </sheetData>
      <sheetData sheetId="588">
        <row r="1">
          <cell r="C1" t="str">
            <v>Multibay Optical</v>
          </cell>
        </row>
      </sheetData>
      <sheetData sheetId="589">
        <row r="1">
          <cell r="C1" t="str">
            <v>Multibay Optical</v>
          </cell>
        </row>
      </sheetData>
      <sheetData sheetId="590">
        <row r="1">
          <cell r="C1" t="str">
            <v>Multibay Optical</v>
          </cell>
        </row>
      </sheetData>
      <sheetData sheetId="591">
        <row r="1">
          <cell r="C1" t="str">
            <v>Multibay Optical</v>
          </cell>
        </row>
      </sheetData>
      <sheetData sheetId="592">
        <row r="1">
          <cell r="C1" t="str">
            <v>Multibay Optical</v>
          </cell>
        </row>
      </sheetData>
      <sheetData sheetId="593">
        <row r="1">
          <cell r="C1" t="str">
            <v>Multibay Optical</v>
          </cell>
        </row>
      </sheetData>
      <sheetData sheetId="594">
        <row r="1">
          <cell r="C1" t="str">
            <v>Multibay Optical</v>
          </cell>
        </row>
      </sheetData>
      <sheetData sheetId="595">
        <row r="1">
          <cell r="C1" t="str">
            <v>Multibay Optical</v>
          </cell>
        </row>
      </sheetData>
      <sheetData sheetId="596">
        <row r="1">
          <cell r="C1" t="str">
            <v>Multibay Optical</v>
          </cell>
        </row>
      </sheetData>
      <sheetData sheetId="597">
        <row r="1">
          <cell r="C1" t="str">
            <v>Multibay Optical</v>
          </cell>
        </row>
      </sheetData>
      <sheetData sheetId="598">
        <row r="1">
          <cell r="C1" t="str">
            <v>Multibay Optical</v>
          </cell>
        </row>
      </sheetData>
      <sheetData sheetId="599">
        <row r="1">
          <cell r="C1" t="str">
            <v>Multibay Optical</v>
          </cell>
        </row>
      </sheetData>
      <sheetData sheetId="600">
        <row r="1">
          <cell r="C1" t="str">
            <v>Multibay Optical</v>
          </cell>
        </row>
      </sheetData>
      <sheetData sheetId="601">
        <row r="1">
          <cell r="C1" t="str">
            <v>Multibay Optical</v>
          </cell>
        </row>
      </sheetData>
      <sheetData sheetId="602">
        <row r="1">
          <cell r="C1" t="str">
            <v>Multibay Optical</v>
          </cell>
        </row>
      </sheetData>
      <sheetData sheetId="603">
        <row r="1">
          <cell r="C1" t="str">
            <v>Multibay Optical</v>
          </cell>
        </row>
      </sheetData>
      <sheetData sheetId="604">
        <row r="1">
          <cell r="C1" t="str">
            <v>Multibay Optical</v>
          </cell>
        </row>
      </sheetData>
      <sheetData sheetId="605">
        <row r="1">
          <cell r="C1" t="str">
            <v>Multibay Optical</v>
          </cell>
        </row>
      </sheetData>
      <sheetData sheetId="606">
        <row r="1">
          <cell r="C1" t="str">
            <v>Multibay Optical</v>
          </cell>
        </row>
      </sheetData>
      <sheetData sheetId="607">
        <row r="1">
          <cell r="C1" t="str">
            <v>Multibay Optical</v>
          </cell>
        </row>
      </sheetData>
      <sheetData sheetId="608">
        <row r="1">
          <cell r="C1" t="str">
            <v>Multibay Optical</v>
          </cell>
        </row>
      </sheetData>
      <sheetData sheetId="609">
        <row r="1">
          <cell r="C1" t="str">
            <v>Multibay Optical</v>
          </cell>
        </row>
      </sheetData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>
        <row r="1">
          <cell r="C1" t="str">
            <v>Multibay Optical</v>
          </cell>
        </row>
      </sheetData>
      <sheetData sheetId="635">
        <row r="1">
          <cell r="C1" t="str">
            <v>Multibay Optical</v>
          </cell>
        </row>
      </sheetData>
      <sheetData sheetId="636">
        <row r="1">
          <cell r="C1" t="str">
            <v>Multibay Optical</v>
          </cell>
        </row>
      </sheetData>
      <sheetData sheetId="637">
        <row r="1">
          <cell r="C1" t="str">
            <v>Multibay Optical</v>
          </cell>
        </row>
      </sheetData>
      <sheetData sheetId="638">
        <row r="1">
          <cell r="C1" t="str">
            <v>Multibay Optical</v>
          </cell>
        </row>
      </sheetData>
      <sheetData sheetId="639">
        <row r="1">
          <cell r="C1" t="str">
            <v>Multibay Optical</v>
          </cell>
        </row>
      </sheetData>
      <sheetData sheetId="640">
        <row r="1">
          <cell r="C1" t="str">
            <v>Multibay Optical</v>
          </cell>
        </row>
      </sheetData>
      <sheetData sheetId="641">
        <row r="1">
          <cell r="C1" t="str">
            <v>Multibay Optical</v>
          </cell>
        </row>
      </sheetData>
      <sheetData sheetId="642">
        <row r="1">
          <cell r="C1" t="str">
            <v>Multibay Optical</v>
          </cell>
        </row>
      </sheetData>
      <sheetData sheetId="643">
        <row r="1">
          <cell r="C1" t="str">
            <v>Multibay Optical</v>
          </cell>
        </row>
      </sheetData>
      <sheetData sheetId="644">
        <row r="1">
          <cell r="C1" t="str">
            <v>Multibay Optical</v>
          </cell>
        </row>
      </sheetData>
      <sheetData sheetId="645">
        <row r="1">
          <cell r="C1" t="str">
            <v>Multibay Optical</v>
          </cell>
        </row>
      </sheetData>
      <sheetData sheetId="646">
        <row r="1">
          <cell r="C1" t="str">
            <v>Multibay Optical</v>
          </cell>
        </row>
      </sheetData>
      <sheetData sheetId="647">
        <row r="1">
          <cell r="C1" t="str">
            <v>Multibay Optical</v>
          </cell>
        </row>
      </sheetData>
      <sheetData sheetId="648">
        <row r="1">
          <cell r="C1" t="str">
            <v>Multibay Optical</v>
          </cell>
        </row>
      </sheetData>
      <sheetData sheetId="649">
        <row r="1">
          <cell r="C1" t="str">
            <v>Multibay Optical</v>
          </cell>
        </row>
      </sheetData>
      <sheetData sheetId="650">
        <row r="1">
          <cell r="C1" t="str">
            <v>Multibay Optical</v>
          </cell>
        </row>
      </sheetData>
      <sheetData sheetId="651">
        <row r="1">
          <cell r="C1" t="str">
            <v>Multibay Optical</v>
          </cell>
        </row>
      </sheetData>
      <sheetData sheetId="652">
        <row r="1">
          <cell r="C1" t="str">
            <v>Multibay Optical</v>
          </cell>
        </row>
      </sheetData>
      <sheetData sheetId="653">
        <row r="1">
          <cell r="C1" t="str">
            <v>Multibay Optical</v>
          </cell>
        </row>
      </sheetData>
      <sheetData sheetId="654">
        <row r="1">
          <cell r="C1" t="str">
            <v>Multibay Optical</v>
          </cell>
        </row>
      </sheetData>
      <sheetData sheetId="655">
        <row r="1">
          <cell r="C1" t="str">
            <v>Multibay Optical</v>
          </cell>
        </row>
      </sheetData>
      <sheetData sheetId="656">
        <row r="1">
          <cell r="C1" t="str">
            <v>Multibay Optical</v>
          </cell>
        </row>
      </sheetData>
      <sheetData sheetId="657">
        <row r="1">
          <cell r="C1" t="str">
            <v>Multibay Optical</v>
          </cell>
        </row>
      </sheetData>
      <sheetData sheetId="658">
        <row r="1">
          <cell r="C1" t="str">
            <v>Multibay Optical</v>
          </cell>
        </row>
      </sheetData>
      <sheetData sheetId="659">
        <row r="1">
          <cell r="C1" t="str">
            <v>Multibay Optical</v>
          </cell>
        </row>
      </sheetData>
      <sheetData sheetId="660">
        <row r="1">
          <cell r="C1" t="str">
            <v>Multibay Optical</v>
          </cell>
        </row>
      </sheetData>
      <sheetData sheetId="661">
        <row r="1">
          <cell r="C1" t="str">
            <v>Multibay Optical</v>
          </cell>
        </row>
      </sheetData>
      <sheetData sheetId="662">
        <row r="1">
          <cell r="C1" t="str">
            <v>Multibay Optical</v>
          </cell>
        </row>
      </sheetData>
      <sheetData sheetId="663">
        <row r="1">
          <cell r="C1" t="str">
            <v>Multibay Optical</v>
          </cell>
        </row>
      </sheetData>
      <sheetData sheetId="664">
        <row r="1">
          <cell r="C1" t="str">
            <v>Multibay Optical</v>
          </cell>
        </row>
      </sheetData>
      <sheetData sheetId="665">
        <row r="1">
          <cell r="C1" t="str">
            <v>Multibay Optical</v>
          </cell>
        </row>
      </sheetData>
      <sheetData sheetId="666">
        <row r="1">
          <cell r="C1" t="str">
            <v>Multibay Optical</v>
          </cell>
        </row>
      </sheetData>
      <sheetData sheetId="667">
        <row r="1">
          <cell r="C1" t="str">
            <v>Multibay Optical</v>
          </cell>
        </row>
      </sheetData>
      <sheetData sheetId="668">
        <row r="1">
          <cell r="C1" t="str">
            <v>Multibay Optical</v>
          </cell>
        </row>
      </sheetData>
      <sheetData sheetId="669">
        <row r="1">
          <cell r="C1" t="str">
            <v>Multibay Optical</v>
          </cell>
        </row>
      </sheetData>
      <sheetData sheetId="670">
        <row r="1">
          <cell r="C1" t="str">
            <v>Multibay Optical</v>
          </cell>
        </row>
      </sheetData>
      <sheetData sheetId="671">
        <row r="1">
          <cell r="C1" t="str">
            <v>Multibay Optical</v>
          </cell>
        </row>
      </sheetData>
      <sheetData sheetId="672">
        <row r="1">
          <cell r="C1" t="str">
            <v>Multibay Optical</v>
          </cell>
        </row>
      </sheetData>
      <sheetData sheetId="673">
        <row r="1">
          <cell r="C1" t="str">
            <v>Multibay Optical</v>
          </cell>
        </row>
      </sheetData>
      <sheetData sheetId="674">
        <row r="1">
          <cell r="C1" t="str">
            <v>Multibay Optical</v>
          </cell>
        </row>
      </sheetData>
      <sheetData sheetId="675">
        <row r="1">
          <cell r="C1" t="str">
            <v>Multibay Optical</v>
          </cell>
        </row>
      </sheetData>
      <sheetData sheetId="676">
        <row r="1">
          <cell r="C1" t="str">
            <v>Multibay Optical</v>
          </cell>
        </row>
      </sheetData>
      <sheetData sheetId="677">
        <row r="1">
          <cell r="C1" t="str">
            <v>Multibay Optical</v>
          </cell>
        </row>
      </sheetData>
      <sheetData sheetId="678">
        <row r="1">
          <cell r="C1" t="str">
            <v>Multibay Optical</v>
          </cell>
        </row>
      </sheetData>
      <sheetData sheetId="679">
        <row r="1">
          <cell r="C1" t="str">
            <v>Multibay Optical</v>
          </cell>
        </row>
      </sheetData>
      <sheetData sheetId="680">
        <row r="1">
          <cell r="C1" t="str">
            <v>Multibay Optical</v>
          </cell>
        </row>
      </sheetData>
      <sheetData sheetId="681">
        <row r="1">
          <cell r="C1" t="str">
            <v>Multibay Optical</v>
          </cell>
        </row>
      </sheetData>
      <sheetData sheetId="682">
        <row r="1">
          <cell r="C1" t="str">
            <v>Multibay Optical</v>
          </cell>
        </row>
      </sheetData>
      <sheetData sheetId="683">
        <row r="1">
          <cell r="C1" t="str">
            <v>Multibay Optical</v>
          </cell>
        </row>
      </sheetData>
      <sheetData sheetId="684">
        <row r="1">
          <cell r="C1" t="str">
            <v>Multibay Optical</v>
          </cell>
        </row>
      </sheetData>
      <sheetData sheetId="685">
        <row r="1">
          <cell r="C1" t="str">
            <v>Multibay Optical</v>
          </cell>
        </row>
      </sheetData>
      <sheetData sheetId="686">
        <row r="1">
          <cell r="C1" t="str">
            <v>Multibay Optical</v>
          </cell>
        </row>
      </sheetData>
      <sheetData sheetId="687">
        <row r="1">
          <cell r="C1" t="str">
            <v>Multibay Optical</v>
          </cell>
        </row>
      </sheetData>
      <sheetData sheetId="688">
        <row r="1">
          <cell r="C1" t="str">
            <v>Multibay Optical</v>
          </cell>
        </row>
      </sheetData>
      <sheetData sheetId="689">
        <row r="1">
          <cell r="C1" t="str">
            <v>Multibay Optical</v>
          </cell>
        </row>
      </sheetData>
      <sheetData sheetId="690">
        <row r="1">
          <cell r="C1" t="str">
            <v>Multibay Optical</v>
          </cell>
        </row>
      </sheetData>
      <sheetData sheetId="691">
        <row r="1">
          <cell r="C1" t="str">
            <v>Multibay Optical</v>
          </cell>
        </row>
      </sheetData>
      <sheetData sheetId="692">
        <row r="1">
          <cell r="C1" t="str">
            <v>Multibay Optical</v>
          </cell>
        </row>
      </sheetData>
      <sheetData sheetId="693">
        <row r="1">
          <cell r="C1" t="str">
            <v>Multibay Optical</v>
          </cell>
        </row>
      </sheetData>
      <sheetData sheetId="694">
        <row r="1">
          <cell r="C1" t="str">
            <v>Multibay Optical</v>
          </cell>
        </row>
      </sheetData>
      <sheetData sheetId="695">
        <row r="1">
          <cell r="C1" t="str">
            <v>Multibay Optical</v>
          </cell>
        </row>
      </sheetData>
      <sheetData sheetId="696">
        <row r="1">
          <cell r="C1" t="str">
            <v>Multibay Optical</v>
          </cell>
        </row>
      </sheetData>
      <sheetData sheetId="697">
        <row r="1">
          <cell r="C1" t="str">
            <v>Multibay Optical</v>
          </cell>
        </row>
      </sheetData>
      <sheetData sheetId="698">
        <row r="1">
          <cell r="C1" t="str">
            <v>Multibay Optical</v>
          </cell>
        </row>
      </sheetData>
      <sheetData sheetId="699">
        <row r="1">
          <cell r="C1" t="str">
            <v>Multibay Optical</v>
          </cell>
        </row>
      </sheetData>
      <sheetData sheetId="700">
        <row r="1">
          <cell r="C1" t="str">
            <v>Multibay Optical</v>
          </cell>
        </row>
      </sheetData>
      <sheetData sheetId="701">
        <row r="1">
          <cell r="C1" t="str">
            <v>Multibay Optical</v>
          </cell>
        </row>
      </sheetData>
      <sheetData sheetId="702">
        <row r="1">
          <cell r="C1" t="str">
            <v>Multibay Optical</v>
          </cell>
        </row>
      </sheetData>
      <sheetData sheetId="703">
        <row r="1">
          <cell r="C1" t="str">
            <v>Multibay Optical</v>
          </cell>
        </row>
      </sheetData>
      <sheetData sheetId="704">
        <row r="1">
          <cell r="C1" t="str">
            <v>Multibay Optical</v>
          </cell>
        </row>
      </sheetData>
      <sheetData sheetId="705">
        <row r="1">
          <cell r="C1" t="str">
            <v>Multibay Optical</v>
          </cell>
        </row>
      </sheetData>
      <sheetData sheetId="706">
        <row r="1">
          <cell r="C1" t="str">
            <v>Multibay Optical</v>
          </cell>
        </row>
      </sheetData>
      <sheetData sheetId="707">
        <row r="1">
          <cell r="C1" t="str">
            <v>Multibay Optical</v>
          </cell>
        </row>
      </sheetData>
      <sheetData sheetId="708">
        <row r="1">
          <cell r="C1" t="str">
            <v>Multibay Optical</v>
          </cell>
        </row>
      </sheetData>
      <sheetData sheetId="709">
        <row r="1">
          <cell r="C1" t="str">
            <v>Multibay Optical</v>
          </cell>
        </row>
      </sheetData>
      <sheetData sheetId="710">
        <row r="1">
          <cell r="C1" t="str">
            <v>Multibay Optical</v>
          </cell>
        </row>
      </sheetData>
      <sheetData sheetId="711">
        <row r="1">
          <cell r="C1" t="str">
            <v>Multibay Optical</v>
          </cell>
        </row>
      </sheetData>
      <sheetData sheetId="712">
        <row r="1">
          <cell r="C1" t="str">
            <v>Multibay Optical</v>
          </cell>
        </row>
      </sheetData>
      <sheetData sheetId="713">
        <row r="1">
          <cell r="C1" t="str">
            <v>Multibay Optical</v>
          </cell>
        </row>
      </sheetData>
      <sheetData sheetId="714">
        <row r="1">
          <cell r="C1" t="str">
            <v>Multibay Optical</v>
          </cell>
        </row>
      </sheetData>
      <sheetData sheetId="715">
        <row r="1">
          <cell r="C1" t="str">
            <v>Multibay Optical</v>
          </cell>
        </row>
      </sheetData>
      <sheetData sheetId="716">
        <row r="1">
          <cell r="C1" t="str">
            <v>Multibay Optical</v>
          </cell>
        </row>
      </sheetData>
      <sheetData sheetId="717">
        <row r="1">
          <cell r="C1" t="str">
            <v>Multibay Optical</v>
          </cell>
        </row>
      </sheetData>
      <sheetData sheetId="718">
        <row r="1">
          <cell r="C1" t="str">
            <v>Multibay Optical</v>
          </cell>
        </row>
      </sheetData>
      <sheetData sheetId="719">
        <row r="1">
          <cell r="C1" t="str">
            <v>Multibay Optical</v>
          </cell>
        </row>
      </sheetData>
      <sheetData sheetId="720">
        <row r="1">
          <cell r="C1" t="str">
            <v>Multibay Optical</v>
          </cell>
        </row>
      </sheetData>
      <sheetData sheetId="721">
        <row r="1">
          <cell r="C1" t="str">
            <v>Multibay Optical</v>
          </cell>
        </row>
      </sheetData>
      <sheetData sheetId="722">
        <row r="1">
          <cell r="C1" t="str">
            <v>Multibay Optical</v>
          </cell>
        </row>
      </sheetData>
      <sheetData sheetId="723">
        <row r="1">
          <cell r="C1" t="str">
            <v>Multibay Optical</v>
          </cell>
        </row>
      </sheetData>
      <sheetData sheetId="724">
        <row r="1">
          <cell r="C1" t="str">
            <v>Multibay Optical</v>
          </cell>
        </row>
      </sheetData>
      <sheetData sheetId="725">
        <row r="1">
          <cell r="C1" t="str">
            <v>Multibay Optical</v>
          </cell>
        </row>
      </sheetData>
      <sheetData sheetId="726">
        <row r="1">
          <cell r="C1" t="str">
            <v>Multibay Optical</v>
          </cell>
        </row>
      </sheetData>
      <sheetData sheetId="727">
        <row r="1">
          <cell r="C1" t="str">
            <v>Multibay Optical</v>
          </cell>
        </row>
      </sheetData>
      <sheetData sheetId="728">
        <row r="1">
          <cell r="C1" t="str">
            <v>Multibay Optical</v>
          </cell>
        </row>
      </sheetData>
      <sheetData sheetId="729">
        <row r="1">
          <cell r="C1" t="str">
            <v>Multibay Optical</v>
          </cell>
        </row>
      </sheetData>
      <sheetData sheetId="730" refreshError="1"/>
      <sheetData sheetId="731" refreshError="1"/>
      <sheetData sheetId="732">
        <row r="1">
          <cell r="C1" t="str">
            <v>Multibay Optical</v>
          </cell>
        </row>
      </sheetData>
      <sheetData sheetId="733">
        <row r="1">
          <cell r="C1" t="str">
            <v>Multibay Optical</v>
          </cell>
        </row>
      </sheetData>
      <sheetData sheetId="734">
        <row r="1">
          <cell r="C1" t="str">
            <v>Multibay Optical</v>
          </cell>
        </row>
      </sheetData>
      <sheetData sheetId="735">
        <row r="1">
          <cell r="C1" t="str">
            <v>Multibay Optical</v>
          </cell>
        </row>
      </sheetData>
      <sheetData sheetId="736">
        <row r="1">
          <cell r="C1" t="str">
            <v>Multibay Optical</v>
          </cell>
        </row>
      </sheetData>
      <sheetData sheetId="737">
        <row r="1">
          <cell r="C1" t="str">
            <v>Multibay Optical</v>
          </cell>
        </row>
      </sheetData>
      <sheetData sheetId="738">
        <row r="1">
          <cell r="C1" t="str">
            <v>Multibay Optical</v>
          </cell>
        </row>
      </sheetData>
      <sheetData sheetId="739">
        <row r="1">
          <cell r="C1" t="str">
            <v>Multibay Optical</v>
          </cell>
        </row>
      </sheetData>
      <sheetData sheetId="740">
        <row r="1">
          <cell r="C1" t="str">
            <v>Multibay Optical</v>
          </cell>
        </row>
      </sheetData>
      <sheetData sheetId="741">
        <row r="1">
          <cell r="C1" t="str">
            <v>Multibay Optical</v>
          </cell>
        </row>
      </sheetData>
      <sheetData sheetId="742">
        <row r="1">
          <cell r="C1" t="str">
            <v>Multibay Optical</v>
          </cell>
        </row>
      </sheetData>
      <sheetData sheetId="743">
        <row r="1">
          <cell r="C1" t="str">
            <v>Multibay Optical</v>
          </cell>
        </row>
      </sheetData>
      <sheetData sheetId="744">
        <row r="1">
          <cell r="C1" t="str">
            <v>Multibay Optical</v>
          </cell>
        </row>
      </sheetData>
      <sheetData sheetId="745">
        <row r="1">
          <cell r="C1" t="str">
            <v>Multibay Optical</v>
          </cell>
        </row>
      </sheetData>
      <sheetData sheetId="746">
        <row r="1">
          <cell r="C1" t="str">
            <v>Multibay Optical</v>
          </cell>
        </row>
      </sheetData>
      <sheetData sheetId="747">
        <row r="1">
          <cell r="C1" t="str">
            <v>Multibay Optical</v>
          </cell>
        </row>
      </sheetData>
      <sheetData sheetId="748">
        <row r="1">
          <cell r="C1" t="str">
            <v>Multibay Optical</v>
          </cell>
        </row>
      </sheetData>
      <sheetData sheetId="749">
        <row r="1">
          <cell r="C1" t="str">
            <v>Multibay Optical</v>
          </cell>
        </row>
      </sheetData>
      <sheetData sheetId="750">
        <row r="1">
          <cell r="C1" t="str">
            <v>Multibay Optical</v>
          </cell>
        </row>
      </sheetData>
      <sheetData sheetId="751">
        <row r="1">
          <cell r="C1" t="str">
            <v>Multibay Optical</v>
          </cell>
        </row>
      </sheetData>
      <sheetData sheetId="752">
        <row r="1">
          <cell r="C1" t="str">
            <v>Multibay Optical</v>
          </cell>
        </row>
      </sheetData>
      <sheetData sheetId="753">
        <row r="1">
          <cell r="C1" t="str">
            <v>Multibay Optical</v>
          </cell>
        </row>
      </sheetData>
      <sheetData sheetId="754">
        <row r="1">
          <cell r="C1" t="str">
            <v>Multibay Optical</v>
          </cell>
        </row>
      </sheetData>
      <sheetData sheetId="755">
        <row r="1">
          <cell r="C1" t="str">
            <v>Multibay Optical</v>
          </cell>
        </row>
      </sheetData>
      <sheetData sheetId="756">
        <row r="1">
          <cell r="C1" t="str">
            <v>Multibay Optical</v>
          </cell>
        </row>
      </sheetData>
      <sheetData sheetId="757">
        <row r="1">
          <cell r="C1" t="str">
            <v>Multibay Optical</v>
          </cell>
        </row>
      </sheetData>
      <sheetData sheetId="758">
        <row r="1">
          <cell r="C1" t="str">
            <v>Multibay Optical</v>
          </cell>
        </row>
      </sheetData>
      <sheetData sheetId="759">
        <row r="1">
          <cell r="C1" t="str">
            <v>Multibay Optical</v>
          </cell>
        </row>
      </sheetData>
      <sheetData sheetId="760">
        <row r="1">
          <cell r="C1" t="str">
            <v>Multibay Optical</v>
          </cell>
        </row>
      </sheetData>
      <sheetData sheetId="761">
        <row r="1">
          <cell r="C1" t="str">
            <v>Multibay Optical</v>
          </cell>
        </row>
      </sheetData>
      <sheetData sheetId="762">
        <row r="1">
          <cell r="C1" t="str">
            <v>Multibay Optical</v>
          </cell>
        </row>
      </sheetData>
      <sheetData sheetId="763">
        <row r="1">
          <cell r="C1" t="str">
            <v>Multibay Optical</v>
          </cell>
        </row>
      </sheetData>
      <sheetData sheetId="764">
        <row r="1">
          <cell r="C1" t="str">
            <v>Multibay Optical</v>
          </cell>
        </row>
      </sheetData>
      <sheetData sheetId="765">
        <row r="1">
          <cell r="C1" t="str">
            <v>Multibay Optical</v>
          </cell>
        </row>
      </sheetData>
      <sheetData sheetId="766">
        <row r="1">
          <cell r="C1" t="str">
            <v>Multibay Optical</v>
          </cell>
        </row>
      </sheetData>
      <sheetData sheetId="767">
        <row r="1">
          <cell r="C1" t="str">
            <v>Multibay Optical</v>
          </cell>
        </row>
      </sheetData>
      <sheetData sheetId="768">
        <row r="1">
          <cell r="C1" t="str">
            <v>Multibay Optical</v>
          </cell>
        </row>
      </sheetData>
      <sheetData sheetId="769">
        <row r="1">
          <cell r="C1" t="str">
            <v>Multibay Optical</v>
          </cell>
        </row>
      </sheetData>
      <sheetData sheetId="770">
        <row r="1">
          <cell r="C1" t="str">
            <v>Multibay Optical</v>
          </cell>
        </row>
      </sheetData>
      <sheetData sheetId="771">
        <row r="1">
          <cell r="C1" t="str">
            <v>Multibay Optical</v>
          </cell>
        </row>
      </sheetData>
      <sheetData sheetId="772">
        <row r="1">
          <cell r="C1" t="str">
            <v>Multibay Optical</v>
          </cell>
        </row>
      </sheetData>
      <sheetData sheetId="773">
        <row r="1">
          <cell r="C1" t="str">
            <v>Multibay Optical</v>
          </cell>
        </row>
      </sheetData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>
        <row r="1">
          <cell r="C1" t="str">
            <v>Multibay Optical</v>
          </cell>
        </row>
      </sheetData>
      <sheetData sheetId="799">
        <row r="1">
          <cell r="C1" t="str">
            <v>Multibay Optical</v>
          </cell>
        </row>
      </sheetData>
      <sheetData sheetId="800">
        <row r="1">
          <cell r="C1" t="str">
            <v>Multibay Optical</v>
          </cell>
        </row>
      </sheetData>
      <sheetData sheetId="801">
        <row r="1">
          <cell r="C1" t="str">
            <v>Multibay Optical</v>
          </cell>
        </row>
      </sheetData>
      <sheetData sheetId="802">
        <row r="1">
          <cell r="C1" t="str">
            <v>Multibay Optical</v>
          </cell>
        </row>
      </sheetData>
      <sheetData sheetId="803">
        <row r="1">
          <cell r="C1" t="str">
            <v>Multibay Optical</v>
          </cell>
        </row>
      </sheetData>
      <sheetData sheetId="804">
        <row r="1">
          <cell r="C1" t="str">
            <v>Multibay Optical</v>
          </cell>
        </row>
      </sheetData>
      <sheetData sheetId="805">
        <row r="1">
          <cell r="C1" t="str">
            <v>Multibay Optical</v>
          </cell>
        </row>
      </sheetData>
      <sheetData sheetId="806">
        <row r="1">
          <cell r="C1" t="str">
            <v>Multibay Optical</v>
          </cell>
        </row>
      </sheetData>
      <sheetData sheetId="807">
        <row r="1">
          <cell r="C1" t="str">
            <v>Multibay Optical</v>
          </cell>
        </row>
      </sheetData>
      <sheetData sheetId="808">
        <row r="1">
          <cell r="C1" t="str">
            <v>Multibay Optical</v>
          </cell>
        </row>
      </sheetData>
      <sheetData sheetId="809">
        <row r="1">
          <cell r="C1" t="str">
            <v>Multibay Optical</v>
          </cell>
        </row>
      </sheetData>
      <sheetData sheetId="810">
        <row r="1">
          <cell r="C1" t="str">
            <v>Multibay Optical</v>
          </cell>
        </row>
      </sheetData>
      <sheetData sheetId="811">
        <row r="1">
          <cell r="C1" t="str">
            <v>Multibay Optical</v>
          </cell>
        </row>
      </sheetData>
      <sheetData sheetId="812">
        <row r="1">
          <cell r="C1" t="str">
            <v>Multibay Optical</v>
          </cell>
        </row>
      </sheetData>
      <sheetData sheetId="813">
        <row r="1">
          <cell r="C1" t="str">
            <v>Multibay Optical</v>
          </cell>
        </row>
      </sheetData>
      <sheetData sheetId="814">
        <row r="1">
          <cell r="C1" t="str">
            <v>Multibay Optical</v>
          </cell>
        </row>
      </sheetData>
      <sheetData sheetId="815">
        <row r="1">
          <cell r="C1" t="str">
            <v>Multibay Optical</v>
          </cell>
        </row>
      </sheetData>
      <sheetData sheetId="816">
        <row r="1">
          <cell r="C1" t="str">
            <v>Multibay Optical</v>
          </cell>
        </row>
      </sheetData>
      <sheetData sheetId="817">
        <row r="1">
          <cell r="C1" t="str">
            <v>Multibay Optical</v>
          </cell>
        </row>
      </sheetData>
      <sheetData sheetId="818">
        <row r="1">
          <cell r="C1" t="str">
            <v>Multibay Optical</v>
          </cell>
        </row>
      </sheetData>
      <sheetData sheetId="819">
        <row r="1">
          <cell r="C1" t="str">
            <v>Multibay Optical</v>
          </cell>
        </row>
      </sheetData>
      <sheetData sheetId="820">
        <row r="1">
          <cell r="C1" t="str">
            <v>Multibay Optical</v>
          </cell>
        </row>
      </sheetData>
      <sheetData sheetId="821">
        <row r="1">
          <cell r="C1" t="str">
            <v>Multibay Optical</v>
          </cell>
        </row>
      </sheetData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>
        <row r="1">
          <cell r="C1" t="str">
            <v>Multibay Optical</v>
          </cell>
        </row>
      </sheetData>
      <sheetData sheetId="839">
        <row r="1">
          <cell r="C1" t="str">
            <v>Multibay Optical</v>
          </cell>
        </row>
      </sheetData>
      <sheetData sheetId="840">
        <row r="1">
          <cell r="C1" t="str">
            <v>Multibay Optical</v>
          </cell>
        </row>
      </sheetData>
      <sheetData sheetId="841">
        <row r="1">
          <cell r="C1" t="str">
            <v>Multibay Optical</v>
          </cell>
        </row>
      </sheetData>
      <sheetData sheetId="842">
        <row r="1">
          <cell r="C1" t="str">
            <v>Multibay Optical</v>
          </cell>
        </row>
      </sheetData>
      <sheetData sheetId="843">
        <row r="1">
          <cell r="C1" t="str">
            <v>Multibay Optical</v>
          </cell>
        </row>
      </sheetData>
      <sheetData sheetId="844">
        <row r="1">
          <cell r="C1" t="str">
            <v>Multibay Optical</v>
          </cell>
        </row>
      </sheetData>
      <sheetData sheetId="845">
        <row r="1">
          <cell r="C1" t="str">
            <v>Multibay Optical</v>
          </cell>
        </row>
      </sheetData>
      <sheetData sheetId="846">
        <row r="1">
          <cell r="C1" t="str">
            <v>Multibay Optical</v>
          </cell>
        </row>
      </sheetData>
      <sheetData sheetId="847">
        <row r="1">
          <cell r="C1" t="str">
            <v>Multibay Optical</v>
          </cell>
        </row>
      </sheetData>
      <sheetData sheetId="848">
        <row r="1">
          <cell r="C1" t="str">
            <v>Multibay Optical</v>
          </cell>
        </row>
      </sheetData>
      <sheetData sheetId="849">
        <row r="1">
          <cell r="C1" t="str">
            <v>Multibay Optical</v>
          </cell>
        </row>
      </sheetData>
      <sheetData sheetId="850">
        <row r="1">
          <cell r="C1" t="str">
            <v>Multibay Optical</v>
          </cell>
        </row>
      </sheetData>
      <sheetData sheetId="851">
        <row r="1">
          <cell r="C1" t="str">
            <v>Multibay Optical</v>
          </cell>
        </row>
      </sheetData>
      <sheetData sheetId="852">
        <row r="1">
          <cell r="C1" t="str">
            <v>Multibay Optical</v>
          </cell>
        </row>
      </sheetData>
      <sheetData sheetId="853">
        <row r="1">
          <cell r="C1" t="str">
            <v>Multibay Optical</v>
          </cell>
        </row>
      </sheetData>
      <sheetData sheetId="854">
        <row r="1">
          <cell r="C1" t="str">
            <v>Multibay Optical</v>
          </cell>
        </row>
      </sheetData>
      <sheetData sheetId="855">
        <row r="1">
          <cell r="C1" t="str">
            <v>Multibay Optical</v>
          </cell>
        </row>
      </sheetData>
      <sheetData sheetId="856">
        <row r="1">
          <cell r="C1" t="str">
            <v>Multibay Optical</v>
          </cell>
        </row>
      </sheetData>
      <sheetData sheetId="857">
        <row r="1">
          <cell r="C1" t="str">
            <v>Multibay Optical</v>
          </cell>
        </row>
      </sheetData>
      <sheetData sheetId="858">
        <row r="1">
          <cell r="C1" t="str">
            <v>Multibay Optical</v>
          </cell>
        </row>
      </sheetData>
      <sheetData sheetId="859">
        <row r="1">
          <cell r="C1" t="str">
            <v>Multibay Optical</v>
          </cell>
        </row>
      </sheetData>
      <sheetData sheetId="860"/>
      <sheetData sheetId="861"/>
      <sheetData sheetId="862">
        <row r="1">
          <cell r="C1" t="str">
            <v>Multibay Optical</v>
          </cell>
        </row>
      </sheetData>
      <sheetData sheetId="863">
        <row r="1">
          <cell r="C1" t="str">
            <v>Multibay Optical</v>
          </cell>
        </row>
      </sheetData>
      <sheetData sheetId="864">
        <row r="1">
          <cell r="C1" t="str">
            <v>Multibay Optical</v>
          </cell>
        </row>
      </sheetData>
      <sheetData sheetId="865">
        <row r="1">
          <cell r="C1" t="str">
            <v>Multibay Optical</v>
          </cell>
        </row>
      </sheetData>
      <sheetData sheetId="866">
        <row r="1">
          <cell r="C1" t="str">
            <v>Multibay Optical</v>
          </cell>
        </row>
      </sheetData>
      <sheetData sheetId="867">
        <row r="1">
          <cell r="C1" t="str">
            <v>Multibay Optical</v>
          </cell>
        </row>
      </sheetData>
      <sheetData sheetId="868">
        <row r="1">
          <cell r="C1" t="str">
            <v>Multibay Optical</v>
          </cell>
        </row>
      </sheetData>
      <sheetData sheetId="869">
        <row r="1">
          <cell r="C1" t="str">
            <v>Multibay Optical</v>
          </cell>
        </row>
      </sheetData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Sheet1"/>
      <sheetName val="Sheet4"/>
      <sheetName val="Sheet3"/>
      <sheetName val="KT1 Qual"/>
      <sheetName val="CD_kit"/>
      <sheetName val="AS1400_buyingcost_draft"/>
      <sheetName val="Multibay Optical"/>
      <sheetName val="Antenna Window"/>
      <sheetName val="Issues List"/>
      <sheetName val="2FDAY"/>
      <sheetName val="FAE reports"/>
      <sheetName val="1"/>
      <sheetName val="Data lists"/>
      <sheetName val="FA-LISTING"/>
      <sheetName val="一人一機"/>
      <sheetName val="List"/>
      <sheetName val="Hourly Rate"/>
      <sheetName val="總表"/>
      <sheetName val="Summary"/>
      <sheetName val="NRE"/>
      <sheetName val="Detailed Quote"/>
      <sheetName val="KT1_Qual"/>
      <sheetName val="Multibay_Optical"/>
      <sheetName val="Antenna_Window"/>
      <sheetName val="Issues_List"/>
      <sheetName val="FAE_reports"/>
      <sheetName val="Data_lists"/>
      <sheetName val="Mat Summary"/>
      <sheetName val="6"/>
      <sheetName val="Information"/>
      <sheetName val="Master Lists"/>
      <sheetName val="DELL_Schedule"/>
      <sheetName val="销管费用明细"/>
      <sheetName val="KT1_Qual1"/>
      <sheetName val="Multibay_Optical1"/>
      <sheetName val="Antenna_Window1"/>
      <sheetName val="Issues_List1"/>
      <sheetName val="FAE_reports1"/>
      <sheetName val="Data_lists1"/>
      <sheetName val="Price Summary"/>
      <sheetName val="SCM AV data"/>
      <sheetName val="small card 基本資料0216_04"/>
      <sheetName val="#REF!"/>
      <sheetName val="Kod3 Table"/>
      <sheetName val="Input commodity fallout"/>
      <sheetName val="Reporting"/>
      <sheetName val="All"/>
      <sheetName val="intel target"/>
    </sheetNames>
    <sheetDataSet>
      <sheetData sheetId="0" refreshError="1">
        <row r="2">
          <cell r="C2" t="str">
            <v>System</v>
          </cell>
          <cell r="D2">
            <v>353.86</v>
          </cell>
        </row>
        <row r="4">
          <cell r="C4" t="str">
            <v>DT P4-2.0G</v>
          </cell>
          <cell r="D4">
            <v>162</v>
          </cell>
        </row>
        <row r="5">
          <cell r="C5" t="str">
            <v>DT P4-2.4G</v>
          </cell>
          <cell r="D5">
            <v>192</v>
          </cell>
        </row>
        <row r="6">
          <cell r="C6" t="str">
            <v>DT P4-2.5G</v>
          </cell>
          <cell r="D6">
            <v>230</v>
          </cell>
        </row>
        <row r="8">
          <cell r="C8" t="str">
            <v>14.1 XGA</v>
          </cell>
          <cell r="D8">
            <v>215</v>
          </cell>
        </row>
        <row r="9">
          <cell r="C9" t="str">
            <v>15.0 XGA</v>
          </cell>
          <cell r="D9">
            <v>250</v>
          </cell>
        </row>
        <row r="11">
          <cell r="C11" t="str">
            <v>16X combo</v>
          </cell>
          <cell r="D11">
            <v>107</v>
          </cell>
        </row>
        <row r="13">
          <cell r="C13">
            <v>256</v>
          </cell>
          <cell r="D13">
            <v>56</v>
          </cell>
        </row>
        <row r="14">
          <cell r="C14">
            <v>512</v>
          </cell>
          <cell r="D14">
            <v>112</v>
          </cell>
        </row>
        <row r="16">
          <cell r="C16">
            <v>20</v>
          </cell>
          <cell r="D16">
            <v>74</v>
          </cell>
        </row>
        <row r="17">
          <cell r="C17">
            <v>30</v>
          </cell>
          <cell r="D17">
            <v>102</v>
          </cell>
        </row>
      </sheetData>
      <sheetData sheetId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/>
      <sheetData sheetId="24"/>
      <sheetData sheetId="25"/>
      <sheetData sheetId="26"/>
      <sheetData sheetId="27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/>
      <sheetData sheetId="35"/>
      <sheetData sheetId="36"/>
      <sheetData sheetId="37"/>
      <sheetData sheetId="38"/>
      <sheetData sheetId="39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ng Log"/>
      <sheetName val="ODM Selector"/>
      <sheetName val="BaseLine"/>
      <sheetName val="Scenario 1"/>
      <sheetName val="Scenario 2"/>
      <sheetName val="Scenario 3"/>
      <sheetName val="Scenario 4"/>
      <sheetName val="DATA"/>
      <sheetName val="DATA_Scen1"/>
      <sheetName val="DATA_Scen2"/>
      <sheetName val="DATA_Scen3"/>
      <sheetName val="DATA_Scen4"/>
      <sheetName val="2006-2008"/>
      <sheetName val="Y_Y Summary"/>
      <sheetName val="Industry"/>
      <sheetName val="VEP Presentation"/>
      <sheetName val="Sheet2"/>
      <sheetName val="CQ Shipmments-0711"/>
      <sheetName val="NRE"/>
      <sheetName val="Summary"/>
      <sheetName val="Detailed Quote"/>
      <sheetName val="2003 Ryan to Arima"/>
      <sheetName val="Mat Summary"/>
    </sheetNames>
    <sheetDataSet>
      <sheetData sheetId="0" refreshError="1"/>
      <sheetData sheetId="1" refreshError="1"/>
      <sheetData sheetId="2">
        <row r="3">
          <cell r="A3" t="str">
            <v>Compal</v>
          </cell>
        </row>
        <row r="4">
          <cell r="A4" t="str">
            <v>Flextronics</v>
          </cell>
        </row>
        <row r="5">
          <cell r="A5" t="str">
            <v>Foxconn</v>
          </cell>
        </row>
        <row r="6">
          <cell r="A6" t="str">
            <v>Inventec</v>
          </cell>
        </row>
        <row r="7">
          <cell r="A7" t="str">
            <v>Pegatron</v>
          </cell>
        </row>
        <row r="8">
          <cell r="A8" t="str">
            <v>Quanta</v>
          </cell>
        </row>
        <row r="9">
          <cell r="A9" t="str">
            <v>Wistron</v>
          </cell>
        </row>
        <row r="10">
          <cell r="A10" t="str">
            <v>TBD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vision"/>
      <sheetName val="Cost Ageement"/>
      <sheetName val="Summary"/>
      <sheetName val="Detailed Quote"/>
      <sheetName val="Option Features"/>
      <sheetName val="CPC Tracker"/>
      <sheetName val="NRE"/>
      <sheetName val="Tooling"/>
      <sheetName val="Olifant Tooling list"/>
      <sheetName val="Dock Tooling List"/>
      <sheetName val="Certification"/>
      <sheetName val="User Guide"/>
      <sheetName val="dropdown i"/>
      <sheetName val="dropdwon ii"/>
      <sheetName val="KT1 Qual"/>
    </sheetNames>
    <sheetDataSet>
      <sheetData sheetId="0" refreshError="1"/>
      <sheetData sheetId="1" refreshError="1"/>
      <sheetData sheetId="2" refreshError="1">
        <row r="3">
          <cell r="E3" t="str">
            <v>Olifant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vision"/>
      <sheetName val="Platform Agreement Cover Letter"/>
      <sheetName val="Cost Agreement"/>
      <sheetName val="ARR Goals"/>
      <sheetName val="Summary"/>
      <sheetName val="Detailed Quote"/>
      <sheetName val="Option Features"/>
      <sheetName val="ODM Managed Material Detail"/>
      <sheetName val="Parts Schedule"/>
      <sheetName val="Regional VA Quote "/>
      <sheetName val=" labels "/>
      <sheetName val="NRE"/>
      <sheetName val="Tooling"/>
      <sheetName val="Certification"/>
      <sheetName val="Hinge-Up Assembly Repair Quote"/>
      <sheetName val="MB Repair Quote"/>
      <sheetName val="SVC Parts Quote"/>
      <sheetName val="CPC Tracker"/>
    </sheetNames>
    <sheetDataSet>
      <sheetData sheetId="0"/>
      <sheetData sheetId="1"/>
      <sheetData sheetId="2"/>
      <sheetData sheetId="3"/>
      <sheetData sheetId="4">
        <row r="3">
          <cell r="B3" t="str">
            <v>Afterburn 17.3" Intel Shark Bay w Series</v>
          </cell>
        </row>
      </sheetData>
      <sheetData sheetId="5">
        <row r="6">
          <cell r="A6" t="str">
            <v>Thermal Solution for support 47W CPU/75W TGP (Fan (size, rpm), heatsink, heatpipe, heat exchanger, etc.)</v>
          </cell>
          <cell r="D6" t="str">
            <v>CM1</v>
          </cell>
        </row>
        <row r="7">
          <cell r="D7" t="str">
            <v>CM2</v>
          </cell>
        </row>
        <row r="8">
          <cell r="D8" t="str">
            <v>CM3</v>
          </cell>
        </row>
        <row r="9">
          <cell r="D9" t="str">
            <v>CM4</v>
          </cell>
        </row>
        <row r="10">
          <cell r="D10" t="str">
            <v>CM5</v>
          </cell>
        </row>
        <row r="11">
          <cell r="D11" t="str">
            <v>IC1</v>
          </cell>
        </row>
        <row r="12">
          <cell r="D12" t="str">
            <v>IC2</v>
          </cell>
        </row>
        <row r="13">
          <cell r="D13" t="str">
            <v>IC3</v>
          </cell>
        </row>
        <row r="14">
          <cell r="D14" t="str">
            <v>IC4</v>
          </cell>
        </row>
        <row r="15">
          <cell r="D15" t="str">
            <v>IC5</v>
          </cell>
        </row>
        <row r="16">
          <cell r="D16" t="str">
            <v>IC6</v>
          </cell>
        </row>
        <row r="17">
          <cell r="D17" t="str">
            <v>IC7</v>
          </cell>
        </row>
        <row r="18">
          <cell r="D18" t="str">
            <v>IC8</v>
          </cell>
        </row>
        <row r="19">
          <cell r="D19" t="str">
            <v>IC9</v>
          </cell>
        </row>
        <row r="20">
          <cell r="D20" t="str">
            <v>IC10</v>
          </cell>
        </row>
        <row r="21">
          <cell r="D21" t="str">
            <v>IC11</v>
          </cell>
        </row>
        <row r="22">
          <cell r="D22" t="str">
            <v>IC12</v>
          </cell>
        </row>
        <row r="23">
          <cell r="D23" t="str">
            <v>IC13</v>
          </cell>
        </row>
        <row r="24">
          <cell r="D24" t="str">
            <v>IC14</v>
          </cell>
        </row>
        <row r="25">
          <cell r="D25" t="str">
            <v>IC15</v>
          </cell>
        </row>
        <row r="26">
          <cell r="D26" t="str">
            <v>IC16</v>
          </cell>
        </row>
        <row r="27">
          <cell r="D27" t="str">
            <v>IC17</v>
          </cell>
        </row>
        <row r="28">
          <cell r="D28" t="str">
            <v>IC18</v>
          </cell>
        </row>
        <row r="29">
          <cell r="D29" t="str">
            <v>CN1</v>
          </cell>
        </row>
        <row r="30">
          <cell r="D30" t="str">
            <v>CN2</v>
          </cell>
        </row>
        <row r="31">
          <cell r="D31" t="str">
            <v>CN3</v>
          </cell>
        </row>
        <row r="32">
          <cell r="D32" t="str">
            <v>CN4</v>
          </cell>
        </row>
        <row r="33">
          <cell r="D33" t="str">
            <v>CN5</v>
          </cell>
        </row>
        <row r="34">
          <cell r="D34" t="str">
            <v>IN1</v>
          </cell>
        </row>
        <row r="35">
          <cell r="D35" t="str">
            <v>IN2</v>
          </cell>
        </row>
        <row r="36">
          <cell r="D36" t="str">
            <v>IN3</v>
          </cell>
        </row>
        <row r="37">
          <cell r="D37" t="str">
            <v>IN4</v>
          </cell>
        </row>
        <row r="38">
          <cell r="D38" t="str">
            <v>SB1</v>
          </cell>
        </row>
        <row r="39">
          <cell r="D39" t="str">
            <v>VA1</v>
          </cell>
        </row>
        <row r="40">
          <cell r="D40" t="str">
            <v>VA2</v>
          </cell>
        </row>
        <row r="41">
          <cell r="D41" t="str">
            <v>VA3</v>
          </cell>
        </row>
        <row r="42">
          <cell r="D42" t="str">
            <v>VA4</v>
          </cell>
        </row>
        <row r="43">
          <cell r="D43" t="str">
            <v>VA5</v>
          </cell>
        </row>
        <row r="44">
          <cell r="D44" t="str">
            <v>VA6</v>
          </cell>
        </row>
        <row r="45">
          <cell r="D45" t="str">
            <v>VA5</v>
          </cell>
        </row>
        <row r="46">
          <cell r="D46" t="str">
            <v>op1</v>
          </cell>
        </row>
        <row r="47">
          <cell r="D47" t="str">
            <v>op2</v>
          </cell>
        </row>
        <row r="48">
          <cell r="D48" t="str">
            <v>op1</v>
          </cell>
        </row>
        <row r="49">
          <cell r="D49" t="str">
            <v>op3</v>
          </cell>
        </row>
        <row r="50">
          <cell r="D50" t="str">
            <v>op4</v>
          </cell>
        </row>
        <row r="51">
          <cell r="D51" t="str">
            <v>op5</v>
          </cell>
        </row>
        <row r="52">
          <cell r="D52" t="str">
            <v>op6</v>
          </cell>
        </row>
        <row r="53">
          <cell r="D53" t="str">
            <v>op7</v>
          </cell>
        </row>
        <row r="54">
          <cell r="D54" t="str">
            <v>op8</v>
          </cell>
        </row>
        <row r="55">
          <cell r="D55" t="str">
            <v>op9</v>
          </cell>
        </row>
        <row r="56">
          <cell r="D56" t="str">
            <v>op10</v>
          </cell>
        </row>
        <row r="57">
          <cell r="D57" t="str">
            <v>op11</v>
          </cell>
        </row>
        <row r="58">
          <cell r="D58" t="str">
            <v>op12</v>
          </cell>
        </row>
        <row r="59">
          <cell r="D59" t="str">
            <v>op13</v>
          </cell>
        </row>
        <row r="60">
          <cell r="D60" t="str">
            <v>op14</v>
          </cell>
        </row>
        <row r="61">
          <cell r="D61" t="str">
            <v>W1</v>
          </cell>
        </row>
        <row r="62">
          <cell r="D62" t="str">
            <v>-----</v>
          </cell>
        </row>
      </sheetData>
      <sheetData sheetId="6"/>
      <sheetData sheetId="7"/>
      <sheetData sheetId="8"/>
      <sheetData sheetId="9"/>
      <sheetData sheetId="10"/>
      <sheetData sheetId="11">
        <row r="8">
          <cell r="C8" t="str">
            <v>NRE1</v>
          </cell>
        </row>
        <row r="9">
          <cell r="C9" t="str">
            <v>NRE2</v>
          </cell>
        </row>
        <row r="10">
          <cell r="C10" t="str">
            <v>NRE3</v>
          </cell>
        </row>
        <row r="11">
          <cell r="C11" t="str">
            <v>NRE4</v>
          </cell>
        </row>
        <row r="12">
          <cell r="C12" t="str">
            <v>NRE5</v>
          </cell>
        </row>
        <row r="13">
          <cell r="C13" t="str">
            <v>NRE6</v>
          </cell>
        </row>
        <row r="14">
          <cell r="C14" t="str">
            <v>NRE7</v>
          </cell>
        </row>
        <row r="15">
          <cell r="C15" t="str">
            <v>NRE8</v>
          </cell>
        </row>
        <row r="16">
          <cell r="C16" t="str">
            <v>NRE9</v>
          </cell>
        </row>
        <row r="17">
          <cell r="C17" t="str">
            <v>NRE10</v>
          </cell>
        </row>
        <row r="18">
          <cell r="C18" t="str">
            <v>NRE12</v>
          </cell>
        </row>
      </sheetData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vision"/>
      <sheetName val="Platform Agreement Cover Letter"/>
      <sheetName val="Cost Agreement"/>
      <sheetName val="ARR Goals"/>
      <sheetName val="Summary"/>
      <sheetName val="Detailed Quote"/>
      <sheetName val="Option Features"/>
      <sheetName val="ODM Managed Material Detail"/>
      <sheetName val="Parts Schedule"/>
      <sheetName val="Regional VA Quote "/>
      <sheetName val=" labels "/>
      <sheetName val="NRE"/>
      <sheetName val="Tooling"/>
      <sheetName val="Certification"/>
      <sheetName val="Hinge-Up Assembly Repair Quote"/>
      <sheetName val="MB Repair Quote"/>
      <sheetName val="SVC Parts Quote"/>
      <sheetName val="CPC Tracker"/>
      <sheetName val="Baseline &amp; Summary"/>
    </sheetNames>
    <sheetDataSet>
      <sheetData sheetId="0"/>
      <sheetData sheetId="1"/>
      <sheetData sheetId="2"/>
      <sheetData sheetId="3"/>
      <sheetData sheetId="4">
        <row r="3">
          <cell r="B3" t="str">
            <v>Afterburn 17.3" Intel Shark Bay w Series</v>
          </cell>
        </row>
      </sheetData>
      <sheetData sheetId="5">
        <row r="6">
          <cell r="A6" t="str">
            <v>Thermal Solution for support 47W CPU/75W TGP (Fan (size, rpm), heatsink, heatpipe, heat exchanger, etc.)</v>
          </cell>
          <cell r="D6" t="str">
            <v>CM1</v>
          </cell>
        </row>
        <row r="7">
          <cell r="D7" t="str">
            <v>CM2</v>
          </cell>
        </row>
        <row r="8">
          <cell r="D8" t="str">
            <v>CM3</v>
          </cell>
        </row>
        <row r="9">
          <cell r="D9" t="str">
            <v>CM4</v>
          </cell>
        </row>
        <row r="10">
          <cell r="D10" t="str">
            <v>CM5</v>
          </cell>
        </row>
        <row r="11">
          <cell r="D11" t="str">
            <v>IC1</v>
          </cell>
        </row>
        <row r="12">
          <cell r="D12" t="str">
            <v>IC2</v>
          </cell>
        </row>
        <row r="13">
          <cell r="D13" t="str">
            <v>IC3</v>
          </cell>
        </row>
        <row r="14">
          <cell r="D14" t="str">
            <v>IC4</v>
          </cell>
        </row>
        <row r="15">
          <cell r="D15" t="str">
            <v>IC5</v>
          </cell>
        </row>
        <row r="16">
          <cell r="D16" t="str">
            <v>IC6</v>
          </cell>
        </row>
        <row r="17">
          <cell r="D17" t="str">
            <v>IC7</v>
          </cell>
        </row>
        <row r="18">
          <cell r="D18" t="str">
            <v>IC8</v>
          </cell>
        </row>
        <row r="19">
          <cell r="D19" t="str">
            <v>IC9</v>
          </cell>
        </row>
        <row r="20">
          <cell r="D20" t="str">
            <v>IC10</v>
          </cell>
        </row>
        <row r="21">
          <cell r="D21" t="str">
            <v>IC11</v>
          </cell>
        </row>
        <row r="22">
          <cell r="D22" t="str">
            <v>IC12</v>
          </cell>
        </row>
        <row r="23">
          <cell r="D23" t="str">
            <v>IC13</v>
          </cell>
        </row>
        <row r="24">
          <cell r="D24" t="str">
            <v>IC14</v>
          </cell>
        </row>
        <row r="25">
          <cell r="D25" t="str">
            <v>IC15</v>
          </cell>
        </row>
        <row r="26">
          <cell r="D26" t="str">
            <v>IC16</v>
          </cell>
        </row>
        <row r="27">
          <cell r="D27" t="str">
            <v>IC17</v>
          </cell>
        </row>
        <row r="28">
          <cell r="D28" t="str">
            <v>IC18</v>
          </cell>
        </row>
        <row r="29">
          <cell r="D29" t="str">
            <v>CN1</v>
          </cell>
        </row>
        <row r="30">
          <cell r="D30" t="str">
            <v>CN2</v>
          </cell>
        </row>
        <row r="31">
          <cell r="D31" t="str">
            <v>CN3</v>
          </cell>
        </row>
        <row r="32">
          <cell r="D32" t="str">
            <v>CN4</v>
          </cell>
        </row>
        <row r="33">
          <cell r="D33" t="str">
            <v>CN5</v>
          </cell>
        </row>
        <row r="34">
          <cell r="D34" t="str">
            <v>IN1</v>
          </cell>
        </row>
        <row r="35">
          <cell r="D35" t="str">
            <v>IN2</v>
          </cell>
        </row>
        <row r="36">
          <cell r="D36" t="str">
            <v>IN3</v>
          </cell>
        </row>
        <row r="37">
          <cell r="D37" t="str">
            <v>IN4</v>
          </cell>
        </row>
        <row r="38">
          <cell r="D38" t="str">
            <v>SB1</v>
          </cell>
        </row>
        <row r="39">
          <cell r="D39" t="str">
            <v>VA1</v>
          </cell>
        </row>
        <row r="40">
          <cell r="D40" t="str">
            <v>VA2</v>
          </cell>
        </row>
        <row r="41">
          <cell r="D41" t="str">
            <v>VA3</v>
          </cell>
        </row>
        <row r="42">
          <cell r="D42" t="str">
            <v>VA4</v>
          </cell>
        </row>
        <row r="43">
          <cell r="D43" t="str">
            <v>VA5</v>
          </cell>
        </row>
        <row r="44">
          <cell r="D44" t="str">
            <v>VA6</v>
          </cell>
        </row>
        <row r="45">
          <cell r="D45" t="str">
            <v>VA5</v>
          </cell>
        </row>
        <row r="46">
          <cell r="D46" t="str">
            <v>op1</v>
          </cell>
        </row>
        <row r="47">
          <cell r="D47" t="str">
            <v>op2</v>
          </cell>
        </row>
        <row r="48">
          <cell r="D48" t="str">
            <v>op1</v>
          </cell>
        </row>
        <row r="49">
          <cell r="D49" t="str">
            <v>op3</v>
          </cell>
        </row>
        <row r="50">
          <cell r="D50" t="str">
            <v>op4</v>
          </cell>
        </row>
        <row r="51">
          <cell r="D51" t="str">
            <v>op5</v>
          </cell>
        </row>
        <row r="52">
          <cell r="D52" t="str">
            <v>op6</v>
          </cell>
        </row>
        <row r="53">
          <cell r="D53" t="str">
            <v>op7</v>
          </cell>
        </row>
        <row r="54">
          <cell r="D54" t="str">
            <v>op8</v>
          </cell>
        </row>
        <row r="55">
          <cell r="D55" t="str">
            <v>op9</v>
          </cell>
        </row>
        <row r="56">
          <cell r="D56" t="str">
            <v>op10</v>
          </cell>
        </row>
        <row r="57">
          <cell r="D57" t="str">
            <v>op11</v>
          </cell>
        </row>
        <row r="58">
          <cell r="D58" t="str">
            <v>op12</v>
          </cell>
        </row>
        <row r="59">
          <cell r="D59" t="str">
            <v>op13</v>
          </cell>
        </row>
        <row r="60">
          <cell r="D60" t="str">
            <v>op14</v>
          </cell>
        </row>
        <row r="61">
          <cell r="D61" t="str">
            <v>W1</v>
          </cell>
        </row>
        <row r="62">
          <cell r="D62" t="str">
            <v>-----</v>
          </cell>
        </row>
      </sheetData>
      <sheetData sheetId="6"/>
      <sheetData sheetId="7"/>
      <sheetData sheetId="8"/>
      <sheetData sheetId="9"/>
      <sheetData sheetId="10"/>
      <sheetData sheetId="11">
        <row r="8">
          <cell r="C8" t="str">
            <v>NRE1</v>
          </cell>
        </row>
        <row r="9">
          <cell r="C9" t="str">
            <v>NRE2</v>
          </cell>
        </row>
        <row r="10">
          <cell r="C10" t="str">
            <v>NRE3</v>
          </cell>
        </row>
        <row r="11">
          <cell r="C11" t="str">
            <v>NRE4</v>
          </cell>
        </row>
        <row r="12">
          <cell r="C12" t="str">
            <v>NRE5</v>
          </cell>
        </row>
        <row r="13">
          <cell r="C13" t="str">
            <v>NRE6</v>
          </cell>
        </row>
        <row r="14">
          <cell r="C14" t="str">
            <v>NRE7</v>
          </cell>
        </row>
        <row r="15">
          <cell r="C15" t="str">
            <v>NRE8</v>
          </cell>
        </row>
        <row r="16">
          <cell r="C16" t="str">
            <v>NRE9</v>
          </cell>
        </row>
        <row r="17">
          <cell r="C17" t="str">
            <v>NRE10</v>
          </cell>
        </row>
        <row r="18">
          <cell r="C18" t="str">
            <v>NRE12</v>
          </cell>
        </row>
      </sheetData>
      <sheetData sheetId="12"/>
      <sheetData sheetId="13"/>
      <sheetData sheetId="14"/>
      <sheetData sheetId="15"/>
      <sheetData sheetId="16"/>
      <sheetData sheetId="17"/>
      <sheetData sheetId="18" refreshError="1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vision"/>
      <sheetName val="Summary"/>
      <sheetName val="Detailed Quote"/>
      <sheetName val="Option Features"/>
      <sheetName val="NRE"/>
      <sheetName val="Certification"/>
      <sheetName val="Tooling"/>
      <sheetName val="MB Repair Quote"/>
      <sheetName val="SVC Part Adder Quote"/>
      <sheetName val="User Guide"/>
      <sheetName val="Cost Agreement"/>
      <sheetName val="CPC Tracker"/>
      <sheetName val="dropdown i"/>
      <sheetName val="dropdwon ii"/>
      <sheetName val="Baseline &amp; Summary"/>
    </sheetNames>
    <sheetDataSet>
      <sheetData sheetId="0" refreshError="1"/>
      <sheetData sheetId="1">
        <row r="3">
          <cell r="B3" t="str">
            <v>Caprica 15.6"/16"/17.3"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pez 1.0 Presario"/>
      <sheetName val="SCM AV data"/>
      <sheetName val="Multibay Optical"/>
      <sheetName val="Sheet2"/>
      <sheetName val="Cover"/>
      <sheetName val="FA-LISTING"/>
      <sheetName val="ﾀｰｹﾞｯﾄコスト"/>
      <sheetName val="Settings"/>
      <sheetName val="Calendar"/>
      <sheetName val="Master Lists"/>
      <sheetName val="Mercado"/>
      <sheetName val="FAE reports"/>
      <sheetName val="Data lists"/>
      <sheetName val="Q#3839 Indented Bom d"/>
      <sheetName val="SelectValue"/>
      <sheetName val="Mat Summary"/>
      <sheetName val="Mock Up"/>
      <sheetName val="Team List"/>
      <sheetName val="Bom(P1)"/>
      <sheetName val="3"/>
      <sheetName val="BaseLine"/>
      <sheetName val="FA Definitions"/>
      <sheetName val="List"/>
      <sheetName val="Lopez_1_0_Presario"/>
      <sheetName val="SCM_AV_data"/>
      <sheetName val="NRE"/>
      <sheetName val="Multibay_Optical"/>
      <sheetName val="Master_Lists"/>
      <sheetName val="FAE_reports"/>
      <sheetName val="Data_lists"/>
      <sheetName val="Q#3839_Indented_Bom_d"/>
      <sheetName val="Mat_Summary"/>
      <sheetName val="Mock_Up"/>
      <sheetName val="Team_List"/>
      <sheetName val="FA_Definitions"/>
      <sheetName val="總表"/>
      <sheetName val="6"/>
      <sheetName val="1"/>
      <sheetName val="Lopez_1_0_Presario1"/>
      <sheetName val="SCM_AV_data1"/>
      <sheetName val="Multibay_Optical1"/>
      <sheetName val="Master_Lists1"/>
      <sheetName val="FAE_reports1"/>
      <sheetName val="Mat_Summary1"/>
      <sheetName val="Mock_Up1"/>
      <sheetName val="Team_List1"/>
      <sheetName val="Data_lists1"/>
      <sheetName val="Q#3839_Indented_Bom_d1"/>
      <sheetName val="FA_Definitions1"/>
      <sheetName val="一人一機"/>
      <sheetName val="Assumption"/>
      <sheetName val="傳閱"/>
      <sheetName val="OVHD"/>
      <sheetName val="非機種"/>
      <sheetName val="intel target"/>
      <sheetName val="Antenna Window"/>
      <sheetName val="Macros"/>
      <sheetName val="Information"/>
      <sheetName val="ISRDATA"/>
      <sheetName val="Total Report Summary"/>
    </sheetNames>
    <sheetDataSet>
      <sheetData sheetId="0" refreshError="1"/>
      <sheetData sheetId="1" refreshError="1">
        <row r="47">
          <cell r="C47" t="str">
            <v>XPHome Local LZ1.0 PRS</v>
          </cell>
        </row>
        <row r="48">
          <cell r="C48" t="str">
            <v>XPPro Local LZ1.0 PRS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 refreshError="1"/>
      <sheetData sheetId="36" refreshError="1"/>
      <sheetData sheetId="37" refreshError="1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 refreshError="1"/>
      <sheetData sheetId="50" refreshError="1"/>
      <sheetData sheetId="5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v History"/>
      <sheetName val="Requesters"/>
      <sheetName val="Summary"/>
      <sheetName val="Eng 1"/>
      <sheetName val="Eng 2"/>
      <sheetName val="Eng 2 Spare Parts"/>
      <sheetName val="Eng 2 ODM Spare Parts"/>
      <sheetName val="Eng 3"/>
      <sheetName val="Eng 3 Spare Parts"/>
      <sheetName val="Eng 3 KBs_Cords"/>
      <sheetName val="Eng 3 ODM Spare Parts"/>
      <sheetName val="X-Pilot"/>
      <sheetName val="X-Pilot KBs_Cords"/>
      <sheetName val="Eng 2 KBs_Cords"/>
      <sheetName val="X-Pilot Spare Parts"/>
      <sheetName val="Mat Summary"/>
      <sheetName val="Title Page"/>
      <sheetName val="Option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158">
          <cell r="B158" t="str">
            <v>Robson Minicard</v>
          </cell>
        </row>
        <row r="159">
          <cell r="B159" t="str">
            <v>Fingerprint Reader</v>
          </cell>
        </row>
        <row r="160">
          <cell r="B160" t="str">
            <v>TVT11</v>
          </cell>
        </row>
        <row r="161">
          <cell r="B161" t="str">
            <v>TVT12</v>
          </cell>
        </row>
        <row r="162">
          <cell r="B162" t="str">
            <v>Aurora Minicard</v>
          </cell>
        </row>
        <row r="163">
          <cell r="B163" t="str">
            <v>remote control</v>
          </cell>
        </row>
        <row r="164">
          <cell r="B164" t="str">
            <v>UWB hub</v>
          </cell>
        </row>
        <row r="165">
          <cell r="B165" t="str">
            <v>Camera</v>
          </cell>
        </row>
        <row r="166">
          <cell r="B166" t="str">
            <v>CIR (express card)</v>
          </cell>
        </row>
      </sheetData>
      <sheetData sheetId="16" refreshError="1"/>
      <sheetData sheetId="17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v History"/>
      <sheetName val="Service-0322"/>
      <sheetName val="Mat Summary"/>
      <sheetName val="Requesters"/>
      <sheetName val="Summary"/>
      <sheetName val="BU_Mock-Up"/>
      <sheetName val="BU_MU Spare Parts "/>
      <sheetName val="PT"/>
      <sheetName val="PT Spare Parts"/>
      <sheetName val="PT ODM Spare Parts"/>
      <sheetName val="ST"/>
      <sheetName val="ST Spare Parts"/>
      <sheetName val="ST KBs_Cords"/>
      <sheetName val="ST ODM Spare Parts"/>
      <sheetName val="X-Pilot"/>
      <sheetName val="X-Pilot KBs_Cords"/>
      <sheetName val="Eng 2 KBs_Cords"/>
      <sheetName val="X-Pilot Spare Parts"/>
      <sheetName val="Spare 1"/>
      <sheetName val="Spare 1 KBs_Cords"/>
      <sheetName val="Spare 1 Spare Parts"/>
      <sheetName val="Sheet1"/>
      <sheetName val="ME Dashboard"/>
      <sheetName val="EquipmentCosts"/>
      <sheetName val="Assumptions"/>
      <sheetName val="Sheet2"/>
      <sheetName val="List"/>
    </sheetNames>
    <sheetDataSet>
      <sheetData sheetId="0"/>
      <sheetData sheetId="1"/>
      <sheetData sheetId="2">
        <row r="4">
          <cell r="B4" t="str">
            <v>Motherboard - Converse Discrete X00</v>
          </cell>
        </row>
        <row r="5">
          <cell r="B5" t="str">
            <v>Motherboard - Converse Discrete X01</v>
          </cell>
        </row>
        <row r="6">
          <cell r="B6" t="str">
            <v>Motherboard - Converse Discrete X02</v>
          </cell>
        </row>
        <row r="7">
          <cell r="B7" t="str">
            <v>Motherboard - Converse Discrete A00</v>
          </cell>
        </row>
        <row r="8">
          <cell r="B8" t="str">
            <v>TOTAL</v>
          </cell>
        </row>
      </sheetData>
      <sheetData sheetId="3"/>
      <sheetData sheetId="4">
        <row r="5">
          <cell r="A5" t="str">
            <v>EMC Lead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vision"/>
      <sheetName val="Summary"/>
      <sheetName val="Detailed Quote"/>
      <sheetName val="Option Features"/>
      <sheetName val="Costed BOM"/>
      <sheetName val="NRE"/>
      <sheetName val="Tooling"/>
      <sheetName val="Certification"/>
      <sheetName val="SVC Parts Quote"/>
      <sheetName val="MB Repair Quote"/>
      <sheetName val="Hinge-Up Assembly Repair Quote"/>
      <sheetName val="Platform Agreement Cover Letter"/>
      <sheetName val="Cost Agreement"/>
      <sheetName val="CPC Tracker"/>
      <sheetName val="BaseLine"/>
      <sheetName val="Mat Summary"/>
      <sheetName val="Options"/>
    </sheetNames>
    <sheetDataSet>
      <sheetData sheetId="0"/>
      <sheetData sheetId="1">
        <row r="3">
          <cell r="B3" t="str">
            <v>Odie 11.6 " Ultra Convertible Tablet</v>
          </cell>
        </row>
      </sheetData>
      <sheetData sheetId="2">
        <row r="6">
          <cell r="A6" t="str">
            <v>Thermal Solution for CPU &amp; GPU (Fan (size, rpm), heatsink, heatpipe, heat exchanger, etc.)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ample V7.5"/>
      <sheetName val="Sheet1"/>
      <sheetName val="Multibay Optical"/>
      <sheetName val="Summary"/>
      <sheetName val="Detailed Quote"/>
      <sheetName val="Mat Summary"/>
    </sheetNames>
    <sheetDataSet>
      <sheetData sheetId="0" refreshError="1"/>
      <sheetData sheetId="1">
        <row r="2">
          <cell r="A2" t="str">
            <v>PCA000-CEM BU(Cash)</v>
          </cell>
        </row>
        <row r="3">
          <cell r="A3" t="str">
            <v>PCA000-Communication</v>
          </cell>
        </row>
        <row r="4">
          <cell r="A4" t="str">
            <v>PCA000-Set Top Box</v>
          </cell>
        </row>
        <row r="5">
          <cell r="A5" t="str">
            <v>PCB000-DPBU I LCDTV</v>
          </cell>
        </row>
        <row r="6">
          <cell r="A6" t="str">
            <v>PCC000-CSD Taiwan</v>
          </cell>
        </row>
        <row r="7">
          <cell r="A7" t="str">
            <v>PCCH00-CSD Hongkong</v>
          </cell>
        </row>
        <row r="8">
          <cell r="A8" t="str">
            <v>PCCJ00-CSD Janpan</v>
          </cell>
        </row>
        <row r="9">
          <cell r="A9" t="str">
            <v>PCCK00-CSD Kunshan</v>
          </cell>
        </row>
        <row r="10">
          <cell r="A10" t="str">
            <v>PCCN00-CSD Netherland</v>
          </cell>
        </row>
        <row r="11">
          <cell r="A11" t="str">
            <v>PCCP00-CSD Philippine</v>
          </cell>
        </row>
        <row r="12">
          <cell r="A12" t="str">
            <v>PCCS00-CSD Shanhai</v>
          </cell>
        </row>
        <row r="13">
          <cell r="A13" t="str">
            <v>PCCU00-CSD US</v>
          </cell>
        </row>
        <row r="14">
          <cell r="A14" t="str">
            <v>PCCZ00-CSD Czech</v>
          </cell>
        </row>
        <row r="15">
          <cell r="A15" t="str">
            <v>PCD000-DBG common pool</v>
          </cell>
        </row>
        <row r="16">
          <cell r="A16" t="str">
            <v>PCE000-EBG common pool</v>
          </cell>
        </row>
        <row r="17">
          <cell r="A17" t="str">
            <v>PCF000-DPBU II LCDTV</v>
          </cell>
        </row>
        <row r="18">
          <cell r="A18" t="str">
            <v>PCF000-DPBU II Monitor</v>
          </cell>
        </row>
        <row r="19">
          <cell r="A19" t="str">
            <v>PCI000-Industrial PC</v>
          </cell>
        </row>
        <row r="20">
          <cell r="A20" t="str">
            <v>PCL000-Notebook common pool</v>
          </cell>
        </row>
        <row r="21">
          <cell r="A21" t="str">
            <v>PCL100-NB BU I(Annie/Angela/Amanda)</v>
          </cell>
        </row>
        <row r="22">
          <cell r="A22" t="str">
            <v>PCL200-NB BU II(Astro/Yama)</v>
          </cell>
        </row>
        <row r="23">
          <cell r="A23" t="str">
            <v>PCL300-NB BU III(Lily)</v>
          </cell>
        </row>
        <row r="24">
          <cell r="A24" t="str">
            <v>PCL500-Game</v>
          </cell>
        </row>
        <row r="25">
          <cell r="A25" t="str">
            <v>PCL500-NB BU V(Rosa)</v>
          </cell>
        </row>
        <row r="26">
          <cell r="A26" t="str">
            <v>PCL600-NB BU VI(Benz/Gama/Xplore/ITX/AOI)</v>
          </cell>
        </row>
        <row r="27">
          <cell r="A27" t="str">
            <v>PCM000-MBG common pool</v>
          </cell>
        </row>
        <row r="28">
          <cell r="A28" t="str">
            <v>PCMV00-PDA common pool</v>
          </cell>
        </row>
        <row r="29">
          <cell r="A29" t="str">
            <v>PCN000-VOIP</v>
          </cell>
        </row>
        <row r="30">
          <cell r="A30" t="str">
            <v>PCN100-VOIP 2(Amanda)</v>
          </cell>
        </row>
        <row r="31">
          <cell r="A31" t="str">
            <v>PCP000-Communication</v>
          </cell>
        </row>
        <row r="32">
          <cell r="A32" t="str">
            <v>PCP000-Desktop</v>
          </cell>
        </row>
        <row r="33">
          <cell r="A33" t="str">
            <v>PCP000-Set Top Box</v>
          </cell>
        </row>
        <row r="34">
          <cell r="A34" t="str">
            <v>PCQ000-IPC 2(ACA)</v>
          </cell>
        </row>
        <row r="35">
          <cell r="A35" t="str">
            <v>PCR000-Server3(Rosa)</v>
          </cell>
        </row>
        <row r="36">
          <cell r="A36" t="str">
            <v>PCS000-Storage</v>
          </cell>
        </row>
        <row r="37">
          <cell r="A37" t="str">
            <v>PCT000-Server1(Nikki/Gama/Yama)</v>
          </cell>
        </row>
        <row r="38">
          <cell r="A38" t="str">
            <v>PCU000-Server2(Astro/Erica/Solar)</v>
          </cell>
        </row>
        <row r="39">
          <cell r="A39" t="str">
            <v>PCV000-PDA</v>
          </cell>
        </row>
        <row r="40">
          <cell r="A40" t="str">
            <v>PCV100-PDA2</v>
          </cell>
        </row>
        <row r="41">
          <cell r="A41" t="str">
            <v>PCW000-Corporation</v>
          </cell>
        </row>
        <row r="42">
          <cell r="A42" t="str">
            <v>PCWTBA-To be allocated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questers"/>
      <sheetName val="Team List"/>
      <sheetName val="Summary"/>
      <sheetName val="Eng 3"/>
      <sheetName val="Eng 4"/>
      <sheetName val="X-Pilot"/>
      <sheetName val="Mat Summary"/>
      <sheetName val="Baseline &amp; Summary"/>
      <sheetName val="TOOL"/>
      <sheetName val="ISRDATA"/>
      <sheetName val="Sheet1"/>
      <sheetName val="wsp 01-07"/>
      <sheetName val="FHC Components"/>
    </sheetNames>
    <sheetDataSet>
      <sheetData sheetId="0" refreshError="1"/>
      <sheetData sheetId="1" refreshError="1">
        <row r="2">
          <cell r="J2" t="str">
            <v>DAO/MDS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nge Log"/>
      <sheetName val="Summary"/>
      <sheetName val="SS14 400 IUR"/>
      <sheetName val="SKUs"/>
      <sheetName val="Ranges"/>
      <sheetName val="IUR ship address"/>
      <sheetName val="TDC"/>
      <sheetName val="Houston PDC"/>
      <sheetName val="EMEA PDC"/>
      <sheetName val="Cupertino"/>
      <sheetName val="HP Mexico_PRISM Tools"/>
      <sheetName val="India"/>
      <sheetName val="Houston Comm - Mini"/>
      <sheetName val="EPP"/>
      <sheetName val="AP Call Center"/>
      <sheetName val="Fort Collins"/>
      <sheetName val="ASG Sunnyvale MKTG VP"/>
      <sheetName val="EMEA Call Center"/>
      <sheetName val="APJ Marketing"/>
      <sheetName val="LA Marketing"/>
      <sheetName val="NACC Marketing"/>
      <sheetName val="Canada Marketing"/>
      <sheetName val="PSG-Tech Events"/>
      <sheetName val="EMEA Marketing"/>
      <sheetName val="WW Press"/>
      <sheetName val="GBU Marketing"/>
      <sheetName val="NACC Returns &amp; Reman"/>
      <sheetName val="ESB"/>
      <sheetName val="Telco"/>
      <sheetName val="Commercial NB"/>
      <sheetName val="NA Service-Add"/>
      <sheetName val="WW Training"/>
      <sheetName val="APJ Service"/>
      <sheetName val="Exception1"/>
      <sheetName val="Exception2"/>
      <sheetName val="Exception3"/>
      <sheetName val="RCTO Japan"/>
      <sheetName val="RCTO Brazil"/>
      <sheetName val="RCTO India"/>
      <sheetName val="HP Diag US"/>
      <sheetName val="AuthenTec"/>
      <sheetName val="Google"/>
      <sheetName val="ArcSoft-US"/>
      <sheetName val="ArcSoft-China"/>
      <sheetName val="Multibay Optica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 Definitions"/>
      <sheetName val="Overall RC Chart"/>
      <sheetName val="Commodity RC Chart"/>
      <sheetName val="Pivots"/>
      <sheetName val="Snap Shot"/>
      <sheetName val="PONG ADD"/>
      <sheetName val="Nimitz Base Cover"/>
      <sheetName val="D45D46"/>
      <sheetName val="Summary"/>
      <sheetName val="Jun1 Table"/>
      <sheetName val="Sheet1"/>
      <sheetName val="Transformation Wrksht-Mech"/>
      <sheetName val="Reference Table"/>
      <sheetName val="Information"/>
      <sheetName val="Cover"/>
      <sheetName val="SBB Table"/>
      <sheetName val="Sheet2"/>
      <sheetName val="TE"/>
      <sheetName val="FA-LISTING"/>
      <sheetName val="PACO DPHU Data"/>
      <sheetName val="Order_Shipment Status  "/>
      <sheetName val="Raw Data"/>
      <sheetName val="Workings"/>
      <sheetName val="FA_Definitions"/>
      <sheetName val="Overall_RC_Chart"/>
      <sheetName val="Commodity_RC_Chart"/>
      <sheetName val="Snap_Shot"/>
      <sheetName val="PONG_ADD"/>
      <sheetName val="Detailed Quote"/>
      <sheetName val="NRE"/>
    </sheetNames>
    <sheetDataSet>
      <sheetData sheetId="0" refreshError="1">
        <row r="2">
          <cell r="D2" t="str">
            <v>4 sec. Shut down</v>
          </cell>
        </row>
        <row r="3">
          <cell r="D3" t="str">
            <v>bad pixel(s)</v>
          </cell>
        </row>
        <row r="4">
          <cell r="D4" t="str">
            <v>beeps</v>
          </cell>
        </row>
        <row r="5">
          <cell r="D5" t="str">
            <v>bga seperation</v>
          </cell>
        </row>
        <row r="6">
          <cell r="D6" t="str">
            <v>blinking cursor</v>
          </cell>
        </row>
        <row r="7">
          <cell r="D7" t="str">
            <v>blurry</v>
          </cell>
        </row>
        <row r="8">
          <cell r="D8" t="str">
            <v>broken/cracked</v>
          </cell>
        </row>
        <row r="9">
          <cell r="D9" t="str">
            <v>can't insert disk</v>
          </cell>
        </row>
        <row r="10">
          <cell r="D10" t="str">
            <v>can't read cd media</v>
          </cell>
        </row>
        <row r="11">
          <cell r="D11" t="str">
            <v>can't read dvd media</v>
          </cell>
        </row>
        <row r="12">
          <cell r="D12" t="str">
            <v>cnd</v>
          </cell>
        </row>
        <row r="13">
          <cell r="D13" t="str">
            <v>color purity</v>
          </cell>
        </row>
        <row r="14">
          <cell r="D14" t="str">
            <v>deformed</v>
          </cell>
        </row>
        <row r="15">
          <cell r="D15" t="str">
            <v>dim video</v>
          </cell>
        </row>
        <row r="16">
          <cell r="D16" t="str">
            <v>distorted audio</v>
          </cell>
        </row>
        <row r="17">
          <cell r="D17" t="str">
            <v>distorted video</v>
          </cell>
        </row>
        <row r="18">
          <cell r="D18" t="str">
            <v>erratic cursor</v>
          </cell>
        </row>
        <row r="19">
          <cell r="D19" t="str">
            <v>erratic keys</v>
          </cell>
        </row>
        <row r="20">
          <cell r="D20" t="str">
            <v>fails boot</v>
          </cell>
        </row>
        <row r="21">
          <cell r="D21" t="str">
            <v>fails diags</v>
          </cell>
        </row>
        <row r="22">
          <cell r="D22" t="str">
            <v>fails post</v>
          </cell>
        </row>
        <row r="23">
          <cell r="D23" t="str">
            <v>fails read</v>
          </cell>
        </row>
        <row r="24">
          <cell r="D24" t="str">
            <v>fails write</v>
          </cell>
        </row>
        <row r="25">
          <cell r="D25" t="str">
            <v>fans won't run</v>
          </cell>
        </row>
        <row r="26">
          <cell r="D26" t="str">
            <v>fit/cosmetic</v>
          </cell>
        </row>
        <row r="27">
          <cell r="D27" t="str">
            <v>horizontal/vertical lines</v>
          </cell>
        </row>
        <row r="28">
          <cell r="D28" t="str">
            <v>intermittant video</v>
          </cell>
        </row>
        <row r="29">
          <cell r="D29" t="str">
            <v>locks up</v>
          </cell>
        </row>
        <row r="30">
          <cell r="D30" t="str">
            <v>no dial tone</v>
          </cell>
        </row>
        <row r="31">
          <cell r="D31" t="str">
            <v>no sound</v>
          </cell>
        </row>
        <row r="32">
          <cell r="D32" t="str">
            <v>no video</v>
          </cell>
        </row>
        <row r="33">
          <cell r="D33" t="str">
            <v>noisy</v>
          </cell>
        </row>
        <row r="34">
          <cell r="D34" t="str">
            <v>nonresponsive</v>
          </cell>
        </row>
        <row r="35">
          <cell r="D35" t="str">
            <v>not recognized</v>
          </cell>
        </row>
        <row r="36">
          <cell r="D36" t="str">
            <v>other</v>
          </cell>
        </row>
        <row r="37">
          <cell r="D37" t="str">
            <v>reboots</v>
          </cell>
        </row>
        <row r="38">
          <cell r="D38" t="str">
            <v>separating</v>
          </cell>
        </row>
        <row r="39">
          <cell r="D39" t="str">
            <v>shuts down</v>
          </cell>
        </row>
        <row r="40">
          <cell r="D40" t="str">
            <v>smart error</v>
          </cell>
        </row>
        <row r="41">
          <cell r="D41" t="str">
            <v>sticky key(s)</v>
          </cell>
        </row>
        <row r="42">
          <cell r="D42" t="str">
            <v>white screen</v>
          </cell>
        </row>
        <row r="43">
          <cell r="D43" t="str">
            <v>won’t connect</v>
          </cell>
        </row>
        <row r="44">
          <cell r="D44" t="str">
            <v>won't charge battery</v>
          </cell>
        </row>
        <row r="45">
          <cell r="D45" t="str">
            <v>won't eject</v>
          </cell>
        </row>
        <row r="46">
          <cell r="D46" t="str">
            <v>won't hold charge</v>
          </cell>
        </row>
        <row r="47">
          <cell r="D47" t="str">
            <v>won't power up</v>
          </cell>
        </row>
        <row r="48">
          <cell r="D48" t="str">
            <v>won't resume</v>
          </cell>
        </row>
        <row r="49">
          <cell r="D49" t="str">
            <v>won't run from battery</v>
          </cell>
        </row>
        <row r="50">
          <cell r="D50" t="str">
            <v>won't spin up</v>
          </cell>
        </row>
        <row r="51">
          <cell r="D51" t="str">
            <v>wrong/multiple keys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/>
      <sheetData sheetId="2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ty Skippy"/>
      <sheetName val="Budget_Skippy"/>
      <sheetName val="Sum_Graph"/>
      <sheetName val="Synthese"/>
      <sheetName val="analysis"/>
      <sheetName val="Summary"/>
      <sheetName val="Inv_Plan"/>
      <sheetName val="Inv_Plan (2)"/>
      <sheetName val="BaseLine"/>
    </sheetNames>
    <sheetDataSet>
      <sheetData sheetId="0"/>
      <sheetData sheetId="1">
        <row r="7">
          <cell r="A7" t="str">
            <v>Model Version</v>
          </cell>
          <cell r="B7" t="str">
            <v>Location</v>
          </cell>
          <cell r="C7" t="str">
            <v>Assy</v>
          </cell>
          <cell r="D7" t="str">
            <v>Item</v>
          </cell>
          <cell r="E7" t="str">
            <v>Equipment</v>
          </cell>
          <cell r="F7" t="str">
            <v>Mois Lancement</v>
          </cell>
          <cell r="G7" t="str">
            <v>Process
1st/2nd</v>
          </cell>
          <cell r="H7" t="str">
            <v>12 NC</v>
          </cell>
          <cell r="I7" t="str">
            <v>Tcy</v>
          </cell>
          <cell r="J7" t="str">
            <v>Capa/W
K/W</v>
          </cell>
          <cell r="K7" t="str">
            <v>Monthly
cap (Cum )</v>
          </cell>
          <cell r="L7" t="str">
            <v>Nb.Cav</v>
          </cell>
          <cell r="M7" t="str">
            <v>Supplier</v>
          </cell>
          <cell r="N7" t="str">
            <v>Budget1</v>
          </cell>
          <cell r="O7" t="str">
            <v>Real1</v>
          </cell>
          <cell r="P7" t="str">
            <v>Budget2</v>
          </cell>
          <cell r="Q7" t="str">
            <v>Real2</v>
          </cell>
          <cell r="R7" t="str">
            <v>Budget3</v>
          </cell>
          <cell r="S7" t="str">
            <v>Real3</v>
          </cell>
          <cell r="T7" t="str">
            <v>Budget4</v>
          </cell>
          <cell r="U7" t="str">
            <v>Real4</v>
          </cell>
          <cell r="V7" t="str">
            <v>Budget5</v>
          </cell>
          <cell r="W7" t="str">
            <v>Real5</v>
          </cell>
          <cell r="X7" t="str">
            <v>Budget6</v>
          </cell>
          <cell r="Y7" t="str">
            <v>Real6</v>
          </cell>
          <cell r="Z7" t="str">
            <v>DA No.</v>
          </cell>
          <cell r="AA7" t="str">
            <v>Comment</v>
          </cell>
        </row>
        <row r="8">
          <cell r="A8" t="str">
            <v>Skippy</v>
          </cell>
          <cell r="B8" t="str">
            <v>WW</v>
          </cell>
          <cell r="C8" t="str">
            <v>Front Housing Assy</v>
          </cell>
          <cell r="D8" t="str">
            <v>Front Housing</v>
          </cell>
          <cell r="E8" t="str">
            <v>Moulding Tool M1</v>
          </cell>
          <cell r="F8">
            <v>37043</v>
          </cell>
          <cell r="G8" t="str">
            <v>1st</v>
          </cell>
          <cell r="I8">
            <v>18</v>
          </cell>
          <cell r="J8">
            <v>23.990400000000001</v>
          </cell>
          <cell r="K8">
            <v>107.9568</v>
          </cell>
          <cell r="L8">
            <v>1</v>
          </cell>
          <cell r="M8">
            <v>0</v>
          </cell>
          <cell r="N8">
            <v>45</v>
          </cell>
          <cell r="P8">
            <v>4.5</v>
          </cell>
          <cell r="AA8" t="str">
            <v>LMS</v>
          </cell>
        </row>
        <row r="9">
          <cell r="A9" t="str">
            <v>Skippy</v>
          </cell>
          <cell r="B9" t="str">
            <v>WW</v>
          </cell>
          <cell r="C9" t="str">
            <v>Front Housing Assy</v>
          </cell>
          <cell r="D9" t="str">
            <v>Front Housing</v>
          </cell>
          <cell r="E9" t="str">
            <v>Moulding Tool M2</v>
          </cell>
          <cell r="F9">
            <v>37073</v>
          </cell>
          <cell r="G9" t="str">
            <v>1st</v>
          </cell>
          <cell r="I9">
            <v>20</v>
          </cell>
          <cell r="J9">
            <v>43.182719999999996</v>
          </cell>
          <cell r="K9">
            <v>194.32223999999999</v>
          </cell>
          <cell r="L9">
            <v>2</v>
          </cell>
          <cell r="M9">
            <v>0</v>
          </cell>
          <cell r="N9">
            <v>45</v>
          </cell>
          <cell r="P9">
            <v>4.5</v>
          </cell>
          <cell r="AA9" t="str">
            <v>SHZ</v>
          </cell>
        </row>
        <row r="10">
          <cell r="A10" t="str">
            <v>Skippy</v>
          </cell>
          <cell r="B10" t="str">
            <v>WW</v>
          </cell>
          <cell r="C10" t="str">
            <v>Front Housing Assy</v>
          </cell>
          <cell r="D10" t="str">
            <v>Front Housing</v>
          </cell>
          <cell r="E10" t="str">
            <v>Moulding Tool M3</v>
          </cell>
          <cell r="F10">
            <v>37135</v>
          </cell>
          <cell r="G10" t="str">
            <v>1st</v>
          </cell>
          <cell r="I10">
            <v>20</v>
          </cell>
          <cell r="J10">
            <v>43.182719999999996</v>
          </cell>
          <cell r="K10">
            <v>388.64447999999999</v>
          </cell>
          <cell r="L10">
            <v>2</v>
          </cell>
          <cell r="M10">
            <v>0</v>
          </cell>
          <cell r="N10">
            <v>40</v>
          </cell>
          <cell r="P10">
            <v>4</v>
          </cell>
          <cell r="AA10" t="str">
            <v>SHZ</v>
          </cell>
        </row>
        <row r="11">
          <cell r="A11" t="str">
            <v>Skippy</v>
          </cell>
          <cell r="B11" t="str">
            <v>WW</v>
          </cell>
          <cell r="C11" t="str">
            <v>Front Housing Assy</v>
          </cell>
          <cell r="D11" t="str">
            <v>Front Housing</v>
          </cell>
          <cell r="E11" t="str">
            <v>Moulding Tool M4</v>
          </cell>
          <cell r="F11">
            <v>37257</v>
          </cell>
          <cell r="G11" t="str">
            <v>1st</v>
          </cell>
          <cell r="I11">
            <v>20</v>
          </cell>
          <cell r="J11">
            <v>43.182719999999996</v>
          </cell>
          <cell r="K11">
            <v>582.96672000000001</v>
          </cell>
          <cell r="L11">
            <v>2</v>
          </cell>
          <cell r="M11">
            <v>0</v>
          </cell>
          <cell r="N11">
            <v>40</v>
          </cell>
          <cell r="P11">
            <v>4</v>
          </cell>
          <cell r="AA11" t="str">
            <v>LMS</v>
          </cell>
        </row>
        <row r="12">
          <cell r="A12" t="str">
            <v>Skippy</v>
          </cell>
          <cell r="B12" t="str">
            <v>WW</v>
          </cell>
          <cell r="C12" t="str">
            <v>Front Housing Assy</v>
          </cell>
          <cell r="D12" t="str">
            <v>Front Housing</v>
          </cell>
          <cell r="E12" t="str">
            <v>Moulding Tool M5</v>
          </cell>
          <cell r="F12">
            <v>37257</v>
          </cell>
          <cell r="G12" t="str">
            <v>1st</v>
          </cell>
          <cell r="I12">
            <v>20</v>
          </cell>
          <cell r="J12">
            <v>43.182719999999996</v>
          </cell>
          <cell r="K12">
            <v>777.28895999999997</v>
          </cell>
          <cell r="L12">
            <v>2</v>
          </cell>
          <cell r="M12">
            <v>0</v>
          </cell>
          <cell r="N12">
            <v>40</v>
          </cell>
          <cell r="P12">
            <v>4</v>
          </cell>
          <cell r="AA12" t="str">
            <v>SHZ</v>
          </cell>
        </row>
        <row r="13">
          <cell r="A13" t="str">
            <v>Skippy</v>
          </cell>
          <cell r="B13" t="str">
            <v>WW</v>
          </cell>
          <cell r="C13" t="str">
            <v>Front Housing Assy</v>
          </cell>
          <cell r="D13" t="str">
            <v>Front Housing</v>
          </cell>
          <cell r="E13" t="str">
            <v>Moulding Tool M6</v>
          </cell>
          <cell r="F13">
            <v>37347</v>
          </cell>
          <cell r="G13" t="str">
            <v>1st</v>
          </cell>
          <cell r="I13">
            <v>20</v>
          </cell>
          <cell r="J13">
            <v>43.182719999999996</v>
          </cell>
          <cell r="K13">
            <v>971.61119999999994</v>
          </cell>
          <cell r="L13">
            <v>2</v>
          </cell>
          <cell r="M13">
            <v>0</v>
          </cell>
          <cell r="N13">
            <v>0</v>
          </cell>
          <cell r="P13">
            <v>0</v>
          </cell>
          <cell r="AA13" t="str">
            <v>SHZ</v>
          </cell>
        </row>
        <row r="14">
          <cell r="A14" t="str">
            <v>Skippy</v>
          </cell>
          <cell r="B14" t="str">
            <v>WW</v>
          </cell>
          <cell r="C14" t="str">
            <v>Front Housing Assy</v>
          </cell>
          <cell r="D14" t="str">
            <v>Front Housing</v>
          </cell>
          <cell r="E14" t="str">
            <v>Moulding Tool M7</v>
          </cell>
          <cell r="F14">
            <v>37377</v>
          </cell>
          <cell r="G14" t="str">
            <v>1st</v>
          </cell>
          <cell r="I14">
            <v>20</v>
          </cell>
          <cell r="J14">
            <v>43.182719999999996</v>
          </cell>
          <cell r="K14">
            <v>1165.93344</v>
          </cell>
          <cell r="L14">
            <v>2</v>
          </cell>
          <cell r="M14">
            <v>0</v>
          </cell>
          <cell r="N14">
            <v>0</v>
          </cell>
          <cell r="P14">
            <v>0</v>
          </cell>
          <cell r="AA14" t="str">
            <v>SHZ</v>
          </cell>
        </row>
        <row r="15">
          <cell r="A15" t="str">
            <v>Skippy</v>
          </cell>
          <cell r="B15" t="str">
            <v>WW</v>
          </cell>
          <cell r="C15" t="str">
            <v>Front Housing Assy</v>
          </cell>
          <cell r="D15" t="str">
            <v>Front Housing</v>
          </cell>
          <cell r="E15" t="str">
            <v>Moulding Tool M8</v>
          </cell>
          <cell r="G15" t="str">
            <v>1st</v>
          </cell>
          <cell r="I15">
            <v>20</v>
          </cell>
          <cell r="J15">
            <v>43.182719999999996</v>
          </cell>
          <cell r="K15">
            <v>1360.25568</v>
          </cell>
          <cell r="L15">
            <v>2</v>
          </cell>
          <cell r="M15">
            <v>0</v>
          </cell>
        </row>
        <row r="16">
          <cell r="A16" t="str">
            <v>Skippy</v>
          </cell>
          <cell r="B16" t="str">
            <v>WW</v>
          </cell>
          <cell r="C16" t="str">
            <v>Front Housing Assy</v>
          </cell>
          <cell r="D16" t="str">
            <v>Front Housing</v>
          </cell>
          <cell r="E16" t="str">
            <v>Moulding Tool M1</v>
          </cell>
          <cell r="G16" t="str">
            <v>1st</v>
          </cell>
          <cell r="I16">
            <v>18</v>
          </cell>
          <cell r="J16">
            <v>47.980800000000002</v>
          </cell>
          <cell r="K16">
            <v>215.9136</v>
          </cell>
          <cell r="L16">
            <v>2</v>
          </cell>
          <cell r="M16">
            <v>0</v>
          </cell>
        </row>
        <row r="17">
          <cell r="A17" t="str">
            <v>Skippy</v>
          </cell>
          <cell r="B17" t="str">
            <v>WW</v>
          </cell>
          <cell r="C17" t="str">
            <v>Front Housing Assy</v>
          </cell>
          <cell r="D17" t="str">
            <v>Front Housing</v>
          </cell>
          <cell r="E17" t="str">
            <v>Moulding Tool M2</v>
          </cell>
          <cell r="G17" t="str">
            <v>1st</v>
          </cell>
          <cell r="I17">
            <v>20</v>
          </cell>
          <cell r="J17">
            <v>43.182719999999996</v>
          </cell>
          <cell r="K17">
            <v>194.32223999999999</v>
          </cell>
          <cell r="L17">
            <v>2</v>
          </cell>
          <cell r="M17">
            <v>0</v>
          </cell>
        </row>
        <row r="19">
          <cell r="A19" t="str">
            <v>Skippy</v>
          </cell>
          <cell r="B19" t="str">
            <v>WW</v>
          </cell>
          <cell r="C19" t="str">
            <v>Front Housing Assy</v>
          </cell>
          <cell r="D19" t="str">
            <v>Front Housing</v>
          </cell>
          <cell r="E19" t="str">
            <v>Robot Hand (x8)</v>
          </cell>
          <cell r="F19">
            <v>37073</v>
          </cell>
          <cell r="G19" t="str">
            <v>1st</v>
          </cell>
          <cell r="K19">
            <v>0</v>
          </cell>
          <cell r="L19">
            <v>8</v>
          </cell>
          <cell r="T19">
            <v>25</v>
          </cell>
          <cell r="AA19" t="str">
            <v>LMS</v>
          </cell>
        </row>
        <row r="20">
          <cell r="A20" t="str">
            <v>Skippy</v>
          </cell>
          <cell r="B20" t="str">
            <v>WW</v>
          </cell>
          <cell r="C20" t="str">
            <v>Front Housing Assy</v>
          </cell>
          <cell r="D20" t="str">
            <v>Front Housing</v>
          </cell>
          <cell r="E20" t="str">
            <v>Robot Hand (x2)</v>
          </cell>
          <cell r="F20">
            <v>37073</v>
          </cell>
          <cell r="G20" t="str">
            <v>1st</v>
          </cell>
          <cell r="K20">
            <v>0</v>
          </cell>
          <cell r="L20">
            <v>2</v>
          </cell>
          <cell r="T20">
            <v>7</v>
          </cell>
          <cell r="AA20" t="str">
            <v>SHZ</v>
          </cell>
        </row>
        <row r="22">
          <cell r="A22" t="str">
            <v>Skippy</v>
          </cell>
          <cell r="B22" t="str">
            <v>WW</v>
          </cell>
          <cell r="C22" t="str">
            <v>Front Housing Assy</v>
          </cell>
          <cell r="D22" t="str">
            <v>Front Housing</v>
          </cell>
          <cell r="E22" t="str">
            <v>Tampoprint Jigs #1</v>
          </cell>
          <cell r="F22">
            <v>37073</v>
          </cell>
          <cell r="G22" t="str">
            <v>2nd</v>
          </cell>
          <cell r="I22">
            <v>7</v>
          </cell>
          <cell r="J22">
            <v>61.689600000000006</v>
          </cell>
          <cell r="K22">
            <v>277.60320000000002</v>
          </cell>
          <cell r="L22">
            <v>1</v>
          </cell>
          <cell r="T22">
            <v>5</v>
          </cell>
          <cell r="AA22" t="str">
            <v>LMS</v>
          </cell>
        </row>
        <row r="23">
          <cell r="A23" t="str">
            <v>Skippy</v>
          </cell>
          <cell r="B23" t="str">
            <v>WW</v>
          </cell>
          <cell r="C23" t="str">
            <v>Front Housing Assy</v>
          </cell>
          <cell r="D23" t="str">
            <v>Front Housing</v>
          </cell>
          <cell r="E23" t="str">
            <v>Tampoprint Jigs #2</v>
          </cell>
          <cell r="F23">
            <v>37135</v>
          </cell>
          <cell r="G23" t="str">
            <v>2nd</v>
          </cell>
          <cell r="I23">
            <v>7</v>
          </cell>
          <cell r="J23">
            <v>61.689600000000006</v>
          </cell>
          <cell r="K23">
            <v>555.20640000000003</v>
          </cell>
          <cell r="L23">
            <v>1</v>
          </cell>
          <cell r="T23">
            <v>5</v>
          </cell>
          <cell r="AA23" t="str">
            <v>SHZ</v>
          </cell>
        </row>
        <row r="24">
          <cell r="A24" t="str">
            <v>Skippy</v>
          </cell>
          <cell r="B24" t="str">
            <v>WW</v>
          </cell>
          <cell r="C24" t="str">
            <v>Front Housing Assy</v>
          </cell>
          <cell r="D24" t="str">
            <v>Front Housing</v>
          </cell>
          <cell r="E24" t="str">
            <v>Tampoprint Jigs #3</v>
          </cell>
          <cell r="F24">
            <v>37257</v>
          </cell>
          <cell r="G24" t="str">
            <v>2nd</v>
          </cell>
          <cell r="I24">
            <v>7</v>
          </cell>
          <cell r="J24">
            <v>61.689600000000006</v>
          </cell>
          <cell r="K24">
            <v>832.80960000000005</v>
          </cell>
          <cell r="L24">
            <v>1</v>
          </cell>
          <cell r="T24">
            <v>5</v>
          </cell>
          <cell r="AA24" t="str">
            <v>SHZ</v>
          </cell>
        </row>
        <row r="25">
          <cell r="A25" t="str">
            <v>Skippy</v>
          </cell>
          <cell r="B25" t="str">
            <v>WW</v>
          </cell>
          <cell r="C25" t="str">
            <v>Front Housing Assy</v>
          </cell>
          <cell r="D25" t="str">
            <v>Front Housing</v>
          </cell>
          <cell r="E25" t="str">
            <v>Tampoprint Jigs #4</v>
          </cell>
          <cell r="F25">
            <v>37257</v>
          </cell>
          <cell r="G25" t="str">
            <v>2nd</v>
          </cell>
          <cell r="I25">
            <v>7</v>
          </cell>
          <cell r="J25">
            <v>61.689600000000006</v>
          </cell>
          <cell r="K25">
            <v>1110.4128000000001</v>
          </cell>
          <cell r="L25">
            <v>1</v>
          </cell>
          <cell r="T25">
            <v>5</v>
          </cell>
          <cell r="AA25" t="str">
            <v>LMS</v>
          </cell>
        </row>
        <row r="26">
          <cell r="A26" t="str">
            <v>Skippy</v>
          </cell>
          <cell r="B26" t="str">
            <v>WW</v>
          </cell>
          <cell r="C26" t="str">
            <v>Front Housing Assy</v>
          </cell>
          <cell r="D26" t="str">
            <v>Front Housing</v>
          </cell>
          <cell r="E26" t="str">
            <v>Tampoprint Jigs #5</v>
          </cell>
          <cell r="F26">
            <v>37347</v>
          </cell>
          <cell r="G26" t="str">
            <v>2nd</v>
          </cell>
          <cell r="I26">
            <v>7</v>
          </cell>
          <cell r="J26">
            <v>61.689600000000006</v>
          </cell>
          <cell r="K26">
            <v>1388.0160000000001</v>
          </cell>
          <cell r="L26">
            <v>1</v>
          </cell>
          <cell r="T26">
            <v>5</v>
          </cell>
          <cell r="AA26" t="str">
            <v>SHZ</v>
          </cell>
        </row>
        <row r="28">
          <cell r="A28" t="str">
            <v>Skippy</v>
          </cell>
          <cell r="B28" t="str">
            <v>APAC</v>
          </cell>
          <cell r="C28" t="str">
            <v>Front Housing Assy</v>
          </cell>
          <cell r="D28" t="str">
            <v>Front Housing</v>
          </cell>
          <cell r="E28" t="str">
            <v>Tampoprint Jigs #1</v>
          </cell>
          <cell r="F28">
            <v>37073</v>
          </cell>
          <cell r="G28" t="str">
            <v>2nd</v>
          </cell>
          <cell r="I28">
            <v>7</v>
          </cell>
          <cell r="J28">
            <v>61.689600000000006</v>
          </cell>
          <cell r="K28">
            <v>277.60320000000002</v>
          </cell>
          <cell r="L28">
            <v>1</v>
          </cell>
          <cell r="T28">
            <v>5</v>
          </cell>
          <cell r="AA28" t="str">
            <v>LMS</v>
          </cell>
        </row>
        <row r="29">
          <cell r="A29" t="str">
            <v>Skippy</v>
          </cell>
          <cell r="B29" t="str">
            <v>APAC</v>
          </cell>
          <cell r="C29" t="str">
            <v>Front Housing Assy</v>
          </cell>
          <cell r="D29" t="str">
            <v>Front Housing</v>
          </cell>
          <cell r="E29" t="str">
            <v>Tampoprint Jigs #2</v>
          </cell>
          <cell r="F29">
            <v>37135</v>
          </cell>
          <cell r="G29" t="str">
            <v>2nd</v>
          </cell>
          <cell r="I29">
            <v>7</v>
          </cell>
          <cell r="J29">
            <v>61.689600000000006</v>
          </cell>
          <cell r="K29">
            <v>555.20640000000003</v>
          </cell>
          <cell r="L29">
            <v>1</v>
          </cell>
          <cell r="T29">
            <v>5</v>
          </cell>
          <cell r="AA29" t="str">
            <v>SHZ</v>
          </cell>
        </row>
        <row r="31">
          <cell r="A31" t="str">
            <v>Skippy</v>
          </cell>
          <cell r="B31" t="str">
            <v>EMEA</v>
          </cell>
          <cell r="C31" t="str">
            <v>Rear Housing Assy</v>
          </cell>
          <cell r="D31" t="str">
            <v>Rear Housing</v>
          </cell>
          <cell r="E31" t="str">
            <v>Moulding Tool M1</v>
          </cell>
          <cell r="F31">
            <v>37043</v>
          </cell>
          <cell r="G31" t="str">
            <v>1st</v>
          </cell>
          <cell r="I31">
            <v>18</v>
          </cell>
          <cell r="J31">
            <v>23.990400000000001</v>
          </cell>
          <cell r="K31">
            <v>107.9568</v>
          </cell>
          <cell r="L31">
            <v>1</v>
          </cell>
          <cell r="M31">
            <v>0</v>
          </cell>
          <cell r="N31">
            <v>42</v>
          </cell>
          <cell r="P31">
            <v>4.2</v>
          </cell>
          <cell r="AA31" t="str">
            <v>LMS</v>
          </cell>
        </row>
        <row r="32">
          <cell r="A32" t="str">
            <v>Skippy</v>
          </cell>
          <cell r="B32" t="str">
            <v>EMEA</v>
          </cell>
          <cell r="C32" t="str">
            <v>Rear Housing Assy</v>
          </cell>
          <cell r="D32" t="str">
            <v>Rear Housing</v>
          </cell>
          <cell r="E32" t="str">
            <v>Moulding Tool M2</v>
          </cell>
          <cell r="F32">
            <v>37073</v>
          </cell>
          <cell r="G32" t="str">
            <v>1st</v>
          </cell>
          <cell r="I32">
            <v>20</v>
          </cell>
          <cell r="J32">
            <v>43.182719999999996</v>
          </cell>
          <cell r="K32">
            <v>302.27904000000001</v>
          </cell>
          <cell r="L32">
            <v>2</v>
          </cell>
          <cell r="M32">
            <v>0</v>
          </cell>
          <cell r="N32">
            <v>60</v>
          </cell>
          <cell r="P32">
            <v>6</v>
          </cell>
          <cell r="AA32" t="str">
            <v>SHZ</v>
          </cell>
        </row>
        <row r="33">
          <cell r="A33" t="str">
            <v>Skippy</v>
          </cell>
          <cell r="B33" t="str">
            <v>EMEA</v>
          </cell>
          <cell r="C33" t="str">
            <v>Rear Housing Assy</v>
          </cell>
          <cell r="D33" t="str">
            <v>Rear Housing</v>
          </cell>
          <cell r="E33" t="str">
            <v>Moulding Tool M3</v>
          </cell>
          <cell r="F33">
            <v>37135</v>
          </cell>
          <cell r="G33" t="str">
            <v>1st</v>
          </cell>
          <cell r="I33">
            <v>20</v>
          </cell>
          <cell r="J33">
            <v>43.182719999999996</v>
          </cell>
          <cell r="K33">
            <v>302.27904000000001</v>
          </cell>
          <cell r="L33">
            <v>2</v>
          </cell>
          <cell r="M33">
            <v>0</v>
          </cell>
          <cell r="N33">
            <v>54</v>
          </cell>
          <cell r="P33">
            <v>5.4</v>
          </cell>
          <cell r="AA33" t="str">
            <v>SHZ</v>
          </cell>
        </row>
        <row r="34">
          <cell r="A34" t="str">
            <v>Skippy</v>
          </cell>
          <cell r="B34" t="str">
            <v>EMEA</v>
          </cell>
          <cell r="C34" t="str">
            <v>Rear Housing Assy</v>
          </cell>
          <cell r="D34" t="str">
            <v>Rear Housing</v>
          </cell>
          <cell r="E34" t="str">
            <v>Moulding Tool M4</v>
          </cell>
          <cell r="F34">
            <v>37257</v>
          </cell>
          <cell r="G34" t="str">
            <v>1st</v>
          </cell>
          <cell r="I34">
            <v>20</v>
          </cell>
          <cell r="J34">
            <v>43.182719999999996</v>
          </cell>
          <cell r="K34">
            <v>496.60127999999997</v>
          </cell>
          <cell r="L34">
            <v>2</v>
          </cell>
          <cell r="M34">
            <v>0</v>
          </cell>
          <cell r="N34">
            <v>54</v>
          </cell>
          <cell r="P34">
            <v>5.4</v>
          </cell>
          <cell r="AA34" t="str">
            <v>LMS</v>
          </cell>
        </row>
        <row r="35">
          <cell r="A35" t="str">
            <v>Skippy</v>
          </cell>
          <cell r="B35" t="str">
            <v>EMEA</v>
          </cell>
          <cell r="C35" t="str">
            <v>Rear Housing Assy</v>
          </cell>
          <cell r="D35" t="str">
            <v>Rear Housing</v>
          </cell>
          <cell r="E35" t="str">
            <v>Moulding Tool M5</v>
          </cell>
          <cell r="F35">
            <v>37257</v>
          </cell>
          <cell r="G35" t="str">
            <v>1st</v>
          </cell>
          <cell r="I35">
            <v>20</v>
          </cell>
          <cell r="J35">
            <v>43.182719999999996</v>
          </cell>
          <cell r="K35">
            <v>690.92351999999994</v>
          </cell>
          <cell r="L35">
            <v>2</v>
          </cell>
          <cell r="M35">
            <v>0</v>
          </cell>
          <cell r="N35">
            <v>54</v>
          </cell>
          <cell r="P35">
            <v>5.4</v>
          </cell>
          <cell r="AA35" t="str">
            <v>SHZ</v>
          </cell>
        </row>
        <row r="36">
          <cell r="A36" t="str">
            <v>Skippy</v>
          </cell>
          <cell r="B36" t="str">
            <v>EMEA</v>
          </cell>
          <cell r="C36" t="str">
            <v>Rear Housing Assy</v>
          </cell>
          <cell r="D36" t="str">
            <v>Rear Housing</v>
          </cell>
          <cell r="E36" t="str">
            <v>Moulding Tool M6</v>
          </cell>
          <cell r="F36">
            <v>37347</v>
          </cell>
          <cell r="G36" t="str">
            <v>1st</v>
          </cell>
          <cell r="I36">
            <v>20</v>
          </cell>
          <cell r="J36">
            <v>43.182719999999996</v>
          </cell>
          <cell r="K36">
            <v>885.2457599999999</v>
          </cell>
          <cell r="L36">
            <v>2</v>
          </cell>
          <cell r="M36">
            <v>0</v>
          </cell>
          <cell r="N36">
            <v>0</v>
          </cell>
          <cell r="P36">
            <v>0</v>
          </cell>
        </row>
        <row r="37">
          <cell r="A37" t="str">
            <v>Skippy</v>
          </cell>
          <cell r="B37" t="str">
            <v>EMEA</v>
          </cell>
          <cell r="C37" t="str">
            <v>Rear Housing Assy</v>
          </cell>
          <cell r="D37" t="str">
            <v>Rear Housing</v>
          </cell>
          <cell r="E37" t="str">
            <v>Moulding Tool M7</v>
          </cell>
          <cell r="F37">
            <v>37377</v>
          </cell>
          <cell r="G37" t="str">
            <v>1st</v>
          </cell>
          <cell r="I37">
            <v>20</v>
          </cell>
          <cell r="J37">
            <v>43.182719999999996</v>
          </cell>
          <cell r="K37">
            <v>1079.568</v>
          </cell>
          <cell r="L37">
            <v>2</v>
          </cell>
          <cell r="M37">
            <v>0</v>
          </cell>
          <cell r="N37">
            <v>0</v>
          </cell>
          <cell r="P37">
            <v>0</v>
          </cell>
        </row>
        <row r="38">
          <cell r="A38" t="str">
            <v>Skippy</v>
          </cell>
          <cell r="B38" t="str">
            <v>EMEA</v>
          </cell>
          <cell r="C38" t="str">
            <v>Rear Housing Assy</v>
          </cell>
          <cell r="D38" t="str">
            <v>Rear Housing</v>
          </cell>
          <cell r="E38" t="str">
            <v>Moulding Tool M8</v>
          </cell>
          <cell r="G38" t="str">
            <v>1st</v>
          </cell>
          <cell r="I38">
            <v>20</v>
          </cell>
          <cell r="J38">
            <v>43.182719999999996</v>
          </cell>
          <cell r="K38">
            <v>1273.8902399999999</v>
          </cell>
          <cell r="L38">
            <v>2</v>
          </cell>
          <cell r="M38">
            <v>0</v>
          </cell>
        </row>
        <row r="39">
          <cell r="M39">
            <v>0</v>
          </cell>
        </row>
        <row r="40">
          <cell r="A40" t="str">
            <v>Skippy</v>
          </cell>
          <cell r="B40" t="str">
            <v>EMEA</v>
          </cell>
          <cell r="C40" t="str">
            <v>Rear Housing Assy</v>
          </cell>
          <cell r="D40" t="str">
            <v>Rear Housing</v>
          </cell>
          <cell r="E40" t="str">
            <v>Robot Hand (x8)</v>
          </cell>
          <cell r="F40">
            <v>37073</v>
          </cell>
          <cell r="G40" t="str">
            <v>1st</v>
          </cell>
          <cell r="K40">
            <v>0</v>
          </cell>
          <cell r="L40">
            <v>8</v>
          </cell>
          <cell r="T40">
            <v>25</v>
          </cell>
          <cell r="AA40" t="str">
            <v>LMS</v>
          </cell>
        </row>
        <row r="41">
          <cell r="A41" t="str">
            <v>Skippy</v>
          </cell>
          <cell r="B41" t="str">
            <v>APAC</v>
          </cell>
          <cell r="C41" t="str">
            <v>Rear Housing Assy</v>
          </cell>
          <cell r="D41" t="str">
            <v>Rear Housing</v>
          </cell>
          <cell r="E41" t="str">
            <v>Robot Hand (x2)</v>
          </cell>
          <cell r="F41">
            <v>37073</v>
          </cell>
          <cell r="G41" t="str">
            <v>1st</v>
          </cell>
          <cell r="K41">
            <v>0</v>
          </cell>
          <cell r="L41">
            <v>2</v>
          </cell>
          <cell r="T41">
            <v>7</v>
          </cell>
          <cell r="AA41" t="str">
            <v>SHZ</v>
          </cell>
        </row>
        <row r="42">
          <cell r="A42" t="str">
            <v>Skippy</v>
          </cell>
          <cell r="B42" t="str">
            <v>APAC</v>
          </cell>
          <cell r="C42" t="str">
            <v>Rear Housing Assy</v>
          </cell>
          <cell r="D42" t="str">
            <v>Rear Housing</v>
          </cell>
          <cell r="E42" t="str">
            <v>Moulding Tool M1</v>
          </cell>
          <cell r="G42" t="str">
            <v>1st</v>
          </cell>
          <cell r="I42">
            <v>18</v>
          </cell>
          <cell r="J42">
            <v>47.980800000000002</v>
          </cell>
          <cell r="K42">
            <v>215.9136</v>
          </cell>
          <cell r="L42">
            <v>2</v>
          </cell>
          <cell r="M42">
            <v>0</v>
          </cell>
        </row>
        <row r="43">
          <cell r="A43" t="str">
            <v>Skippy</v>
          </cell>
          <cell r="B43" t="str">
            <v>APAC</v>
          </cell>
          <cell r="C43" t="str">
            <v>Rear Housing Assy</v>
          </cell>
          <cell r="D43" t="str">
            <v>Rear Housing</v>
          </cell>
          <cell r="E43" t="str">
            <v>Moulding Tool M2</v>
          </cell>
          <cell r="G43" t="str">
            <v>1st</v>
          </cell>
          <cell r="I43">
            <v>20</v>
          </cell>
          <cell r="J43">
            <v>43.182719999999996</v>
          </cell>
          <cell r="K43">
            <v>410.23584</v>
          </cell>
          <cell r="L43">
            <v>2</v>
          </cell>
          <cell r="M43">
            <v>0</v>
          </cell>
        </row>
        <row r="44">
          <cell r="M44">
            <v>0</v>
          </cell>
        </row>
        <row r="45">
          <cell r="A45" t="str">
            <v>Skippy</v>
          </cell>
          <cell r="B45" t="str">
            <v>EMEA</v>
          </cell>
          <cell r="C45" t="str">
            <v>Rear Housing Assy</v>
          </cell>
          <cell r="D45" t="str">
            <v>Battery Springs</v>
          </cell>
          <cell r="E45" t="str">
            <v>Progressive Tool #1</v>
          </cell>
          <cell r="F45">
            <v>37043</v>
          </cell>
          <cell r="G45" t="str">
            <v>2nd</v>
          </cell>
          <cell r="I45">
            <v>4</v>
          </cell>
          <cell r="J45">
            <v>107.9568</v>
          </cell>
          <cell r="K45">
            <v>485.80560000000003</v>
          </cell>
          <cell r="L45">
            <v>1</v>
          </cell>
          <cell r="M45">
            <v>0</v>
          </cell>
          <cell r="N45">
            <v>50</v>
          </cell>
          <cell r="P45">
            <v>5</v>
          </cell>
          <cell r="AA45" t="str">
            <v>LMS</v>
          </cell>
        </row>
        <row r="46">
          <cell r="A46" t="str">
            <v>Skippy</v>
          </cell>
          <cell r="B46" t="str">
            <v>EMEA</v>
          </cell>
          <cell r="C46" t="str">
            <v>Rear Housing Assy</v>
          </cell>
          <cell r="D46" t="str">
            <v>Battery Springs</v>
          </cell>
          <cell r="E46" t="str">
            <v>Progressive Tool #2</v>
          </cell>
          <cell r="F46">
            <v>37257</v>
          </cell>
          <cell r="G46" t="str">
            <v>2nd</v>
          </cell>
          <cell r="I46">
            <v>4</v>
          </cell>
          <cell r="J46">
            <v>107.9568</v>
          </cell>
          <cell r="K46">
            <v>971.61120000000005</v>
          </cell>
          <cell r="L46">
            <v>1</v>
          </cell>
          <cell r="M46">
            <v>0</v>
          </cell>
          <cell r="N46">
            <v>50</v>
          </cell>
          <cell r="P46">
            <v>5</v>
          </cell>
          <cell r="AA46" t="str">
            <v>SHZ</v>
          </cell>
        </row>
        <row r="47">
          <cell r="A47" t="str">
            <v>Skippy</v>
          </cell>
          <cell r="B47" t="str">
            <v>APAC</v>
          </cell>
          <cell r="C47" t="str">
            <v>Rear Housing Assy</v>
          </cell>
          <cell r="D47" t="str">
            <v>Battery Springs</v>
          </cell>
          <cell r="E47" t="str">
            <v>Progressive Tool #1</v>
          </cell>
          <cell r="F47">
            <v>37073</v>
          </cell>
          <cell r="G47" t="str">
            <v>2nd</v>
          </cell>
          <cell r="I47">
            <v>4</v>
          </cell>
          <cell r="J47">
            <v>107.9568</v>
          </cell>
          <cell r="K47">
            <v>485.80560000000003</v>
          </cell>
          <cell r="L47">
            <v>1</v>
          </cell>
          <cell r="M47">
            <v>0</v>
          </cell>
          <cell r="N47">
            <v>0</v>
          </cell>
          <cell r="P47">
            <v>0</v>
          </cell>
          <cell r="AA47" t="str">
            <v>SHZ</v>
          </cell>
        </row>
        <row r="49">
          <cell r="A49" t="str">
            <v>Skippy</v>
          </cell>
          <cell r="B49" t="str">
            <v>EMEA</v>
          </cell>
          <cell r="C49" t="str">
            <v>Rear Housing Assy</v>
          </cell>
          <cell r="D49" t="str">
            <v>Battery Latch</v>
          </cell>
          <cell r="E49" t="str">
            <v>Progressive Tool #1</v>
          </cell>
          <cell r="F49">
            <v>37043</v>
          </cell>
          <cell r="G49" t="str">
            <v>2nd</v>
          </cell>
          <cell r="I49">
            <v>4</v>
          </cell>
          <cell r="J49">
            <v>107.9568</v>
          </cell>
          <cell r="K49">
            <v>485.80560000000003</v>
          </cell>
          <cell r="L49">
            <v>1</v>
          </cell>
          <cell r="M49">
            <v>0</v>
          </cell>
          <cell r="N49">
            <v>30</v>
          </cell>
          <cell r="P49">
            <v>3</v>
          </cell>
          <cell r="AA49" t="str">
            <v>LMS</v>
          </cell>
        </row>
        <row r="50">
          <cell r="A50" t="str">
            <v>Skippy</v>
          </cell>
          <cell r="B50" t="str">
            <v>EMEA</v>
          </cell>
          <cell r="C50" t="str">
            <v>Rear Housing Assy</v>
          </cell>
          <cell r="D50" t="str">
            <v>Battery Latch</v>
          </cell>
          <cell r="E50" t="str">
            <v>Progressive Tool #2</v>
          </cell>
          <cell r="F50">
            <v>37257</v>
          </cell>
          <cell r="G50" t="str">
            <v>2nd</v>
          </cell>
          <cell r="I50">
            <v>4</v>
          </cell>
          <cell r="J50">
            <v>107.9568</v>
          </cell>
          <cell r="K50">
            <v>971.61120000000005</v>
          </cell>
          <cell r="L50">
            <v>1</v>
          </cell>
          <cell r="M50">
            <v>0</v>
          </cell>
          <cell r="N50">
            <v>30</v>
          </cell>
          <cell r="P50">
            <v>3</v>
          </cell>
          <cell r="AA50" t="str">
            <v>SHZ</v>
          </cell>
        </row>
        <row r="51">
          <cell r="A51" t="str">
            <v>Skippy</v>
          </cell>
          <cell r="B51" t="str">
            <v>APAC</v>
          </cell>
          <cell r="C51" t="str">
            <v>Rear Housing Assy</v>
          </cell>
          <cell r="D51" t="str">
            <v>Battery Latch</v>
          </cell>
          <cell r="E51" t="str">
            <v>Progressive Tool #1</v>
          </cell>
          <cell r="F51">
            <v>37073</v>
          </cell>
          <cell r="G51" t="str">
            <v>2nd</v>
          </cell>
          <cell r="I51">
            <v>4</v>
          </cell>
          <cell r="J51">
            <v>107.9568</v>
          </cell>
          <cell r="K51">
            <v>485.80560000000003</v>
          </cell>
          <cell r="L51">
            <v>1</v>
          </cell>
          <cell r="M51">
            <v>0</v>
          </cell>
          <cell r="N51">
            <v>0</v>
          </cell>
          <cell r="P51">
            <v>0</v>
          </cell>
          <cell r="AA51" t="str">
            <v>SHZ</v>
          </cell>
        </row>
        <row r="53">
          <cell r="A53" t="str">
            <v>Skippy</v>
          </cell>
          <cell r="B53" t="str">
            <v>EMEA</v>
          </cell>
          <cell r="C53" t="str">
            <v>Battery Cover</v>
          </cell>
          <cell r="D53" t="str">
            <v>Battery Cover</v>
          </cell>
          <cell r="E53" t="str">
            <v>Moulding Tool M1</v>
          </cell>
          <cell r="F53">
            <v>37043</v>
          </cell>
          <cell r="G53" t="str">
            <v>1st</v>
          </cell>
          <cell r="I53">
            <v>18</v>
          </cell>
          <cell r="J53">
            <v>23.990400000000001</v>
          </cell>
          <cell r="K53">
            <v>107.9568</v>
          </cell>
          <cell r="L53">
            <v>1</v>
          </cell>
          <cell r="M53">
            <v>0</v>
          </cell>
          <cell r="N53">
            <v>35</v>
          </cell>
          <cell r="P53">
            <v>3.5</v>
          </cell>
          <cell r="AA53" t="str">
            <v>LMS</v>
          </cell>
        </row>
        <row r="54">
          <cell r="A54" t="str">
            <v>Skippy</v>
          </cell>
          <cell r="B54" t="str">
            <v>EMEA</v>
          </cell>
          <cell r="C54" t="str">
            <v>Battery Cover</v>
          </cell>
          <cell r="D54" t="str">
            <v>Battery Cover</v>
          </cell>
          <cell r="E54" t="str">
            <v>Moulding Tool M2</v>
          </cell>
          <cell r="F54">
            <v>37073</v>
          </cell>
          <cell r="G54" t="str">
            <v>1st</v>
          </cell>
          <cell r="I54">
            <v>20</v>
          </cell>
          <cell r="J54">
            <v>43.182719999999996</v>
          </cell>
          <cell r="K54">
            <v>302.27904000000001</v>
          </cell>
          <cell r="L54">
            <v>2</v>
          </cell>
          <cell r="M54">
            <v>0</v>
          </cell>
          <cell r="N54">
            <v>35</v>
          </cell>
          <cell r="P54">
            <v>3.5</v>
          </cell>
          <cell r="AA54" t="str">
            <v>SHZ</v>
          </cell>
        </row>
        <row r="55">
          <cell r="A55" t="str">
            <v>Skippy</v>
          </cell>
          <cell r="B55" t="str">
            <v>EMEA</v>
          </cell>
          <cell r="C55" t="str">
            <v>Battery Cover</v>
          </cell>
          <cell r="D55" t="str">
            <v>Battery Cover</v>
          </cell>
          <cell r="E55" t="str">
            <v>Moulding Tool M3</v>
          </cell>
          <cell r="F55">
            <v>37135</v>
          </cell>
          <cell r="G55" t="str">
            <v>1st</v>
          </cell>
          <cell r="I55">
            <v>20</v>
          </cell>
          <cell r="J55">
            <v>43.182719999999996</v>
          </cell>
          <cell r="K55">
            <v>496.60127999999997</v>
          </cell>
          <cell r="L55">
            <v>2</v>
          </cell>
          <cell r="M55">
            <v>0</v>
          </cell>
          <cell r="N55">
            <v>31</v>
          </cell>
          <cell r="P55">
            <v>3.1</v>
          </cell>
          <cell r="AA55" t="str">
            <v>SHZ</v>
          </cell>
        </row>
        <row r="56">
          <cell r="A56" t="str">
            <v>Skippy</v>
          </cell>
          <cell r="B56" t="str">
            <v>EMEA</v>
          </cell>
          <cell r="C56" t="str">
            <v>Battery Cover</v>
          </cell>
          <cell r="D56" t="str">
            <v>Battery Cover</v>
          </cell>
          <cell r="E56" t="str">
            <v>Moulding Tool M4</v>
          </cell>
          <cell r="F56">
            <v>37257</v>
          </cell>
          <cell r="G56" t="str">
            <v>1st</v>
          </cell>
          <cell r="I56">
            <v>20</v>
          </cell>
          <cell r="J56">
            <v>43.182719999999996</v>
          </cell>
          <cell r="K56">
            <v>690.92351999999994</v>
          </cell>
          <cell r="L56">
            <v>2</v>
          </cell>
          <cell r="M56">
            <v>0</v>
          </cell>
          <cell r="N56">
            <v>31</v>
          </cell>
          <cell r="P56">
            <v>3.1</v>
          </cell>
          <cell r="AA56" t="str">
            <v>LMS</v>
          </cell>
        </row>
        <row r="57">
          <cell r="A57" t="str">
            <v>Skippy</v>
          </cell>
          <cell r="B57" t="str">
            <v>EMEA</v>
          </cell>
          <cell r="C57" t="str">
            <v>Battery Cover</v>
          </cell>
          <cell r="D57" t="str">
            <v>Battery Cover</v>
          </cell>
          <cell r="E57" t="str">
            <v>Moulding Tool M5</v>
          </cell>
          <cell r="F57">
            <v>37257</v>
          </cell>
          <cell r="G57" t="str">
            <v>1st</v>
          </cell>
          <cell r="I57">
            <v>20</v>
          </cell>
          <cell r="J57">
            <v>43.182719999999996</v>
          </cell>
          <cell r="K57">
            <v>885.2457599999999</v>
          </cell>
          <cell r="L57">
            <v>2</v>
          </cell>
          <cell r="M57">
            <v>0</v>
          </cell>
          <cell r="N57">
            <v>0</v>
          </cell>
          <cell r="P57">
            <v>0</v>
          </cell>
          <cell r="AA57" t="str">
            <v>SHZ</v>
          </cell>
        </row>
        <row r="58">
          <cell r="A58" t="str">
            <v>Skippy</v>
          </cell>
          <cell r="B58" t="str">
            <v>EMEA</v>
          </cell>
          <cell r="C58" t="str">
            <v>Battery Cover</v>
          </cell>
          <cell r="D58" t="str">
            <v>Battery Cover</v>
          </cell>
          <cell r="E58" t="str">
            <v>Moulding Tool M6</v>
          </cell>
          <cell r="F58">
            <v>37347</v>
          </cell>
          <cell r="G58" t="str">
            <v>1st</v>
          </cell>
          <cell r="I58">
            <v>20</v>
          </cell>
          <cell r="J58">
            <v>43.182719999999996</v>
          </cell>
          <cell r="K58">
            <v>1079.568</v>
          </cell>
          <cell r="L58">
            <v>2</v>
          </cell>
          <cell r="M58">
            <v>0</v>
          </cell>
          <cell r="N58">
            <v>0</v>
          </cell>
          <cell r="P58">
            <v>0</v>
          </cell>
          <cell r="AA58" t="str">
            <v>SHZ</v>
          </cell>
        </row>
        <row r="59">
          <cell r="A59" t="str">
            <v>Skippy</v>
          </cell>
          <cell r="B59" t="str">
            <v>EMEA</v>
          </cell>
          <cell r="C59" t="str">
            <v>Battery Cover</v>
          </cell>
          <cell r="D59" t="str">
            <v>Battery Cover</v>
          </cell>
          <cell r="E59" t="str">
            <v>Moulding Tool M7</v>
          </cell>
          <cell r="F59">
            <v>37377</v>
          </cell>
          <cell r="G59" t="str">
            <v>1st</v>
          </cell>
          <cell r="I59">
            <v>20</v>
          </cell>
          <cell r="J59">
            <v>43.182719999999996</v>
          </cell>
          <cell r="K59">
            <v>1273.8902399999999</v>
          </cell>
          <cell r="L59">
            <v>2</v>
          </cell>
          <cell r="M59">
            <v>0</v>
          </cell>
          <cell r="N59">
            <v>0</v>
          </cell>
          <cell r="P59">
            <v>0</v>
          </cell>
          <cell r="AA59" t="str">
            <v>SHZ</v>
          </cell>
        </row>
        <row r="60">
          <cell r="A60" t="str">
            <v>Skippy</v>
          </cell>
          <cell r="B60" t="str">
            <v>EMEA</v>
          </cell>
          <cell r="C60" t="str">
            <v>Battery Cover</v>
          </cell>
          <cell r="D60" t="str">
            <v>Battery Cover</v>
          </cell>
          <cell r="E60" t="str">
            <v>Moulding Tool M8</v>
          </cell>
          <cell r="G60" t="str">
            <v>1st</v>
          </cell>
          <cell r="I60">
            <v>20</v>
          </cell>
          <cell r="J60">
            <v>43.182719999999996</v>
          </cell>
          <cell r="K60">
            <v>1468.2124799999999</v>
          </cell>
          <cell r="L60">
            <v>2</v>
          </cell>
          <cell r="M60">
            <v>0</v>
          </cell>
        </row>
        <row r="61">
          <cell r="A61" t="str">
            <v>Skippy</v>
          </cell>
          <cell r="B61" t="str">
            <v>APAC</v>
          </cell>
          <cell r="C61" t="str">
            <v>Battery Cover</v>
          </cell>
          <cell r="D61" t="str">
            <v>Battery Cover</v>
          </cell>
          <cell r="E61" t="str">
            <v>Moulding Tool M1</v>
          </cell>
          <cell r="G61" t="str">
            <v>1st</v>
          </cell>
          <cell r="I61">
            <v>18</v>
          </cell>
          <cell r="J61">
            <v>47.980800000000002</v>
          </cell>
          <cell r="K61">
            <v>215.9136</v>
          </cell>
          <cell r="L61">
            <v>2</v>
          </cell>
          <cell r="M61">
            <v>0</v>
          </cell>
        </row>
        <row r="62">
          <cell r="A62" t="str">
            <v>Skippy</v>
          </cell>
          <cell r="B62" t="str">
            <v>APAC</v>
          </cell>
          <cell r="C62" t="str">
            <v>Battery Cover</v>
          </cell>
          <cell r="D62" t="str">
            <v>Battery Cover</v>
          </cell>
          <cell r="E62" t="str">
            <v>Moulding Tool M2</v>
          </cell>
          <cell r="G62" t="str">
            <v>1st</v>
          </cell>
          <cell r="I62">
            <v>20</v>
          </cell>
          <cell r="J62">
            <v>43.182719999999996</v>
          </cell>
          <cell r="K62">
            <v>410.23584</v>
          </cell>
          <cell r="L62">
            <v>2</v>
          </cell>
          <cell r="M62">
            <v>0</v>
          </cell>
        </row>
        <row r="63">
          <cell r="A63" t="str">
            <v>Skippy</v>
          </cell>
          <cell r="B63" t="str">
            <v>EMEA</v>
          </cell>
          <cell r="C63" t="str">
            <v>Battery Cover</v>
          </cell>
          <cell r="D63" t="str">
            <v>Front Housing</v>
          </cell>
          <cell r="E63" t="str">
            <v>Robot Hand (x8)</v>
          </cell>
          <cell r="G63" t="str">
            <v>1st</v>
          </cell>
          <cell r="K63">
            <v>0</v>
          </cell>
          <cell r="L63">
            <v>8</v>
          </cell>
          <cell r="T63">
            <v>25</v>
          </cell>
          <cell r="AA63" t="str">
            <v>LMS</v>
          </cell>
        </row>
        <row r="64">
          <cell r="A64" t="str">
            <v>Skippy</v>
          </cell>
          <cell r="B64" t="str">
            <v>APAC</v>
          </cell>
          <cell r="C64" t="str">
            <v>Battery Cover</v>
          </cell>
          <cell r="D64" t="str">
            <v>Front Housing</v>
          </cell>
          <cell r="E64" t="str">
            <v>Robot Hand (x2)</v>
          </cell>
          <cell r="G64" t="str">
            <v>1st</v>
          </cell>
          <cell r="K64">
            <v>0</v>
          </cell>
          <cell r="L64">
            <v>2</v>
          </cell>
          <cell r="T64">
            <v>7</v>
          </cell>
          <cell r="AA64" t="str">
            <v>SHZ</v>
          </cell>
        </row>
        <row r="66">
          <cell r="A66" t="str">
            <v>Skippy</v>
          </cell>
          <cell r="B66" t="str">
            <v>EMEA</v>
          </cell>
          <cell r="C66" t="str">
            <v>Shielding</v>
          </cell>
          <cell r="D66" t="str">
            <v>FE Shielding</v>
          </cell>
          <cell r="E66" t="str">
            <v>Progressive Tool #1</v>
          </cell>
          <cell r="F66">
            <v>37043</v>
          </cell>
          <cell r="G66" t="str">
            <v>1st</v>
          </cell>
          <cell r="I66">
            <v>2</v>
          </cell>
          <cell r="J66">
            <v>431.8272</v>
          </cell>
          <cell r="K66">
            <v>1943.2224000000001</v>
          </cell>
          <cell r="L66">
            <v>2</v>
          </cell>
          <cell r="N66">
            <v>50</v>
          </cell>
          <cell r="P66">
            <v>5</v>
          </cell>
          <cell r="AA66" t="str">
            <v>LMS</v>
          </cell>
        </row>
        <row r="67">
          <cell r="A67" t="str">
            <v>Skippy</v>
          </cell>
          <cell r="B67" t="str">
            <v>EMEA</v>
          </cell>
          <cell r="C67" t="str">
            <v>Shielding</v>
          </cell>
          <cell r="D67" t="str">
            <v>FE Shielding</v>
          </cell>
          <cell r="E67" t="str">
            <v>Progressive Tool #2</v>
          </cell>
          <cell r="F67">
            <v>37257</v>
          </cell>
          <cell r="G67" t="str">
            <v>1st</v>
          </cell>
          <cell r="I67">
            <v>2</v>
          </cell>
          <cell r="J67">
            <v>431.8272</v>
          </cell>
          <cell r="K67">
            <v>3886.4448000000002</v>
          </cell>
          <cell r="L67">
            <v>2</v>
          </cell>
          <cell r="N67">
            <v>0</v>
          </cell>
          <cell r="P67">
            <v>0</v>
          </cell>
          <cell r="AA67" t="str">
            <v>SHZ</v>
          </cell>
        </row>
        <row r="68">
          <cell r="A68" t="str">
            <v>Skippy</v>
          </cell>
          <cell r="B68" t="str">
            <v>APAC</v>
          </cell>
          <cell r="C68" t="str">
            <v>Shielding</v>
          </cell>
          <cell r="D68" t="str">
            <v>FE Shielding</v>
          </cell>
          <cell r="E68" t="str">
            <v>Progressive Tool #1</v>
          </cell>
          <cell r="F68">
            <v>37073</v>
          </cell>
          <cell r="G68" t="str">
            <v>1st</v>
          </cell>
          <cell r="I68">
            <v>2</v>
          </cell>
          <cell r="J68">
            <v>431.8272</v>
          </cell>
          <cell r="K68">
            <v>1943.2224000000001</v>
          </cell>
          <cell r="L68">
            <v>2</v>
          </cell>
          <cell r="N68">
            <v>0</v>
          </cell>
          <cell r="P68">
            <v>0</v>
          </cell>
          <cell r="AA68" t="str">
            <v>SHZ</v>
          </cell>
        </row>
        <row r="69">
          <cell r="A69" t="str">
            <v>Skippy</v>
          </cell>
          <cell r="B69" t="str">
            <v>EMEA</v>
          </cell>
          <cell r="C69" t="str">
            <v>Shielding</v>
          </cell>
          <cell r="D69" t="str">
            <v>BB Shielding</v>
          </cell>
          <cell r="E69" t="str">
            <v>Progressive Tool #1</v>
          </cell>
          <cell r="F69">
            <v>37043</v>
          </cell>
          <cell r="G69" t="str">
            <v>1st</v>
          </cell>
          <cell r="I69">
            <v>2</v>
          </cell>
          <cell r="J69">
            <v>431.8272</v>
          </cell>
          <cell r="K69">
            <v>1943.2224000000001</v>
          </cell>
          <cell r="L69">
            <v>2</v>
          </cell>
          <cell r="N69">
            <v>30</v>
          </cell>
          <cell r="P69">
            <v>3</v>
          </cell>
          <cell r="AA69" t="str">
            <v>LMS</v>
          </cell>
        </row>
        <row r="70">
          <cell r="A70" t="str">
            <v>Skippy</v>
          </cell>
          <cell r="B70" t="str">
            <v>EMEA</v>
          </cell>
          <cell r="C70" t="str">
            <v>Shielding</v>
          </cell>
          <cell r="D70" t="str">
            <v>BB Shielding</v>
          </cell>
          <cell r="E70" t="str">
            <v>Progressive Tool #2</v>
          </cell>
          <cell r="F70">
            <v>37257</v>
          </cell>
          <cell r="G70" t="str">
            <v>1st</v>
          </cell>
          <cell r="I70">
            <v>2</v>
          </cell>
          <cell r="J70">
            <v>431.8272</v>
          </cell>
          <cell r="K70">
            <v>3886.4448000000002</v>
          </cell>
          <cell r="L70">
            <v>2</v>
          </cell>
          <cell r="N70">
            <v>0</v>
          </cell>
          <cell r="P70">
            <v>0</v>
          </cell>
          <cell r="AA70" t="str">
            <v>SHZ</v>
          </cell>
        </row>
        <row r="71">
          <cell r="A71" t="str">
            <v>Skippy</v>
          </cell>
          <cell r="B71" t="str">
            <v>APAC</v>
          </cell>
          <cell r="C71" t="str">
            <v>Shielding</v>
          </cell>
          <cell r="D71" t="str">
            <v>BB Shielding</v>
          </cell>
          <cell r="E71" t="str">
            <v>Progressive Tool #1</v>
          </cell>
          <cell r="F71">
            <v>37073</v>
          </cell>
          <cell r="G71" t="str">
            <v>1st</v>
          </cell>
          <cell r="I71">
            <v>2</v>
          </cell>
          <cell r="J71">
            <v>431.8272</v>
          </cell>
          <cell r="K71">
            <v>1943.2224000000001</v>
          </cell>
          <cell r="L71">
            <v>2</v>
          </cell>
          <cell r="N71">
            <v>0</v>
          </cell>
          <cell r="P71">
            <v>0</v>
          </cell>
          <cell r="AA71" t="str">
            <v>SHZ</v>
          </cell>
        </row>
        <row r="72">
          <cell r="A72" t="str">
            <v>Skippy</v>
          </cell>
          <cell r="B72" t="str">
            <v>EMEA</v>
          </cell>
          <cell r="C72" t="str">
            <v>Shielding</v>
          </cell>
          <cell r="D72" t="str">
            <v>RF Shielding</v>
          </cell>
          <cell r="E72" t="str">
            <v>Progressive Tool #1</v>
          </cell>
          <cell r="F72">
            <v>37043</v>
          </cell>
          <cell r="G72" t="str">
            <v>1st</v>
          </cell>
          <cell r="I72">
            <v>2</v>
          </cell>
          <cell r="J72">
            <v>431.8272</v>
          </cell>
          <cell r="K72">
            <v>1943.2224000000001</v>
          </cell>
          <cell r="L72">
            <v>2</v>
          </cell>
          <cell r="N72">
            <v>30</v>
          </cell>
          <cell r="P72">
            <v>3</v>
          </cell>
          <cell r="AA72" t="str">
            <v>LMS</v>
          </cell>
        </row>
        <row r="73">
          <cell r="A73" t="str">
            <v>Skippy</v>
          </cell>
          <cell r="B73" t="str">
            <v>EMEA</v>
          </cell>
          <cell r="C73" t="str">
            <v>Shielding</v>
          </cell>
          <cell r="D73" t="str">
            <v>RF Shielding</v>
          </cell>
          <cell r="E73" t="str">
            <v>Progressive Tool #2</v>
          </cell>
          <cell r="F73">
            <v>37257</v>
          </cell>
          <cell r="G73" t="str">
            <v>1st</v>
          </cell>
          <cell r="I73">
            <v>2</v>
          </cell>
          <cell r="J73">
            <v>431.8272</v>
          </cell>
          <cell r="K73">
            <v>3886.4448000000002</v>
          </cell>
          <cell r="L73">
            <v>2</v>
          </cell>
          <cell r="N73">
            <v>0</v>
          </cell>
          <cell r="P73">
            <v>0</v>
          </cell>
          <cell r="AA73" t="str">
            <v>SHZ</v>
          </cell>
        </row>
        <row r="74">
          <cell r="A74" t="str">
            <v>Skippy</v>
          </cell>
          <cell r="B74" t="str">
            <v>APAC</v>
          </cell>
          <cell r="C74" t="str">
            <v>Shielding</v>
          </cell>
          <cell r="D74" t="str">
            <v>RF Shielding</v>
          </cell>
          <cell r="E74" t="str">
            <v>Progressive Tool #1</v>
          </cell>
          <cell r="F74">
            <v>37073</v>
          </cell>
          <cell r="G74" t="str">
            <v>1st</v>
          </cell>
          <cell r="I74">
            <v>2</v>
          </cell>
          <cell r="J74">
            <v>431.8272</v>
          </cell>
          <cell r="K74">
            <v>1943.2224000000001</v>
          </cell>
          <cell r="L74">
            <v>2</v>
          </cell>
          <cell r="N74">
            <v>0</v>
          </cell>
          <cell r="P74">
            <v>0</v>
          </cell>
          <cell r="AA74" t="str">
            <v>SHZ</v>
          </cell>
        </row>
        <row r="75">
          <cell r="A75" t="str">
            <v>Skippy</v>
          </cell>
          <cell r="B75" t="str">
            <v>EMEA</v>
          </cell>
          <cell r="C75" t="str">
            <v>Shielding</v>
          </cell>
          <cell r="D75" t="str">
            <v>RF Shielding Cover</v>
          </cell>
          <cell r="E75" t="str">
            <v>Progressive Tool #1</v>
          </cell>
          <cell r="F75">
            <v>37043</v>
          </cell>
          <cell r="G75" t="str">
            <v>1st</v>
          </cell>
          <cell r="I75">
            <v>2</v>
          </cell>
          <cell r="J75">
            <v>431.8272</v>
          </cell>
          <cell r="K75">
            <v>1943.2224000000001</v>
          </cell>
          <cell r="L75">
            <v>2</v>
          </cell>
          <cell r="N75">
            <v>30</v>
          </cell>
          <cell r="P75">
            <v>3</v>
          </cell>
          <cell r="AA75" t="str">
            <v>LMS</v>
          </cell>
        </row>
        <row r="76">
          <cell r="A76" t="str">
            <v>Skippy</v>
          </cell>
          <cell r="B76" t="str">
            <v>EMEA</v>
          </cell>
          <cell r="C76" t="str">
            <v>Shielding</v>
          </cell>
          <cell r="D76" t="str">
            <v>RF Shielding Cover</v>
          </cell>
          <cell r="E76" t="str">
            <v>Progressive Tool #2</v>
          </cell>
          <cell r="F76">
            <v>37257</v>
          </cell>
          <cell r="G76" t="str">
            <v>1st</v>
          </cell>
          <cell r="I76">
            <v>2</v>
          </cell>
          <cell r="J76">
            <v>431.8272</v>
          </cell>
          <cell r="K76">
            <v>3886.4448000000002</v>
          </cell>
          <cell r="L76">
            <v>2</v>
          </cell>
          <cell r="N76">
            <v>0</v>
          </cell>
          <cell r="P76">
            <v>0</v>
          </cell>
          <cell r="AA76" t="str">
            <v>SHZ</v>
          </cell>
        </row>
        <row r="77">
          <cell r="A77" t="str">
            <v>Skippy</v>
          </cell>
          <cell r="B77" t="str">
            <v>APAC</v>
          </cell>
          <cell r="C77" t="str">
            <v>Shielding</v>
          </cell>
          <cell r="D77" t="str">
            <v>RF Shielding Cover</v>
          </cell>
          <cell r="E77" t="str">
            <v>Progressive Tool #1</v>
          </cell>
          <cell r="F77">
            <v>37073</v>
          </cell>
          <cell r="G77" t="str">
            <v>1st</v>
          </cell>
          <cell r="I77">
            <v>2</v>
          </cell>
          <cell r="J77">
            <v>431.8272</v>
          </cell>
          <cell r="K77">
            <v>1943.2224000000001</v>
          </cell>
          <cell r="L77">
            <v>2</v>
          </cell>
          <cell r="N77">
            <v>0</v>
          </cell>
          <cell r="P77">
            <v>0</v>
          </cell>
          <cell r="AA77" t="str">
            <v>SHZ</v>
          </cell>
        </row>
        <row r="79">
          <cell r="A79" t="str">
            <v>Skippy</v>
          </cell>
          <cell r="B79" t="str">
            <v>EMEA</v>
          </cell>
          <cell r="C79" t="str">
            <v>Shielding</v>
          </cell>
          <cell r="D79" t="str">
            <v>Shielding</v>
          </cell>
          <cell r="E79" t="str">
            <v>Tape &amp; Reel Tool</v>
          </cell>
          <cell r="F79">
            <v>37043</v>
          </cell>
          <cell r="G79" t="str">
            <v>2nd</v>
          </cell>
          <cell r="M79">
            <v>0</v>
          </cell>
          <cell r="P79">
            <v>0</v>
          </cell>
          <cell r="T79">
            <v>30</v>
          </cell>
          <cell r="AA79" t="str">
            <v>LMS</v>
          </cell>
        </row>
        <row r="80">
          <cell r="A80" t="str">
            <v>Skippy</v>
          </cell>
          <cell r="B80" t="str">
            <v>APAC</v>
          </cell>
          <cell r="C80" t="str">
            <v>Shielding</v>
          </cell>
          <cell r="D80" t="str">
            <v>Shielding</v>
          </cell>
          <cell r="E80" t="str">
            <v>Tape &amp; Reel Tool</v>
          </cell>
          <cell r="F80">
            <v>37073</v>
          </cell>
          <cell r="G80" t="str">
            <v>2nd</v>
          </cell>
          <cell r="M80">
            <v>0</v>
          </cell>
          <cell r="P80">
            <v>0</v>
          </cell>
          <cell r="T80">
            <v>15</v>
          </cell>
          <cell r="AA80" t="str">
            <v>SHZ</v>
          </cell>
        </row>
        <row r="82">
          <cell r="A82" t="str">
            <v>Skippy</v>
          </cell>
          <cell r="B82" t="str">
            <v>EMEA</v>
          </cell>
          <cell r="C82" t="str">
            <v>Keypad</v>
          </cell>
          <cell r="D82" t="str">
            <v>Elastomer keypad</v>
          </cell>
          <cell r="E82" t="str">
            <v>Tooling #1</v>
          </cell>
          <cell r="F82">
            <v>37043</v>
          </cell>
          <cell r="G82" t="str">
            <v>1st</v>
          </cell>
          <cell r="I82">
            <v>10</v>
          </cell>
          <cell r="J82">
            <v>43.182719999999996</v>
          </cell>
          <cell r="K82">
            <v>194.32223999999999</v>
          </cell>
          <cell r="L82">
            <v>1</v>
          </cell>
          <cell r="M82">
            <v>0</v>
          </cell>
          <cell r="N82">
            <v>10</v>
          </cell>
          <cell r="P82">
            <v>1</v>
          </cell>
          <cell r="AA82" t="str">
            <v>LMS</v>
          </cell>
        </row>
        <row r="83">
          <cell r="A83" t="str">
            <v>Skippy</v>
          </cell>
          <cell r="B83" t="str">
            <v>EMEA</v>
          </cell>
          <cell r="C83" t="str">
            <v>Keypad</v>
          </cell>
          <cell r="D83" t="str">
            <v>Elastomer keypad</v>
          </cell>
          <cell r="E83" t="str">
            <v>Tooling #2</v>
          </cell>
          <cell r="F83">
            <v>37073</v>
          </cell>
          <cell r="G83" t="str">
            <v>1st</v>
          </cell>
          <cell r="I83">
            <v>10</v>
          </cell>
          <cell r="J83">
            <v>43.182719999999996</v>
          </cell>
          <cell r="K83">
            <v>388.64447999999999</v>
          </cell>
          <cell r="L83">
            <v>1</v>
          </cell>
          <cell r="M83">
            <v>0</v>
          </cell>
          <cell r="N83">
            <v>10</v>
          </cell>
          <cell r="P83">
            <v>1</v>
          </cell>
          <cell r="AA83" t="str">
            <v>SHZ</v>
          </cell>
        </row>
        <row r="84">
          <cell r="A84" t="str">
            <v>Skippy</v>
          </cell>
          <cell r="B84" t="str">
            <v>EMEA</v>
          </cell>
          <cell r="C84" t="str">
            <v>Keypad</v>
          </cell>
          <cell r="D84" t="str">
            <v>Elastomer keypad</v>
          </cell>
          <cell r="E84" t="str">
            <v>Tooling #3</v>
          </cell>
          <cell r="F84">
            <v>37135</v>
          </cell>
          <cell r="G84" t="str">
            <v>1st</v>
          </cell>
          <cell r="I84">
            <v>10</v>
          </cell>
          <cell r="J84">
            <v>43.182719999999996</v>
          </cell>
          <cell r="K84">
            <v>582.96672000000001</v>
          </cell>
          <cell r="L84">
            <v>1</v>
          </cell>
          <cell r="M84">
            <v>0</v>
          </cell>
          <cell r="N84">
            <v>10</v>
          </cell>
          <cell r="P84">
            <v>1</v>
          </cell>
          <cell r="AA84" t="str">
            <v>SHZ</v>
          </cell>
        </row>
        <row r="85">
          <cell r="A85" t="str">
            <v>Skippy</v>
          </cell>
          <cell r="B85" t="str">
            <v>EMEA</v>
          </cell>
          <cell r="C85" t="str">
            <v>Keypad</v>
          </cell>
          <cell r="D85" t="str">
            <v>Elastomer keypad</v>
          </cell>
          <cell r="E85" t="str">
            <v>Tooling #4</v>
          </cell>
          <cell r="F85">
            <v>37257</v>
          </cell>
          <cell r="G85" t="str">
            <v>1st</v>
          </cell>
          <cell r="I85">
            <v>10</v>
          </cell>
          <cell r="J85">
            <v>43.182719999999996</v>
          </cell>
          <cell r="K85">
            <v>777.28895999999997</v>
          </cell>
          <cell r="L85">
            <v>1</v>
          </cell>
          <cell r="M85">
            <v>0</v>
          </cell>
          <cell r="N85">
            <v>10</v>
          </cell>
          <cell r="P85">
            <v>1</v>
          </cell>
          <cell r="AA85" t="str">
            <v>LMS</v>
          </cell>
        </row>
        <row r="86">
          <cell r="A86" t="str">
            <v>Skippy</v>
          </cell>
          <cell r="B86" t="str">
            <v>EMEA</v>
          </cell>
          <cell r="C86" t="str">
            <v>Keypad</v>
          </cell>
          <cell r="D86" t="str">
            <v>Elastomer keypad</v>
          </cell>
          <cell r="E86" t="str">
            <v>Tooling #5</v>
          </cell>
          <cell r="F86">
            <v>37257</v>
          </cell>
          <cell r="G86" t="str">
            <v>1st</v>
          </cell>
          <cell r="I86">
            <v>10</v>
          </cell>
          <cell r="J86">
            <v>43.182719999999996</v>
          </cell>
          <cell r="K86">
            <v>971.61119999999994</v>
          </cell>
          <cell r="L86">
            <v>1</v>
          </cell>
          <cell r="M86">
            <v>0</v>
          </cell>
          <cell r="N86">
            <v>0</v>
          </cell>
          <cell r="P86">
            <v>0</v>
          </cell>
          <cell r="AA86" t="str">
            <v>SHZ</v>
          </cell>
        </row>
        <row r="87">
          <cell r="A87" t="str">
            <v>Skippy</v>
          </cell>
          <cell r="B87" t="str">
            <v>EMEA</v>
          </cell>
          <cell r="C87" t="str">
            <v>Keypad</v>
          </cell>
          <cell r="D87" t="str">
            <v>Elastomer keypad</v>
          </cell>
          <cell r="E87" t="str">
            <v>Tooling #6</v>
          </cell>
          <cell r="F87">
            <v>37347</v>
          </cell>
          <cell r="G87" t="str">
            <v>1st</v>
          </cell>
          <cell r="I87">
            <v>10</v>
          </cell>
          <cell r="J87">
            <v>43.182719999999996</v>
          </cell>
          <cell r="K87">
            <v>1165.93344</v>
          </cell>
          <cell r="L87">
            <v>1</v>
          </cell>
          <cell r="M87">
            <v>0</v>
          </cell>
          <cell r="N87">
            <v>0</v>
          </cell>
          <cell r="P87">
            <v>0</v>
          </cell>
          <cell r="AA87" t="str">
            <v>SHZ</v>
          </cell>
        </row>
        <row r="88">
          <cell r="A88" t="str">
            <v>Skippy</v>
          </cell>
          <cell r="B88" t="str">
            <v>APAC</v>
          </cell>
          <cell r="C88" t="str">
            <v>Keypad</v>
          </cell>
          <cell r="D88" t="str">
            <v>Elastomer keypad</v>
          </cell>
          <cell r="E88" t="str">
            <v>Tooling #1</v>
          </cell>
          <cell r="F88">
            <v>37073</v>
          </cell>
          <cell r="G88" t="str">
            <v>1st</v>
          </cell>
          <cell r="I88">
            <v>10</v>
          </cell>
          <cell r="J88">
            <v>43.182719999999996</v>
          </cell>
          <cell r="K88">
            <v>194.32223999999999</v>
          </cell>
          <cell r="L88">
            <v>1</v>
          </cell>
          <cell r="M88">
            <v>0</v>
          </cell>
          <cell r="N88">
            <v>0</v>
          </cell>
          <cell r="P88">
            <v>0</v>
          </cell>
          <cell r="AA88" t="str">
            <v>SHZ</v>
          </cell>
        </row>
        <row r="89">
          <cell r="A89" t="str">
            <v>Skippy</v>
          </cell>
          <cell r="B89" t="str">
            <v>APAC</v>
          </cell>
          <cell r="C89" t="str">
            <v>Keypad</v>
          </cell>
          <cell r="D89" t="str">
            <v>Elastomer keypad</v>
          </cell>
          <cell r="E89" t="str">
            <v>Tooling #2</v>
          </cell>
          <cell r="F89">
            <v>37135</v>
          </cell>
          <cell r="G89" t="str">
            <v>1st</v>
          </cell>
          <cell r="I89">
            <v>10</v>
          </cell>
          <cell r="J89">
            <v>43.182719999999996</v>
          </cell>
          <cell r="K89">
            <v>388.64447999999999</v>
          </cell>
          <cell r="L89">
            <v>1</v>
          </cell>
          <cell r="M89">
            <v>0</v>
          </cell>
          <cell r="N89">
            <v>0</v>
          </cell>
          <cell r="P89">
            <v>0</v>
          </cell>
          <cell r="AA89" t="str">
            <v>SHZ</v>
          </cell>
        </row>
        <row r="91">
          <cell r="A91" t="str">
            <v>Skippy</v>
          </cell>
          <cell r="B91" t="str">
            <v>EMEA</v>
          </cell>
          <cell r="C91" t="str">
            <v>Window Assy</v>
          </cell>
          <cell r="D91" t="str">
            <v>Window IMD</v>
          </cell>
          <cell r="E91" t="str">
            <v>Molding Tool#1</v>
          </cell>
          <cell r="F91">
            <v>37043</v>
          </cell>
          <cell r="G91" t="str">
            <v>1st</v>
          </cell>
          <cell r="I91">
            <v>35</v>
          </cell>
          <cell r="J91">
            <v>24.675839999999997</v>
          </cell>
          <cell r="K91">
            <v>111.04127999999999</v>
          </cell>
          <cell r="L91">
            <v>2</v>
          </cell>
          <cell r="N91">
            <v>80</v>
          </cell>
          <cell r="P91">
            <v>8</v>
          </cell>
          <cell r="AA91" t="str">
            <v>LMS</v>
          </cell>
        </row>
        <row r="92">
          <cell r="A92" t="str">
            <v>Skippy</v>
          </cell>
          <cell r="B92" t="str">
            <v>EMEA</v>
          </cell>
          <cell r="C92" t="str">
            <v>Window Assy</v>
          </cell>
          <cell r="D92" t="str">
            <v>Window IMD</v>
          </cell>
          <cell r="E92" t="str">
            <v>Molding Tool#2</v>
          </cell>
          <cell r="F92">
            <v>37073</v>
          </cell>
          <cell r="G92" t="str">
            <v>1st</v>
          </cell>
          <cell r="I92">
            <v>35</v>
          </cell>
          <cell r="J92">
            <v>24.675839999999997</v>
          </cell>
          <cell r="K92">
            <v>222.08255999999997</v>
          </cell>
          <cell r="L92">
            <v>2</v>
          </cell>
          <cell r="N92">
            <v>80</v>
          </cell>
          <cell r="P92">
            <v>8</v>
          </cell>
          <cell r="AA92" t="str">
            <v>SHZ</v>
          </cell>
        </row>
        <row r="93">
          <cell r="A93" t="str">
            <v>Skippy</v>
          </cell>
          <cell r="B93" t="str">
            <v>EMEA</v>
          </cell>
          <cell r="C93" t="str">
            <v>Window Assy</v>
          </cell>
          <cell r="D93" t="str">
            <v>Window IMD</v>
          </cell>
          <cell r="E93" t="str">
            <v>Molding Tool#3</v>
          </cell>
          <cell r="F93">
            <v>37135</v>
          </cell>
          <cell r="G93" t="str">
            <v>1st</v>
          </cell>
          <cell r="I93">
            <v>35</v>
          </cell>
          <cell r="J93">
            <v>24.675839999999997</v>
          </cell>
          <cell r="K93">
            <v>333.12383999999997</v>
          </cell>
          <cell r="L93">
            <v>2</v>
          </cell>
          <cell r="N93">
            <v>80</v>
          </cell>
          <cell r="P93">
            <v>8</v>
          </cell>
          <cell r="AA93" t="str">
            <v>SHZ</v>
          </cell>
        </row>
        <row r="94">
          <cell r="A94" t="str">
            <v>Skippy</v>
          </cell>
          <cell r="B94" t="str">
            <v>EMEA</v>
          </cell>
          <cell r="C94" t="str">
            <v>Window Assy</v>
          </cell>
          <cell r="D94" t="str">
            <v>Window IMD</v>
          </cell>
          <cell r="E94" t="str">
            <v>Molding Tool#4</v>
          </cell>
          <cell r="F94">
            <v>37257</v>
          </cell>
          <cell r="G94" t="str">
            <v>1st</v>
          </cell>
          <cell r="I94">
            <v>35</v>
          </cell>
          <cell r="J94">
            <v>24.675839999999997</v>
          </cell>
          <cell r="K94">
            <v>444.16511999999994</v>
          </cell>
          <cell r="L94">
            <v>2</v>
          </cell>
          <cell r="N94">
            <v>80</v>
          </cell>
          <cell r="P94">
            <v>8</v>
          </cell>
          <cell r="AA94" t="str">
            <v>LMS</v>
          </cell>
        </row>
        <row r="95">
          <cell r="A95" t="str">
            <v>Skippy</v>
          </cell>
          <cell r="B95" t="str">
            <v>EMEA</v>
          </cell>
          <cell r="C95" t="str">
            <v>Window Assy</v>
          </cell>
          <cell r="D95" t="str">
            <v>Window IMD</v>
          </cell>
          <cell r="E95" t="str">
            <v>Molding Tool#5</v>
          </cell>
          <cell r="F95">
            <v>37257</v>
          </cell>
          <cell r="G95" t="str">
            <v>1st</v>
          </cell>
          <cell r="I95">
            <v>35</v>
          </cell>
          <cell r="J95">
            <v>24.675839999999997</v>
          </cell>
          <cell r="K95">
            <v>555.20639999999992</v>
          </cell>
          <cell r="L95">
            <v>2</v>
          </cell>
          <cell r="N95">
            <v>80</v>
          </cell>
          <cell r="P95">
            <v>8</v>
          </cell>
          <cell r="AA95" t="str">
            <v>SHZ</v>
          </cell>
        </row>
        <row r="96">
          <cell r="A96" t="str">
            <v>Skippy</v>
          </cell>
          <cell r="B96" t="str">
            <v>EMEA</v>
          </cell>
          <cell r="C96" t="str">
            <v>Window Assy</v>
          </cell>
          <cell r="D96" t="str">
            <v>Window IMD</v>
          </cell>
          <cell r="E96" t="str">
            <v>Molding Tool#6</v>
          </cell>
          <cell r="F96">
            <v>37347</v>
          </cell>
          <cell r="G96" t="str">
            <v>1st</v>
          </cell>
          <cell r="I96">
            <v>35</v>
          </cell>
          <cell r="J96">
            <v>24.675839999999997</v>
          </cell>
          <cell r="K96">
            <v>666.24767999999995</v>
          </cell>
          <cell r="L96">
            <v>2</v>
          </cell>
          <cell r="N96">
            <v>80</v>
          </cell>
          <cell r="P96">
            <v>8</v>
          </cell>
          <cell r="AA96" t="str">
            <v>SHZ</v>
          </cell>
        </row>
        <row r="97">
          <cell r="A97" t="str">
            <v>Skippy</v>
          </cell>
          <cell r="B97" t="str">
            <v>EMEA</v>
          </cell>
          <cell r="C97" t="str">
            <v>Window Assy</v>
          </cell>
          <cell r="D97" t="str">
            <v>Window IMD</v>
          </cell>
          <cell r="E97" t="str">
            <v>Molding Tool#7</v>
          </cell>
          <cell r="F97">
            <v>37377</v>
          </cell>
          <cell r="G97" t="str">
            <v>1st</v>
          </cell>
          <cell r="I97">
            <v>35</v>
          </cell>
          <cell r="J97">
            <v>24.675839999999997</v>
          </cell>
          <cell r="K97">
            <v>777.28895999999997</v>
          </cell>
          <cell r="L97">
            <v>2</v>
          </cell>
          <cell r="N97">
            <v>0</v>
          </cell>
          <cell r="P97">
            <v>0</v>
          </cell>
          <cell r="AA97" t="str">
            <v>SHZ</v>
          </cell>
        </row>
        <row r="98">
          <cell r="A98" t="str">
            <v>Skippy</v>
          </cell>
          <cell r="B98" t="str">
            <v>EMEA</v>
          </cell>
          <cell r="C98" t="str">
            <v>Window Assy</v>
          </cell>
          <cell r="D98" t="str">
            <v>Window IMD</v>
          </cell>
          <cell r="E98" t="str">
            <v>Molding Tool#8</v>
          </cell>
          <cell r="F98">
            <v>37377</v>
          </cell>
          <cell r="G98" t="str">
            <v>1st</v>
          </cell>
          <cell r="I98">
            <v>35</v>
          </cell>
          <cell r="J98">
            <v>24.675839999999997</v>
          </cell>
          <cell r="K98">
            <v>888.33024</v>
          </cell>
          <cell r="L98">
            <v>2</v>
          </cell>
          <cell r="N98">
            <v>0</v>
          </cell>
          <cell r="P98">
            <v>0</v>
          </cell>
          <cell r="AA98" t="str">
            <v>SHZ</v>
          </cell>
        </row>
        <row r="99">
          <cell r="A99" t="str">
            <v>Skippy</v>
          </cell>
          <cell r="B99" t="str">
            <v>APAC</v>
          </cell>
          <cell r="C99" t="str">
            <v>Window Assy</v>
          </cell>
          <cell r="D99" t="str">
            <v>Window IMD</v>
          </cell>
          <cell r="E99" t="str">
            <v>Molding Tool#1</v>
          </cell>
          <cell r="G99" t="str">
            <v>1st</v>
          </cell>
          <cell r="I99">
            <v>35</v>
          </cell>
          <cell r="J99">
            <v>24.675839999999997</v>
          </cell>
          <cell r="K99">
            <v>111.04127999999999</v>
          </cell>
          <cell r="L99">
            <v>2</v>
          </cell>
        </row>
        <row r="100">
          <cell r="A100" t="str">
            <v>Skippy</v>
          </cell>
          <cell r="B100" t="str">
            <v>APAC</v>
          </cell>
          <cell r="C100" t="str">
            <v>Window Assy</v>
          </cell>
          <cell r="D100" t="str">
            <v>Window IMD</v>
          </cell>
          <cell r="E100" t="str">
            <v>Molding Tool#2</v>
          </cell>
          <cell r="G100" t="str">
            <v>1st</v>
          </cell>
          <cell r="I100">
            <v>35</v>
          </cell>
          <cell r="J100">
            <v>24.675839999999997</v>
          </cell>
          <cell r="K100">
            <v>222.08255999999997</v>
          </cell>
          <cell r="L100">
            <v>2</v>
          </cell>
        </row>
        <row r="101">
          <cell r="A101" t="str">
            <v>Skippy</v>
          </cell>
          <cell r="B101" t="str">
            <v>EMEA</v>
          </cell>
          <cell r="C101" t="str">
            <v>Window Assy</v>
          </cell>
          <cell r="D101" t="str">
            <v>Light Guide</v>
          </cell>
          <cell r="E101" t="str">
            <v>Molding Tool#1</v>
          </cell>
          <cell r="F101">
            <v>37043</v>
          </cell>
          <cell r="G101" t="str">
            <v>1st</v>
          </cell>
          <cell r="I101">
            <v>30</v>
          </cell>
          <cell r="J101">
            <v>57.57696</v>
          </cell>
          <cell r="K101">
            <v>259.09631999999999</v>
          </cell>
          <cell r="L101">
            <v>4</v>
          </cell>
          <cell r="N101">
            <v>24</v>
          </cell>
          <cell r="P101">
            <v>2.4000000000000004</v>
          </cell>
          <cell r="AA101" t="str">
            <v>LMS</v>
          </cell>
        </row>
        <row r="102">
          <cell r="A102" t="str">
            <v>Skippy</v>
          </cell>
          <cell r="B102" t="str">
            <v>EMEA</v>
          </cell>
          <cell r="C102" t="str">
            <v>Window Assy</v>
          </cell>
          <cell r="D102" t="str">
            <v>Light Guide</v>
          </cell>
          <cell r="E102" t="str">
            <v>Molding Tool#2</v>
          </cell>
          <cell r="F102">
            <v>37135</v>
          </cell>
          <cell r="G102" t="str">
            <v>1st</v>
          </cell>
          <cell r="I102">
            <v>30</v>
          </cell>
          <cell r="J102">
            <v>57.57696</v>
          </cell>
          <cell r="K102">
            <v>518.19263999999998</v>
          </cell>
          <cell r="L102">
            <v>4</v>
          </cell>
          <cell r="N102">
            <v>21</v>
          </cell>
          <cell r="P102">
            <v>2.1</v>
          </cell>
          <cell r="AA102" t="str">
            <v>SHZ</v>
          </cell>
        </row>
        <row r="103">
          <cell r="A103" t="str">
            <v>Skippy</v>
          </cell>
          <cell r="B103" t="str">
            <v>EMEA</v>
          </cell>
          <cell r="C103" t="str">
            <v>Window Assy</v>
          </cell>
          <cell r="D103" t="str">
            <v>Light Guide</v>
          </cell>
          <cell r="E103" t="str">
            <v>Molding Tool#3</v>
          </cell>
          <cell r="F103">
            <v>37257</v>
          </cell>
          <cell r="G103" t="str">
            <v>1st</v>
          </cell>
          <cell r="I103">
            <v>30</v>
          </cell>
          <cell r="J103">
            <v>57.57696</v>
          </cell>
          <cell r="K103">
            <v>777.28895999999997</v>
          </cell>
          <cell r="L103">
            <v>4</v>
          </cell>
          <cell r="N103">
            <v>21</v>
          </cell>
          <cell r="P103">
            <v>2.1</v>
          </cell>
          <cell r="AA103" t="str">
            <v>SHZ</v>
          </cell>
        </row>
        <row r="104">
          <cell r="A104" t="str">
            <v>Skippy</v>
          </cell>
          <cell r="B104" t="str">
            <v>EMEA</v>
          </cell>
          <cell r="C104" t="str">
            <v>Window Assy</v>
          </cell>
          <cell r="D104" t="str">
            <v>Light Guide</v>
          </cell>
          <cell r="E104" t="str">
            <v>Molding Tool#4</v>
          </cell>
          <cell r="F104">
            <v>37347</v>
          </cell>
          <cell r="G104" t="str">
            <v>1st</v>
          </cell>
          <cell r="I104">
            <v>30</v>
          </cell>
          <cell r="J104">
            <v>57.57696</v>
          </cell>
          <cell r="K104">
            <v>1036.38528</v>
          </cell>
          <cell r="L104">
            <v>4</v>
          </cell>
          <cell r="N104">
            <v>0</v>
          </cell>
          <cell r="P104">
            <v>0</v>
          </cell>
          <cell r="AA104" t="str">
            <v>SHZ</v>
          </cell>
        </row>
        <row r="105">
          <cell r="A105" t="str">
            <v>Skippy</v>
          </cell>
          <cell r="B105" t="str">
            <v>APAC</v>
          </cell>
          <cell r="C105" t="str">
            <v>Window Assy</v>
          </cell>
          <cell r="D105" t="str">
            <v>Light Guide</v>
          </cell>
          <cell r="E105" t="str">
            <v>Molding Tool#1</v>
          </cell>
          <cell r="G105" t="str">
            <v>1st</v>
          </cell>
          <cell r="I105">
            <v>30</v>
          </cell>
          <cell r="J105">
            <v>57.57696</v>
          </cell>
          <cell r="K105">
            <v>259.09631999999999</v>
          </cell>
          <cell r="L105">
            <v>4</v>
          </cell>
        </row>
        <row r="106">
          <cell r="A106" t="str">
            <v>Skippy</v>
          </cell>
          <cell r="B106" t="str">
            <v>EMEA</v>
          </cell>
          <cell r="C106" t="str">
            <v>Window Assy</v>
          </cell>
          <cell r="D106" t="str">
            <v>LCD Foam</v>
          </cell>
          <cell r="E106" t="str">
            <v>Cutting Tool#1</v>
          </cell>
          <cell r="F106">
            <v>37043</v>
          </cell>
          <cell r="G106" t="str">
            <v>1st</v>
          </cell>
          <cell r="I106">
            <v>4</v>
          </cell>
          <cell r="J106">
            <v>107.9568</v>
          </cell>
          <cell r="K106">
            <v>485.80560000000003</v>
          </cell>
          <cell r="L106">
            <v>1</v>
          </cell>
          <cell r="N106">
            <v>10</v>
          </cell>
          <cell r="P106">
            <v>1</v>
          </cell>
          <cell r="AA106" t="str">
            <v>LMS</v>
          </cell>
        </row>
        <row r="107">
          <cell r="A107" t="str">
            <v>Skippy</v>
          </cell>
          <cell r="B107" t="str">
            <v>EMEA</v>
          </cell>
          <cell r="C107" t="str">
            <v>Window Assy</v>
          </cell>
          <cell r="D107" t="str">
            <v>LCD Foam</v>
          </cell>
          <cell r="E107" t="str">
            <v>Cutting Tool#2</v>
          </cell>
          <cell r="F107">
            <v>37135</v>
          </cell>
          <cell r="G107" t="str">
            <v>1st</v>
          </cell>
          <cell r="I107">
            <v>4</v>
          </cell>
          <cell r="J107">
            <v>107.9568</v>
          </cell>
          <cell r="K107">
            <v>971.61120000000005</v>
          </cell>
          <cell r="L107">
            <v>1</v>
          </cell>
          <cell r="N107">
            <v>10</v>
          </cell>
          <cell r="P107">
            <v>1</v>
          </cell>
          <cell r="AA107" t="str">
            <v>SHZ</v>
          </cell>
        </row>
        <row r="108">
          <cell r="A108" t="str">
            <v>Skippy</v>
          </cell>
          <cell r="B108" t="str">
            <v>EMEA</v>
          </cell>
          <cell r="C108" t="str">
            <v>Window Assy</v>
          </cell>
          <cell r="D108" t="str">
            <v>LCD Foam</v>
          </cell>
          <cell r="E108" t="str">
            <v>Cutting Tool#3</v>
          </cell>
          <cell r="F108">
            <v>37257</v>
          </cell>
          <cell r="G108" t="str">
            <v>1st</v>
          </cell>
          <cell r="I108">
            <v>4</v>
          </cell>
          <cell r="J108">
            <v>107.9568</v>
          </cell>
          <cell r="K108">
            <v>1457.4168</v>
          </cell>
          <cell r="L108">
            <v>1</v>
          </cell>
          <cell r="N108">
            <v>0</v>
          </cell>
          <cell r="P108">
            <v>0</v>
          </cell>
          <cell r="AA108" t="str">
            <v>SHZ</v>
          </cell>
        </row>
        <row r="109">
          <cell r="A109" t="str">
            <v>Skippy</v>
          </cell>
          <cell r="B109" t="str">
            <v>APAC</v>
          </cell>
          <cell r="C109" t="str">
            <v>Window Assy</v>
          </cell>
          <cell r="D109" t="str">
            <v>LCD Foam</v>
          </cell>
          <cell r="E109" t="str">
            <v>Cutting Tool#1</v>
          </cell>
          <cell r="G109" t="str">
            <v>1st</v>
          </cell>
          <cell r="I109">
            <v>4</v>
          </cell>
          <cell r="J109">
            <v>107.9568</v>
          </cell>
          <cell r="K109">
            <v>1943.2224000000001</v>
          </cell>
          <cell r="L109">
            <v>1</v>
          </cell>
        </row>
        <row r="110">
          <cell r="A110" t="str">
            <v>Skippy</v>
          </cell>
          <cell r="B110" t="str">
            <v>EMEA</v>
          </cell>
          <cell r="C110" t="str">
            <v>Window Assy</v>
          </cell>
          <cell r="D110" t="str">
            <v>Window IMD</v>
          </cell>
          <cell r="E110" t="str">
            <v>Robot Hand (x8)</v>
          </cell>
          <cell r="F110">
            <v>37073</v>
          </cell>
          <cell r="G110" t="str">
            <v>1st</v>
          </cell>
          <cell r="K110">
            <v>0</v>
          </cell>
          <cell r="L110">
            <v>8</v>
          </cell>
          <cell r="T110">
            <v>25</v>
          </cell>
          <cell r="AA110" t="str">
            <v>LMS</v>
          </cell>
        </row>
        <row r="111">
          <cell r="A111" t="str">
            <v>Skippy</v>
          </cell>
          <cell r="B111" t="str">
            <v>APAC</v>
          </cell>
          <cell r="C111" t="str">
            <v>Window Assy</v>
          </cell>
          <cell r="D111" t="str">
            <v>Window IMD</v>
          </cell>
          <cell r="E111" t="str">
            <v>Robot Hand (x2)</v>
          </cell>
          <cell r="F111">
            <v>37073</v>
          </cell>
          <cell r="G111" t="str">
            <v>1st</v>
          </cell>
          <cell r="K111">
            <v>0</v>
          </cell>
          <cell r="L111">
            <v>2</v>
          </cell>
          <cell r="T111">
            <v>7</v>
          </cell>
          <cell r="AA111" t="str">
            <v>SHZ</v>
          </cell>
        </row>
        <row r="112">
          <cell r="A112" t="str">
            <v>Skippy</v>
          </cell>
          <cell r="B112" t="str">
            <v>EMEA</v>
          </cell>
          <cell r="C112" t="str">
            <v>Window Assy</v>
          </cell>
          <cell r="D112" t="str">
            <v>Light Guide</v>
          </cell>
          <cell r="E112" t="str">
            <v>Robot Hand (x3)</v>
          </cell>
          <cell r="F112">
            <v>37073</v>
          </cell>
          <cell r="G112" t="str">
            <v>1st</v>
          </cell>
          <cell r="K112">
            <v>0</v>
          </cell>
          <cell r="L112">
            <v>3</v>
          </cell>
          <cell r="T112">
            <v>10</v>
          </cell>
          <cell r="AA112" t="str">
            <v>LMS</v>
          </cell>
        </row>
        <row r="113">
          <cell r="A113" t="str">
            <v>Skippy</v>
          </cell>
          <cell r="B113" t="str">
            <v>APAC</v>
          </cell>
          <cell r="C113" t="str">
            <v>Window Assy</v>
          </cell>
          <cell r="D113" t="str">
            <v>Light Guide</v>
          </cell>
          <cell r="E113" t="str">
            <v>Robot Hand (x1)</v>
          </cell>
          <cell r="F113">
            <v>37073</v>
          </cell>
          <cell r="G113" t="str">
            <v>1st</v>
          </cell>
          <cell r="K113">
            <v>0</v>
          </cell>
          <cell r="L113">
            <v>1</v>
          </cell>
          <cell r="T113">
            <v>3.5</v>
          </cell>
          <cell r="AA113" t="str">
            <v>SHZ</v>
          </cell>
        </row>
        <row r="114">
          <cell r="A114" t="str">
            <v>Skippy</v>
          </cell>
          <cell r="B114" t="str">
            <v>Common</v>
          </cell>
          <cell r="C114" t="str">
            <v>Window Assy</v>
          </cell>
          <cell r="D114" t="str">
            <v>Assy Line</v>
          </cell>
          <cell r="E114" t="str">
            <v>Assy Jigs + Automatism</v>
          </cell>
          <cell r="F114">
            <v>37073</v>
          </cell>
          <cell r="G114" t="str">
            <v>2nd</v>
          </cell>
          <cell r="I114">
            <v>4</v>
          </cell>
          <cell r="J114">
            <v>107.9568</v>
          </cell>
          <cell r="K114">
            <v>485.80560000000003</v>
          </cell>
          <cell r="L114">
            <v>1</v>
          </cell>
          <cell r="T114">
            <v>100</v>
          </cell>
          <cell r="AA114" t="str">
            <v>LMS</v>
          </cell>
        </row>
        <row r="116">
          <cell r="A116" t="str">
            <v>Skippy</v>
          </cell>
          <cell r="B116" t="str">
            <v>Common</v>
          </cell>
          <cell r="C116" t="str">
            <v>Battery Pack</v>
          </cell>
          <cell r="D116" t="str">
            <v>Battery Pack</v>
          </cell>
          <cell r="E116" t="str">
            <v>Unforseen</v>
          </cell>
          <cell r="F116">
            <v>37073</v>
          </cell>
          <cell r="G116" t="str">
            <v>1st</v>
          </cell>
          <cell r="I116">
            <v>19</v>
          </cell>
          <cell r="J116">
            <v>90.910989473684211</v>
          </cell>
          <cell r="K116">
            <v>409.09945263157897</v>
          </cell>
          <cell r="L116">
            <v>4</v>
          </cell>
          <cell r="M116">
            <v>0</v>
          </cell>
          <cell r="N116">
            <v>50</v>
          </cell>
          <cell r="P116">
            <v>5</v>
          </cell>
          <cell r="AA116" t="str">
            <v>LMS</v>
          </cell>
        </row>
        <row r="118">
          <cell r="A118" t="str">
            <v>Skippy</v>
          </cell>
          <cell r="B118" t="str">
            <v>Common</v>
          </cell>
          <cell r="C118" t="str">
            <v>Antenna</v>
          </cell>
          <cell r="D118" t="str">
            <v>Antenna</v>
          </cell>
          <cell r="E118" t="str">
            <v>Tooling</v>
          </cell>
          <cell r="F118">
            <v>37043</v>
          </cell>
          <cell r="G118" t="str">
            <v>1st</v>
          </cell>
          <cell r="M118">
            <v>0</v>
          </cell>
          <cell r="N118">
            <v>250</v>
          </cell>
          <cell r="P118">
            <v>25</v>
          </cell>
          <cell r="AA118" t="str">
            <v>LMS</v>
          </cell>
        </row>
        <row r="120">
          <cell r="A120" t="str">
            <v>Skippy</v>
          </cell>
          <cell r="B120" t="str">
            <v>Common</v>
          </cell>
          <cell r="C120" t="str">
            <v>PCB</v>
          </cell>
          <cell r="D120" t="str">
            <v>PCB</v>
          </cell>
          <cell r="E120" t="str">
            <v>PCB</v>
          </cell>
          <cell r="F120">
            <v>37043</v>
          </cell>
          <cell r="G120" t="str">
            <v>1st</v>
          </cell>
          <cell r="N120">
            <v>30</v>
          </cell>
          <cell r="AA120" t="str">
            <v>LMS</v>
          </cell>
        </row>
        <row r="122">
          <cell r="A122" t="str">
            <v>Skippy</v>
          </cell>
          <cell r="B122" t="str">
            <v>EMEA</v>
          </cell>
          <cell r="C122" t="str">
            <v>Packaging / Labelling</v>
          </cell>
          <cell r="D122" t="str">
            <v>Mold-Pulp</v>
          </cell>
          <cell r="E122" t="str">
            <v>Tool#1</v>
          </cell>
          <cell r="F122">
            <v>37104</v>
          </cell>
          <cell r="G122" t="str">
            <v>1st</v>
          </cell>
          <cell r="I122">
            <v>29</v>
          </cell>
          <cell r="J122">
            <v>89.343558620689635</v>
          </cell>
          <cell r="K122">
            <v>402.04601379310338</v>
          </cell>
          <cell r="L122">
            <v>6</v>
          </cell>
          <cell r="N122">
            <v>20</v>
          </cell>
          <cell r="P122">
            <v>2</v>
          </cell>
          <cell r="AA122" t="str">
            <v>LMS</v>
          </cell>
        </row>
        <row r="123">
          <cell r="A123" t="str">
            <v>Skippy</v>
          </cell>
          <cell r="B123" t="str">
            <v>EMEA</v>
          </cell>
          <cell r="C123" t="str">
            <v>Packaging / Labelling</v>
          </cell>
          <cell r="D123" t="str">
            <v>Mold-Pulp</v>
          </cell>
          <cell r="E123" t="str">
            <v>Tool#2</v>
          </cell>
          <cell r="F123">
            <v>37196</v>
          </cell>
          <cell r="G123" t="str">
            <v>1st</v>
          </cell>
          <cell r="I123">
            <v>29</v>
          </cell>
          <cell r="J123">
            <v>89.343558620689635</v>
          </cell>
          <cell r="K123">
            <v>804.09202758620677</v>
          </cell>
          <cell r="L123">
            <v>6</v>
          </cell>
          <cell r="N123">
            <v>20</v>
          </cell>
          <cell r="P123">
            <v>2</v>
          </cell>
          <cell r="AA123" t="str">
            <v>LMS</v>
          </cell>
        </row>
        <row r="124">
          <cell r="A124" t="str">
            <v>Skippy</v>
          </cell>
          <cell r="B124" t="str">
            <v>EMEA</v>
          </cell>
          <cell r="C124" t="str">
            <v>Packaging / Labelling</v>
          </cell>
          <cell r="D124" t="str">
            <v>Mold-Pulp</v>
          </cell>
          <cell r="E124" t="str">
            <v>Tool#3</v>
          </cell>
          <cell r="F124">
            <v>37316</v>
          </cell>
          <cell r="G124" t="str">
            <v>1st</v>
          </cell>
          <cell r="I124">
            <v>29</v>
          </cell>
          <cell r="J124">
            <v>89.343558620689635</v>
          </cell>
          <cell r="K124">
            <v>1206.1380413793102</v>
          </cell>
          <cell r="L124">
            <v>6</v>
          </cell>
          <cell r="N124">
            <v>20</v>
          </cell>
          <cell r="P124">
            <v>2</v>
          </cell>
          <cell r="AA124" t="str">
            <v>LMS</v>
          </cell>
        </row>
        <row r="125">
          <cell r="A125" t="str">
            <v>Skippy</v>
          </cell>
          <cell r="B125" t="str">
            <v>EMEA</v>
          </cell>
          <cell r="C125" t="str">
            <v>Packaging / Labelling</v>
          </cell>
          <cell r="D125" t="str">
            <v>Box</v>
          </cell>
          <cell r="E125" t="str">
            <v>Tool</v>
          </cell>
          <cell r="F125">
            <v>37104</v>
          </cell>
          <cell r="G125" t="str">
            <v>1st</v>
          </cell>
          <cell r="P125">
            <v>0</v>
          </cell>
          <cell r="T125">
            <v>5</v>
          </cell>
          <cell r="AA125" t="str">
            <v>LMS</v>
          </cell>
        </row>
        <row r="126">
          <cell r="A126" t="str">
            <v>Skippy</v>
          </cell>
          <cell r="B126" t="str">
            <v>EMEA</v>
          </cell>
          <cell r="C126" t="str">
            <v>Packaging / Labelling</v>
          </cell>
          <cell r="D126" t="str">
            <v>Box</v>
          </cell>
          <cell r="E126" t="str">
            <v>Tool</v>
          </cell>
          <cell r="F126">
            <v>37196</v>
          </cell>
          <cell r="G126" t="str">
            <v>1st</v>
          </cell>
          <cell r="P126">
            <v>0</v>
          </cell>
          <cell r="T126">
            <v>5</v>
          </cell>
          <cell r="AA126" t="str">
            <v>LMS</v>
          </cell>
        </row>
        <row r="127">
          <cell r="A127" t="str">
            <v>Skippy</v>
          </cell>
          <cell r="B127" t="str">
            <v>EMEA</v>
          </cell>
          <cell r="C127" t="str">
            <v>Packaging / Labelling</v>
          </cell>
          <cell r="D127" t="str">
            <v>Box</v>
          </cell>
          <cell r="E127" t="str">
            <v>Tool</v>
          </cell>
          <cell r="F127">
            <v>37316</v>
          </cell>
          <cell r="G127" t="str">
            <v>1st</v>
          </cell>
          <cell r="P127">
            <v>0</v>
          </cell>
          <cell r="T127">
            <v>5</v>
          </cell>
          <cell r="AA127" t="str">
            <v>LMS</v>
          </cell>
        </row>
        <row r="128">
          <cell r="A128" t="str">
            <v>Skippy</v>
          </cell>
          <cell r="B128" t="str">
            <v>EMEA</v>
          </cell>
          <cell r="C128" t="str">
            <v>Packaging / Labelling</v>
          </cell>
          <cell r="D128" t="str">
            <v>Box</v>
          </cell>
          <cell r="E128" t="str">
            <v>Tool</v>
          </cell>
          <cell r="F128">
            <v>37316</v>
          </cell>
          <cell r="G128" t="str">
            <v>1st</v>
          </cell>
          <cell r="P128">
            <v>0</v>
          </cell>
          <cell r="T128">
            <v>5</v>
          </cell>
          <cell r="AA128" t="str">
            <v>LMS</v>
          </cell>
        </row>
        <row r="129">
          <cell r="A129" t="str">
            <v>Skippy</v>
          </cell>
          <cell r="B129" t="str">
            <v>APAC</v>
          </cell>
          <cell r="C129" t="str">
            <v>Packaging / Labelling</v>
          </cell>
          <cell r="D129" t="str">
            <v>Mold-Pulp</v>
          </cell>
          <cell r="E129" t="str">
            <v>Tool#1</v>
          </cell>
          <cell r="F129">
            <v>37104</v>
          </cell>
          <cell r="G129" t="str">
            <v>1st</v>
          </cell>
          <cell r="I129">
            <v>29</v>
          </cell>
          <cell r="J129">
            <v>89.343558620689635</v>
          </cell>
          <cell r="K129">
            <v>402.04601379310338</v>
          </cell>
          <cell r="L129">
            <v>6</v>
          </cell>
          <cell r="N129">
            <v>20</v>
          </cell>
          <cell r="P129">
            <v>2</v>
          </cell>
          <cell r="AA129" t="str">
            <v>SHZ</v>
          </cell>
        </row>
        <row r="130">
          <cell r="A130" t="str">
            <v>Skippy</v>
          </cell>
          <cell r="B130" t="str">
            <v>APAC</v>
          </cell>
          <cell r="C130" t="str">
            <v>Packaging / Labelling</v>
          </cell>
          <cell r="D130" t="str">
            <v>Box</v>
          </cell>
          <cell r="E130" t="str">
            <v>Tool</v>
          </cell>
          <cell r="F130">
            <v>37104</v>
          </cell>
          <cell r="G130" t="str">
            <v>1st</v>
          </cell>
          <cell r="P130">
            <v>0</v>
          </cell>
          <cell r="T130">
            <v>5</v>
          </cell>
          <cell r="AA130" t="str">
            <v>SHZ</v>
          </cell>
        </row>
        <row r="131">
          <cell r="A131" t="str">
            <v>Skippy</v>
          </cell>
          <cell r="B131" t="str">
            <v>APAC</v>
          </cell>
          <cell r="C131" t="str">
            <v>Packaging / Labelling</v>
          </cell>
          <cell r="D131" t="str">
            <v>Box</v>
          </cell>
          <cell r="E131" t="str">
            <v>Tool</v>
          </cell>
          <cell r="F131">
            <v>37196</v>
          </cell>
          <cell r="G131" t="str">
            <v>1st</v>
          </cell>
          <cell r="P131">
            <v>0</v>
          </cell>
          <cell r="T131">
            <v>5</v>
          </cell>
          <cell r="AA131" t="str">
            <v>SHZ</v>
          </cell>
        </row>
        <row r="132">
          <cell r="A132" t="str">
            <v>Skippy</v>
          </cell>
          <cell r="B132" t="str">
            <v>APAC</v>
          </cell>
          <cell r="C132" t="str">
            <v>Packaging / Labelling</v>
          </cell>
          <cell r="D132" t="str">
            <v>Box</v>
          </cell>
          <cell r="E132" t="str">
            <v>Tool</v>
          </cell>
          <cell r="F132">
            <v>37316</v>
          </cell>
          <cell r="G132" t="str">
            <v>1st</v>
          </cell>
          <cell r="P132">
            <v>0</v>
          </cell>
          <cell r="T132">
            <v>5</v>
          </cell>
          <cell r="AA132" t="str">
            <v>SHZ</v>
          </cell>
        </row>
        <row r="133">
          <cell r="A133" t="str">
            <v>Skippy</v>
          </cell>
          <cell r="B133" t="str">
            <v>APAC</v>
          </cell>
          <cell r="C133" t="str">
            <v>Packaging / Labelling</v>
          </cell>
          <cell r="D133" t="str">
            <v>Box</v>
          </cell>
          <cell r="E133" t="str">
            <v>Tool</v>
          </cell>
          <cell r="F133">
            <v>37316</v>
          </cell>
          <cell r="G133" t="str">
            <v>1st</v>
          </cell>
          <cell r="P133">
            <v>0</v>
          </cell>
          <cell r="T133">
            <v>5</v>
          </cell>
          <cell r="AA133" t="str">
            <v>SHZ</v>
          </cell>
        </row>
        <row r="134">
          <cell r="A134" t="str">
            <v>Skippy</v>
          </cell>
          <cell r="B134" t="str">
            <v>EMEA</v>
          </cell>
          <cell r="C134" t="str">
            <v>Packaging / Labelling</v>
          </cell>
          <cell r="D134" t="str">
            <v>Manual</v>
          </cell>
          <cell r="E134" t="str">
            <v>Tool ( 23 Manual )</v>
          </cell>
          <cell r="F134">
            <v>37196</v>
          </cell>
          <cell r="G134" t="str">
            <v>1st</v>
          </cell>
          <cell r="N134">
            <v>60</v>
          </cell>
          <cell r="AA134" t="str">
            <v>LMS</v>
          </cell>
        </row>
        <row r="135">
          <cell r="A135" t="str">
            <v>Skippy</v>
          </cell>
          <cell r="B135" t="str">
            <v>APAC</v>
          </cell>
          <cell r="C135" t="str">
            <v>Packaging / Labelling</v>
          </cell>
          <cell r="D135" t="str">
            <v>Manual</v>
          </cell>
          <cell r="E135" t="str">
            <v>Tool ( 23 Manual )</v>
          </cell>
          <cell r="F135">
            <v>37196</v>
          </cell>
          <cell r="G135" t="str">
            <v>1st</v>
          </cell>
          <cell r="N135">
            <v>60</v>
          </cell>
          <cell r="AA135" t="str">
            <v>SHZ</v>
          </cell>
        </row>
        <row r="137">
          <cell r="A137" t="str">
            <v>Skippy</v>
          </cell>
          <cell r="B137" t="str">
            <v>APAC</v>
          </cell>
          <cell r="C137" t="str">
            <v>Unforseen</v>
          </cell>
          <cell r="D137" t="str">
            <v>Unforseen</v>
          </cell>
          <cell r="E137" t="str">
            <v>Unforseen</v>
          </cell>
          <cell r="F137">
            <v>37196</v>
          </cell>
          <cell r="G137" t="str">
            <v>1st</v>
          </cell>
          <cell r="X137">
            <v>250</v>
          </cell>
          <cell r="AA137" t="str">
            <v>SHZ</v>
          </cell>
        </row>
        <row r="138">
          <cell r="A138" t="str">
            <v>Skippy</v>
          </cell>
          <cell r="B138" t="str">
            <v>EMEA</v>
          </cell>
          <cell r="C138" t="str">
            <v>Unforseen</v>
          </cell>
          <cell r="D138" t="str">
            <v>Unforseen</v>
          </cell>
          <cell r="E138" t="str">
            <v>Unforseen</v>
          </cell>
          <cell r="F138">
            <v>37196</v>
          </cell>
          <cell r="G138" t="str">
            <v>1st</v>
          </cell>
          <cell r="X138">
            <v>100</v>
          </cell>
          <cell r="AA138" t="str">
            <v>LMS</v>
          </cell>
        </row>
      </sheetData>
      <sheetData sheetId="2" refreshError="1"/>
      <sheetData sheetId="3"/>
      <sheetData sheetId="4"/>
      <sheetData sheetId="5"/>
      <sheetData sheetId="6"/>
      <sheetData sheetId="7"/>
      <sheetData sheetId="8" refreshError="1"/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vision"/>
      <sheetName val="Platform Agreement Cover Letter"/>
      <sheetName val="Cost Agreement"/>
      <sheetName val="ARR Goals"/>
      <sheetName val="Summary 13"/>
      <sheetName val="Summary 14 15 17"/>
      <sheetName val="Detailed Quote 13"/>
      <sheetName val="Detailed Quote 14 15 17"/>
      <sheetName val="Option Features"/>
      <sheetName val="ODM Managed Material Detail 13"/>
      <sheetName val="ODM Managed Material Detail 14"/>
      <sheetName val="Parts Schedule"/>
      <sheetName val="Regional VA Quote "/>
      <sheetName val=" labels "/>
      <sheetName val="NRE"/>
      <sheetName val="Tooling"/>
      <sheetName val="Certification"/>
      <sheetName val="Hinge-Up Assembly Repair Quote"/>
      <sheetName val="MB Repair Quote"/>
      <sheetName val="SVC Parts Quote"/>
      <sheetName val="CPC Tracker"/>
      <sheetName val="Platform Name Change"/>
      <sheetName val="Summary"/>
      <sheetName val="dropdown i"/>
      <sheetName val="Mat Summary"/>
      <sheetName val="Team Li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6">
          <cell r="A6" t="str">
            <v>Thermal Solution for CPU &amp; GPU (Fan (size, rpm), heatsink, heatpipe, heat exchanger, etc.)</v>
          </cell>
          <cell r="F6" t="str">
            <v>CM1</v>
          </cell>
        </row>
        <row r="7">
          <cell r="F7" t="str">
            <v>CM2</v>
          </cell>
        </row>
        <row r="8">
          <cell r="F8" t="str">
            <v>CM3</v>
          </cell>
        </row>
        <row r="9">
          <cell r="F9" t="str">
            <v>CM4</v>
          </cell>
        </row>
        <row r="10">
          <cell r="F10" t="str">
            <v>CM5</v>
          </cell>
        </row>
        <row r="11">
          <cell r="F11" t="str">
            <v>IC1</v>
          </cell>
        </row>
        <row r="12">
          <cell r="F12" t="str">
            <v>IC2</v>
          </cell>
        </row>
        <row r="13">
          <cell r="F13" t="str">
            <v>IC3</v>
          </cell>
        </row>
        <row r="14">
          <cell r="F14" t="str">
            <v>IC4</v>
          </cell>
        </row>
        <row r="15">
          <cell r="F15" t="str">
            <v>IC5</v>
          </cell>
        </row>
        <row r="16">
          <cell r="F16" t="str">
            <v>IC6</v>
          </cell>
        </row>
        <row r="17">
          <cell r="F17" t="str">
            <v>IC7</v>
          </cell>
        </row>
        <row r="18">
          <cell r="F18" t="str">
            <v>IC8</v>
          </cell>
        </row>
        <row r="19">
          <cell r="F19" t="str">
            <v>IC10</v>
          </cell>
        </row>
        <row r="20">
          <cell r="F20" t="str">
            <v>IC11</v>
          </cell>
        </row>
        <row r="21">
          <cell r="F21" t="str">
            <v>IC12</v>
          </cell>
        </row>
        <row r="22">
          <cell r="F22" t="str">
            <v>IC13</v>
          </cell>
        </row>
        <row r="23">
          <cell r="F23" t="str">
            <v>IC14</v>
          </cell>
        </row>
        <row r="24">
          <cell r="F24" t="str">
            <v>IC15</v>
          </cell>
        </row>
        <row r="25">
          <cell r="F25" t="str">
            <v>IC16</v>
          </cell>
        </row>
        <row r="26">
          <cell r="F26" t="str">
            <v>CN1</v>
          </cell>
        </row>
        <row r="27">
          <cell r="F27" t="str">
            <v>CN2</v>
          </cell>
        </row>
        <row r="28">
          <cell r="F28" t="str">
            <v>CN3</v>
          </cell>
        </row>
        <row r="29">
          <cell r="F29" t="str">
            <v>CN4</v>
          </cell>
        </row>
        <row r="30">
          <cell r="F30" t="str">
            <v>IN1</v>
          </cell>
        </row>
        <row r="31">
          <cell r="F31" t="str">
            <v>IN2</v>
          </cell>
        </row>
        <row r="32">
          <cell r="F32" t="str">
            <v>IN3</v>
          </cell>
        </row>
        <row r="33">
          <cell r="F33" t="str">
            <v>IN4</v>
          </cell>
        </row>
        <row r="34">
          <cell r="F34" t="str">
            <v>SB1</v>
          </cell>
        </row>
        <row r="35">
          <cell r="F35" t="str">
            <v>VA1</v>
          </cell>
        </row>
        <row r="36">
          <cell r="F36" t="str">
            <v>VA2</v>
          </cell>
        </row>
        <row r="37">
          <cell r="F37" t="str">
            <v>VA3</v>
          </cell>
        </row>
        <row r="38">
          <cell r="F38" t="str">
            <v>VA4</v>
          </cell>
        </row>
        <row r="39">
          <cell r="F39" t="str">
            <v>VA5</v>
          </cell>
        </row>
        <row r="40">
          <cell r="F40" t="str">
            <v>VA6</v>
          </cell>
        </row>
        <row r="42">
          <cell r="F42" t="str">
            <v>op1</v>
          </cell>
        </row>
        <row r="43">
          <cell r="F43" t="str">
            <v>op2</v>
          </cell>
        </row>
        <row r="45">
          <cell r="F45" t="str">
            <v>op13</v>
          </cell>
        </row>
        <row r="46">
          <cell r="F46" t="str">
            <v>op14</v>
          </cell>
        </row>
        <row r="47">
          <cell r="F47" t="str">
            <v>op15</v>
          </cell>
        </row>
        <row r="48">
          <cell r="F48" t="str">
            <v>op16</v>
          </cell>
        </row>
        <row r="49">
          <cell r="F49" t="str">
            <v>op17</v>
          </cell>
        </row>
        <row r="50">
          <cell r="F50" t="str">
            <v>op18</v>
          </cell>
        </row>
        <row r="51">
          <cell r="F51" t="str">
            <v>op19</v>
          </cell>
        </row>
        <row r="52">
          <cell r="F52" t="str">
            <v>op20</v>
          </cell>
        </row>
        <row r="53">
          <cell r="F53" t="str">
            <v>op21</v>
          </cell>
        </row>
        <row r="54">
          <cell r="F54" t="str">
            <v>op22</v>
          </cell>
        </row>
        <row r="55">
          <cell r="F55" t="str">
            <v>W1</v>
          </cell>
        </row>
      </sheetData>
      <sheetData sheetId="8">
        <row r="4">
          <cell r="A4" t="str">
            <v>2013 S 13 14 15 17Chief River/Shark Bay/Richland</v>
          </cell>
        </row>
      </sheetData>
      <sheetData sheetId="9"/>
      <sheetData sheetId="10"/>
      <sheetData sheetId="11"/>
      <sheetData sheetId="12"/>
      <sheetData sheetId="13"/>
      <sheetData sheetId="14">
        <row r="8">
          <cell r="C8" t="str">
            <v>NRE1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plication Form-FG"/>
      <sheetName val="Application Form-SFG"/>
      <sheetName val=" "/>
      <sheetName val="Options"/>
      <sheetName val="Administrator"/>
      <sheetName val="ZPAE26"/>
      <sheetName val="Batch Annotation"/>
      <sheetName val="Budget_Skippy"/>
      <sheetName val="Detailed Quote"/>
      <sheetName val="NRE"/>
    </sheetNames>
    <sheetDataSet>
      <sheetData sheetId="0" refreshError="1"/>
      <sheetData sheetId="1" refreshError="1"/>
      <sheetData sheetId="2" refreshError="1"/>
      <sheetData sheetId="3">
        <row r="2">
          <cell r="B2" t="str">
            <v>ATK</v>
          </cell>
        </row>
        <row r="3">
          <cell r="B3" t="str">
            <v>AU</v>
          </cell>
        </row>
        <row r="4">
          <cell r="B4" t="str">
            <v>CMO</v>
          </cell>
        </row>
        <row r="5">
          <cell r="B5" t="str">
            <v>CPT</v>
          </cell>
        </row>
        <row r="6">
          <cell r="B6" t="str">
            <v>CTZ</v>
          </cell>
        </row>
        <row r="7">
          <cell r="B7" t="str">
            <v>DPT</v>
          </cell>
        </row>
        <row r="8">
          <cell r="B8" t="str">
            <v>DTA</v>
          </cell>
        </row>
        <row r="9">
          <cell r="B9" t="str">
            <v>EPS</v>
          </cell>
        </row>
        <row r="10">
          <cell r="B10" t="str">
            <v>FUJ</v>
          </cell>
        </row>
        <row r="11">
          <cell r="B11" t="str">
            <v>GST</v>
          </cell>
        </row>
        <row r="12">
          <cell r="B12" t="str">
            <v>HAN</v>
          </cell>
        </row>
        <row r="13">
          <cell r="B13" t="str">
            <v>HIT</v>
          </cell>
        </row>
        <row r="14">
          <cell r="B14" t="str">
            <v>HLD</v>
          </cell>
        </row>
        <row r="15">
          <cell r="B15" t="str">
            <v>HYD</v>
          </cell>
        </row>
        <row r="16">
          <cell r="B16" t="str">
            <v>HYU</v>
          </cell>
        </row>
        <row r="17">
          <cell r="B17" t="str">
            <v>IBM</v>
          </cell>
        </row>
        <row r="18">
          <cell r="B18" t="str">
            <v>IMA</v>
          </cell>
        </row>
        <row r="19">
          <cell r="B19" t="str">
            <v>KME</v>
          </cell>
        </row>
        <row r="20">
          <cell r="B20" t="str">
            <v>LG</v>
          </cell>
        </row>
        <row r="21">
          <cell r="B21" t="str">
            <v>LIT</v>
          </cell>
        </row>
        <row r="22">
          <cell r="B22" t="str">
            <v>MAT</v>
          </cell>
        </row>
        <row r="23">
          <cell r="B23" t="str">
            <v>MIB</v>
          </cell>
        </row>
        <row r="24">
          <cell r="B24" t="str">
            <v>MKE</v>
          </cell>
        </row>
        <row r="25">
          <cell r="B25" t="str">
            <v>MOC</v>
          </cell>
        </row>
        <row r="26">
          <cell r="B26" t="str">
            <v>MTM</v>
          </cell>
        </row>
        <row r="27">
          <cell r="B27" t="str">
            <v>NBP</v>
          </cell>
        </row>
        <row r="28">
          <cell r="B28" t="str">
            <v>NEC</v>
          </cell>
        </row>
        <row r="29">
          <cell r="B29" t="str">
            <v>PAN</v>
          </cell>
        </row>
        <row r="30">
          <cell r="B30" t="str">
            <v>PHI</v>
          </cell>
        </row>
        <row r="31">
          <cell r="B31" t="str">
            <v>PIO</v>
          </cell>
        </row>
        <row r="32">
          <cell r="B32" t="str">
            <v>PLD</v>
          </cell>
        </row>
        <row r="33">
          <cell r="B33" t="str">
            <v>QDI</v>
          </cell>
        </row>
        <row r="34">
          <cell r="B34" t="str">
            <v>QSI</v>
          </cell>
        </row>
        <row r="35">
          <cell r="B35" t="str">
            <v>SAD</v>
          </cell>
        </row>
        <row r="36">
          <cell r="B36" t="str">
            <v>SAM</v>
          </cell>
        </row>
        <row r="37">
          <cell r="B37" t="str">
            <v>SAY</v>
          </cell>
        </row>
        <row r="38">
          <cell r="B38" t="str">
            <v>SEA</v>
          </cell>
        </row>
        <row r="39">
          <cell r="B39" t="str">
            <v xml:space="preserve">SEM </v>
          </cell>
        </row>
        <row r="40">
          <cell r="B40" t="str">
            <v>SHP</v>
          </cell>
        </row>
        <row r="41">
          <cell r="B41" t="str">
            <v>SNY</v>
          </cell>
        </row>
        <row r="42">
          <cell r="B42" t="str">
            <v>TEA</v>
          </cell>
        </row>
        <row r="43">
          <cell r="B43" t="str">
            <v>TOP</v>
          </cell>
        </row>
        <row r="44">
          <cell r="B44" t="str">
            <v>TOS</v>
          </cell>
        </row>
        <row r="45">
          <cell r="B45" t="str">
            <v>TSST</v>
          </cell>
        </row>
        <row r="46">
          <cell r="B46" t="str">
            <v>UPC</v>
          </cell>
        </row>
        <row r="47">
          <cell r="B47" t="str">
            <v>WAC</v>
          </cell>
        </row>
        <row r="48">
          <cell r="B48" t="str">
            <v>WD</v>
          </cell>
        </row>
        <row r="121">
          <cell r="A121" t="str">
            <v>NEW</v>
          </cell>
        </row>
        <row r="122">
          <cell r="A122" t="str">
            <v>FW BIOS/B</v>
          </cell>
        </row>
        <row r="123">
          <cell r="A123" t="str">
            <v>FW BLACKTOP/B</v>
          </cell>
        </row>
        <row r="124">
          <cell r="A124" t="str">
            <v>FW DOCKING/B</v>
          </cell>
        </row>
        <row r="125">
          <cell r="A125" t="str">
            <v>FW MB</v>
          </cell>
        </row>
        <row r="126">
          <cell r="A126" t="str">
            <v>FW MEDIA SLICE/B</v>
          </cell>
        </row>
        <row r="127">
          <cell r="A127" t="str">
            <v>FW PANEL/B</v>
          </cell>
        </row>
        <row r="128">
          <cell r="A128" t="str">
            <v>FW TAA/B</v>
          </cell>
        </row>
        <row r="129">
          <cell r="A129" t="str">
            <v>FW TOUCH CTRL/B</v>
          </cell>
        </row>
        <row r="130">
          <cell r="A130" t="str">
            <v>FW TV TUNER/B</v>
          </cell>
        </row>
        <row r="131">
          <cell r="A131" t="str">
            <v>FW VGA/B</v>
          </cell>
        </row>
        <row r="134">
          <cell r="A134" t="str">
            <v>NEW</v>
          </cell>
        </row>
        <row r="135">
          <cell r="A135" t="str">
            <v>PCBA 1394/B</v>
          </cell>
        </row>
        <row r="136">
          <cell r="A136" t="str">
            <v>PCBA 2ND HDD/B</v>
          </cell>
        </row>
        <row r="137">
          <cell r="A137" t="str">
            <v>PCBA 5IN1/B</v>
          </cell>
        </row>
        <row r="138">
          <cell r="A138" t="str">
            <v>PCBA ALS-MIC/B</v>
          </cell>
        </row>
        <row r="139">
          <cell r="A139" t="str">
            <v>PCBA ANTENNA/B</v>
          </cell>
        </row>
        <row r="140">
          <cell r="A140" t="str">
            <v>PCBA AUDIO/B</v>
          </cell>
        </row>
        <row r="141">
          <cell r="A141" t="str">
            <v>PCBA BACKUP BATT/B</v>
          </cell>
        </row>
        <row r="142">
          <cell r="A142" t="str">
            <v>PCBA BATT/B</v>
          </cell>
        </row>
        <row r="143">
          <cell r="A143" t="str">
            <v>PCBA BIOS/B</v>
          </cell>
        </row>
        <row r="144">
          <cell r="A144" t="str">
            <v>PCBA BLACKTOP/B</v>
          </cell>
        </row>
        <row r="145">
          <cell r="A145" t="str">
            <v>PCBA BLT SW/B</v>
          </cell>
        </row>
        <row r="146">
          <cell r="A146" t="str">
            <v>PCBA BOTTOM/B</v>
          </cell>
        </row>
        <row r="147">
          <cell r="A147" t="str">
            <v>PCBA BRIDGE/B</v>
          </cell>
        </row>
        <row r="148">
          <cell r="A148" t="str">
            <v>PCBA BT/B</v>
          </cell>
        </row>
        <row r="149">
          <cell r="A149" t="str">
            <v>PCBA BTN/B</v>
          </cell>
        </row>
        <row r="150">
          <cell r="A150" t="str">
            <v>PCBA CAMERA/B</v>
          </cell>
        </row>
        <row r="151">
          <cell r="A151" t="str">
            <v>PCBA CARD RDR/B</v>
          </cell>
        </row>
        <row r="152">
          <cell r="A152" t="str">
            <v>PCBA CD-ROM/B</v>
          </cell>
        </row>
        <row r="153">
          <cell r="A153" t="str">
            <v>PCBA CHARGER/B</v>
          </cell>
        </row>
        <row r="154">
          <cell r="A154" t="str">
            <v>PCBA CHRE READER/B</v>
          </cell>
        </row>
        <row r="155">
          <cell r="A155" t="str">
            <v>PCBA CIR/B</v>
          </cell>
        </row>
        <row r="156">
          <cell r="A156" t="str">
            <v>PCBA CON/B</v>
          </cell>
        </row>
        <row r="157">
          <cell r="A157" t="str">
            <v>PCBA CPU/B</v>
          </cell>
        </row>
        <row r="158">
          <cell r="A158" t="str">
            <v>PCBA CRT/B</v>
          </cell>
        </row>
        <row r="159">
          <cell r="A159" t="str">
            <v>PCBA CTRL/B</v>
          </cell>
        </row>
        <row r="160">
          <cell r="A160" t="str">
            <v>PCBA DAISY CHAIN/B</v>
          </cell>
        </row>
        <row r="161">
          <cell r="A161" t="str">
            <v>PCBA DAUGHTER/B</v>
          </cell>
        </row>
        <row r="162">
          <cell r="A162" t="str">
            <v>PCBA DCB</v>
          </cell>
        </row>
        <row r="163">
          <cell r="A163" t="str">
            <v>PCBA DEBUG/B</v>
          </cell>
        </row>
        <row r="164">
          <cell r="A164" t="str">
            <v>PCBA DIRECT CD/B</v>
          </cell>
        </row>
        <row r="165">
          <cell r="A165" t="str">
            <v>PCBA DISK SENSOR/B</v>
          </cell>
        </row>
        <row r="166">
          <cell r="A166" t="str">
            <v>PCBA DJ/B</v>
          </cell>
        </row>
        <row r="167">
          <cell r="A167" t="str">
            <v>PCBA D-MODULE/B</v>
          </cell>
        </row>
        <row r="168">
          <cell r="A168" t="str">
            <v>PCBA DOCKING/B</v>
          </cell>
        </row>
        <row r="169">
          <cell r="A169" t="str">
            <v>PCBA DRIVECACHE/B</v>
          </cell>
        </row>
        <row r="170">
          <cell r="A170" t="str">
            <v>PCBA DSP/B</v>
          </cell>
        </row>
        <row r="171">
          <cell r="A171" t="str">
            <v>PCBA DVB-T/B</v>
          </cell>
        </row>
        <row r="172">
          <cell r="A172" t="str">
            <v>PCBA DVD/B</v>
          </cell>
        </row>
        <row r="173">
          <cell r="A173" t="str">
            <v>PCBA DVI/B</v>
          </cell>
        </row>
        <row r="174">
          <cell r="A174" t="str">
            <v>PCBA EJECT/B</v>
          </cell>
        </row>
        <row r="175">
          <cell r="A175" t="str">
            <v>PCBA ESD/B</v>
          </cell>
        </row>
        <row r="176">
          <cell r="A176" t="str">
            <v>PCBA EXPRESS/B</v>
          </cell>
        </row>
        <row r="177">
          <cell r="A177" t="str">
            <v>PCBA FAN/B</v>
          </cell>
        </row>
        <row r="178">
          <cell r="A178" t="str">
            <v>PCBA FDD/B</v>
          </cell>
        </row>
        <row r="179">
          <cell r="A179" t="str">
            <v>PCBA FEISOL/B</v>
          </cell>
        </row>
        <row r="180">
          <cell r="A180" t="str">
            <v>PCBA FINGERPRINT/B</v>
          </cell>
        </row>
        <row r="181">
          <cell r="A181" t="str">
            <v>PCBA FIR/B</v>
          </cell>
        </row>
        <row r="182">
          <cell r="A182" t="str">
            <v>PCBA FM RADIO/B</v>
          </cell>
        </row>
        <row r="183">
          <cell r="A183" t="str">
            <v>PCBA FRONT/B</v>
          </cell>
        </row>
        <row r="184">
          <cell r="A184" t="str">
            <v>PCBA FUN/B</v>
          </cell>
        </row>
        <row r="185">
          <cell r="A185" t="str">
            <v>PCBA GPS MODULE/B</v>
          </cell>
        </row>
        <row r="186">
          <cell r="A186" t="str">
            <v>PCBA HDD BP/B</v>
          </cell>
        </row>
        <row r="187">
          <cell r="A187" t="str">
            <v>PCBA HDD/B</v>
          </cell>
        </row>
        <row r="188">
          <cell r="A188" t="str">
            <v>PCBA HDMI/B</v>
          </cell>
        </row>
        <row r="189">
          <cell r="A189" t="str">
            <v>PCBA HWEQ/B</v>
          </cell>
        </row>
        <row r="190">
          <cell r="A190" t="str">
            <v>PCBA IDE/B</v>
          </cell>
        </row>
        <row r="191">
          <cell r="A191" t="str">
            <v>PCBA INST ON/B</v>
          </cell>
        </row>
        <row r="192">
          <cell r="A192" t="str">
            <v>PCBA INTF/B</v>
          </cell>
        </row>
        <row r="193">
          <cell r="A193" t="str">
            <v>PCBA INTP/B</v>
          </cell>
        </row>
        <row r="194">
          <cell r="A194" t="str">
            <v>PCBA INVERTER/B</v>
          </cell>
        </row>
        <row r="195">
          <cell r="A195" t="str">
            <v>PCBA IO/B</v>
          </cell>
        </row>
        <row r="196">
          <cell r="A196" t="str">
            <v>PCBA IR/B</v>
          </cell>
        </row>
        <row r="197">
          <cell r="A197" t="str">
            <v>PCBA ITP/B</v>
          </cell>
        </row>
        <row r="198">
          <cell r="A198" t="str">
            <v>PCBA KBC/B</v>
          </cell>
        </row>
        <row r="199">
          <cell r="A199" t="str">
            <v>PCBA KB CHARGER/B</v>
          </cell>
        </row>
        <row r="200">
          <cell r="A200" t="str">
            <v>PCBA KS/B</v>
          </cell>
        </row>
        <row r="201">
          <cell r="A201" t="str">
            <v>PCBA LAN/B</v>
          </cell>
        </row>
        <row r="202">
          <cell r="A202" t="str">
            <v>PCBA LCD/B</v>
          </cell>
        </row>
        <row r="203">
          <cell r="A203" t="str">
            <v>PCBA LED/B</v>
          </cell>
        </row>
        <row r="204">
          <cell r="A204" t="str">
            <v>PCBA LID SW/B</v>
          </cell>
        </row>
        <row r="205">
          <cell r="A205" t="str">
            <v>PCBA LINE CONTROL/B</v>
          </cell>
        </row>
        <row r="206">
          <cell r="A206" t="str">
            <v>PCBA LS-120/B</v>
          </cell>
        </row>
        <row r="207">
          <cell r="A207" t="str">
            <v>PCBA LUX/B</v>
          </cell>
        </row>
        <row r="208">
          <cell r="A208" t="str">
            <v>PCBA LVDS/B</v>
          </cell>
        </row>
        <row r="209">
          <cell r="A209" t="str">
            <v>PCBA MB</v>
          </cell>
        </row>
        <row r="210">
          <cell r="A210" t="str">
            <v>PCBA MDC/B</v>
          </cell>
        </row>
        <row r="211">
          <cell r="A211" t="str">
            <v>PCBA ME</v>
          </cell>
        </row>
        <row r="212">
          <cell r="A212" t="str">
            <v>PCBA MEDIA BAY/B</v>
          </cell>
        </row>
        <row r="213">
          <cell r="A213" t="str">
            <v>PCBA MEDIA SLICE/B</v>
          </cell>
        </row>
        <row r="214">
          <cell r="A214" t="str">
            <v>PCBA MEDIA/B</v>
          </cell>
        </row>
        <row r="215">
          <cell r="A215" t="str">
            <v>PCBA MIC/B</v>
          </cell>
        </row>
        <row r="216">
          <cell r="A216" t="str">
            <v>PCBA MINIFUNC/B</v>
          </cell>
        </row>
        <row r="217">
          <cell r="A217" t="str">
            <v>PCBA MO/B</v>
          </cell>
        </row>
        <row r="218">
          <cell r="A218" t="str">
            <v>PCBA MODULE/B</v>
          </cell>
        </row>
        <row r="219">
          <cell r="A219" t="str">
            <v>PCBA MOTOR/B</v>
          </cell>
        </row>
        <row r="220">
          <cell r="A220" t="str">
            <v>PCBA NAND/B</v>
          </cell>
        </row>
        <row r="221">
          <cell r="A221" t="str">
            <v>PCBA NUM-LOCK/B</v>
          </cell>
        </row>
        <row r="222">
          <cell r="A222" t="str">
            <v>PCBA ODD/B</v>
          </cell>
        </row>
        <row r="223">
          <cell r="A223" t="str">
            <v>PCBA ONOFF/B</v>
          </cell>
        </row>
        <row r="224">
          <cell r="A224" t="str">
            <v>PCBA PA/B</v>
          </cell>
        </row>
        <row r="225">
          <cell r="A225" t="str">
            <v>PCBA PANEL/B</v>
          </cell>
        </row>
        <row r="226">
          <cell r="A226" t="str">
            <v>PCBA PCMCIA/B</v>
          </cell>
        </row>
        <row r="227">
          <cell r="A227" t="str">
            <v>PCBA PHONE/B</v>
          </cell>
        </row>
        <row r="228">
          <cell r="A228" t="str">
            <v>PCBA PODD/B</v>
          </cell>
        </row>
        <row r="229">
          <cell r="A229" t="str">
            <v>PCBA PWR/B</v>
          </cell>
        </row>
        <row r="230">
          <cell r="A230" t="str">
            <v>PCBA QUICK PLAY/B</v>
          </cell>
        </row>
        <row r="231">
          <cell r="A231" t="str">
            <v>PCBA REED SW/B</v>
          </cell>
        </row>
        <row r="232">
          <cell r="A232" t="str">
            <v>PCBA RF/B</v>
          </cell>
        </row>
        <row r="233">
          <cell r="A233" t="str">
            <v>PCBA ROBSON/B</v>
          </cell>
        </row>
        <row r="234">
          <cell r="A234" t="str">
            <v>PCBA RUX/B</v>
          </cell>
        </row>
        <row r="235">
          <cell r="A235" t="str">
            <v>PCBA SAS/B</v>
          </cell>
        </row>
        <row r="236">
          <cell r="A236" t="str">
            <v>PCBA SD/B</v>
          </cell>
        </row>
        <row r="237">
          <cell r="A237" t="str">
            <v>PCBA SENSOR/B</v>
          </cell>
        </row>
        <row r="238">
          <cell r="A238" t="str">
            <v>PCBA SERIAL/B</v>
          </cell>
        </row>
        <row r="239">
          <cell r="A239" t="str">
            <v>PCBA SIM/B</v>
          </cell>
        </row>
        <row r="240">
          <cell r="A240" t="str">
            <v>PCBA SLEEVE/B</v>
          </cell>
        </row>
        <row r="241">
          <cell r="A241" t="str">
            <v>PCBA SMALL/B</v>
          </cell>
        </row>
        <row r="242">
          <cell r="A242" t="str">
            <v>PCBA SNIFFER/B</v>
          </cell>
        </row>
        <row r="243">
          <cell r="A243" t="str">
            <v>PCBA SOLENOID/B</v>
          </cell>
        </row>
        <row r="244">
          <cell r="A244" t="str">
            <v>PCBA SPK&amp;LED/B</v>
          </cell>
        </row>
        <row r="245">
          <cell r="A245" t="str">
            <v>PCBA SSD/B</v>
          </cell>
        </row>
        <row r="246">
          <cell r="A246" t="str">
            <v>PCBA S-VIDEO CONN/B</v>
          </cell>
        </row>
        <row r="247">
          <cell r="A247" t="str">
            <v>PCBA SW&amp;LED/B</v>
          </cell>
        </row>
        <row r="248">
          <cell r="A248" t="str">
            <v>PCBA SW/B</v>
          </cell>
        </row>
        <row r="249">
          <cell r="A249" t="str">
            <v>PCBA SYS/B</v>
          </cell>
        </row>
        <row r="250">
          <cell r="A250" t="str">
            <v>PCBA SYS WINDOW/B</v>
          </cell>
        </row>
        <row r="251">
          <cell r="A251" t="str">
            <v>PCBA TAA/B</v>
          </cell>
        </row>
        <row r="252">
          <cell r="A252" t="str">
            <v>PCBA TCBA/B</v>
          </cell>
        </row>
        <row r="253">
          <cell r="A253" t="str">
            <v>PCBA THERMAL-S/B</v>
          </cell>
        </row>
        <row r="254">
          <cell r="A254" t="str">
            <v>PCBA TOUCH CTRL/B</v>
          </cell>
        </row>
        <row r="255">
          <cell r="A255" t="str">
            <v>PCBA TOUCH SCREEN/B</v>
          </cell>
        </row>
        <row r="256">
          <cell r="A256" t="str">
            <v>PCBA TP BUTTON/B</v>
          </cell>
        </row>
        <row r="257">
          <cell r="A257" t="str">
            <v>PCBA TP&amp;LED/B</v>
          </cell>
        </row>
        <row r="258">
          <cell r="A258" t="str">
            <v>PCBA TP/B</v>
          </cell>
        </row>
        <row r="259">
          <cell r="A259" t="str">
            <v>PCBA TPM/B</v>
          </cell>
        </row>
        <row r="260">
          <cell r="A260" t="str">
            <v>PCBA TPMS/B</v>
          </cell>
        </row>
        <row r="261">
          <cell r="A261" t="str">
            <v>PCBA TR/B</v>
          </cell>
        </row>
        <row r="262">
          <cell r="A262" t="str">
            <v>PCBA TV TUNER/B</v>
          </cell>
        </row>
        <row r="263">
          <cell r="A263" t="str">
            <v>PCBA TV/B</v>
          </cell>
        </row>
        <row r="264">
          <cell r="A264" t="str">
            <v>PCBA USB&amp;AUDIO/B</v>
          </cell>
        </row>
        <row r="265">
          <cell r="A265" t="str">
            <v>PCBA USB/B</v>
          </cell>
        </row>
        <row r="266">
          <cell r="A266" t="str">
            <v>PCBA VCH/B</v>
          </cell>
        </row>
        <row r="267">
          <cell r="A267" t="str">
            <v>PCBA VGA/B</v>
          </cell>
        </row>
        <row r="268">
          <cell r="A268" t="str">
            <v>PCBA VOLUME/B</v>
          </cell>
        </row>
        <row r="271">
          <cell r="A271" t="str">
            <v>NEW</v>
          </cell>
        </row>
        <row r="272">
          <cell r="A272" t="str">
            <v>SMT 1394/B</v>
          </cell>
        </row>
        <row r="273">
          <cell r="A273" t="str">
            <v>SMT 2ND HDD/B</v>
          </cell>
        </row>
        <row r="274">
          <cell r="A274" t="str">
            <v>SMT 5IN1/B</v>
          </cell>
        </row>
        <row r="275">
          <cell r="A275" t="str">
            <v>SMT ALS-MIC/B</v>
          </cell>
        </row>
        <row r="276">
          <cell r="A276" t="str">
            <v>SMT ANTENNA/B</v>
          </cell>
        </row>
        <row r="277">
          <cell r="A277" t="str">
            <v>SMT AUDIO/B</v>
          </cell>
        </row>
        <row r="278">
          <cell r="A278" t="str">
            <v>SMT BACKUP BATT/B</v>
          </cell>
        </row>
        <row r="279">
          <cell r="A279" t="str">
            <v>SMT BATT/B</v>
          </cell>
        </row>
        <row r="280">
          <cell r="A280" t="str">
            <v>SMT BIOS/B</v>
          </cell>
        </row>
        <row r="281">
          <cell r="A281" t="str">
            <v>SMT BLACKTOP/B</v>
          </cell>
        </row>
        <row r="282">
          <cell r="A282" t="str">
            <v>SMT BLT SW/B</v>
          </cell>
        </row>
        <row r="283">
          <cell r="A283" t="str">
            <v>SMT BOTTOM/B</v>
          </cell>
        </row>
        <row r="284">
          <cell r="A284" t="str">
            <v>SMT BRIDGE/B</v>
          </cell>
        </row>
        <row r="285">
          <cell r="A285" t="str">
            <v>SMT BT/B</v>
          </cell>
        </row>
        <row r="286">
          <cell r="A286" t="str">
            <v>SMT BTN/B</v>
          </cell>
        </row>
        <row r="287">
          <cell r="A287" t="str">
            <v>SMT CAMERA/B</v>
          </cell>
        </row>
        <row r="288">
          <cell r="A288" t="str">
            <v>SMT CARD RDR/B</v>
          </cell>
        </row>
        <row r="289">
          <cell r="A289" t="str">
            <v>SMT CD-ROM/B</v>
          </cell>
        </row>
        <row r="290">
          <cell r="A290" t="str">
            <v>SMT CHARGER/B</v>
          </cell>
        </row>
        <row r="291">
          <cell r="A291" t="str">
            <v>SMT CHRE READER/B</v>
          </cell>
        </row>
        <row r="292">
          <cell r="A292" t="str">
            <v>SMT CIR/B</v>
          </cell>
        </row>
        <row r="293">
          <cell r="A293" t="str">
            <v>SMT CON/B</v>
          </cell>
        </row>
        <row r="294">
          <cell r="A294" t="str">
            <v>SMT CPU/B</v>
          </cell>
        </row>
        <row r="295">
          <cell r="A295" t="str">
            <v>SMT CRT/B</v>
          </cell>
        </row>
        <row r="296">
          <cell r="A296" t="str">
            <v>SMT CTRL/B</v>
          </cell>
        </row>
        <row r="297">
          <cell r="A297" t="str">
            <v>SMT DAISY CHAIN/B</v>
          </cell>
        </row>
        <row r="298">
          <cell r="A298" t="str">
            <v>SMT DAUGHTER/B</v>
          </cell>
        </row>
        <row r="299">
          <cell r="A299" t="str">
            <v>SMT DCB</v>
          </cell>
        </row>
        <row r="300">
          <cell r="A300" t="str">
            <v>SMT DEBUG/B</v>
          </cell>
        </row>
        <row r="301">
          <cell r="A301" t="str">
            <v>SMT DIRECT CD/B</v>
          </cell>
        </row>
        <row r="302">
          <cell r="A302" t="str">
            <v>SMT DISK SENSOR/B</v>
          </cell>
        </row>
        <row r="303">
          <cell r="A303" t="str">
            <v>SMT DJ/B</v>
          </cell>
        </row>
        <row r="304">
          <cell r="A304" t="str">
            <v>SMT D-MODULE/B</v>
          </cell>
        </row>
        <row r="305">
          <cell r="A305" t="str">
            <v>SMT DOCKING/B</v>
          </cell>
        </row>
        <row r="306">
          <cell r="A306" t="str">
            <v>SMT DRIVECACHE/B</v>
          </cell>
        </row>
        <row r="307">
          <cell r="A307" t="str">
            <v>SMT DSP/B</v>
          </cell>
        </row>
        <row r="308">
          <cell r="A308" t="str">
            <v>SMT DVB-T/B</v>
          </cell>
        </row>
        <row r="309">
          <cell r="A309" t="str">
            <v>SMT DVD/B</v>
          </cell>
        </row>
        <row r="310">
          <cell r="A310" t="str">
            <v>SMT DVI/B</v>
          </cell>
        </row>
        <row r="311">
          <cell r="A311" t="str">
            <v>SMT EJECT/B</v>
          </cell>
        </row>
        <row r="312">
          <cell r="A312" t="str">
            <v>SMT ESD/B</v>
          </cell>
        </row>
        <row r="313">
          <cell r="A313" t="str">
            <v>SMT EXPRESS/B</v>
          </cell>
        </row>
        <row r="314">
          <cell r="A314" t="str">
            <v>SMT FAN/B</v>
          </cell>
        </row>
        <row r="315">
          <cell r="A315" t="str">
            <v>SMT FDD/B</v>
          </cell>
        </row>
        <row r="316">
          <cell r="A316" t="str">
            <v>SMT FEISOL/B</v>
          </cell>
        </row>
        <row r="317">
          <cell r="A317" t="str">
            <v>SMT FINGERPRINT/B</v>
          </cell>
        </row>
        <row r="318">
          <cell r="A318" t="str">
            <v>SMT FIR/B</v>
          </cell>
        </row>
        <row r="319">
          <cell r="A319" t="str">
            <v>SMT FM RADIO/B</v>
          </cell>
        </row>
        <row r="320">
          <cell r="A320" t="str">
            <v>SMT FRONT/B</v>
          </cell>
        </row>
        <row r="321">
          <cell r="A321" t="str">
            <v>SMT FUN/B</v>
          </cell>
        </row>
        <row r="322">
          <cell r="A322" t="str">
            <v>SMT GPS MODULE/B</v>
          </cell>
        </row>
        <row r="323">
          <cell r="A323" t="str">
            <v>SMT HDD BP/B</v>
          </cell>
        </row>
        <row r="324">
          <cell r="A324" t="str">
            <v>SMT HDD/B</v>
          </cell>
        </row>
        <row r="325">
          <cell r="A325" t="str">
            <v>SMT HDMI/B</v>
          </cell>
        </row>
        <row r="326">
          <cell r="A326" t="str">
            <v>SMT HWEQ/B</v>
          </cell>
        </row>
        <row r="327">
          <cell r="A327" t="str">
            <v>SMT IDE/B</v>
          </cell>
        </row>
        <row r="328">
          <cell r="A328" t="str">
            <v>SMT INST ON/B</v>
          </cell>
        </row>
        <row r="329">
          <cell r="A329" t="str">
            <v>SMT INTF/B</v>
          </cell>
        </row>
        <row r="330">
          <cell r="A330" t="str">
            <v>SMT INTP/B</v>
          </cell>
        </row>
        <row r="331">
          <cell r="A331" t="str">
            <v>SMT INVERTER/B</v>
          </cell>
        </row>
        <row r="332">
          <cell r="A332" t="str">
            <v>SMT IO/B</v>
          </cell>
        </row>
        <row r="333">
          <cell r="A333" t="str">
            <v>SMT IR/B</v>
          </cell>
        </row>
        <row r="334">
          <cell r="A334" t="str">
            <v>SMT ITP/B</v>
          </cell>
        </row>
        <row r="335">
          <cell r="A335" t="str">
            <v>SMT KBC/B</v>
          </cell>
        </row>
        <row r="336">
          <cell r="A336" t="str">
            <v>SMT KB CHARGER/B</v>
          </cell>
        </row>
        <row r="337">
          <cell r="A337" t="str">
            <v>SMT KS/B</v>
          </cell>
        </row>
        <row r="338">
          <cell r="A338" t="str">
            <v>SMT LAN/B</v>
          </cell>
        </row>
        <row r="339">
          <cell r="A339" t="str">
            <v>SMT LCD/B</v>
          </cell>
        </row>
        <row r="340">
          <cell r="A340" t="str">
            <v>SMT LED/B</v>
          </cell>
        </row>
        <row r="341">
          <cell r="A341" t="str">
            <v>SMT LID SW/B</v>
          </cell>
        </row>
        <row r="342">
          <cell r="A342" t="str">
            <v>SMT LINE CONTROL/B</v>
          </cell>
        </row>
        <row r="343">
          <cell r="A343" t="str">
            <v>SMT LS-120/B</v>
          </cell>
        </row>
        <row r="344">
          <cell r="A344" t="str">
            <v>SMT LUX/B</v>
          </cell>
        </row>
        <row r="345">
          <cell r="A345" t="str">
            <v>SMT LVDS/B</v>
          </cell>
        </row>
        <row r="346">
          <cell r="A346" t="str">
            <v>SMT MB</v>
          </cell>
        </row>
        <row r="347">
          <cell r="A347" t="str">
            <v>SMT MDC/B</v>
          </cell>
        </row>
        <row r="348">
          <cell r="A348" t="str">
            <v>SMT ME</v>
          </cell>
        </row>
        <row r="349">
          <cell r="A349" t="str">
            <v>SMT MEDIA BAY/B</v>
          </cell>
        </row>
        <row r="350">
          <cell r="A350" t="str">
            <v>SMT MEDIA SLICE/B</v>
          </cell>
        </row>
        <row r="351">
          <cell r="A351" t="str">
            <v>SMT MEDIA/B</v>
          </cell>
        </row>
        <row r="352">
          <cell r="A352" t="str">
            <v>SMT MIC/B</v>
          </cell>
        </row>
        <row r="353">
          <cell r="A353" t="str">
            <v>SMT MINIFUNC/B</v>
          </cell>
        </row>
        <row r="354">
          <cell r="A354" t="str">
            <v>SMT MO/B</v>
          </cell>
        </row>
        <row r="355">
          <cell r="A355" t="str">
            <v>SMT MODULE/B</v>
          </cell>
        </row>
        <row r="356">
          <cell r="A356" t="str">
            <v>SMT MOTOR/B</v>
          </cell>
        </row>
        <row r="357">
          <cell r="A357" t="str">
            <v>SMT NAND/B</v>
          </cell>
        </row>
        <row r="358">
          <cell r="A358" t="str">
            <v>SMT NUM-LOCK/B</v>
          </cell>
        </row>
        <row r="359">
          <cell r="A359" t="str">
            <v>SMT ODD/B</v>
          </cell>
        </row>
        <row r="360">
          <cell r="A360" t="str">
            <v>SMT ONOFF/B</v>
          </cell>
        </row>
        <row r="361">
          <cell r="A361" t="str">
            <v>SMT PA/B</v>
          </cell>
        </row>
        <row r="362">
          <cell r="A362" t="str">
            <v>SMT PANEL/B</v>
          </cell>
        </row>
        <row r="363">
          <cell r="A363" t="str">
            <v>SMT PCMCIA/B</v>
          </cell>
        </row>
        <row r="364">
          <cell r="A364" t="str">
            <v>SMT PHONE/B</v>
          </cell>
        </row>
        <row r="365">
          <cell r="A365" t="str">
            <v>SMT PODD/B</v>
          </cell>
        </row>
        <row r="366">
          <cell r="A366" t="str">
            <v>SMT PWR/B</v>
          </cell>
        </row>
        <row r="367">
          <cell r="A367" t="str">
            <v>SMT QUICK PLAY/B</v>
          </cell>
        </row>
        <row r="368">
          <cell r="A368" t="str">
            <v>SMT REED SW/B</v>
          </cell>
        </row>
        <row r="369">
          <cell r="A369" t="str">
            <v>SMT RF/B</v>
          </cell>
        </row>
        <row r="370">
          <cell r="A370" t="str">
            <v>SMT ROBSON/B</v>
          </cell>
        </row>
        <row r="371">
          <cell r="A371" t="str">
            <v>SMT RUX/B</v>
          </cell>
        </row>
        <row r="372">
          <cell r="A372" t="str">
            <v>SMT SAS/B</v>
          </cell>
        </row>
        <row r="373">
          <cell r="A373" t="str">
            <v>SMT SD/B</v>
          </cell>
        </row>
        <row r="374">
          <cell r="A374" t="str">
            <v>SMT SENSOR/B</v>
          </cell>
        </row>
        <row r="375">
          <cell r="A375" t="str">
            <v>SMT SERIAL/B</v>
          </cell>
        </row>
        <row r="376">
          <cell r="A376" t="str">
            <v>SMT SIM/B</v>
          </cell>
        </row>
        <row r="377">
          <cell r="A377" t="str">
            <v>SMT SLEEVE/B</v>
          </cell>
        </row>
        <row r="378">
          <cell r="A378" t="str">
            <v>SMT SMALL/B</v>
          </cell>
        </row>
        <row r="379">
          <cell r="A379" t="str">
            <v>SMT SNIFFER/B</v>
          </cell>
        </row>
        <row r="380">
          <cell r="A380" t="str">
            <v>SMT SOLENOID/B</v>
          </cell>
        </row>
        <row r="381">
          <cell r="A381" t="str">
            <v>SMT SPK&amp;LED/B</v>
          </cell>
        </row>
        <row r="382">
          <cell r="A382" t="str">
            <v>SMT SSD/B</v>
          </cell>
        </row>
        <row r="383">
          <cell r="A383" t="str">
            <v>SMT S-VIDEO CONN/B</v>
          </cell>
        </row>
        <row r="384">
          <cell r="A384" t="str">
            <v>SMT SW&amp;LED/B</v>
          </cell>
        </row>
        <row r="385">
          <cell r="A385" t="str">
            <v>SMT SW/B</v>
          </cell>
        </row>
        <row r="386">
          <cell r="A386" t="str">
            <v>SMT SYS/B</v>
          </cell>
        </row>
        <row r="387">
          <cell r="A387" t="str">
            <v>SMT SYS WINDOW/B</v>
          </cell>
        </row>
        <row r="388">
          <cell r="A388" t="str">
            <v>SMT TAA/B</v>
          </cell>
        </row>
        <row r="389">
          <cell r="A389" t="str">
            <v>SMT TCBA/B</v>
          </cell>
        </row>
        <row r="390">
          <cell r="A390" t="str">
            <v>SMT THERMAL-S/B</v>
          </cell>
        </row>
        <row r="391">
          <cell r="A391" t="str">
            <v>SMT TOUCH CTRL/B</v>
          </cell>
        </row>
        <row r="392">
          <cell r="A392" t="str">
            <v>SMT TOUCH SCREEN/B</v>
          </cell>
        </row>
        <row r="393">
          <cell r="A393" t="str">
            <v>SMT TP BUTTON/B</v>
          </cell>
        </row>
        <row r="394">
          <cell r="A394" t="str">
            <v>SMT TP&amp;LED/B</v>
          </cell>
        </row>
        <row r="395">
          <cell r="A395" t="str">
            <v>SMT TP/B</v>
          </cell>
        </row>
        <row r="396">
          <cell r="A396" t="str">
            <v>SMT TPM/B</v>
          </cell>
        </row>
        <row r="397">
          <cell r="A397" t="str">
            <v>SMT TPMS/B</v>
          </cell>
        </row>
        <row r="398">
          <cell r="A398" t="str">
            <v>SMT TR/B</v>
          </cell>
        </row>
        <row r="399">
          <cell r="A399" t="str">
            <v>SMT TV TUNER/B</v>
          </cell>
        </row>
        <row r="400">
          <cell r="A400" t="str">
            <v>SMT TV/B</v>
          </cell>
        </row>
        <row r="401">
          <cell r="A401" t="str">
            <v>SMT USB&amp;AUDIO/B</v>
          </cell>
        </row>
        <row r="402">
          <cell r="A402" t="str">
            <v>SMT USB/B</v>
          </cell>
        </row>
        <row r="403">
          <cell r="A403" t="str">
            <v>SMT VCH/B</v>
          </cell>
        </row>
        <row r="404">
          <cell r="A404" t="str">
            <v>SMT VGA/B</v>
          </cell>
        </row>
        <row r="405">
          <cell r="A405" t="str">
            <v>SMT VOLUME/B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story"/>
      <sheetName val="CD_kit"/>
      <sheetName val="BR10--BR20"/>
      <sheetName val="AAP"/>
      <sheetName val="AAC"/>
      <sheetName val="AEB"/>
      <sheetName val="Abbreviation"/>
      <sheetName val="UPC+EAN"/>
      <sheetName val="Sheet2"/>
      <sheetName val="FA Definitions"/>
      <sheetName val="Sheet1"/>
      <sheetName val="Molding"/>
      <sheetName val="AS1400_DDR_PN_v2.3"/>
      <sheetName val="Display Back"/>
      <sheetName val="Q#3839"/>
      <sheetName val="Kod3 Table"/>
      <sheetName val="SCM AV data"/>
      <sheetName val="Multibay Optical"/>
      <sheetName val="3"/>
      <sheetName val="周生產"/>
      <sheetName val="ISRDATA"/>
      <sheetName val="IE"/>
      <sheetName val="Team List"/>
      <sheetName val="Sheet1 (2)"/>
      <sheetName val="FAE reports"/>
      <sheetName val="KT1 Qual"/>
      <sheetName val="codes"/>
      <sheetName val="FA_LISTING"/>
      <sheetName val="预付帐款"/>
      <sheetName val="工作報告"/>
      <sheetName val="Transformation Wrksht-Mech"/>
      <sheetName val="Data lists"/>
      <sheetName val="Cover"/>
      <sheetName val="Antenna Window"/>
      <sheetName val="PCBA"/>
      <sheetName val="FA-LISTING"/>
      <sheetName val="D45D46"/>
      <sheetName val="Nimitz Base Cover"/>
      <sheetName val="All"/>
      <sheetName val="SBB Table"/>
      <sheetName val="Baseline &amp; Summary"/>
      <sheetName val="Mat Summary"/>
      <sheetName val="Options"/>
      <sheetName val="LIST"/>
      <sheetName val="Q#3839 Indented Bom d"/>
      <sheetName val="TE"/>
      <sheetName val="FA_Definitions"/>
      <sheetName val="Kod3_Table"/>
      <sheetName val="AS1400_DDR_PN_v2_3"/>
      <sheetName val="SCM_AV_data"/>
      <sheetName val="Multibay_Optical"/>
      <sheetName val="Display_Back"/>
      <sheetName val="Team_List"/>
      <sheetName val="Sheet1_(2)"/>
      <sheetName val="FAE_reports"/>
      <sheetName val="KT1_Qual"/>
      <sheetName val="Data_lists"/>
      <sheetName val="Transformation_Wrksht-Mech"/>
      <sheetName val="Antenna_Window"/>
      <sheetName val="Nimitz_Base_Cover"/>
      <sheetName val="SBB_Table"/>
      <sheetName val="FA_Definitions1"/>
      <sheetName val="Kod3_Table1"/>
      <sheetName val="AS1400_DDR_PN_v2_31"/>
      <sheetName val="SCM_AV_data1"/>
      <sheetName val="Multibay_Optical1"/>
      <sheetName val="Display_Back1"/>
      <sheetName val="Team_List1"/>
      <sheetName val="Sheet1_(2)1"/>
      <sheetName val="FAE_reports1"/>
      <sheetName val="KT1_Qual1"/>
      <sheetName val="Data_lists1"/>
      <sheetName val="Transformation_Wrksht-Mech1"/>
      <sheetName val="Antenna_Window1"/>
      <sheetName val="Nimitz_Base_Cover1"/>
      <sheetName val="SBB_Table1"/>
      <sheetName val="6"/>
      <sheetName val="Calculation"/>
      <sheetName val="Master Lists"/>
      <sheetName val="Work"/>
      <sheetName val="Summa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>
        <row r="1">
          <cell r="A1" t="str">
            <v>Item Identif</v>
          </cell>
          <cell r="B1" t="str">
            <v>UPC</v>
          </cell>
          <cell r="C1" t="str">
            <v>EAN</v>
          </cell>
        </row>
        <row r="2">
          <cell r="A2" t="str">
            <v>LX.A0205.178</v>
          </cell>
          <cell r="B2" t="str">
            <v>099802090746</v>
          </cell>
          <cell r="C2">
            <v>4718235085889</v>
          </cell>
        </row>
        <row r="3">
          <cell r="A3" t="str">
            <v>LX.A0205.179</v>
          </cell>
          <cell r="B3" t="str">
            <v>099802090753</v>
          </cell>
          <cell r="C3">
            <v>4718235085896</v>
          </cell>
        </row>
        <row r="4">
          <cell r="A4" t="str">
            <v>LX.A0205.180</v>
          </cell>
          <cell r="B4" t="str">
            <v>099802090760</v>
          </cell>
          <cell r="C4">
            <v>4718235085902</v>
          </cell>
        </row>
        <row r="5">
          <cell r="A5" t="str">
            <v>LX.A0205.181</v>
          </cell>
          <cell r="B5" t="str">
            <v>099802090777</v>
          </cell>
          <cell r="C5">
            <v>4718235085919</v>
          </cell>
        </row>
        <row r="6">
          <cell r="A6" t="str">
            <v>LX.A0205.182</v>
          </cell>
          <cell r="B6" t="str">
            <v>099802090913</v>
          </cell>
          <cell r="C6">
            <v>4718235086053</v>
          </cell>
        </row>
        <row r="7">
          <cell r="A7" t="str">
            <v>LX.A0205.183</v>
          </cell>
          <cell r="B7" t="str">
            <v>099802090920</v>
          </cell>
          <cell r="C7">
            <v>4718235086060</v>
          </cell>
        </row>
        <row r="8">
          <cell r="A8" t="str">
            <v>LX.A0205.184</v>
          </cell>
          <cell r="B8" t="str">
            <v>099802090944</v>
          </cell>
          <cell r="C8">
            <v>4718235086084</v>
          </cell>
        </row>
        <row r="9">
          <cell r="A9" t="str">
            <v>LX.A0205.185</v>
          </cell>
          <cell r="B9" t="str">
            <v>099802090791</v>
          </cell>
          <cell r="C9">
            <v>4718235085933</v>
          </cell>
        </row>
        <row r="10">
          <cell r="A10" t="str">
            <v>LX.A0205.186</v>
          </cell>
          <cell r="B10" t="str">
            <v>099802090807</v>
          </cell>
          <cell r="C10">
            <v>4718235085940</v>
          </cell>
        </row>
        <row r="11">
          <cell r="A11" t="str">
            <v>LX.A0205.187</v>
          </cell>
          <cell r="B11" t="str">
            <v>099802090814</v>
          </cell>
          <cell r="C11">
            <v>4718235085957</v>
          </cell>
        </row>
        <row r="12">
          <cell r="A12" t="str">
            <v>LX.A0205.188</v>
          </cell>
          <cell r="B12" t="str">
            <v>099802090784</v>
          </cell>
          <cell r="C12">
            <v>4718235085926</v>
          </cell>
        </row>
        <row r="13">
          <cell r="A13" t="str">
            <v>LX.A0205.189</v>
          </cell>
          <cell r="B13" t="str">
            <v>099802090876</v>
          </cell>
          <cell r="C13">
            <v>4718235086015</v>
          </cell>
        </row>
        <row r="14">
          <cell r="A14" t="str">
            <v>LX.A0205.190</v>
          </cell>
          <cell r="B14" t="str">
            <v>099802090883</v>
          </cell>
          <cell r="C14">
            <v>4718235086022</v>
          </cell>
        </row>
        <row r="15">
          <cell r="A15" t="str">
            <v>LX.A0205.191</v>
          </cell>
          <cell r="B15" t="str">
            <v>099802090890</v>
          </cell>
          <cell r="C15">
            <v>4718235086039</v>
          </cell>
        </row>
        <row r="16">
          <cell r="A16" t="str">
            <v>LX.A0205.192</v>
          </cell>
          <cell r="B16" t="str">
            <v>099802090906</v>
          </cell>
          <cell r="C16">
            <v>4718235086046</v>
          </cell>
        </row>
        <row r="17">
          <cell r="A17" t="str">
            <v>LX.A0205.193</v>
          </cell>
          <cell r="B17" t="str">
            <v>099802090838</v>
          </cell>
          <cell r="C17">
            <v>4718235085971</v>
          </cell>
        </row>
        <row r="18">
          <cell r="A18" t="str">
            <v>LX.A0205.194</v>
          </cell>
          <cell r="B18" t="str">
            <v>099802090845</v>
          </cell>
          <cell r="C18">
            <v>4718235085988</v>
          </cell>
        </row>
        <row r="19">
          <cell r="A19" t="str">
            <v>LX.A0205.195</v>
          </cell>
          <cell r="B19" t="str">
            <v>099802090937</v>
          </cell>
          <cell r="C19">
            <v>4718235086077</v>
          </cell>
        </row>
        <row r="20">
          <cell r="A20" t="str">
            <v>LX.A0205.196</v>
          </cell>
          <cell r="B20" t="str">
            <v>099802090852</v>
          </cell>
          <cell r="C20">
            <v>4718235085995</v>
          </cell>
        </row>
        <row r="21">
          <cell r="A21" t="str">
            <v>LX.A0205.197</v>
          </cell>
          <cell r="B21" t="str">
            <v>099802090869</v>
          </cell>
          <cell r="C21">
            <v>4718235086008</v>
          </cell>
        </row>
        <row r="22">
          <cell r="A22" t="str">
            <v>LX.A0205.198</v>
          </cell>
          <cell r="B22" t="str">
            <v>099802090821</v>
          </cell>
          <cell r="C22">
            <v>4718235085964</v>
          </cell>
        </row>
        <row r="23">
          <cell r="A23" t="str">
            <v>LX.A0205.199</v>
          </cell>
          <cell r="B23" t="str">
            <v>099802091057</v>
          </cell>
          <cell r="C23">
            <v>4718235086190</v>
          </cell>
        </row>
        <row r="24">
          <cell r="A24" t="str">
            <v>LX.A0205.200</v>
          </cell>
          <cell r="B24" t="str">
            <v>099802091064</v>
          </cell>
          <cell r="C24">
            <v>4718235086206</v>
          </cell>
        </row>
        <row r="25">
          <cell r="A25" t="str">
            <v>LX.A0205.201</v>
          </cell>
          <cell r="B25" t="str">
            <v>099802091040</v>
          </cell>
          <cell r="C25">
            <v>4718235086183</v>
          </cell>
        </row>
        <row r="26">
          <cell r="A26" t="str">
            <v>LX.A0205.202</v>
          </cell>
          <cell r="B26" t="str">
            <v>099802091071</v>
          </cell>
          <cell r="C26">
            <v>4718235086213</v>
          </cell>
        </row>
        <row r="27">
          <cell r="A27" t="str">
            <v>LX.A0205.203</v>
          </cell>
          <cell r="B27" t="str">
            <v>099802091088</v>
          </cell>
          <cell r="C27">
            <v>4718235086220</v>
          </cell>
        </row>
        <row r="28">
          <cell r="A28" t="str">
            <v>LX.A0205.204</v>
          </cell>
          <cell r="B28" t="str">
            <v>099802091156</v>
          </cell>
          <cell r="C28">
            <v>4718235086299</v>
          </cell>
        </row>
        <row r="29">
          <cell r="A29" t="str">
            <v>LX.A0205.205</v>
          </cell>
          <cell r="B29" t="str">
            <v>099802091163</v>
          </cell>
          <cell r="C29">
            <v>4718235086305</v>
          </cell>
        </row>
        <row r="30">
          <cell r="A30" t="str">
            <v>LX.A0205.206</v>
          </cell>
          <cell r="B30" t="str">
            <v>099802091224</v>
          </cell>
          <cell r="C30">
            <v>4718235086367</v>
          </cell>
        </row>
        <row r="31">
          <cell r="A31" t="str">
            <v>LX.A0205.207</v>
          </cell>
          <cell r="B31" t="str">
            <v>099802091248</v>
          </cell>
          <cell r="C31">
            <v>4718235086381</v>
          </cell>
        </row>
        <row r="32">
          <cell r="A32" t="str">
            <v>LX.A0205.208</v>
          </cell>
          <cell r="B32" t="str">
            <v>099802091217</v>
          </cell>
          <cell r="C32">
            <v>4718235086350</v>
          </cell>
        </row>
        <row r="33">
          <cell r="A33" t="str">
            <v>LX.A0205.209</v>
          </cell>
          <cell r="B33" t="str">
            <v>099802090982</v>
          </cell>
          <cell r="C33">
            <v>4718235086121</v>
          </cell>
        </row>
        <row r="34">
          <cell r="A34" t="str">
            <v>LX.A0205.210</v>
          </cell>
          <cell r="B34" t="str">
            <v>099802090999</v>
          </cell>
          <cell r="C34">
            <v>4718235086138</v>
          </cell>
        </row>
        <row r="35">
          <cell r="A35" t="str">
            <v>LX.A0205.211</v>
          </cell>
          <cell r="B35" t="str">
            <v>099802091002</v>
          </cell>
          <cell r="C35">
            <v>4718235086145</v>
          </cell>
        </row>
        <row r="36">
          <cell r="A36" t="str">
            <v>LX.A0205.212</v>
          </cell>
          <cell r="B36" t="str">
            <v>099802091019</v>
          </cell>
          <cell r="C36">
            <v>4718235086152</v>
          </cell>
        </row>
        <row r="37">
          <cell r="A37" t="str">
            <v>LX.A0205.213</v>
          </cell>
          <cell r="B37" t="str">
            <v>099802090968</v>
          </cell>
          <cell r="C37">
            <v>4718235086107</v>
          </cell>
        </row>
        <row r="38">
          <cell r="A38" t="str">
            <v>LX.A0205.214</v>
          </cell>
          <cell r="B38" t="str">
            <v>099802090975</v>
          </cell>
          <cell r="C38">
            <v>4718235086114</v>
          </cell>
        </row>
        <row r="39">
          <cell r="A39" t="str">
            <v>LX.A0205.215</v>
          </cell>
          <cell r="B39" t="str">
            <v>099802091101</v>
          </cell>
          <cell r="C39">
            <v>4718235086244</v>
          </cell>
        </row>
        <row r="40">
          <cell r="A40" t="str">
            <v>LX.A0205.216</v>
          </cell>
          <cell r="B40" t="str">
            <v>099802091095</v>
          </cell>
          <cell r="C40">
            <v>4718235086237</v>
          </cell>
        </row>
        <row r="41">
          <cell r="A41" t="str">
            <v>LX.A0205.217</v>
          </cell>
          <cell r="B41" t="str">
            <v>099802091118</v>
          </cell>
          <cell r="C41">
            <v>4718235086251</v>
          </cell>
        </row>
        <row r="42">
          <cell r="A42" t="str">
            <v>LX.A0205.218</v>
          </cell>
          <cell r="B42" t="str">
            <v>099802091026</v>
          </cell>
          <cell r="C42">
            <v>4718235086169</v>
          </cell>
        </row>
        <row r="43">
          <cell r="A43" t="str">
            <v>LX.A0205.219</v>
          </cell>
          <cell r="B43" t="str">
            <v>099802091125</v>
          </cell>
          <cell r="C43">
            <v>4718235086268</v>
          </cell>
        </row>
        <row r="44">
          <cell r="A44" t="str">
            <v>LX.A0205.220</v>
          </cell>
          <cell r="B44" t="str">
            <v>099802091132</v>
          </cell>
          <cell r="C44">
            <v>4718235086275</v>
          </cell>
        </row>
        <row r="45">
          <cell r="A45" t="str">
            <v>LX.A0205.221</v>
          </cell>
          <cell r="B45" t="str">
            <v>099802091033</v>
          </cell>
          <cell r="C45">
            <v>4718235086176</v>
          </cell>
        </row>
        <row r="46">
          <cell r="A46" t="str">
            <v>LX.A0205.222</v>
          </cell>
          <cell r="B46" t="str">
            <v>099802091149</v>
          </cell>
          <cell r="C46">
            <v>4718235086282</v>
          </cell>
        </row>
        <row r="47">
          <cell r="A47" t="str">
            <v>LX.A0205.223</v>
          </cell>
          <cell r="B47" t="str">
            <v>099802092672</v>
          </cell>
          <cell r="C47">
            <v>4718235087913</v>
          </cell>
        </row>
        <row r="48">
          <cell r="A48" t="str">
            <v>LX.A0205.224</v>
          </cell>
          <cell r="B48" t="str">
            <v>099802092689</v>
          </cell>
          <cell r="C48">
            <v>4718235087920</v>
          </cell>
        </row>
        <row r="49">
          <cell r="A49" t="str">
            <v>LX.A0206.003</v>
          </cell>
          <cell r="B49" t="str">
            <v>099802094171</v>
          </cell>
          <cell r="C49">
            <v>4718235093334</v>
          </cell>
        </row>
        <row r="50">
          <cell r="A50" t="str">
            <v>LX.A0205.225</v>
          </cell>
          <cell r="B50" t="str">
            <v>099802094515</v>
          </cell>
          <cell r="C50">
            <v>4718235093679</v>
          </cell>
        </row>
        <row r="51">
          <cell r="A51" t="str">
            <v>LX.A0205.226</v>
          </cell>
          <cell r="B51" t="str">
            <v>099802094522</v>
          </cell>
          <cell r="C51">
            <v>4718235093686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 refreshError="1"/>
      <sheetData sheetId="77" refreshError="1"/>
      <sheetData sheetId="78" refreshError="1"/>
      <sheetData sheetId="79" refreshError="1"/>
      <sheetData sheetId="80" refreshError="1"/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v History"/>
      <sheetName val="Instructions"/>
      <sheetName val="Team List"/>
      <sheetName val="Requesters"/>
      <sheetName val="Baseline &amp; Summary"/>
      <sheetName val="Mat Summary"/>
      <sheetName val="Proto 1"/>
      <sheetName val="P1 Spare Parts"/>
      <sheetName val="Proto 2"/>
      <sheetName val="P2 Keyboards_Cords"/>
      <sheetName val="P2 Spare Parts"/>
      <sheetName val="Proto 3"/>
      <sheetName val="P3 Keyboards_Cords"/>
      <sheetName val="P3 Spare Parts"/>
      <sheetName val="X Build"/>
      <sheetName val="X Build Keyboards_Cords"/>
      <sheetName val="X build Spare Parts"/>
      <sheetName val=" "/>
      <sheetName val="0"/>
      <sheetName val="1"/>
      <sheetName val="總表"/>
      <sheetName val="Summary"/>
      <sheetName val="FCT August"/>
      <sheetName val="List"/>
      <sheetName val="SCM AV dat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174">
          <cell r="B174" t="str">
            <v>NV11, 32MB</v>
          </cell>
        </row>
        <row r="175">
          <cell r="B175" t="str">
            <v>NV17, 64MB</v>
          </cell>
        </row>
        <row r="176">
          <cell r="B176" t="str">
            <v>x</v>
          </cell>
        </row>
        <row r="177">
          <cell r="B177" t="str">
            <v>x</v>
          </cell>
        </row>
        <row r="178">
          <cell r="B178" t="str">
            <v>x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plication Form-FG"/>
      <sheetName val="Application Form-SFG"/>
      <sheetName val=" "/>
      <sheetName val="Options"/>
      <sheetName val="Administrator"/>
      <sheetName val="Mat Summary"/>
    </sheetNames>
    <sheetDataSet>
      <sheetData sheetId="0" refreshError="1"/>
      <sheetData sheetId="1" refreshError="1"/>
      <sheetData sheetId="2" refreshError="1"/>
      <sheetData sheetId="3">
        <row r="2">
          <cell r="B2" t="str">
            <v>ATK</v>
          </cell>
          <cell r="F2" t="str">
            <v>A01</v>
          </cell>
          <cell r="H2" t="str">
            <v>OLD</v>
          </cell>
          <cell r="I2" t="str">
            <v>Customer P/N代號</v>
          </cell>
          <cell r="J2" t="str">
            <v>C</v>
          </cell>
          <cell r="L2" t="str">
            <v>Create method :</v>
          </cell>
        </row>
        <row r="3">
          <cell r="F3" t="str">
            <v>A05</v>
          </cell>
          <cell r="H3" t="str">
            <v>3D_KIT</v>
          </cell>
          <cell r="J3" t="str">
            <v>O</v>
          </cell>
          <cell r="L3" t="str">
            <v>Manual</v>
          </cell>
        </row>
        <row r="4">
          <cell r="F4" t="str">
            <v>A26</v>
          </cell>
          <cell r="H4" t="str">
            <v>3G</v>
          </cell>
          <cell r="I4" t="str">
            <v>A01</v>
          </cell>
          <cell r="J4" t="str">
            <v>M</v>
          </cell>
          <cell r="L4" t="str">
            <v>Loader</v>
          </cell>
        </row>
        <row r="5">
          <cell r="F5" t="str">
            <v>A28</v>
          </cell>
          <cell r="H5" t="str">
            <v>3G_WL</v>
          </cell>
          <cell r="I5" t="str">
            <v>A26</v>
          </cell>
        </row>
        <row r="6">
          <cell r="F6" t="str">
            <v>A30</v>
          </cell>
          <cell r="H6" t="str">
            <v>ABSE</v>
          </cell>
          <cell r="I6" t="str">
            <v>A28</v>
          </cell>
        </row>
        <row r="7">
          <cell r="F7" t="str">
            <v>A31</v>
          </cell>
          <cell r="H7" t="str">
            <v>ADAPTER</v>
          </cell>
          <cell r="I7" t="str">
            <v>A30</v>
          </cell>
        </row>
        <row r="8">
          <cell r="F8" t="str">
            <v>A32</v>
          </cell>
          <cell r="H8" t="str">
            <v>ADDSHEET</v>
          </cell>
          <cell r="I8" t="str">
            <v>A31</v>
          </cell>
        </row>
        <row r="9">
          <cell r="F9" t="str">
            <v>A39</v>
          </cell>
          <cell r="H9" t="str">
            <v>ADT_PW</v>
          </cell>
          <cell r="I9" t="str">
            <v>A32</v>
          </cell>
        </row>
        <row r="10">
          <cell r="F10" t="str">
            <v>A51</v>
          </cell>
          <cell r="H10" t="str">
            <v>APP</v>
          </cell>
          <cell r="I10" t="str">
            <v>A39</v>
          </cell>
        </row>
        <row r="11">
          <cell r="F11" t="str">
            <v>A53</v>
          </cell>
          <cell r="H11" t="str">
            <v>ANT</v>
          </cell>
          <cell r="I11" t="str">
            <v>A51</v>
          </cell>
        </row>
        <row r="12">
          <cell r="F12" t="str">
            <v>A58</v>
          </cell>
          <cell r="H12" t="str">
            <v>BADGE</v>
          </cell>
          <cell r="I12" t="str">
            <v>A58</v>
          </cell>
        </row>
        <row r="13">
          <cell r="F13" t="str">
            <v>A77</v>
          </cell>
          <cell r="H13" t="str">
            <v>BAG</v>
          </cell>
          <cell r="I13" t="str">
            <v>A77</v>
          </cell>
        </row>
        <row r="14">
          <cell r="F14" t="str">
            <v>A95</v>
          </cell>
          <cell r="H14" t="str">
            <v>BASE</v>
          </cell>
          <cell r="I14" t="str">
            <v>A95</v>
          </cell>
        </row>
        <row r="15">
          <cell r="F15" t="str">
            <v>ABO</v>
          </cell>
          <cell r="H15" t="str">
            <v>BATT</v>
          </cell>
          <cell r="I15" t="str">
            <v>ABO</v>
          </cell>
        </row>
        <row r="16">
          <cell r="F16" t="str">
            <v>C38</v>
          </cell>
          <cell r="H16" t="str">
            <v>BATT2ND</v>
          </cell>
          <cell r="I16" t="str">
            <v>C38</v>
          </cell>
        </row>
        <row r="17">
          <cell r="F17" t="str">
            <v>CJV</v>
          </cell>
          <cell r="H17" t="str">
            <v>BCR</v>
          </cell>
          <cell r="I17" t="str">
            <v>CJV</v>
          </cell>
        </row>
        <row r="18">
          <cell r="F18" t="str">
            <v>INT</v>
          </cell>
          <cell r="H18" t="str">
            <v>BLACKTOP</v>
          </cell>
          <cell r="I18" t="str">
            <v>INT</v>
          </cell>
        </row>
        <row r="19">
          <cell r="F19" t="str">
            <v>J86</v>
          </cell>
          <cell r="H19" t="str">
            <v>BRACKET</v>
          </cell>
          <cell r="I19" t="str">
            <v>J86</v>
          </cell>
        </row>
        <row r="20">
          <cell r="F20" t="str">
            <v>K68</v>
          </cell>
          <cell r="H20" t="str">
            <v>BT</v>
          </cell>
          <cell r="I20" t="str">
            <v>K68</v>
          </cell>
        </row>
        <row r="21">
          <cell r="F21" t="str">
            <v>K99</v>
          </cell>
          <cell r="H21" t="str">
            <v>BT_WL</v>
          </cell>
          <cell r="I21" t="str">
            <v>K99</v>
          </cell>
        </row>
        <row r="22">
          <cell r="F22" t="str">
            <v>M36</v>
          </cell>
          <cell r="H22" t="str">
            <v>BUMPER</v>
          </cell>
          <cell r="I22" t="str">
            <v>M36</v>
          </cell>
        </row>
        <row r="23">
          <cell r="F23" t="str">
            <v>T30</v>
          </cell>
          <cell r="H23" t="str">
            <v>CABLE</v>
          </cell>
          <cell r="I23" t="str">
            <v>T30</v>
          </cell>
        </row>
        <row r="24">
          <cell r="F24" t="str">
            <v>T66</v>
          </cell>
          <cell r="H24" t="str">
            <v>CABLEBT</v>
          </cell>
          <cell r="I24" t="str">
            <v>T66</v>
          </cell>
        </row>
        <row r="25">
          <cell r="F25" t="str">
            <v>T88</v>
          </cell>
          <cell r="H25" t="str">
            <v>CAMERA</v>
          </cell>
          <cell r="I25" t="str">
            <v>T88</v>
          </cell>
        </row>
        <row r="26">
          <cell r="H26" t="str">
            <v>CAM_SMART</v>
          </cell>
        </row>
        <row r="27">
          <cell r="H27" t="str">
            <v>CANBUS</v>
          </cell>
        </row>
        <row r="28">
          <cell r="H28" t="str">
            <v>CARD</v>
          </cell>
        </row>
        <row r="29">
          <cell r="H29" t="str">
            <v>CARDREADER</v>
          </cell>
        </row>
        <row r="30">
          <cell r="H30" t="str">
            <v>CD</v>
          </cell>
        </row>
        <row r="31">
          <cell r="H31" t="str">
            <v>CD-CAMERA</v>
          </cell>
        </row>
        <row r="32">
          <cell r="H32" t="str">
            <v>CD-OS</v>
          </cell>
        </row>
        <row r="33">
          <cell r="H33" t="str">
            <v>CD-RDVD</v>
          </cell>
        </row>
        <row r="34">
          <cell r="H34" t="str">
            <v>CD-RST</v>
          </cell>
        </row>
        <row r="35">
          <cell r="H35" t="str">
            <v>CD-SCTY</v>
          </cell>
        </row>
        <row r="36">
          <cell r="H36" t="str">
            <v>CD-WKS</v>
          </cell>
        </row>
        <row r="37">
          <cell r="H37" t="str">
            <v>COMMON</v>
          </cell>
        </row>
        <row r="38">
          <cell r="H38" t="str">
            <v>COVER</v>
          </cell>
        </row>
        <row r="39">
          <cell r="H39" t="str">
            <v>CPU</v>
          </cell>
        </row>
        <row r="40">
          <cell r="H40" t="str">
            <v>CRADLE</v>
          </cell>
        </row>
        <row r="41">
          <cell r="H41" t="str">
            <v>CRTB</v>
          </cell>
        </row>
        <row r="42">
          <cell r="H42" t="str">
            <v>CUSHION</v>
          </cell>
        </row>
        <row r="43">
          <cell r="H43" t="str">
            <v>DESICCANT</v>
          </cell>
        </row>
        <row r="44">
          <cell r="H44" t="str">
            <v>DIB</v>
          </cell>
        </row>
        <row r="45">
          <cell r="H45" t="str">
            <v>DIONE</v>
          </cell>
        </row>
        <row r="46">
          <cell r="H46" t="str">
            <v>DOCKING</v>
          </cell>
        </row>
        <row r="47">
          <cell r="H47" t="str">
            <v>DUMMYCARD</v>
          </cell>
        </row>
        <row r="48">
          <cell r="H48" t="str">
            <v>EINK</v>
          </cell>
        </row>
        <row r="49">
          <cell r="H49" t="str">
            <v>EYETRACK</v>
          </cell>
        </row>
        <row r="50">
          <cell r="H50" t="str">
            <v>FAN</v>
          </cell>
        </row>
        <row r="51">
          <cell r="H51" t="str">
            <v>FELICA</v>
          </cell>
        </row>
        <row r="52">
          <cell r="H52" t="str">
            <v>FIO</v>
          </cell>
        </row>
        <row r="53">
          <cell r="H53" t="str">
            <v>FLEA</v>
          </cell>
        </row>
        <row r="54">
          <cell r="H54" t="str">
            <v>FM_TUNER</v>
          </cell>
        </row>
        <row r="55">
          <cell r="H55" t="str">
            <v>FOIL</v>
          </cell>
        </row>
        <row r="56">
          <cell r="H56" t="str">
            <v>FP_ITEMS</v>
          </cell>
        </row>
        <row r="57">
          <cell r="H57" t="str">
            <v>FPR</v>
          </cell>
        </row>
        <row r="58">
          <cell r="H58" t="str">
            <v>FRAME</v>
          </cell>
        </row>
        <row r="59">
          <cell r="H59" t="str">
            <v>GARAGE</v>
          </cell>
        </row>
        <row r="60">
          <cell r="H60" t="str">
            <v>GBU</v>
          </cell>
        </row>
        <row r="61">
          <cell r="H61" t="str">
            <v>GPS</v>
          </cell>
        </row>
        <row r="62">
          <cell r="H62" t="str">
            <v>HANDLE</v>
          </cell>
        </row>
        <row r="63">
          <cell r="H63" t="str">
            <v>HDD2ND</v>
          </cell>
        </row>
        <row r="64">
          <cell r="H64" t="str">
            <v>HDD</v>
          </cell>
        </row>
        <row r="65">
          <cell r="H65" t="str">
            <v>HDDASSY</v>
          </cell>
        </row>
        <row r="66">
          <cell r="H66" t="str">
            <v>HDDB</v>
          </cell>
        </row>
        <row r="67">
          <cell r="H67" t="str">
            <v>HINGE</v>
          </cell>
        </row>
        <row r="68">
          <cell r="H68" t="str">
            <v>HWKIT</v>
          </cell>
        </row>
        <row r="69">
          <cell r="H69" t="str">
            <v>ID</v>
          </cell>
        </row>
        <row r="70">
          <cell r="H70" t="str">
            <v>IMAGE</v>
          </cell>
        </row>
        <row r="71">
          <cell r="H71" t="str">
            <v>IOB</v>
          </cell>
        </row>
        <row r="72">
          <cell r="H72" t="str">
            <v>JET</v>
          </cell>
        </row>
        <row r="73">
          <cell r="H73" t="str">
            <v>KB</v>
          </cell>
        </row>
        <row r="74">
          <cell r="H74" t="str">
            <v>KBASSY</v>
          </cell>
        </row>
        <row r="75">
          <cell r="H75" t="str">
            <v>KBTRIM</v>
          </cell>
        </row>
        <row r="76">
          <cell r="H76" t="str">
            <v>LAB</v>
          </cell>
        </row>
        <row r="77">
          <cell r="H77" t="str">
            <v>LAB-BATT</v>
          </cell>
        </row>
        <row r="78">
          <cell r="H78" t="str">
            <v>LAB-BT</v>
          </cell>
        </row>
        <row r="79">
          <cell r="H79" t="str">
            <v>LAB-COA</v>
          </cell>
        </row>
        <row r="80">
          <cell r="H80" t="str">
            <v>LAB-CPU</v>
          </cell>
        </row>
        <row r="81">
          <cell r="H81" t="str">
            <v>LAB-NIS</v>
          </cell>
        </row>
        <row r="82">
          <cell r="H82" t="str">
            <v>LAB-OS</v>
          </cell>
        </row>
        <row r="83">
          <cell r="H83" t="str">
            <v>LAB-PR</v>
          </cell>
        </row>
        <row r="84">
          <cell r="H84" t="str">
            <v>LAB-PROMO</v>
          </cell>
        </row>
        <row r="85">
          <cell r="H85" t="str">
            <v>LAB-RATING</v>
          </cell>
        </row>
        <row r="86">
          <cell r="H86" t="str">
            <v>LAB-SHIP</v>
          </cell>
        </row>
        <row r="87">
          <cell r="H87" t="str">
            <v>LAB-VGA</v>
          </cell>
        </row>
        <row r="88">
          <cell r="H88" t="str">
            <v>LAB-WL</v>
          </cell>
        </row>
        <row r="89">
          <cell r="H89" t="str">
            <v>LANB</v>
          </cell>
        </row>
        <row r="90">
          <cell r="H90" t="str">
            <v>LCD</v>
          </cell>
        </row>
        <row r="91">
          <cell r="H91" t="str">
            <v>LCDASSY</v>
          </cell>
        </row>
        <row r="92">
          <cell r="H92" t="str">
            <v>LCDCOVER</v>
          </cell>
        </row>
        <row r="93">
          <cell r="H93" t="str">
            <v>LCDKITS</v>
          </cell>
        </row>
        <row r="94">
          <cell r="H94" t="str">
            <v>LEDCOVER</v>
          </cell>
        </row>
        <row r="95">
          <cell r="H95" t="str">
            <v>LINECONTR</v>
          </cell>
        </row>
        <row r="96">
          <cell r="H96" t="str">
            <v>LOCALISED</v>
          </cell>
        </row>
        <row r="97">
          <cell r="H97" t="str">
            <v>LOGLOW</v>
          </cell>
        </row>
        <row r="98">
          <cell r="H98" t="str">
            <v>LOGUP</v>
          </cell>
        </row>
        <row r="99">
          <cell r="H99" t="str">
            <v>LOWCOVER</v>
          </cell>
        </row>
        <row r="100">
          <cell r="H100" t="str">
            <v>MANUAL</v>
          </cell>
        </row>
        <row r="101">
          <cell r="H101" t="str">
            <v>MBAY</v>
          </cell>
        </row>
        <row r="102">
          <cell r="H102" t="str">
            <v>MB</v>
          </cell>
        </row>
        <row r="103">
          <cell r="H103" t="str">
            <v>MCP</v>
          </cell>
        </row>
        <row r="104">
          <cell r="H104" t="str">
            <v>MEDIAB</v>
          </cell>
        </row>
        <row r="105">
          <cell r="H105" t="str">
            <v>MEPARTS</v>
          </cell>
        </row>
        <row r="106">
          <cell r="H106" t="str">
            <v>MIC</v>
          </cell>
        </row>
        <row r="107">
          <cell r="H107" t="str">
            <v>MODEM</v>
          </cell>
        </row>
        <row r="108">
          <cell r="H108" t="str">
            <v>MOUSE</v>
          </cell>
        </row>
        <row r="109">
          <cell r="H109" t="str">
            <v>MS</v>
          </cell>
        </row>
        <row r="110">
          <cell r="H110" t="str">
            <v>MS-SW</v>
          </cell>
        </row>
        <row r="111">
          <cell r="H111" t="str">
            <v>MYLAR</v>
          </cell>
        </row>
        <row r="112">
          <cell r="H112" t="str">
            <v>MYLARKB</v>
          </cell>
        </row>
        <row r="113">
          <cell r="H113" t="str">
            <v>NAMEPLT</v>
          </cell>
        </row>
        <row r="114">
          <cell r="H114" t="str">
            <v>NFC</v>
          </cell>
        </row>
        <row r="115">
          <cell r="H115" t="str">
            <v>ODD</v>
          </cell>
        </row>
        <row r="116">
          <cell r="H116" t="str">
            <v>ODDASSY</v>
          </cell>
        </row>
        <row r="117">
          <cell r="H117" t="str">
            <v>OS</v>
          </cell>
        </row>
        <row r="118">
          <cell r="H118" t="str">
            <v>PACKING</v>
          </cell>
        </row>
        <row r="119">
          <cell r="H119" t="str">
            <v>PALMREST</v>
          </cell>
        </row>
        <row r="120">
          <cell r="H120" t="str">
            <v>PEM</v>
          </cell>
        </row>
        <row r="121">
          <cell r="H121" t="str">
            <v>PEN</v>
          </cell>
        </row>
        <row r="122">
          <cell r="H122" t="str">
            <v>PIZZA</v>
          </cell>
        </row>
        <row r="123">
          <cell r="H123" t="str">
            <v>PORTCOVER</v>
          </cell>
        </row>
        <row r="124">
          <cell r="H124" t="str">
            <v>PREINSTALL</v>
          </cell>
        </row>
        <row r="125">
          <cell r="H125" t="str">
            <v>PW</v>
          </cell>
        </row>
        <row r="126">
          <cell r="H126" t="str">
            <v>RAM</v>
          </cell>
        </row>
        <row r="127">
          <cell r="H127" t="str">
            <v>RCD</v>
          </cell>
        </row>
        <row r="128">
          <cell r="H128" t="str">
            <v>RECONFIG</v>
          </cell>
        </row>
        <row r="129">
          <cell r="H129" t="str">
            <v>REMOTE</v>
          </cell>
        </row>
        <row r="130">
          <cell r="H130" t="str">
            <v>RO</v>
          </cell>
        </row>
        <row r="131">
          <cell r="H131" t="str">
            <v>ROBSON</v>
          </cell>
        </row>
        <row r="132">
          <cell r="H132" t="str">
            <v>SAR</v>
          </cell>
        </row>
        <row r="133">
          <cell r="H133" t="str">
            <v>SECURITY</v>
          </cell>
        </row>
        <row r="134">
          <cell r="H134" t="str">
            <v>SIMB</v>
          </cell>
        </row>
        <row r="135">
          <cell r="H135" t="str">
            <v>SIMCARD</v>
          </cell>
        </row>
        <row r="136">
          <cell r="H136" t="str">
            <v>SMALLB</v>
          </cell>
        </row>
        <row r="137">
          <cell r="H137" t="str">
            <v>SMPS</v>
          </cell>
        </row>
        <row r="138">
          <cell r="H138" t="str">
            <v>SPEAKER</v>
          </cell>
        </row>
        <row r="139">
          <cell r="H139" t="str">
            <v>SSD2ND</v>
          </cell>
        </row>
        <row r="140">
          <cell r="H140" t="str">
            <v>SSD</v>
          </cell>
        </row>
        <row r="141">
          <cell r="H141" t="str">
            <v>SSDASSY</v>
          </cell>
        </row>
        <row r="142">
          <cell r="H142" t="str">
            <v>STRIPCOVER</v>
          </cell>
        </row>
        <row r="143">
          <cell r="H143" t="str">
            <v>SW</v>
          </cell>
        </row>
        <row r="144">
          <cell r="H144" t="str">
            <v>SW-BIOS</v>
          </cell>
        </row>
        <row r="145">
          <cell r="H145" t="str">
            <v>SW-WWAN</v>
          </cell>
        </row>
        <row r="146">
          <cell r="H146" t="str">
            <v>SYS</v>
          </cell>
        </row>
        <row r="147">
          <cell r="H147" t="str">
            <v>SYSB</v>
          </cell>
        </row>
        <row r="148">
          <cell r="H148" t="str">
            <v>TAAB</v>
          </cell>
        </row>
        <row r="149">
          <cell r="H149" t="str">
            <v>TECHNICAL</v>
          </cell>
        </row>
        <row r="150">
          <cell r="H150" t="str">
            <v>THM</v>
          </cell>
        </row>
        <row r="151">
          <cell r="H151" t="str">
            <v>TOWER</v>
          </cell>
        </row>
        <row r="152">
          <cell r="H152" t="str">
            <v>TPASSY</v>
          </cell>
        </row>
        <row r="153">
          <cell r="H153" t="str">
            <v>TPM</v>
          </cell>
        </row>
        <row r="154">
          <cell r="H154" t="str">
            <v>TSH</v>
          </cell>
        </row>
        <row r="155">
          <cell r="H155" t="str">
            <v>TSH-DRIVER</v>
          </cell>
        </row>
        <row r="156">
          <cell r="H156" t="str">
            <v>TVTUNER</v>
          </cell>
        </row>
        <row r="157">
          <cell r="H157" t="str">
            <v>USB</v>
          </cell>
        </row>
        <row r="158">
          <cell r="H158" t="str">
            <v>UWB</v>
          </cell>
        </row>
        <row r="159">
          <cell r="H159" t="str">
            <v>VGA</v>
          </cell>
        </row>
        <row r="160">
          <cell r="H160" t="str">
            <v>VGAB</v>
          </cell>
        </row>
        <row r="161">
          <cell r="H161" t="str">
            <v>VOIP</v>
          </cell>
        </row>
        <row r="162">
          <cell r="H162" t="str">
            <v>WARRANTY</v>
          </cell>
        </row>
        <row r="163">
          <cell r="H163" t="str">
            <v>WATCHSTRAP</v>
          </cell>
        </row>
        <row r="164">
          <cell r="H164" t="str">
            <v>WLAN</v>
          </cell>
        </row>
        <row r="165">
          <cell r="H165" t="str">
            <v>WMAX</v>
          </cell>
        </row>
        <row r="166">
          <cell r="H166" t="str">
            <v>WVAN</v>
          </cell>
        </row>
        <row r="167">
          <cell r="H167" t="str">
            <v>WWAN</v>
          </cell>
        </row>
      </sheetData>
      <sheetData sheetId="4" refreshError="1"/>
      <sheetData sheetId="5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nge Log"/>
      <sheetName val="Summary"/>
      <sheetName val="SS14 400 IUR"/>
      <sheetName val="SKUs"/>
      <sheetName val="Ranges"/>
      <sheetName val="IUR ship address"/>
      <sheetName val="TDC"/>
      <sheetName val="Houston PDC"/>
      <sheetName val="EMEA PDC"/>
      <sheetName val="Cupertino"/>
      <sheetName val="HP Mexico_PRISM Tools"/>
      <sheetName val="India"/>
      <sheetName val="Houston Comm - Mini"/>
      <sheetName val="EPP"/>
      <sheetName val="AP Call Center"/>
      <sheetName val="Fort Collins"/>
      <sheetName val="ASG Sunnyvale MKTG VP"/>
      <sheetName val="EMEA Call Center"/>
      <sheetName val="APJ Marketing"/>
      <sheetName val="LA Marketing"/>
      <sheetName val="NACC Marketing"/>
      <sheetName val="Canada Marketing"/>
      <sheetName val="PSG-Tech Events"/>
      <sheetName val="EMEA Marketing"/>
      <sheetName val="WW Press"/>
      <sheetName val="GBU Marketing"/>
      <sheetName val="NACC Returns &amp; Reman"/>
      <sheetName val="ESB"/>
      <sheetName val="Telco"/>
      <sheetName val="Commercial NB"/>
      <sheetName val="NA Service-Add"/>
      <sheetName val="WW Training"/>
      <sheetName val="APJ Service"/>
      <sheetName val="Exception1"/>
      <sheetName val="Exception2"/>
      <sheetName val="Exception3"/>
      <sheetName val="RCTO Japan"/>
      <sheetName val="RCTO Brazil"/>
      <sheetName val="RCTO India"/>
      <sheetName val="HP Diag US"/>
      <sheetName val="AuthenTec"/>
      <sheetName val="Google"/>
      <sheetName val="ArcSoft-US"/>
      <sheetName val="ArcSoft-China"/>
      <sheetName val="Mat Summar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"/>
  <sheetViews>
    <sheetView topLeftCell="A22" zoomScale="85" zoomScaleNormal="85" workbookViewId="0">
      <selection activeCell="C35" sqref="C35"/>
    </sheetView>
  </sheetViews>
  <sheetFormatPr defaultColWidth="9" defaultRowHeight="16.2"/>
  <cols>
    <col min="1" max="1" width="9" style="140"/>
    <col min="2" max="2" width="9.44140625" style="142" bestFit="1" customWidth="1"/>
    <col min="3" max="3" width="79.88671875" style="145" customWidth="1"/>
    <col min="4" max="16384" width="9" style="140"/>
  </cols>
  <sheetData>
    <row r="1" spans="1:3">
      <c r="A1" s="139" t="s">
        <v>1316</v>
      </c>
      <c r="B1" s="141" t="s">
        <v>1317</v>
      </c>
      <c r="C1" s="143" t="s">
        <v>1318</v>
      </c>
    </row>
    <row r="2" spans="1:3">
      <c r="A2" s="477" t="s">
        <v>1895</v>
      </c>
      <c r="B2" s="141"/>
      <c r="C2" s="146"/>
    </row>
    <row r="3" spans="1:3" ht="46.8">
      <c r="A3" s="478"/>
      <c r="B3" s="141">
        <v>44109</v>
      </c>
      <c r="C3" s="146" t="s">
        <v>1319</v>
      </c>
    </row>
    <row r="4" spans="1:3" ht="31.2">
      <c r="A4" s="478"/>
      <c r="B4" s="141">
        <v>44110</v>
      </c>
      <c r="C4" s="146" t="s">
        <v>1320</v>
      </c>
    </row>
    <row r="5" spans="1:3">
      <c r="A5" s="478"/>
      <c r="B5" s="141">
        <v>44111</v>
      </c>
      <c r="C5" s="144" t="s">
        <v>1321</v>
      </c>
    </row>
    <row r="6" spans="1:3" ht="31.2">
      <c r="A6" s="478"/>
      <c r="B6" s="141">
        <v>44112</v>
      </c>
      <c r="C6" s="146" t="s">
        <v>1322</v>
      </c>
    </row>
    <row r="7" spans="1:3" ht="62.4">
      <c r="A7" s="478"/>
      <c r="B7" s="141">
        <v>44116</v>
      </c>
      <c r="C7" s="146" t="s">
        <v>1323</v>
      </c>
    </row>
    <row r="8" spans="1:3" ht="46.8">
      <c r="A8" s="478"/>
      <c r="B8" s="141">
        <v>44117</v>
      </c>
      <c r="C8" s="146" t="s">
        <v>1324</v>
      </c>
    </row>
    <row r="9" spans="1:3" ht="31.8">
      <c r="A9" s="478"/>
      <c r="B9" s="141">
        <v>44118</v>
      </c>
      <c r="C9" s="146" t="s">
        <v>1325</v>
      </c>
    </row>
    <row r="10" spans="1:3">
      <c r="A10" s="478"/>
      <c r="B10" s="141">
        <v>44119</v>
      </c>
      <c r="C10" s="146" t="s">
        <v>1326</v>
      </c>
    </row>
    <row r="11" spans="1:3" ht="63">
      <c r="A11" s="478"/>
      <c r="B11" s="141">
        <v>44123</v>
      </c>
      <c r="C11" s="146" t="s">
        <v>1327</v>
      </c>
    </row>
    <row r="12" spans="1:3" ht="31.2">
      <c r="A12" s="478"/>
      <c r="B12" s="141">
        <v>44124</v>
      </c>
      <c r="C12" s="146" t="s">
        <v>1697</v>
      </c>
    </row>
    <row r="13" spans="1:3">
      <c r="A13" s="478"/>
      <c r="B13" s="141">
        <v>44125</v>
      </c>
      <c r="C13" s="146" t="s">
        <v>1521</v>
      </c>
    </row>
    <row r="14" spans="1:3" ht="62.4">
      <c r="A14" s="478"/>
      <c r="B14" s="141">
        <v>44126</v>
      </c>
      <c r="C14" s="146" t="s">
        <v>1537</v>
      </c>
    </row>
    <row r="15" spans="1:3" ht="46.8">
      <c r="A15" s="478"/>
      <c r="B15" s="141">
        <v>44126</v>
      </c>
      <c r="C15" s="146" t="s">
        <v>1550</v>
      </c>
    </row>
    <row r="16" spans="1:3" ht="31.2">
      <c r="A16" s="478"/>
      <c r="B16" s="141">
        <v>44130</v>
      </c>
      <c r="C16" s="146" t="s">
        <v>1587</v>
      </c>
    </row>
    <row r="17" spans="1:3">
      <c r="A17" s="478"/>
      <c r="B17" s="141">
        <v>44134</v>
      </c>
      <c r="C17" s="146" t="s">
        <v>1612</v>
      </c>
    </row>
    <row r="18" spans="1:3" ht="93.6">
      <c r="A18" s="478"/>
      <c r="B18" s="141">
        <v>44137</v>
      </c>
      <c r="C18" s="146" t="s">
        <v>1641</v>
      </c>
    </row>
    <row r="19" spans="1:3" ht="109.2">
      <c r="A19" s="478"/>
      <c r="B19" s="141">
        <v>44138</v>
      </c>
      <c r="C19" s="146" t="s">
        <v>1699</v>
      </c>
    </row>
    <row r="20" spans="1:3" ht="46.8">
      <c r="A20" s="478"/>
      <c r="B20" s="141">
        <v>44139</v>
      </c>
      <c r="C20" s="146" t="s">
        <v>1715</v>
      </c>
    </row>
    <row r="21" spans="1:3" ht="31.2">
      <c r="A21" s="478"/>
      <c r="B21" s="141">
        <v>44140</v>
      </c>
      <c r="C21" s="146" t="s">
        <v>1746</v>
      </c>
    </row>
    <row r="22" spans="1:3">
      <c r="A22" s="478"/>
      <c r="B22" s="141">
        <v>44145</v>
      </c>
      <c r="C22" s="144" t="s">
        <v>1760</v>
      </c>
    </row>
    <row r="23" spans="1:3">
      <c r="A23" s="478"/>
      <c r="B23" s="141">
        <v>44146</v>
      </c>
      <c r="C23" s="144" t="s">
        <v>1767</v>
      </c>
    </row>
    <row r="24" spans="1:3">
      <c r="A24" s="479"/>
      <c r="B24" s="141">
        <v>44152</v>
      </c>
      <c r="C24" s="144" t="s">
        <v>1796</v>
      </c>
    </row>
    <row r="25" spans="1:3" ht="63">
      <c r="A25" s="454" t="s">
        <v>1894</v>
      </c>
      <c r="B25" s="141">
        <v>44154</v>
      </c>
      <c r="C25" s="146" t="s">
        <v>1807</v>
      </c>
    </row>
    <row r="26" spans="1:3" ht="62.4">
      <c r="A26" s="454" t="s">
        <v>1891</v>
      </c>
      <c r="B26" s="141">
        <v>44155</v>
      </c>
      <c r="C26" s="146" t="s">
        <v>1806</v>
      </c>
    </row>
    <row r="27" spans="1:3">
      <c r="A27" s="476" t="s">
        <v>1890</v>
      </c>
      <c r="B27" s="141">
        <v>44156</v>
      </c>
      <c r="C27" s="146" t="s">
        <v>1892</v>
      </c>
    </row>
    <row r="28" spans="1:3" ht="31.8">
      <c r="A28" s="476"/>
      <c r="B28" s="141">
        <v>44158</v>
      </c>
      <c r="C28" s="146" t="s">
        <v>1893</v>
      </c>
    </row>
    <row r="29" spans="1:3" ht="31.2">
      <c r="A29" s="139" t="s">
        <v>1910</v>
      </c>
      <c r="B29" s="141">
        <v>44159</v>
      </c>
      <c r="C29" s="146" t="s">
        <v>1911</v>
      </c>
    </row>
    <row r="30" spans="1:3" ht="31.2">
      <c r="A30" s="458" t="s">
        <v>1913</v>
      </c>
      <c r="B30" s="141">
        <v>44160</v>
      </c>
      <c r="C30" s="146" t="s">
        <v>1914</v>
      </c>
    </row>
    <row r="31" spans="1:3">
      <c r="A31" s="461" t="s">
        <v>1923</v>
      </c>
      <c r="B31" s="141">
        <v>44162</v>
      </c>
      <c r="C31" s="146" t="s">
        <v>1924</v>
      </c>
    </row>
    <row r="32" spans="1:3">
      <c r="A32" s="463" t="s">
        <v>1926</v>
      </c>
      <c r="B32" s="141">
        <v>44167</v>
      </c>
      <c r="C32" s="146" t="s">
        <v>1928</v>
      </c>
    </row>
    <row r="33" spans="1:3">
      <c r="A33" s="465" t="s">
        <v>1929</v>
      </c>
      <c r="B33" s="141">
        <v>44167</v>
      </c>
      <c r="C33" s="146" t="s">
        <v>1930</v>
      </c>
    </row>
    <row r="34" spans="1:3" ht="31.2">
      <c r="A34" s="467" t="s">
        <v>1931</v>
      </c>
      <c r="B34" s="141">
        <v>44167</v>
      </c>
      <c r="C34" s="146" t="s">
        <v>1932</v>
      </c>
    </row>
    <row r="35" spans="1:3">
      <c r="A35" s="470" t="s">
        <v>1935</v>
      </c>
      <c r="B35" s="141">
        <v>44167</v>
      </c>
      <c r="C35" s="146" t="s">
        <v>1936</v>
      </c>
    </row>
    <row r="36" spans="1:3">
      <c r="A36" s="473" t="s">
        <v>1941</v>
      </c>
      <c r="B36" s="473">
        <v>44172</v>
      </c>
      <c r="C36" s="146" t="s">
        <v>1940</v>
      </c>
    </row>
    <row r="37" spans="1:3">
      <c r="A37" s="473" t="s">
        <v>1944</v>
      </c>
      <c r="B37" s="473">
        <v>44174</v>
      </c>
      <c r="C37" s="146" t="s">
        <v>1945</v>
      </c>
    </row>
    <row r="38" spans="1:3">
      <c r="A38" s="548"/>
    </row>
  </sheetData>
  <mergeCells count="2">
    <mergeCell ref="A27:A28"/>
    <mergeCell ref="A2:A24"/>
  </mergeCells>
  <phoneticPr fontId="1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selection sqref="A1:XFD1048576"/>
    </sheetView>
  </sheetViews>
  <sheetFormatPr defaultColWidth="24.44140625" defaultRowHeight="16.2"/>
  <cols>
    <col min="1" max="1" width="22.88671875" bestFit="1" customWidth="1"/>
    <col min="2" max="2" width="26" customWidth="1"/>
    <col min="3" max="3" width="30.109375" customWidth="1"/>
  </cols>
  <sheetData>
    <row r="1" spans="1:3">
      <c r="A1" t="s">
        <v>1472</v>
      </c>
    </row>
    <row r="3" spans="1:3">
      <c r="A3" t="s">
        <v>1473</v>
      </c>
      <c r="B3" t="s">
        <v>1474</v>
      </c>
      <c r="C3" t="s">
        <v>1475</v>
      </c>
    </row>
    <row r="4" spans="1:3">
      <c r="A4" t="s">
        <v>1476</v>
      </c>
      <c r="B4" t="s">
        <v>1477</v>
      </c>
      <c r="C4" t="s">
        <v>1478</v>
      </c>
    </row>
    <row r="6" spans="1:3">
      <c r="A6" t="s">
        <v>1479</v>
      </c>
      <c r="B6" t="s">
        <v>1480</v>
      </c>
    </row>
    <row r="7" spans="1:3">
      <c r="A7" t="s">
        <v>1481</v>
      </c>
      <c r="B7" t="s">
        <v>1482</v>
      </c>
    </row>
    <row r="9" spans="1:3">
      <c r="A9" t="s">
        <v>1483</v>
      </c>
    </row>
    <row r="10" spans="1:3">
      <c r="A10" t="s">
        <v>1484</v>
      </c>
    </row>
    <row r="12" spans="1:3">
      <c r="A12" t="s">
        <v>1485</v>
      </c>
      <c r="B12" t="s">
        <v>1486</v>
      </c>
      <c r="C12" t="s">
        <v>1487</v>
      </c>
    </row>
    <row r="13" spans="1:3">
      <c r="A13" t="s">
        <v>1488</v>
      </c>
      <c r="B13" t="s">
        <v>1489</v>
      </c>
      <c r="C13" s="133" t="s">
        <v>1490</v>
      </c>
    </row>
    <row r="14" spans="1:3">
      <c r="A14" t="s">
        <v>1491</v>
      </c>
      <c r="B14" t="s">
        <v>1492</v>
      </c>
    </row>
    <row r="16" spans="1:3">
      <c r="A16" t="s">
        <v>1493</v>
      </c>
    </row>
  </sheetData>
  <phoneticPr fontId="11" type="noConversion"/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workbookViewId="0">
      <selection activeCell="G16" sqref="G16"/>
    </sheetView>
  </sheetViews>
  <sheetFormatPr defaultRowHeight="16.2"/>
  <cols>
    <col min="1" max="1" width="44.88671875" bestFit="1" customWidth="1"/>
    <col min="2" max="2" width="13.44140625" bestFit="1" customWidth="1"/>
    <col min="3" max="3" width="4.21875" bestFit="1" customWidth="1"/>
    <col min="4" max="4" width="9.33203125" bestFit="1" customWidth="1"/>
    <col min="5" max="5" width="9.21875" style="275" bestFit="1" customWidth="1"/>
    <col min="6" max="6" width="5.6640625" style="275" bestFit="1" customWidth="1"/>
    <col min="7" max="7" width="7.21875" style="275" bestFit="1" customWidth="1"/>
    <col min="8" max="8" width="3.77734375" style="275" bestFit="1" customWidth="1"/>
    <col min="9" max="9" width="24.109375" bestFit="1" customWidth="1"/>
    <col min="10" max="10" width="10.88671875" bestFit="1" customWidth="1"/>
    <col min="11" max="11" width="17.109375" bestFit="1" customWidth="1"/>
  </cols>
  <sheetData>
    <row r="1" spans="1:11">
      <c r="A1" s="271" t="s">
        <v>1494</v>
      </c>
      <c r="B1" s="272" t="s">
        <v>1495</v>
      </c>
      <c r="C1" s="273" t="s">
        <v>751</v>
      </c>
      <c r="D1" s="273" t="s">
        <v>752</v>
      </c>
      <c r="E1" s="274" t="s">
        <v>1496</v>
      </c>
      <c r="F1" s="274" t="s">
        <v>1497</v>
      </c>
      <c r="G1" s="274" t="s">
        <v>1498</v>
      </c>
      <c r="H1" s="274" t="s">
        <v>1499</v>
      </c>
      <c r="I1" s="274" t="s">
        <v>1500</v>
      </c>
      <c r="J1" s="274" t="s">
        <v>1501</v>
      </c>
      <c r="K1" s="274" t="s">
        <v>1502</v>
      </c>
    </row>
    <row r="2" spans="1:11">
      <c r="A2" s="278" t="s">
        <v>1503</v>
      </c>
      <c r="B2" s="277"/>
      <c r="C2" s="277"/>
      <c r="D2" s="277"/>
      <c r="E2" s="279">
        <v>8</v>
      </c>
      <c r="F2" s="279"/>
      <c r="G2" s="279" t="s">
        <v>1504</v>
      </c>
      <c r="H2" s="279"/>
      <c r="I2" s="279"/>
      <c r="J2" s="279"/>
      <c r="K2" s="279"/>
    </row>
    <row r="3" spans="1:11">
      <c r="A3" s="278" t="s">
        <v>1505</v>
      </c>
      <c r="B3" s="277"/>
      <c r="C3" s="277"/>
      <c r="D3" s="277"/>
      <c r="E3" s="279"/>
      <c r="F3" s="279"/>
      <c r="G3" s="279" t="s">
        <v>1506</v>
      </c>
      <c r="H3" s="279"/>
      <c r="I3" s="279"/>
      <c r="J3" s="279"/>
      <c r="K3" s="279"/>
    </row>
    <row r="4" spans="1:11">
      <c r="A4" s="278" t="s">
        <v>756</v>
      </c>
      <c r="B4" s="277"/>
      <c r="C4" s="277"/>
      <c r="D4" s="277"/>
      <c r="E4" s="279"/>
      <c r="F4" s="279" t="s">
        <v>1507</v>
      </c>
      <c r="G4" s="279"/>
      <c r="H4" s="279"/>
      <c r="I4" s="279"/>
      <c r="J4" s="279"/>
      <c r="K4" s="279"/>
    </row>
    <row r="5" spans="1:11">
      <c r="A5" s="278" t="s">
        <v>1508</v>
      </c>
      <c r="B5" s="277"/>
      <c r="C5" s="277"/>
      <c r="D5" s="277"/>
      <c r="E5" s="279" t="s">
        <v>1506</v>
      </c>
      <c r="F5" s="279"/>
      <c r="G5" s="279" t="s">
        <v>1509</v>
      </c>
      <c r="H5" s="279"/>
      <c r="I5" s="279"/>
      <c r="J5" s="279"/>
      <c r="K5" s="279"/>
    </row>
    <row r="6" spans="1:11">
      <c r="A6" s="278" t="s">
        <v>1510</v>
      </c>
      <c r="B6" s="277"/>
      <c r="C6" s="277"/>
      <c r="D6" s="277"/>
      <c r="E6" s="279"/>
      <c r="F6" s="279">
        <v>1</v>
      </c>
      <c r="G6" s="279"/>
      <c r="H6" s="279"/>
      <c r="I6" s="279">
        <v>4</v>
      </c>
      <c r="J6" s="279">
        <v>2</v>
      </c>
      <c r="K6" s="279">
        <v>2</v>
      </c>
    </row>
    <row r="7" spans="1:11">
      <c r="A7" s="278" t="s">
        <v>1511</v>
      </c>
      <c r="B7" s="277"/>
      <c r="C7" s="277"/>
      <c r="D7" s="277"/>
      <c r="E7" s="279"/>
      <c r="F7" s="279"/>
      <c r="G7" s="279" t="s">
        <v>1512</v>
      </c>
      <c r="H7" s="279"/>
      <c r="I7" s="279"/>
      <c r="J7" s="279"/>
      <c r="K7" s="279"/>
    </row>
    <row r="8" spans="1:11">
      <c r="A8" s="278" t="s">
        <v>755</v>
      </c>
      <c r="B8" s="277"/>
      <c r="C8" s="277"/>
      <c r="D8" s="277"/>
      <c r="E8" s="279"/>
      <c r="F8" s="279" t="s">
        <v>1507</v>
      </c>
      <c r="G8" s="279"/>
      <c r="H8" s="279"/>
      <c r="I8" s="279"/>
      <c r="J8" s="279"/>
      <c r="K8" s="279"/>
    </row>
    <row r="9" spans="1:11">
      <c r="A9" s="278" t="s">
        <v>1513</v>
      </c>
      <c r="B9" s="277"/>
      <c r="C9" s="277"/>
      <c r="D9" s="277"/>
      <c r="E9" s="279"/>
      <c r="F9" s="279"/>
      <c r="G9" s="279" t="s">
        <v>1514</v>
      </c>
      <c r="H9" s="279"/>
      <c r="I9" s="279"/>
      <c r="J9" s="279"/>
      <c r="K9" s="279"/>
    </row>
    <row r="10" spans="1:11">
      <c r="A10" s="278" t="s">
        <v>1515</v>
      </c>
      <c r="B10" s="277"/>
      <c r="C10" s="277"/>
      <c r="D10" s="277"/>
      <c r="E10" s="279"/>
      <c r="F10" s="279"/>
      <c r="G10" s="279" t="s">
        <v>1506</v>
      </c>
      <c r="H10" s="279"/>
      <c r="I10" s="279"/>
      <c r="J10" s="279"/>
      <c r="K10" s="279"/>
    </row>
    <row r="11" spans="1:11">
      <c r="A11" s="278" t="s">
        <v>1516</v>
      </c>
      <c r="B11" s="277"/>
      <c r="C11" s="277"/>
      <c r="D11" s="277"/>
      <c r="E11" s="279"/>
      <c r="F11" s="279"/>
      <c r="G11" s="279" t="s">
        <v>1512</v>
      </c>
      <c r="H11" s="279"/>
      <c r="I11" s="279"/>
      <c r="J11" s="279"/>
      <c r="K11" s="279"/>
    </row>
    <row r="12" spans="1:11">
      <c r="A12" s="278" t="s">
        <v>1517</v>
      </c>
      <c r="B12" s="277"/>
      <c r="C12" s="277"/>
      <c r="D12" s="277"/>
      <c r="E12" s="279"/>
      <c r="F12" s="279"/>
      <c r="G12" s="279" t="s">
        <v>1518</v>
      </c>
      <c r="H12" s="279"/>
      <c r="I12" s="279"/>
      <c r="J12" s="279"/>
      <c r="K12" s="279"/>
    </row>
    <row r="13" spans="1:11">
      <c r="A13" s="278" t="s">
        <v>1519</v>
      </c>
      <c r="B13" s="277"/>
      <c r="C13" s="277"/>
      <c r="D13" s="277"/>
      <c r="E13" s="279"/>
      <c r="F13" s="279"/>
      <c r="G13" s="279"/>
      <c r="H13" s="279">
        <v>1</v>
      </c>
      <c r="I13" s="279"/>
      <c r="J13" s="279"/>
      <c r="K13" s="279"/>
    </row>
    <row r="14" spans="1:11">
      <c r="A14" s="278" t="s">
        <v>1520</v>
      </c>
      <c r="B14" s="277"/>
      <c r="C14" s="277"/>
      <c r="D14" s="277"/>
      <c r="E14" s="279"/>
      <c r="F14" s="279"/>
      <c r="G14" s="279"/>
      <c r="H14" s="279">
        <v>1</v>
      </c>
      <c r="I14" s="279"/>
      <c r="J14" s="279"/>
      <c r="K14" s="279"/>
    </row>
  </sheetData>
  <phoneticPr fontId="1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K434"/>
  <sheetViews>
    <sheetView tabSelected="1" zoomScale="69" zoomScaleNormal="70" workbookViewId="0">
      <pane xSplit="2" ySplit="7" topLeftCell="O123" activePane="bottomRight" state="frozen"/>
      <selection pane="topRight" activeCell="B1" sqref="B1"/>
      <selection pane="bottomLeft" activeCell="A8" sqref="A8"/>
      <selection pane="bottomRight" activeCell="W136" sqref="W136:W137"/>
    </sheetView>
  </sheetViews>
  <sheetFormatPr defaultColWidth="15.77734375" defaultRowHeight="12" outlineLevelRow="2"/>
  <cols>
    <col min="1" max="1" width="8.44140625" style="296" customWidth="1"/>
    <col min="2" max="2" width="26.6640625" style="5" customWidth="1"/>
    <col min="3" max="3" width="8.21875" style="387" customWidth="1"/>
    <col min="4" max="4" width="16.109375" style="5" customWidth="1"/>
    <col min="5" max="5" width="16.109375" style="296" customWidth="1"/>
    <col min="6" max="6" width="16.109375" style="5" customWidth="1"/>
    <col min="7" max="7" width="16.6640625" style="5" customWidth="1"/>
    <col min="8" max="9" width="16.109375" style="4" customWidth="1"/>
    <col min="10" max="10" width="17.44140625" style="5" customWidth="1"/>
    <col min="11" max="11" width="16.109375" style="296" customWidth="1"/>
    <col min="12" max="13" width="16.109375" style="5" customWidth="1"/>
    <col min="14" max="14" width="16.109375" style="296" customWidth="1"/>
    <col min="15" max="16" width="16.109375" style="5" customWidth="1"/>
    <col min="17" max="17" width="18.44140625" style="5" customWidth="1"/>
    <col min="18" max="18" width="19.44140625" style="296" customWidth="1"/>
    <col min="19" max="19" width="8.109375" style="296" customWidth="1"/>
    <col min="20" max="20" width="10.33203125" style="296" customWidth="1"/>
    <col min="21" max="21" width="25.21875" style="5" customWidth="1"/>
    <col min="22" max="22" width="7.77734375" style="387" bestFit="1" customWidth="1"/>
    <col min="23" max="23" width="16.109375" style="5" customWidth="1"/>
    <col min="24" max="24" width="16.109375" style="296" customWidth="1"/>
    <col min="25" max="25" width="16.109375" style="5" customWidth="1"/>
    <col min="26" max="26" width="24.44140625" style="5" bestFit="1" customWidth="1"/>
    <col min="27" max="27" width="16.109375" style="4" customWidth="1"/>
    <col min="28" max="28" width="17.77734375" style="5" customWidth="1"/>
    <col min="29" max="29" width="17.77734375" style="296" customWidth="1"/>
    <col min="30" max="30" width="23.33203125" style="5" bestFit="1" customWidth="1"/>
    <col min="31" max="31" width="23.33203125" style="296" bestFit="1" customWidth="1"/>
    <col min="32" max="32" width="16.109375" style="5" customWidth="1"/>
    <col min="33" max="33" width="16.109375" style="296" customWidth="1"/>
    <col min="34" max="35" width="16.109375" style="5" customWidth="1"/>
    <col min="36" max="36" width="18.6640625" style="5" customWidth="1"/>
    <col min="37" max="37" width="18.77734375" style="296" customWidth="1"/>
    <col min="38" max="16384" width="15.77734375" style="5"/>
  </cols>
  <sheetData>
    <row r="1" spans="1:37" ht="25.8">
      <c r="B1" s="498"/>
      <c r="C1" s="381"/>
      <c r="D1" s="496" t="s">
        <v>381</v>
      </c>
      <c r="E1" s="497"/>
      <c r="F1" s="497"/>
      <c r="G1" s="497"/>
      <c r="H1" s="497"/>
      <c r="I1" s="497"/>
      <c r="J1" s="497"/>
      <c r="K1" s="497"/>
      <c r="L1" s="497"/>
      <c r="M1" s="497"/>
      <c r="N1" s="497"/>
      <c r="O1" s="497"/>
      <c r="P1" s="261"/>
      <c r="Q1" s="261"/>
      <c r="R1" s="261"/>
      <c r="S1" s="302"/>
      <c r="T1" s="302"/>
      <c r="U1" s="498"/>
      <c r="V1" s="381"/>
      <c r="W1" s="496" t="s">
        <v>576</v>
      </c>
      <c r="X1" s="497"/>
      <c r="Y1" s="497"/>
      <c r="Z1" s="497"/>
      <c r="AA1" s="497"/>
      <c r="AB1" s="497"/>
      <c r="AC1" s="497"/>
      <c r="AD1" s="497"/>
      <c r="AE1" s="497"/>
      <c r="AF1" s="497"/>
      <c r="AG1" s="497"/>
      <c r="AH1" s="497"/>
      <c r="AI1" s="261"/>
      <c r="AJ1" s="261"/>
      <c r="AK1" s="261"/>
    </row>
    <row r="2" spans="1:37" ht="27.6">
      <c r="B2" s="499"/>
      <c r="C2" s="381"/>
      <c r="D2" s="453" t="s">
        <v>20</v>
      </c>
      <c r="E2" s="453" t="s">
        <v>20</v>
      </c>
      <c r="F2" s="453" t="s">
        <v>16</v>
      </c>
      <c r="G2" s="453" t="s">
        <v>445</v>
      </c>
      <c r="H2" s="453" t="s">
        <v>17</v>
      </c>
      <c r="I2" s="453" t="s">
        <v>17</v>
      </c>
      <c r="J2" s="453" t="s">
        <v>449</v>
      </c>
      <c r="K2" s="453" t="s">
        <v>449</v>
      </c>
      <c r="L2" s="453" t="s">
        <v>448</v>
      </c>
      <c r="M2" s="453" t="s">
        <v>447</v>
      </c>
      <c r="N2" s="453" t="s">
        <v>447</v>
      </c>
      <c r="O2" s="453"/>
      <c r="P2" s="453"/>
      <c r="Q2" s="453" t="s">
        <v>749</v>
      </c>
      <c r="R2" s="453" t="s">
        <v>749</v>
      </c>
      <c r="S2" s="303"/>
      <c r="T2" s="303"/>
      <c r="U2" s="499"/>
      <c r="V2" s="381"/>
      <c r="W2" s="453" t="s">
        <v>1843</v>
      </c>
      <c r="X2" s="453" t="s">
        <v>1843</v>
      </c>
      <c r="Y2" s="453" t="s">
        <v>1844</v>
      </c>
      <c r="Z2" s="453" t="s">
        <v>1845</v>
      </c>
      <c r="AA2" s="453" t="s">
        <v>1846</v>
      </c>
      <c r="AB2" s="453" t="s">
        <v>1847</v>
      </c>
      <c r="AC2" s="453" t="s">
        <v>1847</v>
      </c>
      <c r="AD2" s="453" t="s">
        <v>1848</v>
      </c>
      <c r="AE2" s="453" t="s">
        <v>1848</v>
      </c>
      <c r="AF2" s="453" t="s">
        <v>1849</v>
      </c>
      <c r="AG2" s="453" t="s">
        <v>1849</v>
      </c>
      <c r="AH2" s="453"/>
      <c r="AI2" s="453"/>
      <c r="AJ2" s="453" t="s">
        <v>1850</v>
      </c>
      <c r="AK2" s="453" t="s">
        <v>1850</v>
      </c>
    </row>
    <row r="3" spans="1:37" ht="13.8">
      <c r="B3" s="500"/>
      <c r="C3" s="381"/>
      <c r="D3" s="165" t="s">
        <v>18</v>
      </c>
      <c r="E3" s="378" t="s">
        <v>1298</v>
      </c>
      <c r="F3" s="165"/>
      <c r="G3" s="165" t="s">
        <v>1522</v>
      </c>
      <c r="H3" s="165"/>
      <c r="I3" s="378" t="s">
        <v>1300</v>
      </c>
      <c r="J3" s="165" t="s">
        <v>1597</v>
      </c>
      <c r="K3" s="378" t="s">
        <v>1298</v>
      </c>
      <c r="L3" s="165" t="s">
        <v>446</v>
      </c>
      <c r="M3" s="165"/>
      <c r="N3" s="378" t="s">
        <v>1300</v>
      </c>
      <c r="O3" s="165" t="s">
        <v>450</v>
      </c>
      <c r="P3" s="165" t="s">
        <v>761</v>
      </c>
      <c r="Q3" s="27"/>
      <c r="R3" s="378" t="s">
        <v>1300</v>
      </c>
      <c r="S3" s="304"/>
      <c r="T3" s="304"/>
      <c r="U3" s="500"/>
      <c r="V3" s="381"/>
      <c r="W3" s="165" t="s">
        <v>18</v>
      </c>
      <c r="X3" s="378" t="s">
        <v>1300</v>
      </c>
      <c r="Y3" s="165"/>
      <c r="Z3" s="165" t="s">
        <v>451</v>
      </c>
      <c r="AA3" s="165"/>
      <c r="AB3" s="165" t="s">
        <v>19</v>
      </c>
      <c r="AC3" s="378" t="s">
        <v>1300</v>
      </c>
      <c r="AD3" s="27"/>
      <c r="AE3" s="378" t="s">
        <v>1300</v>
      </c>
      <c r="AF3" s="27"/>
      <c r="AG3" s="378" t="s">
        <v>1300</v>
      </c>
      <c r="AH3" s="165" t="s">
        <v>450</v>
      </c>
      <c r="AI3" s="165" t="s">
        <v>763</v>
      </c>
      <c r="AJ3" s="27"/>
      <c r="AK3" s="378" t="s">
        <v>1300</v>
      </c>
    </row>
    <row r="4" spans="1:37" ht="13.8">
      <c r="B4" s="10" t="s">
        <v>0</v>
      </c>
      <c r="C4" s="381"/>
      <c r="D4" s="26" t="s">
        <v>804</v>
      </c>
      <c r="E4" s="379" t="s">
        <v>1297</v>
      </c>
      <c r="F4" s="26" t="s">
        <v>805</v>
      </c>
      <c r="G4" s="26" t="s">
        <v>806</v>
      </c>
      <c r="H4" s="26" t="s">
        <v>807</v>
      </c>
      <c r="I4" s="379" t="s">
        <v>1299</v>
      </c>
      <c r="J4" s="26" t="s">
        <v>808</v>
      </c>
      <c r="K4" s="379" t="s">
        <v>1301</v>
      </c>
      <c r="L4" s="26" t="s">
        <v>809</v>
      </c>
      <c r="M4" s="26" t="s">
        <v>810</v>
      </c>
      <c r="N4" s="379" t="s">
        <v>1302</v>
      </c>
      <c r="O4" s="26" t="s">
        <v>811</v>
      </c>
      <c r="P4" s="26" t="s">
        <v>812</v>
      </c>
      <c r="Q4" s="26" t="s">
        <v>813</v>
      </c>
      <c r="R4" s="379" t="s">
        <v>1303</v>
      </c>
      <c r="S4" s="305"/>
      <c r="T4" s="305"/>
      <c r="U4" s="10" t="s">
        <v>0</v>
      </c>
      <c r="V4" s="381"/>
      <c r="W4" s="26" t="s">
        <v>804</v>
      </c>
      <c r="X4" s="379" t="s">
        <v>1297</v>
      </c>
      <c r="Y4" s="26" t="s">
        <v>805</v>
      </c>
      <c r="Z4" s="26" t="s">
        <v>806</v>
      </c>
      <c r="AA4" s="26" t="s">
        <v>807</v>
      </c>
      <c r="AB4" s="26" t="s">
        <v>808</v>
      </c>
      <c r="AC4" s="379" t="s">
        <v>1301</v>
      </c>
      <c r="AD4" s="26" t="s">
        <v>809</v>
      </c>
      <c r="AE4" s="379" t="s">
        <v>1304</v>
      </c>
      <c r="AF4" s="26" t="s">
        <v>810</v>
      </c>
      <c r="AG4" s="379" t="s">
        <v>1302</v>
      </c>
      <c r="AH4" s="26" t="s">
        <v>811</v>
      </c>
      <c r="AI4" s="26" t="s">
        <v>812</v>
      </c>
      <c r="AJ4" s="26" t="s">
        <v>813</v>
      </c>
      <c r="AK4" s="379" t="s">
        <v>1303</v>
      </c>
    </row>
    <row r="5" spans="1:37" s="4" customFormat="1" ht="74.7" customHeight="1">
      <c r="B5" s="21" t="s">
        <v>1</v>
      </c>
      <c r="C5" s="382"/>
      <c r="D5" s="9" t="s">
        <v>1763</v>
      </c>
      <c r="E5" s="9" t="s">
        <v>1305</v>
      </c>
      <c r="F5" s="9" t="s">
        <v>1306</v>
      </c>
      <c r="G5" s="9" t="s">
        <v>1658</v>
      </c>
      <c r="H5" s="9" t="s">
        <v>1657</v>
      </c>
      <c r="I5" s="9" t="s">
        <v>1657</v>
      </c>
      <c r="J5" s="9" t="s">
        <v>1610</v>
      </c>
      <c r="K5" s="9" t="s">
        <v>1610</v>
      </c>
      <c r="L5" s="9" t="s">
        <v>1611</v>
      </c>
      <c r="M5" s="9" t="s">
        <v>1307</v>
      </c>
      <c r="N5" s="9" t="s">
        <v>1307</v>
      </c>
      <c r="O5" s="9" t="s">
        <v>1308</v>
      </c>
      <c r="P5" s="9" t="s">
        <v>1656</v>
      </c>
      <c r="Q5" s="9" t="s">
        <v>1314</v>
      </c>
      <c r="R5" s="9" t="s">
        <v>1314</v>
      </c>
      <c r="S5" s="306"/>
      <c r="T5" s="306"/>
      <c r="U5" s="21" t="s">
        <v>1</v>
      </c>
      <c r="V5" s="382"/>
      <c r="W5" s="9" t="s">
        <v>1762</v>
      </c>
      <c r="X5" s="9" t="s">
        <v>1309</v>
      </c>
      <c r="Y5" s="9" t="s">
        <v>1310</v>
      </c>
      <c r="Z5" s="9" t="s">
        <v>1764</v>
      </c>
      <c r="AA5" s="9" t="s">
        <v>1766</v>
      </c>
      <c r="AB5" s="9" t="s">
        <v>1606</v>
      </c>
      <c r="AC5" s="9" t="s">
        <v>1607</v>
      </c>
      <c r="AD5" s="9" t="s">
        <v>1608</v>
      </c>
      <c r="AE5" s="9" t="s">
        <v>1609</v>
      </c>
      <c r="AF5" s="9" t="s">
        <v>1311</v>
      </c>
      <c r="AG5" s="9" t="s">
        <v>1765</v>
      </c>
      <c r="AH5" s="9" t="s">
        <v>1312</v>
      </c>
      <c r="AI5" s="280" t="s">
        <v>1313</v>
      </c>
      <c r="AJ5" s="9" t="s">
        <v>1314</v>
      </c>
      <c r="AK5" s="9" t="s">
        <v>1314</v>
      </c>
    </row>
    <row r="6" spans="1:37" ht="9" customHeight="1">
      <c r="B6" s="11" t="s">
        <v>814</v>
      </c>
      <c r="C6" s="381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307"/>
      <c r="T6" s="307"/>
      <c r="U6" s="11" t="s">
        <v>814</v>
      </c>
      <c r="V6" s="381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</row>
    <row r="7" spans="1:37" s="296" customFormat="1">
      <c r="B7" s="11" t="s">
        <v>1768</v>
      </c>
      <c r="C7" s="381"/>
      <c r="D7" s="20" t="s">
        <v>1769</v>
      </c>
      <c r="E7" s="20" t="s">
        <v>1770</v>
      </c>
      <c r="F7" s="20" t="s">
        <v>1771</v>
      </c>
      <c r="G7" s="20" t="s">
        <v>1772</v>
      </c>
      <c r="H7" s="20" t="s">
        <v>1937</v>
      </c>
      <c r="I7" s="20" t="s">
        <v>1773</v>
      </c>
      <c r="J7" s="20" t="s">
        <v>1774</v>
      </c>
      <c r="K7" s="20" t="s">
        <v>1775</v>
      </c>
      <c r="L7" s="20" t="s">
        <v>1776</v>
      </c>
      <c r="M7" s="20" t="s">
        <v>1777</v>
      </c>
      <c r="N7" s="20" t="s">
        <v>1778</v>
      </c>
      <c r="O7" s="20" t="s">
        <v>1779</v>
      </c>
      <c r="P7" s="20" t="s">
        <v>1780</v>
      </c>
      <c r="Q7" s="20" t="s">
        <v>1781</v>
      </c>
      <c r="R7" s="20" t="s">
        <v>1782</v>
      </c>
      <c r="S7" s="307"/>
      <c r="T7" s="307"/>
      <c r="U7" s="11" t="s">
        <v>1768</v>
      </c>
      <c r="V7" s="381"/>
      <c r="W7" s="20" t="s">
        <v>1783</v>
      </c>
      <c r="X7" s="20" t="s">
        <v>1784</v>
      </c>
      <c r="Y7" s="20" t="s">
        <v>1785</v>
      </c>
      <c r="Z7" s="20" t="s">
        <v>1786</v>
      </c>
      <c r="AA7" s="20" t="s">
        <v>1938</v>
      </c>
      <c r="AB7" s="20" t="s">
        <v>1787</v>
      </c>
      <c r="AC7" s="20" t="s">
        <v>1788</v>
      </c>
      <c r="AD7" s="20" t="s">
        <v>1789</v>
      </c>
      <c r="AE7" s="20" t="s">
        <v>1790</v>
      </c>
      <c r="AF7" s="20" t="s">
        <v>1912</v>
      </c>
      <c r="AG7" s="20" t="s">
        <v>1791</v>
      </c>
      <c r="AH7" s="20" t="s">
        <v>1792</v>
      </c>
      <c r="AI7" s="20" t="s">
        <v>1793</v>
      </c>
      <c r="AJ7" s="20" t="s">
        <v>1794</v>
      </c>
      <c r="AK7" s="20" t="s">
        <v>1795</v>
      </c>
    </row>
    <row r="8" spans="1:37" s="296" customFormat="1">
      <c r="B8" s="2" t="s">
        <v>1660</v>
      </c>
      <c r="C8" s="381"/>
      <c r="D8" s="16" t="s">
        <v>1666</v>
      </c>
      <c r="E8" s="16" t="s">
        <v>1667</v>
      </c>
      <c r="F8" s="16" t="s">
        <v>1666</v>
      </c>
      <c r="G8" s="16" t="s">
        <v>1668</v>
      </c>
      <c r="H8" s="16" t="s">
        <v>1666</v>
      </c>
      <c r="I8" s="16" t="s">
        <v>1667</v>
      </c>
      <c r="J8" s="16" t="s">
        <v>1666</v>
      </c>
      <c r="K8" s="16" t="s">
        <v>1667</v>
      </c>
      <c r="L8" s="16" t="s">
        <v>1666</v>
      </c>
      <c r="M8" s="16" t="s">
        <v>1666</v>
      </c>
      <c r="N8" s="16" t="s">
        <v>1667</v>
      </c>
      <c r="O8" s="16" t="s">
        <v>1666</v>
      </c>
      <c r="P8" s="16" t="s">
        <v>1666</v>
      </c>
      <c r="Q8" s="16" t="s">
        <v>1666</v>
      </c>
      <c r="R8" s="16" t="s">
        <v>1667</v>
      </c>
      <c r="S8" s="422"/>
      <c r="T8" s="422"/>
      <c r="U8" s="2" t="s">
        <v>1660</v>
      </c>
      <c r="V8" s="381"/>
      <c r="W8" s="16" t="s">
        <v>1670</v>
      </c>
      <c r="X8" s="16" t="s">
        <v>1674</v>
      </c>
      <c r="Y8" s="16" t="s">
        <v>1670</v>
      </c>
      <c r="Z8" s="16" t="s">
        <v>1672</v>
      </c>
      <c r="AA8" s="16" t="s">
        <v>1670</v>
      </c>
      <c r="AB8" s="16" t="s">
        <v>1670</v>
      </c>
      <c r="AC8" s="16" t="s">
        <v>1674</v>
      </c>
      <c r="AD8" s="16" t="s">
        <v>1670</v>
      </c>
      <c r="AE8" s="16" t="s">
        <v>1674</v>
      </c>
      <c r="AF8" s="16" t="s">
        <v>1670</v>
      </c>
      <c r="AG8" s="16" t="s">
        <v>1674</v>
      </c>
      <c r="AH8" s="16" t="s">
        <v>1670</v>
      </c>
      <c r="AI8" s="16" t="s">
        <v>1670</v>
      </c>
      <c r="AJ8" s="16" t="s">
        <v>1670</v>
      </c>
      <c r="AK8" s="16" t="s">
        <v>1674</v>
      </c>
    </row>
    <row r="9" spans="1:37">
      <c r="B9" s="484" t="s">
        <v>815</v>
      </c>
      <c r="C9" s="338"/>
      <c r="D9" s="6" t="s">
        <v>1661</v>
      </c>
      <c r="E9" s="6" t="s">
        <v>1661</v>
      </c>
      <c r="F9" s="6" t="s">
        <v>1661</v>
      </c>
      <c r="G9" s="6" t="s">
        <v>1661</v>
      </c>
      <c r="H9" s="6" t="s">
        <v>1661</v>
      </c>
      <c r="I9" s="6" t="s">
        <v>1661</v>
      </c>
      <c r="J9" s="6" t="s">
        <v>1661</v>
      </c>
      <c r="K9" s="6" t="s">
        <v>1661</v>
      </c>
      <c r="L9" s="6" t="s">
        <v>1661</v>
      </c>
      <c r="M9" s="6" t="s">
        <v>1661</v>
      </c>
      <c r="N9" s="6" t="s">
        <v>1661</v>
      </c>
      <c r="O9" s="6" t="s">
        <v>1661</v>
      </c>
      <c r="P9" s="6" t="s">
        <v>1661</v>
      </c>
      <c r="Q9" s="6" t="s">
        <v>1661</v>
      </c>
      <c r="R9" s="6" t="s">
        <v>1661</v>
      </c>
      <c r="S9" s="308"/>
      <c r="T9" s="308"/>
      <c r="U9" s="484" t="s">
        <v>815</v>
      </c>
      <c r="V9" s="338"/>
      <c r="W9" s="6" t="s">
        <v>1661</v>
      </c>
      <c r="X9" s="6" t="s">
        <v>1661</v>
      </c>
      <c r="Y9" s="6" t="s">
        <v>1661</v>
      </c>
      <c r="Z9" s="6" t="s">
        <v>1661</v>
      </c>
      <c r="AA9" s="6" t="s">
        <v>1661</v>
      </c>
      <c r="AB9" s="6" t="s">
        <v>1661</v>
      </c>
      <c r="AC9" s="6" t="s">
        <v>1661</v>
      </c>
      <c r="AD9" s="6" t="s">
        <v>1661</v>
      </c>
      <c r="AE9" s="6" t="s">
        <v>1661</v>
      </c>
      <c r="AF9" s="6" t="s">
        <v>1661</v>
      </c>
      <c r="AG9" s="6" t="s">
        <v>1661</v>
      </c>
      <c r="AH9" s="6" t="s">
        <v>1661</v>
      </c>
      <c r="AI9" s="6" t="s">
        <v>1661</v>
      </c>
      <c r="AJ9" s="6" t="s">
        <v>1661</v>
      </c>
      <c r="AK9" s="6" t="s">
        <v>1661</v>
      </c>
    </row>
    <row r="10" spans="1:37">
      <c r="B10" s="485"/>
      <c r="C10" s="338"/>
      <c r="D10" s="6" t="s">
        <v>1662</v>
      </c>
      <c r="E10" s="6" t="s">
        <v>1662</v>
      </c>
      <c r="F10" s="6" t="s">
        <v>1662</v>
      </c>
      <c r="G10" s="6" t="s">
        <v>1662</v>
      </c>
      <c r="H10" s="6" t="s">
        <v>1662</v>
      </c>
      <c r="I10" s="6" t="s">
        <v>1662</v>
      </c>
      <c r="J10" s="6" t="s">
        <v>1662</v>
      </c>
      <c r="K10" s="6" t="s">
        <v>1662</v>
      </c>
      <c r="L10" s="6" t="s">
        <v>1662</v>
      </c>
      <c r="M10" s="6" t="s">
        <v>1662</v>
      </c>
      <c r="N10" s="6" t="s">
        <v>1662</v>
      </c>
      <c r="O10" s="6" t="s">
        <v>1662</v>
      </c>
      <c r="P10" s="6" t="s">
        <v>1662</v>
      </c>
      <c r="Q10" s="6" t="s">
        <v>1662</v>
      </c>
      <c r="R10" s="6" t="s">
        <v>1662</v>
      </c>
      <c r="S10" s="309"/>
      <c r="T10" s="309"/>
      <c r="U10" s="485"/>
      <c r="V10" s="338"/>
      <c r="W10" s="6" t="s">
        <v>1676</v>
      </c>
      <c r="X10" s="6" t="s">
        <v>1676</v>
      </c>
      <c r="Y10" s="6" t="s">
        <v>1676</v>
      </c>
      <c r="Z10" s="6" t="s">
        <v>1676</v>
      </c>
      <c r="AA10" s="6" t="s">
        <v>1676</v>
      </c>
      <c r="AB10" s="6" t="s">
        <v>1676</v>
      </c>
      <c r="AC10" s="6" t="s">
        <v>1676</v>
      </c>
      <c r="AD10" s="6" t="s">
        <v>1676</v>
      </c>
      <c r="AE10" s="6" t="s">
        <v>1676</v>
      </c>
      <c r="AF10" s="6" t="s">
        <v>1676</v>
      </c>
      <c r="AG10" s="6" t="s">
        <v>1676</v>
      </c>
      <c r="AH10" s="6" t="s">
        <v>1676</v>
      </c>
      <c r="AI10" s="6" t="s">
        <v>1676</v>
      </c>
      <c r="AJ10" s="6" t="s">
        <v>1676</v>
      </c>
      <c r="AK10" s="6" t="s">
        <v>1676</v>
      </c>
    </row>
    <row r="11" spans="1:37">
      <c r="B11" s="486"/>
      <c r="C11" s="338"/>
      <c r="D11" s="6" t="s">
        <v>1663</v>
      </c>
      <c r="E11" s="6" t="s">
        <v>1665</v>
      </c>
      <c r="F11" s="6" t="s">
        <v>1663</v>
      </c>
      <c r="G11" s="6" t="s">
        <v>1664</v>
      </c>
      <c r="H11" s="6" t="s">
        <v>1663</v>
      </c>
      <c r="I11" s="6" t="s">
        <v>1665</v>
      </c>
      <c r="J11" s="6" t="s">
        <v>1663</v>
      </c>
      <c r="K11" s="6" t="s">
        <v>1665</v>
      </c>
      <c r="L11" s="6" t="s">
        <v>1663</v>
      </c>
      <c r="M11" s="6" t="s">
        <v>1663</v>
      </c>
      <c r="N11" s="6" t="s">
        <v>1665</v>
      </c>
      <c r="O11" s="6" t="s">
        <v>1663</v>
      </c>
      <c r="P11" s="6" t="s">
        <v>1663</v>
      </c>
      <c r="Q11" s="6" t="s">
        <v>1663</v>
      </c>
      <c r="R11" s="6" t="s">
        <v>1665</v>
      </c>
      <c r="S11" s="310"/>
      <c r="T11" s="310"/>
      <c r="U11" s="486"/>
      <c r="V11" s="338"/>
      <c r="W11" s="6" t="s">
        <v>1671</v>
      </c>
      <c r="X11" s="6" t="s">
        <v>1675</v>
      </c>
      <c r="Y11" s="6" t="s">
        <v>1671</v>
      </c>
      <c r="Z11" s="6" t="s">
        <v>1673</v>
      </c>
      <c r="AA11" s="6" t="s">
        <v>1671</v>
      </c>
      <c r="AB11" s="6" t="s">
        <v>1671</v>
      </c>
      <c r="AC11" s="6" t="s">
        <v>1675</v>
      </c>
      <c r="AD11" s="6" t="s">
        <v>1671</v>
      </c>
      <c r="AE11" s="6" t="s">
        <v>1675</v>
      </c>
      <c r="AF11" s="6" t="s">
        <v>1671</v>
      </c>
      <c r="AG11" s="6" t="s">
        <v>1675</v>
      </c>
      <c r="AH11" s="6" t="s">
        <v>1671</v>
      </c>
      <c r="AI11" s="6" t="s">
        <v>1671</v>
      </c>
      <c r="AJ11" s="6" t="s">
        <v>1671</v>
      </c>
      <c r="AK11" s="6" t="s">
        <v>1675</v>
      </c>
    </row>
    <row r="12" spans="1:37" ht="24">
      <c r="B12" s="487" t="s">
        <v>816</v>
      </c>
      <c r="C12" s="338"/>
      <c r="D12" s="362" t="s">
        <v>817</v>
      </c>
      <c r="E12" s="362" t="s">
        <v>817</v>
      </c>
      <c r="F12" s="362" t="s">
        <v>817</v>
      </c>
      <c r="G12" s="353" t="s">
        <v>818</v>
      </c>
      <c r="H12" s="353" t="s">
        <v>819</v>
      </c>
      <c r="I12" s="359" t="s">
        <v>819</v>
      </c>
      <c r="J12" s="353" t="s">
        <v>820</v>
      </c>
      <c r="K12" s="359" t="s">
        <v>820</v>
      </c>
      <c r="L12" s="353" t="s">
        <v>821</v>
      </c>
      <c r="M12" s="353" t="s">
        <v>822</v>
      </c>
      <c r="N12" s="359" t="s">
        <v>822</v>
      </c>
      <c r="O12" s="353" t="s">
        <v>822</v>
      </c>
      <c r="P12" s="353" t="s">
        <v>822</v>
      </c>
      <c r="Q12" s="353" t="s">
        <v>1598</v>
      </c>
      <c r="R12" s="359" t="s">
        <v>1598</v>
      </c>
      <c r="S12" s="311"/>
      <c r="T12" s="311"/>
      <c r="U12" s="487" t="s">
        <v>816</v>
      </c>
      <c r="V12" s="338"/>
      <c r="W12" s="6" t="s">
        <v>817</v>
      </c>
      <c r="X12" s="6" t="s">
        <v>817</v>
      </c>
      <c r="Y12" s="6" t="s">
        <v>817</v>
      </c>
      <c r="Z12" s="353" t="s">
        <v>818</v>
      </c>
      <c r="AA12" s="353" t="s">
        <v>819</v>
      </c>
      <c r="AB12" s="353" t="s">
        <v>820</v>
      </c>
      <c r="AC12" s="359" t="s">
        <v>820</v>
      </c>
      <c r="AD12" s="353" t="s">
        <v>821</v>
      </c>
      <c r="AE12" s="359" t="s">
        <v>821</v>
      </c>
      <c r="AF12" s="353" t="s">
        <v>822</v>
      </c>
      <c r="AG12" s="359" t="s">
        <v>822</v>
      </c>
      <c r="AH12" s="353" t="s">
        <v>822</v>
      </c>
      <c r="AI12" s="353" t="s">
        <v>822</v>
      </c>
      <c r="AJ12" s="408" t="s">
        <v>1598</v>
      </c>
      <c r="AK12" s="408" t="s">
        <v>1600</v>
      </c>
    </row>
    <row r="13" spans="1:37" s="399" customFormat="1">
      <c r="B13" s="488"/>
      <c r="C13" s="402"/>
      <c r="D13" s="363" t="s">
        <v>817</v>
      </c>
      <c r="E13" s="363" t="s">
        <v>817</v>
      </c>
      <c r="F13" s="363" t="s">
        <v>817</v>
      </c>
      <c r="G13" s="362" t="s">
        <v>823</v>
      </c>
      <c r="H13" s="362" t="s">
        <v>1551</v>
      </c>
      <c r="I13" s="362" t="s">
        <v>1551</v>
      </c>
      <c r="J13" s="362" t="s">
        <v>1596</v>
      </c>
      <c r="K13" s="362" t="s">
        <v>1552</v>
      </c>
      <c r="L13" s="362" t="s">
        <v>1553</v>
      </c>
      <c r="M13" s="362" t="s">
        <v>824</v>
      </c>
      <c r="N13" s="362" t="s">
        <v>824</v>
      </c>
      <c r="O13" s="362" t="s">
        <v>824</v>
      </c>
      <c r="P13" s="362" t="s">
        <v>824</v>
      </c>
      <c r="Q13" s="362" t="s">
        <v>825</v>
      </c>
      <c r="R13" s="362" t="s">
        <v>825</v>
      </c>
      <c r="S13" s="403"/>
      <c r="T13" s="403"/>
      <c r="U13" s="488"/>
      <c r="V13" s="402"/>
      <c r="W13" s="400"/>
      <c r="X13" s="400"/>
      <c r="Y13" s="400"/>
      <c r="Z13" s="362" t="s">
        <v>823</v>
      </c>
      <c r="AA13" s="362" t="s">
        <v>1551</v>
      </c>
      <c r="AB13" s="362" t="s">
        <v>1552</v>
      </c>
      <c r="AC13" s="362" t="s">
        <v>1552</v>
      </c>
      <c r="AD13" s="362" t="s">
        <v>1553</v>
      </c>
      <c r="AE13" s="362" t="s">
        <v>1553</v>
      </c>
      <c r="AF13" s="362" t="s">
        <v>824</v>
      </c>
      <c r="AG13" s="362" t="s">
        <v>824</v>
      </c>
      <c r="AH13" s="362" t="s">
        <v>824</v>
      </c>
      <c r="AI13" s="362" t="s">
        <v>824</v>
      </c>
      <c r="AJ13" s="362" t="s">
        <v>825</v>
      </c>
      <c r="AK13" s="362" t="s">
        <v>825</v>
      </c>
    </row>
    <row r="14" spans="1:37">
      <c r="A14" s="411"/>
      <c r="B14" s="487" t="s">
        <v>826</v>
      </c>
      <c r="C14" s="338"/>
      <c r="D14" s="363" t="s">
        <v>817</v>
      </c>
      <c r="E14" s="363" t="s">
        <v>817</v>
      </c>
      <c r="F14" s="363" t="s">
        <v>817</v>
      </c>
      <c r="G14" s="363" t="s">
        <v>1680</v>
      </c>
      <c r="H14" s="363" t="s">
        <v>1681</v>
      </c>
      <c r="I14" s="363" t="s">
        <v>1681</v>
      </c>
      <c r="J14" s="363" t="s">
        <v>1682</v>
      </c>
      <c r="K14" s="363" t="s">
        <v>1682</v>
      </c>
      <c r="L14" s="363" t="s">
        <v>1683</v>
      </c>
      <c r="M14" s="363" t="s">
        <v>1684</v>
      </c>
      <c r="N14" s="363" t="s">
        <v>1684</v>
      </c>
      <c r="O14" s="363" t="s">
        <v>1684</v>
      </c>
      <c r="P14" s="363" t="s">
        <v>1684</v>
      </c>
      <c r="Q14" s="363" t="s">
        <v>1915</v>
      </c>
      <c r="R14" s="363" t="s">
        <v>1915</v>
      </c>
      <c r="S14" s="310"/>
      <c r="T14" s="310"/>
      <c r="U14" s="487" t="s">
        <v>826</v>
      </c>
      <c r="V14" s="338"/>
      <c r="W14" s="6"/>
      <c r="X14" s="6"/>
      <c r="Y14" s="6"/>
      <c r="Z14" s="363" t="s">
        <v>1851</v>
      </c>
      <c r="AA14" s="363" t="s">
        <v>1852</v>
      </c>
      <c r="AB14" s="363" t="s">
        <v>1853</v>
      </c>
      <c r="AC14" s="363" t="s">
        <v>1853</v>
      </c>
      <c r="AD14" s="363" t="s">
        <v>1854</v>
      </c>
      <c r="AE14" s="363" t="s">
        <v>1854</v>
      </c>
      <c r="AF14" s="363" t="s">
        <v>1855</v>
      </c>
      <c r="AG14" s="363" t="s">
        <v>1855</v>
      </c>
      <c r="AH14" s="363" t="s">
        <v>1855</v>
      </c>
      <c r="AI14" s="363" t="s">
        <v>1855</v>
      </c>
      <c r="AJ14" s="363" t="s">
        <v>1856</v>
      </c>
      <c r="AK14" s="363" t="s">
        <v>1856</v>
      </c>
    </row>
    <row r="15" spans="1:37">
      <c r="A15" s="411"/>
      <c r="B15" s="489"/>
      <c r="C15" s="338"/>
      <c r="D15" s="363" t="s">
        <v>817</v>
      </c>
      <c r="E15" s="363" t="s">
        <v>817</v>
      </c>
      <c r="F15" s="363" t="s">
        <v>817</v>
      </c>
      <c r="G15" s="363" t="s">
        <v>1685</v>
      </c>
      <c r="H15" s="363" t="s">
        <v>1686</v>
      </c>
      <c r="I15" s="363" t="s">
        <v>1686</v>
      </c>
      <c r="J15" s="363" t="s">
        <v>1687</v>
      </c>
      <c r="K15" s="363" t="s">
        <v>1687</v>
      </c>
      <c r="L15" s="363" t="s">
        <v>1686</v>
      </c>
      <c r="M15" s="363" t="s">
        <v>1688</v>
      </c>
      <c r="N15" s="363" t="s">
        <v>1688</v>
      </c>
      <c r="O15" s="363" t="s">
        <v>1688</v>
      </c>
      <c r="P15" s="363" t="s">
        <v>1688</v>
      </c>
      <c r="Q15" s="363" t="s">
        <v>1916</v>
      </c>
      <c r="R15" s="363" t="s">
        <v>1916</v>
      </c>
      <c r="S15" s="312"/>
      <c r="T15" s="312"/>
      <c r="U15" s="489"/>
      <c r="V15" s="338"/>
      <c r="W15" s="6"/>
      <c r="X15" s="6"/>
      <c r="Y15" s="6"/>
      <c r="Z15" s="362" t="s">
        <v>827</v>
      </c>
      <c r="AA15" s="362" t="s">
        <v>828</v>
      </c>
      <c r="AB15" s="362" t="s">
        <v>829</v>
      </c>
      <c r="AC15" s="362" t="s">
        <v>829</v>
      </c>
      <c r="AD15" s="362" t="s">
        <v>828</v>
      </c>
      <c r="AE15" s="362" t="s">
        <v>828</v>
      </c>
      <c r="AF15" s="362" t="s">
        <v>830</v>
      </c>
      <c r="AG15" s="362" t="s">
        <v>830</v>
      </c>
      <c r="AH15" s="362" t="s">
        <v>830</v>
      </c>
      <c r="AI15" s="362" t="s">
        <v>830</v>
      </c>
      <c r="AJ15" s="362" t="s">
        <v>830</v>
      </c>
      <c r="AK15" s="362" t="s">
        <v>830</v>
      </c>
    </row>
    <row r="16" spans="1:37">
      <c r="A16" s="411"/>
      <c r="B16" s="488"/>
      <c r="C16" s="338"/>
      <c r="D16" s="363" t="s">
        <v>817</v>
      </c>
      <c r="E16" s="363" t="s">
        <v>817</v>
      </c>
      <c r="F16" s="363" t="s">
        <v>817</v>
      </c>
      <c r="G16" s="363" t="s">
        <v>1689</v>
      </c>
      <c r="H16" s="363" t="s">
        <v>1690</v>
      </c>
      <c r="I16" s="363" t="s">
        <v>1690</v>
      </c>
      <c r="J16" s="363" t="s">
        <v>1691</v>
      </c>
      <c r="K16" s="363" t="s">
        <v>1691</v>
      </c>
      <c r="L16" s="363" t="s">
        <v>1690</v>
      </c>
      <c r="M16" s="363" t="s">
        <v>1692</v>
      </c>
      <c r="N16" s="363" t="s">
        <v>1692</v>
      </c>
      <c r="O16" s="363" t="s">
        <v>1692</v>
      </c>
      <c r="P16" s="363" t="s">
        <v>1692</v>
      </c>
      <c r="Q16" s="363" t="s">
        <v>1917</v>
      </c>
      <c r="R16" s="363" t="s">
        <v>1917</v>
      </c>
      <c r="S16" s="313"/>
      <c r="T16" s="313"/>
      <c r="U16" s="488"/>
      <c r="V16" s="338"/>
      <c r="W16" s="6"/>
      <c r="X16" s="6"/>
      <c r="Y16" s="6"/>
      <c r="Z16" s="362" t="s">
        <v>831</v>
      </c>
      <c r="AA16" s="362" t="s">
        <v>832</v>
      </c>
      <c r="AB16" s="362" t="s">
        <v>833</v>
      </c>
      <c r="AC16" s="362" t="s">
        <v>833</v>
      </c>
      <c r="AD16" s="362" t="s">
        <v>832</v>
      </c>
      <c r="AE16" s="362" t="s">
        <v>832</v>
      </c>
      <c r="AF16" s="362" t="s">
        <v>834</v>
      </c>
      <c r="AG16" s="362" t="s">
        <v>834</v>
      </c>
      <c r="AH16" s="362" t="s">
        <v>834</v>
      </c>
      <c r="AI16" s="362" t="s">
        <v>834</v>
      </c>
      <c r="AJ16" s="362" t="s">
        <v>1599</v>
      </c>
      <c r="AK16" s="362" t="s">
        <v>834</v>
      </c>
    </row>
    <row r="17" spans="1:37">
      <c r="A17" s="411"/>
      <c r="B17" s="484" t="s">
        <v>835</v>
      </c>
      <c r="C17" s="381"/>
      <c r="D17" s="363" t="s">
        <v>817</v>
      </c>
      <c r="E17" s="363" t="s">
        <v>817</v>
      </c>
      <c r="F17" s="363" t="s">
        <v>817</v>
      </c>
      <c r="G17" s="353" t="s">
        <v>836</v>
      </c>
      <c r="H17" s="353" t="s">
        <v>837</v>
      </c>
      <c r="I17" s="359" t="s">
        <v>837</v>
      </c>
      <c r="J17" s="353" t="s">
        <v>838</v>
      </c>
      <c r="K17" s="359" t="s">
        <v>838</v>
      </c>
      <c r="L17" s="353" t="s">
        <v>837</v>
      </c>
      <c r="M17" s="353" t="s">
        <v>836</v>
      </c>
      <c r="N17" s="359" t="s">
        <v>836</v>
      </c>
      <c r="O17" s="353" t="s">
        <v>836</v>
      </c>
      <c r="P17" s="353" t="s">
        <v>836</v>
      </c>
      <c r="Q17" s="353" t="s">
        <v>838</v>
      </c>
      <c r="R17" s="359" t="s">
        <v>838</v>
      </c>
      <c r="S17" s="311"/>
      <c r="T17" s="311"/>
      <c r="U17" s="484" t="s">
        <v>835</v>
      </c>
      <c r="V17" s="384"/>
      <c r="W17" s="363" t="s">
        <v>817</v>
      </c>
      <c r="X17" s="363" t="s">
        <v>817</v>
      </c>
      <c r="Y17" s="363" t="s">
        <v>817</v>
      </c>
      <c r="Z17" s="353" t="s">
        <v>836</v>
      </c>
      <c r="AA17" s="353" t="s">
        <v>837</v>
      </c>
      <c r="AB17" s="353" t="s">
        <v>838</v>
      </c>
      <c r="AC17" s="359" t="s">
        <v>838</v>
      </c>
      <c r="AD17" s="353" t="s">
        <v>837</v>
      </c>
      <c r="AE17" s="359" t="s">
        <v>837</v>
      </c>
      <c r="AF17" s="353" t="s">
        <v>836</v>
      </c>
      <c r="AG17" s="359" t="s">
        <v>836</v>
      </c>
      <c r="AH17" s="353" t="s">
        <v>836</v>
      </c>
      <c r="AI17" s="353" t="s">
        <v>836</v>
      </c>
      <c r="AJ17" s="353" t="s">
        <v>838</v>
      </c>
      <c r="AK17" s="359" t="s">
        <v>838</v>
      </c>
    </row>
    <row r="18" spans="1:37">
      <c r="A18" s="411"/>
      <c r="B18" s="486"/>
      <c r="C18" s="338"/>
      <c r="D18" s="363" t="s">
        <v>817</v>
      </c>
      <c r="E18" s="363" t="s">
        <v>817</v>
      </c>
      <c r="F18" s="363" t="s">
        <v>817</v>
      </c>
      <c r="G18" s="363" t="s">
        <v>840</v>
      </c>
      <c r="H18" s="363" t="s">
        <v>841</v>
      </c>
      <c r="I18" s="363" t="s">
        <v>841</v>
      </c>
      <c r="J18" s="363" t="s">
        <v>842</v>
      </c>
      <c r="K18" s="363" t="s">
        <v>842</v>
      </c>
      <c r="L18" s="363" t="s">
        <v>841</v>
      </c>
      <c r="M18" s="363" t="s">
        <v>843</v>
      </c>
      <c r="N18" s="363" t="s">
        <v>843</v>
      </c>
      <c r="O18" s="363" t="s">
        <v>843</v>
      </c>
      <c r="P18" s="363" t="s">
        <v>843</v>
      </c>
      <c r="Q18" s="363" t="s">
        <v>844</v>
      </c>
      <c r="R18" s="363" t="s">
        <v>844</v>
      </c>
      <c r="S18" s="312"/>
      <c r="T18" s="312"/>
      <c r="U18" s="486"/>
      <c r="V18" s="392"/>
      <c r="W18" s="362"/>
      <c r="X18" s="362"/>
      <c r="Y18" s="362"/>
      <c r="Z18" s="362" t="s">
        <v>840</v>
      </c>
      <c r="AA18" s="362" t="s">
        <v>841</v>
      </c>
      <c r="AB18" s="362" t="s">
        <v>842</v>
      </c>
      <c r="AC18" s="362" t="s">
        <v>842</v>
      </c>
      <c r="AD18" s="362" t="s">
        <v>841</v>
      </c>
      <c r="AE18" s="362" t="s">
        <v>841</v>
      </c>
      <c r="AF18" s="362" t="s">
        <v>840</v>
      </c>
      <c r="AG18" s="362" t="s">
        <v>840</v>
      </c>
      <c r="AH18" s="362" t="s">
        <v>840</v>
      </c>
      <c r="AI18" s="362" t="s">
        <v>840</v>
      </c>
      <c r="AJ18" s="362" t="s">
        <v>842</v>
      </c>
      <c r="AK18" s="362" t="s">
        <v>842</v>
      </c>
    </row>
    <row r="19" spans="1:37" s="296" customFormat="1">
      <c r="A19" s="411"/>
      <c r="B19" s="2" t="s">
        <v>1759</v>
      </c>
      <c r="C19" s="338"/>
      <c r="D19" s="16" t="s">
        <v>1758</v>
      </c>
      <c r="E19" s="16" t="s">
        <v>1758</v>
      </c>
      <c r="F19" s="16" t="s">
        <v>1758</v>
      </c>
      <c r="G19" s="16" t="s">
        <v>1753</v>
      </c>
      <c r="H19" s="16" t="s">
        <v>1754</v>
      </c>
      <c r="I19" s="16" t="s">
        <v>1754</v>
      </c>
      <c r="J19" s="16" t="s">
        <v>1755</v>
      </c>
      <c r="K19" s="16" t="s">
        <v>1755</v>
      </c>
      <c r="L19" s="16" t="s">
        <v>1756</v>
      </c>
      <c r="M19" s="16" t="s">
        <v>1757</v>
      </c>
      <c r="N19" s="16" t="s">
        <v>1757</v>
      </c>
      <c r="O19" s="16" t="s">
        <v>1757</v>
      </c>
      <c r="P19" s="16" t="s">
        <v>1757</v>
      </c>
      <c r="Q19" s="16" t="s">
        <v>1918</v>
      </c>
      <c r="R19" s="16" t="s">
        <v>1918</v>
      </c>
      <c r="S19" s="312"/>
      <c r="T19" s="312"/>
      <c r="U19" s="2" t="s">
        <v>1752</v>
      </c>
      <c r="V19" s="392"/>
      <c r="W19" s="16" t="s">
        <v>1758</v>
      </c>
      <c r="X19" s="16" t="s">
        <v>1758</v>
      </c>
      <c r="Y19" s="16" t="s">
        <v>1758</v>
      </c>
      <c r="Z19" s="16" t="s">
        <v>1753</v>
      </c>
      <c r="AA19" s="16" t="s">
        <v>1754</v>
      </c>
      <c r="AB19" s="16" t="s">
        <v>1755</v>
      </c>
      <c r="AC19" s="16" t="s">
        <v>1755</v>
      </c>
      <c r="AD19" s="16" t="s">
        <v>1756</v>
      </c>
      <c r="AE19" s="16" t="s">
        <v>1756</v>
      </c>
      <c r="AF19" s="16" t="s">
        <v>1757</v>
      </c>
      <c r="AG19" s="16" t="s">
        <v>1757</v>
      </c>
      <c r="AH19" s="16" t="s">
        <v>1757</v>
      </c>
      <c r="AI19" s="16" t="s">
        <v>1757</v>
      </c>
      <c r="AJ19" s="16" t="s">
        <v>1761</v>
      </c>
      <c r="AK19" s="16" t="s">
        <v>1761</v>
      </c>
    </row>
    <row r="20" spans="1:37" s="296" customFormat="1">
      <c r="B20" s="350" t="s">
        <v>839</v>
      </c>
      <c r="C20" s="338"/>
      <c r="D20" s="363" t="s">
        <v>1642</v>
      </c>
      <c r="E20" s="363" t="s">
        <v>1637</v>
      </c>
      <c r="F20" s="363" t="s">
        <v>1637</v>
      </c>
      <c r="G20" s="363" t="s">
        <v>1639</v>
      </c>
      <c r="H20" s="363" t="s">
        <v>1637</v>
      </c>
      <c r="I20" s="363" t="s">
        <v>1637</v>
      </c>
      <c r="J20" s="363" t="s">
        <v>1637</v>
      </c>
      <c r="K20" s="363" t="s">
        <v>1637</v>
      </c>
      <c r="L20" s="363" t="s">
        <v>1638</v>
      </c>
      <c r="M20" s="363" t="s">
        <v>1637</v>
      </c>
      <c r="N20" s="363" t="s">
        <v>1637</v>
      </c>
      <c r="O20" s="363" t="s">
        <v>1637</v>
      </c>
      <c r="P20" s="363" t="s">
        <v>1637</v>
      </c>
      <c r="Q20" s="363" t="s">
        <v>1637</v>
      </c>
      <c r="R20" s="363" t="s">
        <v>1637</v>
      </c>
      <c r="S20" s="312"/>
      <c r="T20" s="312"/>
      <c r="U20" s="366" t="s">
        <v>839</v>
      </c>
      <c r="V20" s="392"/>
      <c r="W20" s="362" t="s">
        <v>1677</v>
      </c>
      <c r="X20" s="362" t="s">
        <v>1677</v>
      </c>
      <c r="Y20" s="362" t="s">
        <v>1677</v>
      </c>
      <c r="Z20" s="474" t="s">
        <v>1943</v>
      </c>
      <c r="AA20" s="362" t="s">
        <v>1677</v>
      </c>
      <c r="AB20" s="362" t="s">
        <v>1677</v>
      </c>
      <c r="AC20" s="362" t="s">
        <v>1677</v>
      </c>
      <c r="AD20" s="474" t="s">
        <v>1942</v>
      </c>
      <c r="AE20" s="474" t="s">
        <v>1942</v>
      </c>
      <c r="AF20" s="362" t="s">
        <v>1677</v>
      </c>
      <c r="AG20" s="362" t="s">
        <v>1677</v>
      </c>
      <c r="AH20" s="362" t="s">
        <v>1677</v>
      </c>
      <c r="AI20" s="362" t="s">
        <v>1677</v>
      </c>
      <c r="AJ20" s="362" t="s">
        <v>1677</v>
      </c>
      <c r="AK20" s="362" t="s">
        <v>1677</v>
      </c>
    </row>
    <row r="21" spans="1:37">
      <c r="B21" s="351" t="s">
        <v>1595</v>
      </c>
      <c r="C21" s="338"/>
      <c r="D21" s="1" t="s">
        <v>845</v>
      </c>
      <c r="E21" s="1" t="s">
        <v>845</v>
      </c>
      <c r="F21" s="1" t="s">
        <v>845</v>
      </c>
      <c r="G21" s="1" t="s">
        <v>845</v>
      </c>
      <c r="H21" s="1" t="s">
        <v>845</v>
      </c>
      <c r="I21" s="1" t="s">
        <v>845</v>
      </c>
      <c r="J21" s="1" t="s">
        <v>740</v>
      </c>
      <c r="K21" s="1" t="s">
        <v>740</v>
      </c>
      <c r="L21" s="1" t="s">
        <v>845</v>
      </c>
      <c r="M21" s="1" t="s">
        <v>845</v>
      </c>
      <c r="N21" s="1" t="s">
        <v>845</v>
      </c>
      <c r="O21" s="1" t="s">
        <v>845</v>
      </c>
      <c r="P21" s="1" t="s">
        <v>845</v>
      </c>
      <c r="Q21" s="1" t="s">
        <v>845</v>
      </c>
      <c r="R21" s="1" t="s">
        <v>845</v>
      </c>
      <c r="S21" s="314"/>
      <c r="T21" s="314"/>
      <c r="U21" s="351" t="s">
        <v>1089</v>
      </c>
      <c r="V21" s="338"/>
      <c r="W21" s="1" t="s">
        <v>817</v>
      </c>
      <c r="X21" s="1" t="s">
        <v>817</v>
      </c>
      <c r="Y21" s="1" t="s">
        <v>817</v>
      </c>
      <c r="Z21" s="1" t="s">
        <v>817</v>
      </c>
      <c r="AA21" s="1" t="s">
        <v>817</v>
      </c>
      <c r="AB21" s="1" t="s">
        <v>741</v>
      </c>
      <c r="AC21" s="1" t="s">
        <v>741</v>
      </c>
      <c r="AD21" s="1" t="s">
        <v>741</v>
      </c>
      <c r="AE21" s="1" t="s">
        <v>741</v>
      </c>
      <c r="AF21" s="1" t="s">
        <v>817</v>
      </c>
      <c r="AG21" s="1" t="s">
        <v>817</v>
      </c>
      <c r="AH21" s="1" t="s">
        <v>817</v>
      </c>
      <c r="AI21" s="1" t="s">
        <v>817</v>
      </c>
      <c r="AJ21" s="1" t="s">
        <v>817</v>
      </c>
      <c r="AK21" s="1" t="s">
        <v>817</v>
      </c>
    </row>
    <row r="22" spans="1:37" outlineLevel="1">
      <c r="B22" s="353" t="s">
        <v>846</v>
      </c>
      <c r="C22" s="381"/>
      <c r="D22" s="1" t="s">
        <v>1669</v>
      </c>
      <c r="E22" s="1" t="s">
        <v>1669</v>
      </c>
      <c r="F22" s="1" t="s">
        <v>1669</v>
      </c>
      <c r="G22" s="1" t="s">
        <v>1669</v>
      </c>
      <c r="H22" s="1" t="s">
        <v>1669</v>
      </c>
      <c r="I22" s="1" t="s">
        <v>1669</v>
      </c>
      <c r="J22" s="1" t="s">
        <v>1669</v>
      </c>
      <c r="K22" s="1" t="s">
        <v>1669</v>
      </c>
      <c r="L22" s="1" t="s">
        <v>1669</v>
      </c>
      <c r="M22" s="1" t="s">
        <v>1669</v>
      </c>
      <c r="N22" s="1" t="s">
        <v>1669</v>
      </c>
      <c r="O22" s="1" t="s">
        <v>1669</v>
      </c>
      <c r="P22" s="1" t="s">
        <v>1669</v>
      </c>
      <c r="Q22" s="1" t="s">
        <v>1669</v>
      </c>
      <c r="R22" s="1" t="s">
        <v>1669</v>
      </c>
      <c r="S22" s="312"/>
      <c r="T22" s="312"/>
      <c r="U22" s="353" t="s">
        <v>846</v>
      </c>
      <c r="V22" s="381"/>
      <c r="W22" s="1" t="s">
        <v>1669</v>
      </c>
      <c r="X22" s="1" t="s">
        <v>1669</v>
      </c>
      <c r="Y22" s="1" t="s">
        <v>1669</v>
      </c>
      <c r="Z22" s="1" t="s">
        <v>1669</v>
      </c>
      <c r="AA22" s="1" t="s">
        <v>1669</v>
      </c>
      <c r="AB22" s="1" t="s">
        <v>1669</v>
      </c>
      <c r="AC22" s="1" t="s">
        <v>1669</v>
      </c>
      <c r="AD22" s="1" t="s">
        <v>1669</v>
      </c>
      <c r="AE22" s="1" t="s">
        <v>1669</v>
      </c>
      <c r="AF22" s="1" t="s">
        <v>1669</v>
      </c>
      <c r="AG22" s="1" t="s">
        <v>1669</v>
      </c>
      <c r="AH22" s="1" t="s">
        <v>1669</v>
      </c>
      <c r="AI22" s="1" t="s">
        <v>1669</v>
      </c>
      <c r="AJ22" s="1" t="s">
        <v>1669</v>
      </c>
      <c r="AK22" s="1" t="s">
        <v>1669</v>
      </c>
    </row>
    <row r="23" spans="1:37" outlineLevel="1">
      <c r="B23" s="2" t="s">
        <v>847</v>
      </c>
      <c r="C23" s="381"/>
      <c r="D23" s="16"/>
      <c r="E23" s="16"/>
      <c r="F23" s="16"/>
      <c r="G23" s="16"/>
      <c r="H23" s="23"/>
      <c r="I23" s="23"/>
      <c r="J23" s="16"/>
      <c r="K23" s="16"/>
      <c r="L23" s="16"/>
      <c r="M23" s="16"/>
      <c r="N23" s="16"/>
      <c r="O23" s="16"/>
      <c r="P23" s="16"/>
      <c r="Q23" s="16"/>
      <c r="R23" s="16"/>
      <c r="S23" s="312"/>
      <c r="T23" s="312"/>
      <c r="U23" s="2" t="s">
        <v>847</v>
      </c>
      <c r="V23" s="381"/>
      <c r="W23" s="16"/>
      <c r="X23" s="16"/>
      <c r="Y23" s="16"/>
      <c r="Z23" s="16"/>
      <c r="AA23" s="23"/>
      <c r="AB23" s="16"/>
      <c r="AC23" s="16"/>
      <c r="AD23" s="16"/>
      <c r="AE23" s="16"/>
      <c r="AF23" s="16"/>
      <c r="AG23" s="16"/>
      <c r="AH23" s="16"/>
      <c r="AI23" s="16"/>
      <c r="AJ23" s="16"/>
      <c r="AK23" s="16"/>
    </row>
    <row r="24" spans="1:37" ht="24" outlineLevel="1">
      <c r="A24" s="411"/>
      <c r="B24" s="493" t="s">
        <v>1588</v>
      </c>
      <c r="C24" s="381"/>
      <c r="D24" s="353" t="s">
        <v>849</v>
      </c>
      <c r="E24" s="359" t="s">
        <v>849</v>
      </c>
      <c r="F24" s="353" t="s">
        <v>849</v>
      </c>
      <c r="G24" s="353" t="s">
        <v>849</v>
      </c>
      <c r="H24" s="353" t="s">
        <v>849</v>
      </c>
      <c r="I24" s="359" t="s">
        <v>849</v>
      </c>
      <c r="J24" s="353" t="s">
        <v>849</v>
      </c>
      <c r="K24" s="359" t="s">
        <v>849</v>
      </c>
      <c r="L24" s="353" t="s">
        <v>849</v>
      </c>
      <c r="M24" s="353" t="s">
        <v>849</v>
      </c>
      <c r="N24" s="359" t="s">
        <v>849</v>
      </c>
      <c r="O24" s="353" t="s">
        <v>849</v>
      </c>
      <c r="P24" s="353" t="s">
        <v>849</v>
      </c>
      <c r="Q24" s="353" t="s">
        <v>849</v>
      </c>
      <c r="R24" s="359" t="s">
        <v>849</v>
      </c>
      <c r="S24" s="312"/>
      <c r="T24" s="312"/>
      <c r="U24" s="493" t="s">
        <v>848</v>
      </c>
      <c r="V24" s="381"/>
      <c r="W24" s="353" t="s">
        <v>1090</v>
      </c>
      <c r="X24" s="359" t="s">
        <v>1090</v>
      </c>
      <c r="Y24" s="353" t="s">
        <v>1090</v>
      </c>
      <c r="Z24" s="353" t="s">
        <v>1090</v>
      </c>
      <c r="AA24" s="353" t="s">
        <v>1090</v>
      </c>
      <c r="AB24" s="353" t="s">
        <v>1090</v>
      </c>
      <c r="AC24" s="359" t="s">
        <v>1090</v>
      </c>
      <c r="AD24" s="353" t="s">
        <v>1090</v>
      </c>
      <c r="AE24" s="359" t="s">
        <v>1090</v>
      </c>
      <c r="AF24" s="353" t="s">
        <v>1090</v>
      </c>
      <c r="AG24" s="359" t="s">
        <v>1090</v>
      </c>
      <c r="AH24" s="353" t="s">
        <v>1090</v>
      </c>
      <c r="AI24" s="353" t="s">
        <v>1090</v>
      </c>
      <c r="AJ24" s="353" t="s">
        <v>1090</v>
      </c>
      <c r="AK24" s="359" t="s">
        <v>1090</v>
      </c>
    </row>
    <row r="25" spans="1:37" outlineLevel="1">
      <c r="A25" s="411"/>
      <c r="B25" s="494"/>
      <c r="C25" s="381"/>
      <c r="D25" s="353"/>
      <c r="E25" s="359"/>
      <c r="F25" s="353"/>
      <c r="G25" s="353"/>
      <c r="H25" s="353"/>
      <c r="I25" s="359"/>
      <c r="J25" s="353"/>
      <c r="K25" s="359"/>
      <c r="L25" s="353"/>
      <c r="M25" s="353"/>
      <c r="N25" s="359"/>
      <c r="O25" s="353"/>
      <c r="P25" s="353"/>
      <c r="Q25" s="353"/>
      <c r="R25" s="359"/>
      <c r="S25" s="312"/>
      <c r="T25" s="312"/>
      <c r="U25" s="494"/>
      <c r="V25" s="381"/>
      <c r="W25" s="353"/>
      <c r="X25" s="359"/>
      <c r="Y25" s="353"/>
      <c r="Z25" s="353"/>
      <c r="AA25" s="353"/>
      <c r="AB25" s="353"/>
      <c r="AC25" s="359"/>
      <c r="AD25" s="353"/>
      <c r="AE25" s="359"/>
      <c r="AF25" s="353"/>
      <c r="AG25" s="359"/>
      <c r="AH25" s="353"/>
      <c r="AI25" s="353"/>
      <c r="AJ25" s="353"/>
      <c r="AK25" s="359"/>
    </row>
    <row r="26" spans="1:37" outlineLevel="1">
      <c r="A26" s="411"/>
      <c r="B26" s="495"/>
      <c r="C26" s="381"/>
      <c r="D26" s="1" t="s">
        <v>1589</v>
      </c>
      <c r="E26" s="1" t="s">
        <v>1589</v>
      </c>
      <c r="F26" s="1" t="s">
        <v>850</v>
      </c>
      <c r="G26" s="1" t="s">
        <v>850</v>
      </c>
      <c r="H26" s="1" t="s">
        <v>850</v>
      </c>
      <c r="I26" s="1" t="s">
        <v>850</v>
      </c>
      <c r="J26" s="1" t="s">
        <v>850</v>
      </c>
      <c r="K26" s="1" t="s">
        <v>850</v>
      </c>
      <c r="L26" s="1" t="s">
        <v>850</v>
      </c>
      <c r="M26" s="1" t="s">
        <v>850</v>
      </c>
      <c r="N26" s="1" t="s">
        <v>850</v>
      </c>
      <c r="O26" s="1" t="s">
        <v>850</v>
      </c>
      <c r="P26" s="1" t="s">
        <v>850</v>
      </c>
      <c r="Q26" s="1" t="s">
        <v>850</v>
      </c>
      <c r="R26" s="1" t="s">
        <v>850</v>
      </c>
      <c r="S26" s="312"/>
      <c r="T26" s="312"/>
      <c r="U26" s="495"/>
      <c r="V26" s="381"/>
      <c r="W26" s="1" t="s">
        <v>1589</v>
      </c>
      <c r="X26" s="1" t="s">
        <v>1589</v>
      </c>
      <c r="Y26" s="1" t="s">
        <v>850</v>
      </c>
      <c r="Z26" s="1" t="s">
        <v>850</v>
      </c>
      <c r="AA26" s="1" t="s">
        <v>850</v>
      </c>
      <c r="AB26" s="1" t="s">
        <v>850</v>
      </c>
      <c r="AC26" s="1" t="s">
        <v>850</v>
      </c>
      <c r="AD26" s="1" t="s">
        <v>850</v>
      </c>
      <c r="AE26" s="1" t="s">
        <v>850</v>
      </c>
      <c r="AF26" s="1" t="s">
        <v>850</v>
      </c>
      <c r="AG26" s="1" t="s">
        <v>850</v>
      </c>
      <c r="AH26" s="1" t="s">
        <v>850</v>
      </c>
      <c r="AI26" s="1" t="s">
        <v>850</v>
      </c>
      <c r="AJ26" s="1" t="s">
        <v>850</v>
      </c>
      <c r="AK26" s="1" t="s">
        <v>850</v>
      </c>
    </row>
    <row r="27" spans="1:37" ht="24" outlineLevel="1">
      <c r="A27" s="411"/>
      <c r="B27" s="493" t="s">
        <v>851</v>
      </c>
      <c r="C27" s="381"/>
      <c r="D27" s="353" t="s">
        <v>852</v>
      </c>
      <c r="E27" s="359" t="s">
        <v>852</v>
      </c>
      <c r="F27" s="353" t="s">
        <v>852</v>
      </c>
      <c r="G27" s="353" t="s">
        <v>852</v>
      </c>
      <c r="H27" s="353" t="s">
        <v>852</v>
      </c>
      <c r="I27" s="359" t="s">
        <v>852</v>
      </c>
      <c r="J27" s="353" t="s">
        <v>852</v>
      </c>
      <c r="K27" s="359" t="s">
        <v>852</v>
      </c>
      <c r="L27" s="353" t="s">
        <v>852</v>
      </c>
      <c r="M27" s="353" t="s">
        <v>852</v>
      </c>
      <c r="N27" s="359" t="s">
        <v>852</v>
      </c>
      <c r="O27" s="353" t="s">
        <v>852</v>
      </c>
      <c r="P27" s="353" t="s">
        <v>852</v>
      </c>
      <c r="Q27" s="353" t="s">
        <v>852</v>
      </c>
      <c r="R27" s="359" t="s">
        <v>852</v>
      </c>
      <c r="S27" s="312"/>
      <c r="T27" s="312"/>
      <c r="U27" s="493" t="s">
        <v>1091</v>
      </c>
      <c r="V27" s="381"/>
      <c r="W27" s="353" t="s">
        <v>1092</v>
      </c>
      <c r="X27" s="359" t="s">
        <v>1092</v>
      </c>
      <c r="Y27" s="353" t="s">
        <v>1092</v>
      </c>
      <c r="Z27" s="353" t="s">
        <v>1092</v>
      </c>
      <c r="AA27" s="353" t="s">
        <v>1092</v>
      </c>
      <c r="AB27" s="353" t="s">
        <v>1092</v>
      </c>
      <c r="AC27" s="359" t="s">
        <v>1092</v>
      </c>
      <c r="AD27" s="353" t="s">
        <v>1092</v>
      </c>
      <c r="AE27" s="359" t="s">
        <v>1092</v>
      </c>
      <c r="AF27" s="353" t="s">
        <v>1092</v>
      </c>
      <c r="AG27" s="359" t="s">
        <v>1092</v>
      </c>
      <c r="AH27" s="353" t="s">
        <v>1092</v>
      </c>
      <c r="AI27" s="353" t="s">
        <v>1092</v>
      </c>
      <c r="AJ27" s="353" t="s">
        <v>1092</v>
      </c>
      <c r="AK27" s="359" t="s">
        <v>1092</v>
      </c>
    </row>
    <row r="28" spans="1:37" outlineLevel="1">
      <c r="A28" s="411"/>
      <c r="B28" s="495"/>
      <c r="C28" s="381"/>
      <c r="D28" s="1" t="s">
        <v>853</v>
      </c>
      <c r="E28" s="1" t="s">
        <v>853</v>
      </c>
      <c r="F28" s="1" t="s">
        <v>853</v>
      </c>
      <c r="G28" s="1" t="s">
        <v>853</v>
      </c>
      <c r="H28" s="1" t="s">
        <v>853</v>
      </c>
      <c r="I28" s="1" t="s">
        <v>853</v>
      </c>
      <c r="J28" s="1" t="s">
        <v>853</v>
      </c>
      <c r="K28" s="1" t="s">
        <v>853</v>
      </c>
      <c r="L28" s="1" t="s">
        <v>853</v>
      </c>
      <c r="M28" s="1" t="s">
        <v>853</v>
      </c>
      <c r="N28" s="1" t="s">
        <v>853</v>
      </c>
      <c r="O28" s="1" t="s">
        <v>853</v>
      </c>
      <c r="P28" s="1" t="s">
        <v>853</v>
      </c>
      <c r="Q28" s="1" t="s">
        <v>853</v>
      </c>
      <c r="R28" s="1" t="s">
        <v>853</v>
      </c>
      <c r="S28" s="312"/>
      <c r="T28" s="312"/>
      <c r="U28" s="495"/>
      <c r="V28" s="381"/>
      <c r="W28" s="1" t="s">
        <v>1093</v>
      </c>
      <c r="X28" s="1" t="s">
        <v>1093</v>
      </c>
      <c r="Y28" s="1" t="s">
        <v>1093</v>
      </c>
      <c r="Z28" s="1" t="s">
        <v>1093</v>
      </c>
      <c r="AA28" s="1" t="s">
        <v>1093</v>
      </c>
      <c r="AB28" s="1" t="s">
        <v>1093</v>
      </c>
      <c r="AC28" s="1" t="s">
        <v>1093</v>
      </c>
      <c r="AD28" s="1" t="s">
        <v>1093</v>
      </c>
      <c r="AE28" s="1" t="s">
        <v>1093</v>
      </c>
      <c r="AF28" s="1" t="s">
        <v>1093</v>
      </c>
      <c r="AG28" s="1" t="s">
        <v>1093</v>
      </c>
      <c r="AH28" s="1" t="s">
        <v>1093</v>
      </c>
      <c r="AI28" s="1" t="s">
        <v>1093</v>
      </c>
      <c r="AJ28" s="1" t="s">
        <v>1093</v>
      </c>
      <c r="AK28" s="1" t="s">
        <v>1093</v>
      </c>
    </row>
    <row r="29" spans="1:37" outlineLevel="1">
      <c r="A29" s="411"/>
      <c r="B29" s="493" t="s">
        <v>854</v>
      </c>
      <c r="C29" s="381"/>
      <c r="D29" s="353" t="s">
        <v>855</v>
      </c>
      <c r="E29" s="359" t="s">
        <v>855</v>
      </c>
      <c r="F29" s="353" t="s">
        <v>855</v>
      </c>
      <c r="G29" s="353" t="s">
        <v>855</v>
      </c>
      <c r="H29" s="353" t="s">
        <v>855</v>
      </c>
      <c r="I29" s="359" t="s">
        <v>1095</v>
      </c>
      <c r="J29" s="353" t="s">
        <v>855</v>
      </c>
      <c r="K29" s="359" t="s">
        <v>855</v>
      </c>
      <c r="L29" s="353" t="s">
        <v>855</v>
      </c>
      <c r="M29" s="353" t="s">
        <v>855</v>
      </c>
      <c r="N29" s="359" t="s">
        <v>855</v>
      </c>
      <c r="O29" s="353" t="s">
        <v>855</v>
      </c>
      <c r="P29" s="353" t="s">
        <v>855</v>
      </c>
      <c r="Q29" s="353" t="s">
        <v>855</v>
      </c>
      <c r="R29" s="359" t="s">
        <v>855</v>
      </c>
      <c r="S29" s="315"/>
      <c r="T29" s="315"/>
      <c r="U29" s="493" t="s">
        <v>1094</v>
      </c>
      <c r="V29" s="381"/>
      <c r="W29" s="353" t="s">
        <v>1095</v>
      </c>
      <c r="X29" s="359" t="s">
        <v>1095</v>
      </c>
      <c r="Y29" s="353" t="s">
        <v>1095</v>
      </c>
      <c r="Z29" s="353" t="s">
        <v>1095</v>
      </c>
      <c r="AA29" s="353" t="s">
        <v>1095</v>
      </c>
      <c r="AB29" s="353" t="s">
        <v>1095</v>
      </c>
      <c r="AC29" s="359" t="s">
        <v>1095</v>
      </c>
      <c r="AD29" s="353" t="s">
        <v>1095</v>
      </c>
      <c r="AE29" s="359" t="s">
        <v>1095</v>
      </c>
      <c r="AF29" s="353" t="s">
        <v>1095</v>
      </c>
      <c r="AG29" s="359" t="s">
        <v>1095</v>
      </c>
      <c r="AH29" s="353" t="s">
        <v>1095</v>
      </c>
      <c r="AI29" s="353" t="s">
        <v>1095</v>
      </c>
      <c r="AJ29" s="353" t="s">
        <v>1095</v>
      </c>
      <c r="AK29" s="359" t="s">
        <v>1095</v>
      </c>
    </row>
    <row r="30" spans="1:37" outlineLevel="1">
      <c r="A30" s="411"/>
      <c r="B30" s="495"/>
      <c r="C30" s="381"/>
      <c r="D30" s="1" t="s">
        <v>856</v>
      </c>
      <c r="E30" s="1" t="s">
        <v>856</v>
      </c>
      <c r="F30" s="1" t="s">
        <v>856</v>
      </c>
      <c r="G30" s="1" t="s">
        <v>856</v>
      </c>
      <c r="H30" s="1" t="s">
        <v>856</v>
      </c>
      <c r="I30" s="1" t="s">
        <v>856</v>
      </c>
      <c r="J30" s="1" t="s">
        <v>856</v>
      </c>
      <c r="K30" s="1" t="s">
        <v>856</v>
      </c>
      <c r="L30" s="1" t="s">
        <v>856</v>
      </c>
      <c r="M30" s="1" t="s">
        <v>856</v>
      </c>
      <c r="N30" s="1" t="s">
        <v>856</v>
      </c>
      <c r="O30" s="1" t="s">
        <v>856</v>
      </c>
      <c r="P30" s="1" t="s">
        <v>856</v>
      </c>
      <c r="Q30" s="1" t="s">
        <v>856</v>
      </c>
      <c r="R30" s="1" t="s">
        <v>856</v>
      </c>
      <c r="S30" s="316"/>
      <c r="T30" s="316"/>
      <c r="U30" s="495"/>
      <c r="V30" s="381"/>
      <c r="W30" s="1" t="s">
        <v>1096</v>
      </c>
      <c r="X30" s="1" t="s">
        <v>1096</v>
      </c>
      <c r="Y30" s="1" t="s">
        <v>1096</v>
      </c>
      <c r="Z30" s="1" t="s">
        <v>1096</v>
      </c>
      <c r="AA30" s="1" t="s">
        <v>1096</v>
      </c>
      <c r="AB30" s="1" t="s">
        <v>1096</v>
      </c>
      <c r="AC30" s="1" t="s">
        <v>1096</v>
      </c>
      <c r="AD30" s="1" t="s">
        <v>1096</v>
      </c>
      <c r="AE30" s="1" t="s">
        <v>1096</v>
      </c>
      <c r="AF30" s="1" t="s">
        <v>1096</v>
      </c>
      <c r="AG30" s="1" t="s">
        <v>1096</v>
      </c>
      <c r="AH30" s="1" t="s">
        <v>1096</v>
      </c>
      <c r="AI30" s="1" t="s">
        <v>1096</v>
      </c>
      <c r="AJ30" s="1" t="s">
        <v>1096</v>
      </c>
      <c r="AK30" s="1" t="s">
        <v>1096</v>
      </c>
    </row>
    <row r="31" spans="1:37" ht="24" outlineLevel="1">
      <c r="A31" s="411"/>
      <c r="B31" s="493" t="s">
        <v>857</v>
      </c>
      <c r="C31" s="381"/>
      <c r="D31" s="150" t="s">
        <v>858</v>
      </c>
      <c r="E31" s="150" t="s">
        <v>858</v>
      </c>
      <c r="F31" s="150" t="s">
        <v>858</v>
      </c>
      <c r="G31" s="1" t="s">
        <v>1592</v>
      </c>
      <c r="H31" s="150" t="s">
        <v>1593</v>
      </c>
      <c r="I31" s="150" t="s">
        <v>1594</v>
      </c>
      <c r="J31" s="150" t="s">
        <v>1594</v>
      </c>
      <c r="K31" s="150" t="s">
        <v>1593</v>
      </c>
      <c r="L31" s="1" t="s">
        <v>1592</v>
      </c>
      <c r="M31" s="150" t="s">
        <v>858</v>
      </c>
      <c r="N31" s="150" t="s">
        <v>858</v>
      </c>
      <c r="O31" s="150" t="s">
        <v>858</v>
      </c>
      <c r="P31" s="150" t="s">
        <v>858</v>
      </c>
      <c r="Q31" s="150" t="s">
        <v>858</v>
      </c>
      <c r="R31" s="150" t="s">
        <v>858</v>
      </c>
      <c r="S31" s="312"/>
      <c r="T31" s="312"/>
      <c r="U31" s="493" t="s">
        <v>1097</v>
      </c>
      <c r="V31" s="381"/>
      <c r="W31" s="1" t="s">
        <v>1098</v>
      </c>
      <c r="X31" s="1" t="s">
        <v>1098</v>
      </c>
      <c r="Y31" s="1" t="s">
        <v>1098</v>
      </c>
      <c r="Z31" s="475" t="s">
        <v>1950</v>
      </c>
      <c r="AA31" s="1" t="s">
        <v>858</v>
      </c>
      <c r="AB31" s="1" t="s">
        <v>1098</v>
      </c>
      <c r="AC31" s="1" t="s">
        <v>1098</v>
      </c>
      <c r="AD31" s="475" t="s">
        <v>1947</v>
      </c>
      <c r="AE31" s="475" t="s">
        <v>1947</v>
      </c>
      <c r="AF31" s="1" t="s">
        <v>1098</v>
      </c>
      <c r="AG31" s="1" t="s">
        <v>1098</v>
      </c>
      <c r="AH31" s="1" t="s">
        <v>1098</v>
      </c>
      <c r="AI31" s="1" t="s">
        <v>1098</v>
      </c>
      <c r="AJ31" s="1" t="s">
        <v>1098</v>
      </c>
      <c r="AK31" s="1" t="s">
        <v>1098</v>
      </c>
    </row>
    <row r="32" spans="1:37">
      <c r="A32" s="411"/>
      <c r="B32" s="495"/>
      <c r="C32" s="381"/>
      <c r="D32" s="1" t="s">
        <v>1591</v>
      </c>
      <c r="E32" s="1" t="s">
        <v>213</v>
      </c>
      <c r="F32" s="1" t="s">
        <v>213</v>
      </c>
      <c r="G32" s="1" t="s">
        <v>212</v>
      </c>
      <c r="H32" s="1" t="s">
        <v>213</v>
      </c>
      <c r="I32" s="1" t="s">
        <v>213</v>
      </c>
      <c r="J32" s="1" t="s">
        <v>213</v>
      </c>
      <c r="K32" s="1" t="s">
        <v>213</v>
      </c>
      <c r="L32" s="1" t="s">
        <v>212</v>
      </c>
      <c r="M32" s="1" t="s">
        <v>213</v>
      </c>
      <c r="N32" s="1" t="s">
        <v>213</v>
      </c>
      <c r="O32" s="1" t="s">
        <v>213</v>
      </c>
      <c r="P32" s="1" t="s">
        <v>213</v>
      </c>
      <c r="Q32" s="1" t="s">
        <v>213</v>
      </c>
      <c r="R32" s="1" t="s">
        <v>213</v>
      </c>
      <c r="S32" s="317"/>
      <c r="T32" s="317"/>
      <c r="U32" s="495"/>
      <c r="V32" s="381"/>
      <c r="W32" s="1" t="s">
        <v>213</v>
      </c>
      <c r="X32" s="1" t="s">
        <v>213</v>
      </c>
      <c r="Y32" s="1" t="s">
        <v>213</v>
      </c>
      <c r="Z32" s="475" t="s">
        <v>1948</v>
      </c>
      <c r="AA32" s="1" t="s">
        <v>1946</v>
      </c>
      <c r="AB32" s="1" t="s">
        <v>213</v>
      </c>
      <c r="AC32" s="1" t="s">
        <v>213</v>
      </c>
      <c r="AD32" s="475" t="s">
        <v>1949</v>
      </c>
      <c r="AE32" s="475" t="s">
        <v>1949</v>
      </c>
      <c r="AF32" s="1" t="s">
        <v>213</v>
      </c>
      <c r="AG32" s="1" t="s">
        <v>213</v>
      </c>
      <c r="AH32" s="1" t="s">
        <v>213</v>
      </c>
      <c r="AI32" s="1" t="s">
        <v>213</v>
      </c>
      <c r="AJ32" s="1" t="s">
        <v>213</v>
      </c>
      <c r="AK32" s="1" t="s">
        <v>213</v>
      </c>
    </row>
    <row r="33" spans="1:37" s="134" customFormat="1" outlineLevel="1">
      <c r="B33" s="354" t="s">
        <v>1805</v>
      </c>
      <c r="C33" s="381"/>
      <c r="D33" s="1" t="s">
        <v>1857</v>
      </c>
      <c r="E33" s="1" t="s">
        <v>1857</v>
      </c>
      <c r="F33" s="1" t="s">
        <v>1857</v>
      </c>
      <c r="G33" s="1" t="s">
        <v>1858</v>
      </c>
      <c r="H33" s="1" t="s">
        <v>1857</v>
      </c>
      <c r="I33" s="1" t="s">
        <v>1857</v>
      </c>
      <c r="J33" s="1" t="s">
        <v>1857</v>
      </c>
      <c r="K33" s="1" t="s">
        <v>1857</v>
      </c>
      <c r="L33" s="1" t="s">
        <v>1857</v>
      </c>
      <c r="M33" s="1" t="s">
        <v>1857</v>
      </c>
      <c r="N33" s="1" t="s">
        <v>1857</v>
      </c>
      <c r="O33" s="1" t="s">
        <v>1857</v>
      </c>
      <c r="P33" s="1" t="s">
        <v>1857</v>
      </c>
      <c r="Q33" s="1" t="s">
        <v>1857</v>
      </c>
      <c r="R33" s="1" t="s">
        <v>1857</v>
      </c>
      <c r="S33" s="318"/>
      <c r="T33" s="318"/>
      <c r="U33" s="354" t="s">
        <v>1099</v>
      </c>
      <c r="V33" s="381"/>
      <c r="W33" s="1" t="s">
        <v>1803</v>
      </c>
      <c r="X33" s="1" t="s">
        <v>1803</v>
      </c>
      <c r="Y33" s="1" t="s">
        <v>1803</v>
      </c>
      <c r="Z33" s="1" t="s">
        <v>1804</v>
      </c>
      <c r="AA33" s="1" t="s">
        <v>1803</v>
      </c>
      <c r="AB33" s="1" t="s">
        <v>1803</v>
      </c>
      <c r="AC33" s="1" t="s">
        <v>1803</v>
      </c>
      <c r="AD33" s="1" t="s">
        <v>1803</v>
      </c>
      <c r="AE33" s="1" t="s">
        <v>1803</v>
      </c>
      <c r="AF33" s="1" t="s">
        <v>1803</v>
      </c>
      <c r="AG33" s="1" t="s">
        <v>1803</v>
      </c>
      <c r="AH33" s="1" t="s">
        <v>1803</v>
      </c>
      <c r="AI33" s="1" t="s">
        <v>1803</v>
      </c>
      <c r="AJ33" s="1" t="s">
        <v>1803</v>
      </c>
      <c r="AK33" s="1" t="s">
        <v>1803</v>
      </c>
    </row>
    <row r="34" spans="1:37" s="134" customFormat="1" ht="24" outlineLevel="1">
      <c r="B34" s="354" t="s">
        <v>859</v>
      </c>
      <c r="C34" s="381"/>
      <c r="D34" s="1" t="s">
        <v>860</v>
      </c>
      <c r="E34" s="1" t="s">
        <v>860</v>
      </c>
      <c r="F34" s="1" t="s">
        <v>860</v>
      </c>
      <c r="G34" s="1" t="s">
        <v>860</v>
      </c>
      <c r="H34" s="1" t="s">
        <v>860</v>
      </c>
      <c r="I34" s="1" t="s">
        <v>860</v>
      </c>
      <c r="J34" s="1" t="s">
        <v>860</v>
      </c>
      <c r="K34" s="1" t="s">
        <v>860</v>
      </c>
      <c r="L34" s="1" t="s">
        <v>860</v>
      </c>
      <c r="M34" s="1" t="s">
        <v>860</v>
      </c>
      <c r="N34" s="1" t="s">
        <v>860</v>
      </c>
      <c r="O34" s="1" t="s">
        <v>860</v>
      </c>
      <c r="P34" s="1" t="s">
        <v>860</v>
      </c>
      <c r="Q34" s="1" t="s">
        <v>860</v>
      </c>
      <c r="R34" s="1" t="s">
        <v>860</v>
      </c>
      <c r="S34" s="319"/>
      <c r="T34" s="319"/>
      <c r="U34" s="354" t="s">
        <v>1100</v>
      </c>
      <c r="V34" s="381"/>
      <c r="W34" s="1" t="s">
        <v>1101</v>
      </c>
      <c r="X34" s="1" t="s">
        <v>1101</v>
      </c>
      <c r="Y34" s="1" t="s">
        <v>1101</v>
      </c>
      <c r="Z34" s="1" t="s">
        <v>1101</v>
      </c>
      <c r="AA34" s="1" t="s">
        <v>1101</v>
      </c>
      <c r="AB34" s="1" t="s">
        <v>1101</v>
      </c>
      <c r="AC34" s="1" t="s">
        <v>1101</v>
      </c>
      <c r="AD34" s="1" t="s">
        <v>1101</v>
      </c>
      <c r="AE34" s="1" t="s">
        <v>1101</v>
      </c>
      <c r="AF34" s="1" t="s">
        <v>1101</v>
      </c>
      <c r="AG34" s="1" t="s">
        <v>1101</v>
      </c>
      <c r="AH34" s="1" t="s">
        <v>1101</v>
      </c>
      <c r="AI34" s="1" t="s">
        <v>1101</v>
      </c>
      <c r="AJ34" s="1" t="s">
        <v>1101</v>
      </c>
      <c r="AK34" s="1" t="s">
        <v>1101</v>
      </c>
    </row>
    <row r="35" spans="1:37" s="134" customFormat="1" ht="24" outlineLevel="1">
      <c r="A35" s="412"/>
      <c r="B35" s="354" t="s">
        <v>861</v>
      </c>
      <c r="C35" s="381"/>
      <c r="D35" s="1" t="s">
        <v>1590</v>
      </c>
      <c r="E35" s="1" t="s">
        <v>862</v>
      </c>
      <c r="F35" s="1" t="s">
        <v>862</v>
      </c>
      <c r="G35" s="1" t="s">
        <v>862</v>
      </c>
      <c r="H35" s="1" t="s">
        <v>862</v>
      </c>
      <c r="I35" s="1" t="s">
        <v>862</v>
      </c>
      <c r="J35" s="1" t="s">
        <v>862</v>
      </c>
      <c r="K35" s="1" t="s">
        <v>862</v>
      </c>
      <c r="L35" s="1" t="s">
        <v>862</v>
      </c>
      <c r="M35" s="1" t="s">
        <v>862</v>
      </c>
      <c r="N35" s="1" t="s">
        <v>862</v>
      </c>
      <c r="O35" s="1" t="s">
        <v>862</v>
      </c>
      <c r="P35" s="1" t="s">
        <v>862</v>
      </c>
      <c r="Q35" s="1" t="s">
        <v>862</v>
      </c>
      <c r="R35" s="1" t="s">
        <v>862</v>
      </c>
      <c r="S35" s="319"/>
      <c r="T35" s="319"/>
      <c r="U35" s="354" t="s">
        <v>1102</v>
      </c>
      <c r="V35" s="381"/>
      <c r="W35" s="1" t="s">
        <v>1103</v>
      </c>
      <c r="X35" s="1" t="s">
        <v>1103</v>
      </c>
      <c r="Y35" s="1" t="s">
        <v>1103</v>
      </c>
      <c r="Z35" s="1" t="s">
        <v>1103</v>
      </c>
      <c r="AA35" s="1" t="s">
        <v>1103</v>
      </c>
      <c r="AB35" s="1" t="s">
        <v>1103</v>
      </c>
      <c r="AC35" s="1" t="s">
        <v>1103</v>
      </c>
      <c r="AD35" s="1" t="s">
        <v>1103</v>
      </c>
      <c r="AE35" s="1" t="s">
        <v>1103</v>
      </c>
      <c r="AF35" s="1" t="s">
        <v>1103</v>
      </c>
      <c r="AG35" s="1" t="s">
        <v>1103</v>
      </c>
      <c r="AH35" s="1" t="s">
        <v>1103</v>
      </c>
      <c r="AI35" s="1" t="s">
        <v>1103</v>
      </c>
      <c r="AJ35" s="1" t="s">
        <v>1103</v>
      </c>
      <c r="AK35" s="1" t="s">
        <v>1103</v>
      </c>
    </row>
    <row r="36" spans="1:37" s="134" customFormat="1" ht="24" outlineLevel="1">
      <c r="B36" s="354" t="s">
        <v>863</v>
      </c>
      <c r="C36" s="381"/>
      <c r="D36" s="1" t="s">
        <v>864</v>
      </c>
      <c r="E36" s="1" t="s">
        <v>864</v>
      </c>
      <c r="F36" s="1" t="s">
        <v>864</v>
      </c>
      <c r="G36" s="1" t="s">
        <v>864</v>
      </c>
      <c r="H36" s="1" t="s">
        <v>864</v>
      </c>
      <c r="I36" s="1" t="s">
        <v>864</v>
      </c>
      <c r="J36" s="1" t="s">
        <v>864</v>
      </c>
      <c r="K36" s="1" t="s">
        <v>864</v>
      </c>
      <c r="L36" s="1" t="s">
        <v>864</v>
      </c>
      <c r="M36" s="1" t="s">
        <v>864</v>
      </c>
      <c r="N36" s="1" t="s">
        <v>864</v>
      </c>
      <c r="O36" s="1" t="s">
        <v>864</v>
      </c>
      <c r="P36" s="1" t="s">
        <v>864</v>
      </c>
      <c r="Q36" s="1" t="s">
        <v>864</v>
      </c>
      <c r="R36" s="1" t="s">
        <v>864</v>
      </c>
      <c r="S36" s="320"/>
      <c r="T36" s="320"/>
      <c r="U36" s="354" t="s">
        <v>1104</v>
      </c>
      <c r="V36" s="381"/>
      <c r="W36" s="1" t="s">
        <v>864</v>
      </c>
      <c r="X36" s="1" t="s">
        <v>864</v>
      </c>
      <c r="Y36" s="1" t="s">
        <v>864</v>
      </c>
      <c r="Z36" s="1" t="s">
        <v>864</v>
      </c>
      <c r="AA36" s="1" t="s">
        <v>864</v>
      </c>
      <c r="AB36" s="1" t="s">
        <v>864</v>
      </c>
      <c r="AC36" s="1" t="s">
        <v>864</v>
      </c>
      <c r="AD36" s="1" t="s">
        <v>864</v>
      </c>
      <c r="AE36" s="1" t="s">
        <v>864</v>
      </c>
      <c r="AF36" s="1" t="s">
        <v>864</v>
      </c>
      <c r="AG36" s="1" t="s">
        <v>864</v>
      </c>
      <c r="AH36" s="1" t="s">
        <v>864</v>
      </c>
      <c r="AI36" s="1" t="s">
        <v>864</v>
      </c>
      <c r="AJ36" s="1" t="s">
        <v>864</v>
      </c>
      <c r="AK36" s="1" t="s">
        <v>864</v>
      </c>
    </row>
    <row r="37" spans="1:37" s="134" customFormat="1" ht="24" outlineLevel="1">
      <c r="B37" s="354" t="s">
        <v>865</v>
      </c>
      <c r="C37" s="381"/>
      <c r="D37" s="1" t="s">
        <v>866</v>
      </c>
      <c r="E37" s="1" t="s">
        <v>866</v>
      </c>
      <c r="F37" s="1" t="s">
        <v>866</v>
      </c>
      <c r="G37" s="1" t="s">
        <v>866</v>
      </c>
      <c r="H37" s="1" t="s">
        <v>866</v>
      </c>
      <c r="I37" s="1" t="s">
        <v>866</v>
      </c>
      <c r="J37" s="1" t="s">
        <v>866</v>
      </c>
      <c r="K37" s="1" t="s">
        <v>866</v>
      </c>
      <c r="L37" s="1" t="s">
        <v>866</v>
      </c>
      <c r="M37" s="1" t="s">
        <v>866</v>
      </c>
      <c r="N37" s="1" t="s">
        <v>866</v>
      </c>
      <c r="O37" s="1" t="s">
        <v>866</v>
      </c>
      <c r="P37" s="1" t="s">
        <v>866</v>
      </c>
      <c r="Q37" s="1" t="s">
        <v>866</v>
      </c>
      <c r="R37" s="1" t="s">
        <v>866</v>
      </c>
      <c r="S37" s="318"/>
      <c r="T37" s="318"/>
      <c r="U37" s="354" t="s">
        <v>1105</v>
      </c>
      <c r="V37" s="381"/>
      <c r="W37" s="1" t="s">
        <v>1106</v>
      </c>
      <c r="X37" s="1" t="s">
        <v>1106</v>
      </c>
      <c r="Y37" s="1" t="s">
        <v>1106</v>
      </c>
      <c r="Z37" s="1" t="s">
        <v>1106</v>
      </c>
      <c r="AA37" s="1" t="s">
        <v>1106</v>
      </c>
      <c r="AB37" s="1" t="s">
        <v>1106</v>
      </c>
      <c r="AC37" s="1" t="s">
        <v>1106</v>
      </c>
      <c r="AD37" s="1" t="s">
        <v>1106</v>
      </c>
      <c r="AE37" s="1" t="s">
        <v>1106</v>
      </c>
      <c r="AF37" s="1" t="s">
        <v>1106</v>
      </c>
      <c r="AG37" s="1" t="s">
        <v>1106</v>
      </c>
      <c r="AH37" s="1" t="s">
        <v>1106</v>
      </c>
      <c r="AI37" s="1" t="s">
        <v>1106</v>
      </c>
      <c r="AJ37" s="1" t="s">
        <v>1106</v>
      </c>
      <c r="AK37" s="1" t="s">
        <v>1106</v>
      </c>
    </row>
    <row r="38" spans="1:37" s="134" customFormat="1" ht="24" outlineLevel="1">
      <c r="B38" s="354" t="s">
        <v>867</v>
      </c>
      <c r="C38" s="381"/>
      <c r="D38" s="1" t="s">
        <v>868</v>
      </c>
      <c r="E38" s="1" t="s">
        <v>868</v>
      </c>
      <c r="F38" s="1" t="s">
        <v>868</v>
      </c>
      <c r="G38" s="1" t="s">
        <v>868</v>
      </c>
      <c r="H38" s="1" t="s">
        <v>868</v>
      </c>
      <c r="I38" s="1" t="s">
        <v>868</v>
      </c>
      <c r="J38" s="1" t="s">
        <v>868</v>
      </c>
      <c r="K38" s="1" t="s">
        <v>868</v>
      </c>
      <c r="L38" s="1" t="s">
        <v>868</v>
      </c>
      <c r="M38" s="1" t="s">
        <v>868</v>
      </c>
      <c r="N38" s="1" t="s">
        <v>868</v>
      </c>
      <c r="O38" s="1" t="s">
        <v>868</v>
      </c>
      <c r="P38" s="1" t="s">
        <v>868</v>
      </c>
      <c r="Q38" s="1" t="s">
        <v>868</v>
      </c>
      <c r="R38" s="1" t="s">
        <v>868</v>
      </c>
      <c r="S38" s="319"/>
      <c r="T38" s="319"/>
      <c r="U38" s="354" t="s">
        <v>1107</v>
      </c>
      <c r="V38" s="381"/>
      <c r="W38" s="1" t="s">
        <v>1108</v>
      </c>
      <c r="X38" s="1" t="s">
        <v>1108</v>
      </c>
      <c r="Y38" s="1" t="s">
        <v>1108</v>
      </c>
      <c r="Z38" s="1" t="s">
        <v>1108</v>
      </c>
      <c r="AA38" s="1" t="s">
        <v>1108</v>
      </c>
      <c r="AB38" s="1" t="s">
        <v>1108</v>
      </c>
      <c r="AC38" s="1" t="s">
        <v>1108</v>
      </c>
      <c r="AD38" s="1" t="s">
        <v>1108</v>
      </c>
      <c r="AE38" s="1" t="s">
        <v>1108</v>
      </c>
      <c r="AF38" s="1" t="s">
        <v>1108</v>
      </c>
      <c r="AG38" s="1" t="s">
        <v>1108</v>
      </c>
      <c r="AH38" s="1" t="s">
        <v>1108</v>
      </c>
      <c r="AI38" s="1" t="s">
        <v>1108</v>
      </c>
      <c r="AJ38" s="1" t="s">
        <v>1108</v>
      </c>
      <c r="AK38" s="1" t="s">
        <v>1108</v>
      </c>
    </row>
    <row r="39" spans="1:37" s="134" customFormat="1" ht="24" outlineLevel="1">
      <c r="B39" s="354" t="s">
        <v>869</v>
      </c>
      <c r="C39" s="381"/>
      <c r="D39" s="1" t="s">
        <v>870</v>
      </c>
      <c r="E39" s="1" t="s">
        <v>870</v>
      </c>
      <c r="F39" s="1" t="s">
        <v>870</v>
      </c>
      <c r="G39" s="1" t="s">
        <v>870</v>
      </c>
      <c r="H39" s="1" t="s">
        <v>870</v>
      </c>
      <c r="I39" s="1" t="s">
        <v>870</v>
      </c>
      <c r="J39" s="1" t="s">
        <v>870</v>
      </c>
      <c r="K39" s="1" t="s">
        <v>870</v>
      </c>
      <c r="L39" s="1" t="s">
        <v>870</v>
      </c>
      <c r="M39" s="1" t="s">
        <v>870</v>
      </c>
      <c r="N39" s="1" t="s">
        <v>870</v>
      </c>
      <c r="O39" s="1" t="s">
        <v>870</v>
      </c>
      <c r="P39" s="1" t="s">
        <v>870</v>
      </c>
      <c r="Q39" s="1" t="s">
        <v>870</v>
      </c>
      <c r="R39" s="1" t="s">
        <v>870</v>
      </c>
      <c r="S39" s="319"/>
      <c r="T39" s="319"/>
      <c r="U39" s="354" t="s">
        <v>1109</v>
      </c>
      <c r="V39" s="381"/>
      <c r="W39" s="1" t="s">
        <v>1110</v>
      </c>
      <c r="X39" s="1" t="s">
        <v>1110</v>
      </c>
      <c r="Y39" s="1" t="s">
        <v>1110</v>
      </c>
      <c r="Z39" s="1" t="s">
        <v>1110</v>
      </c>
      <c r="AA39" s="1" t="s">
        <v>1110</v>
      </c>
      <c r="AB39" s="1" t="s">
        <v>1110</v>
      </c>
      <c r="AC39" s="1" t="s">
        <v>1110</v>
      </c>
      <c r="AD39" s="1" t="s">
        <v>1110</v>
      </c>
      <c r="AE39" s="1" t="s">
        <v>1110</v>
      </c>
      <c r="AF39" s="1" t="s">
        <v>1110</v>
      </c>
      <c r="AG39" s="1" t="s">
        <v>1110</v>
      </c>
      <c r="AH39" s="1" t="s">
        <v>1110</v>
      </c>
      <c r="AI39" s="1" t="s">
        <v>1110</v>
      </c>
      <c r="AJ39" s="1" t="s">
        <v>1110</v>
      </c>
      <c r="AK39" s="1" t="s">
        <v>1110</v>
      </c>
    </row>
    <row r="40" spans="1:37" s="134" customFormat="1" ht="24" outlineLevel="1">
      <c r="B40" s="354" t="s">
        <v>871</v>
      </c>
      <c r="C40" s="381"/>
      <c r="D40" s="1" t="s">
        <v>872</v>
      </c>
      <c r="E40" s="1" t="s">
        <v>872</v>
      </c>
      <c r="F40" s="1" t="s">
        <v>872</v>
      </c>
      <c r="G40" s="1" t="s">
        <v>872</v>
      </c>
      <c r="H40" s="1" t="s">
        <v>872</v>
      </c>
      <c r="I40" s="1" t="s">
        <v>872</v>
      </c>
      <c r="J40" s="1" t="s">
        <v>872</v>
      </c>
      <c r="K40" s="1" t="s">
        <v>872</v>
      </c>
      <c r="L40" s="1" t="s">
        <v>872</v>
      </c>
      <c r="M40" s="1" t="s">
        <v>872</v>
      </c>
      <c r="N40" s="1" t="s">
        <v>872</v>
      </c>
      <c r="O40" s="1" t="s">
        <v>872</v>
      </c>
      <c r="P40" s="1" t="s">
        <v>872</v>
      </c>
      <c r="Q40" s="1" t="s">
        <v>872</v>
      </c>
      <c r="R40" s="1" t="s">
        <v>872</v>
      </c>
      <c r="S40" s="320"/>
      <c r="T40" s="320"/>
      <c r="U40" s="354" t="s">
        <v>1111</v>
      </c>
      <c r="V40" s="381"/>
      <c r="W40" s="1" t="s">
        <v>1112</v>
      </c>
      <c r="X40" s="1" t="s">
        <v>1112</v>
      </c>
      <c r="Y40" s="1" t="s">
        <v>1112</v>
      </c>
      <c r="Z40" s="1" t="s">
        <v>1112</v>
      </c>
      <c r="AA40" s="1" t="s">
        <v>1112</v>
      </c>
      <c r="AB40" s="1" t="s">
        <v>1112</v>
      </c>
      <c r="AC40" s="1" t="s">
        <v>1112</v>
      </c>
      <c r="AD40" s="1" t="s">
        <v>1112</v>
      </c>
      <c r="AE40" s="1" t="s">
        <v>1112</v>
      </c>
      <c r="AF40" s="1" t="s">
        <v>1112</v>
      </c>
      <c r="AG40" s="1" t="s">
        <v>1112</v>
      </c>
      <c r="AH40" s="1" t="s">
        <v>1112</v>
      </c>
      <c r="AI40" s="1" t="s">
        <v>1112</v>
      </c>
      <c r="AJ40" s="1" t="s">
        <v>1112</v>
      </c>
      <c r="AK40" s="1" t="s">
        <v>1112</v>
      </c>
    </row>
    <row r="41" spans="1:37" s="134" customFormat="1" ht="24" outlineLevel="1">
      <c r="B41" s="354" t="s">
        <v>873</v>
      </c>
      <c r="C41" s="381"/>
      <c r="D41" s="1" t="s">
        <v>874</v>
      </c>
      <c r="E41" s="1" t="s">
        <v>874</v>
      </c>
      <c r="F41" s="1" t="s">
        <v>874</v>
      </c>
      <c r="G41" s="1" t="s">
        <v>874</v>
      </c>
      <c r="H41" s="1" t="s">
        <v>874</v>
      </c>
      <c r="I41" s="1" t="s">
        <v>874</v>
      </c>
      <c r="J41" s="1" t="s">
        <v>874</v>
      </c>
      <c r="K41" s="1" t="s">
        <v>874</v>
      </c>
      <c r="L41" s="1" t="s">
        <v>874</v>
      </c>
      <c r="M41" s="1" t="s">
        <v>874</v>
      </c>
      <c r="N41" s="1" t="s">
        <v>874</v>
      </c>
      <c r="O41" s="1" t="s">
        <v>874</v>
      </c>
      <c r="P41" s="1" t="s">
        <v>874</v>
      </c>
      <c r="Q41" s="1" t="s">
        <v>874</v>
      </c>
      <c r="R41" s="1" t="s">
        <v>874</v>
      </c>
      <c r="S41" s="318"/>
      <c r="T41" s="318"/>
      <c r="U41" s="354" t="s">
        <v>1113</v>
      </c>
      <c r="V41" s="381"/>
      <c r="W41" s="1" t="s">
        <v>1114</v>
      </c>
      <c r="X41" s="1" t="s">
        <v>1114</v>
      </c>
      <c r="Y41" s="1" t="s">
        <v>1114</v>
      </c>
      <c r="Z41" s="1" t="s">
        <v>1114</v>
      </c>
      <c r="AA41" s="1" t="s">
        <v>1114</v>
      </c>
      <c r="AB41" s="1" t="s">
        <v>1114</v>
      </c>
      <c r="AC41" s="1" t="s">
        <v>1114</v>
      </c>
      <c r="AD41" s="1" t="s">
        <v>1114</v>
      </c>
      <c r="AE41" s="1" t="s">
        <v>1114</v>
      </c>
      <c r="AF41" s="1" t="s">
        <v>1114</v>
      </c>
      <c r="AG41" s="1" t="s">
        <v>1114</v>
      </c>
      <c r="AH41" s="1" t="s">
        <v>1114</v>
      </c>
      <c r="AI41" s="1" t="s">
        <v>1114</v>
      </c>
      <c r="AJ41" s="1" t="s">
        <v>1114</v>
      </c>
      <c r="AK41" s="1" t="s">
        <v>1114</v>
      </c>
    </row>
    <row r="42" spans="1:37" s="134" customFormat="1" ht="24" outlineLevel="1">
      <c r="B42" s="354" t="s">
        <v>875</v>
      </c>
      <c r="C42" s="381"/>
      <c r="D42" s="1" t="s">
        <v>876</v>
      </c>
      <c r="E42" s="1" t="s">
        <v>876</v>
      </c>
      <c r="F42" s="1" t="s">
        <v>876</v>
      </c>
      <c r="G42" s="1" t="s">
        <v>876</v>
      </c>
      <c r="H42" s="1" t="s">
        <v>876</v>
      </c>
      <c r="I42" s="1" t="s">
        <v>876</v>
      </c>
      <c r="J42" s="1" t="s">
        <v>876</v>
      </c>
      <c r="K42" s="1" t="s">
        <v>876</v>
      </c>
      <c r="L42" s="1" t="s">
        <v>876</v>
      </c>
      <c r="M42" s="1" t="s">
        <v>876</v>
      </c>
      <c r="N42" s="1" t="s">
        <v>876</v>
      </c>
      <c r="O42" s="1" t="s">
        <v>876</v>
      </c>
      <c r="P42" s="1" t="s">
        <v>876</v>
      </c>
      <c r="Q42" s="1" t="s">
        <v>876</v>
      </c>
      <c r="R42" s="1" t="s">
        <v>876</v>
      </c>
      <c r="S42" s="319"/>
      <c r="T42" s="319"/>
      <c r="U42" s="354" t="s">
        <v>1115</v>
      </c>
      <c r="V42" s="381"/>
      <c r="W42" s="1" t="s">
        <v>1116</v>
      </c>
      <c r="X42" s="1" t="s">
        <v>1116</v>
      </c>
      <c r="Y42" s="1" t="s">
        <v>1116</v>
      </c>
      <c r="Z42" s="1" t="s">
        <v>1116</v>
      </c>
      <c r="AA42" s="1" t="s">
        <v>1116</v>
      </c>
      <c r="AB42" s="1" t="s">
        <v>1116</v>
      </c>
      <c r="AC42" s="1" t="s">
        <v>1116</v>
      </c>
      <c r="AD42" s="1" t="s">
        <v>1116</v>
      </c>
      <c r="AE42" s="1" t="s">
        <v>1116</v>
      </c>
      <c r="AF42" s="1" t="s">
        <v>1116</v>
      </c>
      <c r="AG42" s="1" t="s">
        <v>1116</v>
      </c>
      <c r="AH42" s="1" t="s">
        <v>1116</v>
      </c>
      <c r="AI42" s="1" t="s">
        <v>1116</v>
      </c>
      <c r="AJ42" s="1" t="s">
        <v>1116</v>
      </c>
      <c r="AK42" s="1" t="s">
        <v>1116</v>
      </c>
    </row>
    <row r="43" spans="1:37" s="134" customFormat="1" outlineLevel="1">
      <c r="B43" s="354" t="s">
        <v>877</v>
      </c>
      <c r="C43" s="381"/>
      <c r="D43" s="1" t="s">
        <v>878</v>
      </c>
      <c r="E43" s="1" t="s">
        <v>878</v>
      </c>
      <c r="F43" s="1" t="s">
        <v>878</v>
      </c>
      <c r="G43" s="1" t="s">
        <v>878</v>
      </c>
      <c r="H43" s="1" t="s">
        <v>878</v>
      </c>
      <c r="I43" s="1" t="s">
        <v>878</v>
      </c>
      <c r="J43" s="1" t="s">
        <v>878</v>
      </c>
      <c r="K43" s="1" t="s">
        <v>878</v>
      </c>
      <c r="L43" s="1" t="s">
        <v>878</v>
      </c>
      <c r="M43" s="1" t="s">
        <v>878</v>
      </c>
      <c r="N43" s="1" t="s">
        <v>878</v>
      </c>
      <c r="O43" s="1" t="s">
        <v>878</v>
      </c>
      <c r="P43" s="1" t="s">
        <v>878</v>
      </c>
      <c r="Q43" s="1" t="s">
        <v>878</v>
      </c>
      <c r="R43" s="1" t="s">
        <v>878</v>
      </c>
      <c r="S43" s="319"/>
      <c r="T43" s="319"/>
      <c r="U43" s="354" t="s">
        <v>1117</v>
      </c>
      <c r="V43" s="381"/>
      <c r="W43" s="1" t="s">
        <v>1118</v>
      </c>
      <c r="X43" s="1" t="s">
        <v>1118</v>
      </c>
      <c r="Y43" s="1" t="s">
        <v>1118</v>
      </c>
      <c r="Z43" s="1" t="s">
        <v>1118</v>
      </c>
      <c r="AA43" s="1" t="s">
        <v>1118</v>
      </c>
      <c r="AB43" s="1" t="s">
        <v>1118</v>
      </c>
      <c r="AC43" s="1" t="s">
        <v>1118</v>
      </c>
      <c r="AD43" s="1" t="s">
        <v>1118</v>
      </c>
      <c r="AE43" s="1" t="s">
        <v>1118</v>
      </c>
      <c r="AF43" s="1" t="s">
        <v>1118</v>
      </c>
      <c r="AG43" s="1" t="s">
        <v>1118</v>
      </c>
      <c r="AH43" s="1" t="s">
        <v>1118</v>
      </c>
      <c r="AI43" s="1" t="s">
        <v>1118</v>
      </c>
      <c r="AJ43" s="1" t="s">
        <v>1118</v>
      </c>
      <c r="AK43" s="1" t="s">
        <v>1118</v>
      </c>
    </row>
    <row r="44" spans="1:37" s="134" customFormat="1" outlineLevel="1">
      <c r="B44" s="354" t="s">
        <v>879</v>
      </c>
      <c r="C44" s="381"/>
      <c r="D44" s="1" t="s">
        <v>880</v>
      </c>
      <c r="E44" s="1" t="s">
        <v>880</v>
      </c>
      <c r="F44" s="1" t="s">
        <v>880</v>
      </c>
      <c r="G44" s="1" t="s">
        <v>880</v>
      </c>
      <c r="H44" s="1" t="s">
        <v>880</v>
      </c>
      <c r="I44" s="1" t="s">
        <v>880</v>
      </c>
      <c r="J44" s="1" t="s">
        <v>880</v>
      </c>
      <c r="K44" s="1" t="s">
        <v>880</v>
      </c>
      <c r="L44" s="1" t="s">
        <v>880</v>
      </c>
      <c r="M44" s="1" t="s">
        <v>880</v>
      </c>
      <c r="N44" s="1" t="s">
        <v>880</v>
      </c>
      <c r="O44" s="1" t="s">
        <v>880</v>
      </c>
      <c r="P44" s="1" t="s">
        <v>880</v>
      </c>
      <c r="Q44" s="1" t="s">
        <v>880</v>
      </c>
      <c r="R44" s="1" t="s">
        <v>880</v>
      </c>
      <c r="S44" s="320"/>
      <c r="T44" s="320"/>
      <c r="U44" s="354" t="s">
        <v>1119</v>
      </c>
      <c r="V44" s="381"/>
      <c r="W44" s="1" t="s">
        <v>1120</v>
      </c>
      <c r="X44" s="1" t="s">
        <v>1120</v>
      </c>
      <c r="Y44" s="1" t="s">
        <v>1120</v>
      </c>
      <c r="Z44" s="1" t="s">
        <v>1120</v>
      </c>
      <c r="AA44" s="1" t="s">
        <v>1120</v>
      </c>
      <c r="AB44" s="1" t="s">
        <v>1120</v>
      </c>
      <c r="AC44" s="1" t="s">
        <v>1120</v>
      </c>
      <c r="AD44" s="1" t="s">
        <v>1120</v>
      </c>
      <c r="AE44" s="1" t="s">
        <v>1120</v>
      </c>
      <c r="AF44" s="1" t="s">
        <v>1120</v>
      </c>
      <c r="AG44" s="1" t="s">
        <v>1120</v>
      </c>
      <c r="AH44" s="1" t="s">
        <v>1120</v>
      </c>
      <c r="AI44" s="1" t="s">
        <v>1120</v>
      </c>
      <c r="AJ44" s="1" t="s">
        <v>1120</v>
      </c>
      <c r="AK44" s="1" t="s">
        <v>1120</v>
      </c>
    </row>
    <row r="45" spans="1:37" s="134" customFormat="1" outlineLevel="1">
      <c r="B45" s="354" t="s">
        <v>881</v>
      </c>
      <c r="C45" s="381"/>
      <c r="D45" s="1" t="s">
        <v>882</v>
      </c>
      <c r="E45" s="1" t="s">
        <v>882</v>
      </c>
      <c r="F45" s="1" t="s">
        <v>882</v>
      </c>
      <c r="G45" s="1" t="s">
        <v>882</v>
      </c>
      <c r="H45" s="1" t="s">
        <v>882</v>
      </c>
      <c r="I45" s="1" t="s">
        <v>882</v>
      </c>
      <c r="J45" s="1" t="s">
        <v>882</v>
      </c>
      <c r="K45" s="1" t="s">
        <v>882</v>
      </c>
      <c r="L45" s="1" t="s">
        <v>882</v>
      </c>
      <c r="M45" s="1" t="s">
        <v>882</v>
      </c>
      <c r="N45" s="1" t="s">
        <v>882</v>
      </c>
      <c r="O45" s="1" t="s">
        <v>882</v>
      </c>
      <c r="P45" s="1" t="s">
        <v>882</v>
      </c>
      <c r="Q45" s="1" t="s">
        <v>882</v>
      </c>
      <c r="R45" s="1" t="s">
        <v>882</v>
      </c>
      <c r="S45" s="318"/>
      <c r="T45" s="318"/>
      <c r="U45" s="354" t="s">
        <v>1121</v>
      </c>
      <c r="V45" s="381"/>
      <c r="W45" s="1" t="s">
        <v>1122</v>
      </c>
      <c r="X45" s="1" t="s">
        <v>1122</v>
      </c>
      <c r="Y45" s="1" t="s">
        <v>1122</v>
      </c>
      <c r="Z45" s="1" t="s">
        <v>1122</v>
      </c>
      <c r="AA45" s="1" t="s">
        <v>1122</v>
      </c>
      <c r="AB45" s="1" t="s">
        <v>1122</v>
      </c>
      <c r="AC45" s="1" t="s">
        <v>1122</v>
      </c>
      <c r="AD45" s="1" t="s">
        <v>1122</v>
      </c>
      <c r="AE45" s="1" t="s">
        <v>1122</v>
      </c>
      <c r="AF45" s="1" t="s">
        <v>1122</v>
      </c>
      <c r="AG45" s="1" t="s">
        <v>1122</v>
      </c>
      <c r="AH45" s="1" t="s">
        <v>1122</v>
      </c>
      <c r="AI45" s="1" t="s">
        <v>1122</v>
      </c>
      <c r="AJ45" s="1" t="s">
        <v>1122</v>
      </c>
      <c r="AK45" s="1" t="s">
        <v>1122</v>
      </c>
    </row>
    <row r="46" spans="1:37" s="134" customFormat="1" outlineLevel="1">
      <c r="B46" s="354" t="s">
        <v>883</v>
      </c>
      <c r="C46" s="381"/>
      <c r="D46" s="1" t="s">
        <v>882</v>
      </c>
      <c r="E46" s="1" t="s">
        <v>882</v>
      </c>
      <c r="F46" s="1" t="s">
        <v>882</v>
      </c>
      <c r="G46" s="1" t="s">
        <v>882</v>
      </c>
      <c r="H46" s="1" t="s">
        <v>882</v>
      </c>
      <c r="I46" s="1" t="s">
        <v>882</v>
      </c>
      <c r="J46" s="1" t="s">
        <v>882</v>
      </c>
      <c r="K46" s="1" t="s">
        <v>882</v>
      </c>
      <c r="L46" s="1" t="s">
        <v>882</v>
      </c>
      <c r="M46" s="1" t="s">
        <v>882</v>
      </c>
      <c r="N46" s="1" t="s">
        <v>882</v>
      </c>
      <c r="O46" s="1" t="s">
        <v>882</v>
      </c>
      <c r="P46" s="1" t="s">
        <v>882</v>
      </c>
      <c r="Q46" s="1" t="s">
        <v>882</v>
      </c>
      <c r="R46" s="1" t="s">
        <v>882</v>
      </c>
      <c r="S46" s="319"/>
      <c r="T46" s="319"/>
      <c r="U46" s="354" t="s">
        <v>1123</v>
      </c>
      <c r="V46" s="381"/>
      <c r="W46" s="1" t="s">
        <v>1122</v>
      </c>
      <c r="X46" s="1" t="s">
        <v>1122</v>
      </c>
      <c r="Y46" s="1" t="s">
        <v>1122</v>
      </c>
      <c r="Z46" s="1" t="s">
        <v>1122</v>
      </c>
      <c r="AA46" s="1" t="s">
        <v>1122</v>
      </c>
      <c r="AB46" s="1" t="s">
        <v>1122</v>
      </c>
      <c r="AC46" s="1" t="s">
        <v>1122</v>
      </c>
      <c r="AD46" s="1" t="s">
        <v>1122</v>
      </c>
      <c r="AE46" s="1" t="s">
        <v>1122</v>
      </c>
      <c r="AF46" s="1" t="s">
        <v>1122</v>
      </c>
      <c r="AG46" s="1" t="s">
        <v>1122</v>
      </c>
      <c r="AH46" s="1" t="s">
        <v>1122</v>
      </c>
      <c r="AI46" s="1" t="s">
        <v>1122</v>
      </c>
      <c r="AJ46" s="1" t="s">
        <v>1122</v>
      </c>
      <c r="AK46" s="1" t="s">
        <v>1122</v>
      </c>
    </row>
    <row r="47" spans="1:37" s="134" customFormat="1" outlineLevel="1">
      <c r="B47" s="354" t="s">
        <v>881</v>
      </c>
      <c r="C47" s="381"/>
      <c r="D47" s="1" t="s">
        <v>884</v>
      </c>
      <c r="E47" s="1" t="s">
        <v>884</v>
      </c>
      <c r="F47" s="1" t="s">
        <v>884</v>
      </c>
      <c r="G47" s="1" t="s">
        <v>884</v>
      </c>
      <c r="H47" s="1" t="s">
        <v>884</v>
      </c>
      <c r="I47" s="1" t="s">
        <v>884</v>
      </c>
      <c r="J47" s="1" t="s">
        <v>884</v>
      </c>
      <c r="K47" s="1" t="s">
        <v>884</v>
      </c>
      <c r="L47" s="1" t="s">
        <v>884</v>
      </c>
      <c r="M47" s="1" t="s">
        <v>884</v>
      </c>
      <c r="N47" s="1" t="s">
        <v>884</v>
      </c>
      <c r="O47" s="1" t="s">
        <v>884</v>
      </c>
      <c r="P47" s="1" t="s">
        <v>884</v>
      </c>
      <c r="Q47" s="1" t="s">
        <v>884</v>
      </c>
      <c r="R47" s="1" t="s">
        <v>884</v>
      </c>
      <c r="S47" s="319"/>
      <c r="T47" s="319"/>
      <c r="U47" s="354" t="s">
        <v>1121</v>
      </c>
      <c r="V47" s="381"/>
      <c r="W47" s="1" t="s">
        <v>1124</v>
      </c>
      <c r="X47" s="1" t="s">
        <v>1124</v>
      </c>
      <c r="Y47" s="1" t="s">
        <v>1124</v>
      </c>
      <c r="Z47" s="1" t="s">
        <v>1124</v>
      </c>
      <c r="AA47" s="1" t="s">
        <v>1124</v>
      </c>
      <c r="AB47" s="1" t="s">
        <v>1124</v>
      </c>
      <c r="AC47" s="1" t="s">
        <v>1124</v>
      </c>
      <c r="AD47" s="1" t="s">
        <v>1124</v>
      </c>
      <c r="AE47" s="1" t="s">
        <v>1124</v>
      </c>
      <c r="AF47" s="1" t="s">
        <v>1124</v>
      </c>
      <c r="AG47" s="1" t="s">
        <v>1124</v>
      </c>
      <c r="AH47" s="1" t="s">
        <v>1124</v>
      </c>
      <c r="AI47" s="1" t="s">
        <v>1124</v>
      </c>
      <c r="AJ47" s="1" t="s">
        <v>1124</v>
      </c>
      <c r="AK47" s="1" t="s">
        <v>1124</v>
      </c>
    </row>
    <row r="48" spans="1:37" s="134" customFormat="1" outlineLevel="1">
      <c r="B48" s="2" t="s">
        <v>885</v>
      </c>
      <c r="C48" s="381"/>
      <c r="D48" s="7"/>
      <c r="E48" s="7"/>
      <c r="F48" s="7"/>
      <c r="G48" s="7"/>
      <c r="H48" s="22"/>
      <c r="I48" s="22"/>
      <c r="J48" s="7"/>
      <c r="K48" s="7"/>
      <c r="L48" s="7"/>
      <c r="M48" s="7"/>
      <c r="N48" s="7"/>
      <c r="O48" s="7"/>
      <c r="P48" s="7"/>
      <c r="Q48" s="7"/>
      <c r="R48" s="7"/>
      <c r="S48" s="320"/>
      <c r="T48" s="320"/>
      <c r="U48" s="2" t="s">
        <v>1125</v>
      </c>
      <c r="V48" s="381"/>
      <c r="W48" s="7"/>
      <c r="X48" s="7"/>
      <c r="Y48" s="7"/>
      <c r="Z48" s="7"/>
      <c r="AA48" s="22"/>
      <c r="AB48" s="7"/>
      <c r="AC48" s="7"/>
      <c r="AD48" s="7"/>
      <c r="AE48" s="7"/>
      <c r="AF48" s="7"/>
      <c r="AG48" s="7"/>
      <c r="AH48" s="7"/>
      <c r="AI48" s="7"/>
      <c r="AJ48" s="7"/>
      <c r="AK48" s="7"/>
    </row>
    <row r="49" spans="2:37" outlineLevel="1">
      <c r="B49" s="493" t="s">
        <v>886</v>
      </c>
      <c r="C49" s="381"/>
      <c r="D49" s="157" t="s">
        <v>887</v>
      </c>
      <c r="E49" s="157" t="s">
        <v>887</v>
      </c>
      <c r="F49" s="157" t="s">
        <v>888</v>
      </c>
      <c r="G49" s="157" t="s">
        <v>889</v>
      </c>
      <c r="H49" s="157" t="s">
        <v>296</v>
      </c>
      <c r="I49" s="157" t="s">
        <v>296</v>
      </c>
      <c r="J49" s="157" t="s">
        <v>890</v>
      </c>
      <c r="K49" s="157" t="s">
        <v>890</v>
      </c>
      <c r="L49" s="157" t="s">
        <v>891</v>
      </c>
      <c r="M49" s="157" t="s">
        <v>887</v>
      </c>
      <c r="N49" s="157" t="s">
        <v>887</v>
      </c>
      <c r="O49" s="157" t="s">
        <v>891</v>
      </c>
      <c r="P49" s="157" t="s">
        <v>891</v>
      </c>
      <c r="Q49" s="364" t="s">
        <v>890</v>
      </c>
      <c r="R49" s="364" t="s">
        <v>890</v>
      </c>
      <c r="S49" s="311"/>
      <c r="T49" s="311"/>
      <c r="U49" s="493" t="s">
        <v>1126</v>
      </c>
      <c r="V49" s="381"/>
      <c r="W49" s="157" t="s">
        <v>1127</v>
      </c>
      <c r="X49" s="157" t="s">
        <v>1127</v>
      </c>
      <c r="Y49" s="157" t="s">
        <v>1128</v>
      </c>
      <c r="Z49" s="157" t="s">
        <v>1129</v>
      </c>
      <c r="AA49" s="157" t="s">
        <v>296</v>
      </c>
      <c r="AB49" s="157" t="s">
        <v>1129</v>
      </c>
      <c r="AC49" s="157" t="s">
        <v>1129</v>
      </c>
      <c r="AD49" s="157" t="s">
        <v>1130</v>
      </c>
      <c r="AE49" s="157" t="s">
        <v>889</v>
      </c>
      <c r="AF49" s="157" t="s">
        <v>1127</v>
      </c>
      <c r="AG49" s="157" t="s">
        <v>1127</v>
      </c>
      <c r="AH49" s="157" t="s">
        <v>1130</v>
      </c>
      <c r="AI49" s="157" t="s">
        <v>1130</v>
      </c>
      <c r="AJ49" s="157" t="s">
        <v>1131</v>
      </c>
      <c r="AK49" s="157" t="s">
        <v>1131</v>
      </c>
    </row>
    <row r="50" spans="2:37" ht="24" outlineLevel="1">
      <c r="B50" s="494"/>
      <c r="C50" s="381"/>
      <c r="D50" s="157" t="s">
        <v>892</v>
      </c>
      <c r="E50" s="157" t="s">
        <v>892</v>
      </c>
      <c r="F50" s="157" t="s">
        <v>893</v>
      </c>
      <c r="G50" s="157" t="s">
        <v>894</v>
      </c>
      <c r="H50" s="157" t="s">
        <v>895</v>
      </c>
      <c r="I50" s="157" t="s">
        <v>895</v>
      </c>
      <c r="J50" s="157" t="s">
        <v>896</v>
      </c>
      <c r="K50" s="157" t="s">
        <v>896</v>
      </c>
      <c r="L50" s="157" t="s">
        <v>897</v>
      </c>
      <c r="M50" s="157" t="s">
        <v>892</v>
      </c>
      <c r="N50" s="157" t="s">
        <v>892</v>
      </c>
      <c r="O50" s="157" t="s">
        <v>897</v>
      </c>
      <c r="P50" s="157" t="s">
        <v>897</v>
      </c>
      <c r="Q50" s="364" t="s">
        <v>898</v>
      </c>
      <c r="R50" s="364" t="s">
        <v>898</v>
      </c>
      <c r="S50" s="324"/>
      <c r="T50" s="324"/>
      <c r="U50" s="494"/>
      <c r="V50" s="381"/>
      <c r="W50" s="157" t="s">
        <v>1132</v>
      </c>
      <c r="X50" s="157" t="s">
        <v>1132</v>
      </c>
      <c r="Y50" s="157" t="s">
        <v>1133</v>
      </c>
      <c r="Z50" s="157" t="s">
        <v>1134</v>
      </c>
      <c r="AA50" s="157" t="s">
        <v>1135</v>
      </c>
      <c r="AB50" s="157" t="s">
        <v>1134</v>
      </c>
      <c r="AC50" s="157" t="s">
        <v>1134</v>
      </c>
      <c r="AD50" s="157" t="s">
        <v>1136</v>
      </c>
      <c r="AE50" s="157" t="s">
        <v>1136</v>
      </c>
      <c r="AF50" s="157" t="s">
        <v>1132</v>
      </c>
      <c r="AG50" s="157" t="s">
        <v>1132</v>
      </c>
      <c r="AH50" s="157" t="s">
        <v>1136</v>
      </c>
      <c r="AI50" s="157" t="s">
        <v>1136</v>
      </c>
      <c r="AJ50" s="157" t="s">
        <v>1137</v>
      </c>
      <c r="AK50" s="157" t="s">
        <v>1137</v>
      </c>
    </row>
    <row r="51" spans="2:37" outlineLevel="1">
      <c r="B51" s="494"/>
      <c r="C51" s="381"/>
      <c r="D51" s="157">
        <v>3200</v>
      </c>
      <c r="E51" s="157">
        <v>3200</v>
      </c>
      <c r="F51" s="157">
        <v>3200</v>
      </c>
      <c r="G51" s="157">
        <v>3200</v>
      </c>
      <c r="H51" s="157">
        <v>3200</v>
      </c>
      <c r="I51" s="157">
        <v>3200</v>
      </c>
      <c r="J51" s="157">
        <v>3200</v>
      </c>
      <c r="K51" s="157">
        <v>3200</v>
      </c>
      <c r="L51" s="157">
        <v>3200</v>
      </c>
      <c r="M51" s="157">
        <v>3200</v>
      </c>
      <c r="N51" s="157">
        <v>3200</v>
      </c>
      <c r="O51" s="157">
        <v>3200</v>
      </c>
      <c r="P51" s="157">
        <v>3200</v>
      </c>
      <c r="Q51" s="364">
        <v>3200</v>
      </c>
      <c r="R51" s="364">
        <v>3200</v>
      </c>
      <c r="S51" s="324"/>
      <c r="T51" s="324"/>
      <c r="U51" s="494"/>
      <c r="V51" s="381"/>
      <c r="W51" s="157">
        <v>3200</v>
      </c>
      <c r="X51" s="157">
        <v>3200</v>
      </c>
      <c r="Y51" s="157">
        <v>3200</v>
      </c>
      <c r="Z51" s="157">
        <v>3200</v>
      </c>
      <c r="AA51" s="157">
        <v>3200</v>
      </c>
      <c r="AB51" s="157">
        <v>3200</v>
      </c>
      <c r="AC51" s="157">
        <v>3200</v>
      </c>
      <c r="AD51" s="157">
        <v>3200</v>
      </c>
      <c r="AE51" s="157">
        <v>3200</v>
      </c>
      <c r="AF51" s="157">
        <v>3200</v>
      </c>
      <c r="AG51" s="157">
        <v>3200</v>
      </c>
      <c r="AH51" s="157">
        <v>3200</v>
      </c>
      <c r="AI51" s="157">
        <v>3200</v>
      </c>
      <c r="AJ51" s="157">
        <v>3200</v>
      </c>
      <c r="AK51" s="157">
        <v>3200</v>
      </c>
    </row>
    <row r="52" spans="2:37">
      <c r="B52" s="495"/>
      <c r="C52" s="381"/>
      <c r="D52" s="149" t="s">
        <v>899</v>
      </c>
      <c r="E52" s="149" t="s">
        <v>899</v>
      </c>
      <c r="F52" s="149" t="s">
        <v>900</v>
      </c>
      <c r="G52" s="149" t="s">
        <v>901</v>
      </c>
      <c r="H52" s="149" t="s">
        <v>902</v>
      </c>
      <c r="I52" s="149" t="s">
        <v>902</v>
      </c>
      <c r="J52" s="149" t="s">
        <v>903</v>
      </c>
      <c r="K52" s="149" t="s">
        <v>903</v>
      </c>
      <c r="L52" s="149" t="s">
        <v>904</v>
      </c>
      <c r="M52" s="149" t="s">
        <v>899</v>
      </c>
      <c r="N52" s="149" t="s">
        <v>899</v>
      </c>
      <c r="O52" s="149" t="s">
        <v>904</v>
      </c>
      <c r="P52" s="149" t="s">
        <v>904</v>
      </c>
      <c r="Q52" s="365" t="s">
        <v>905</v>
      </c>
      <c r="R52" s="365" t="s">
        <v>905</v>
      </c>
      <c r="S52" s="311"/>
      <c r="T52" s="311"/>
      <c r="U52" s="495"/>
      <c r="V52" s="381"/>
      <c r="W52" s="149" t="s">
        <v>1138</v>
      </c>
      <c r="X52" s="149" t="s">
        <v>1138</v>
      </c>
      <c r="Y52" s="149" t="s">
        <v>1139</v>
      </c>
      <c r="Z52" s="365" t="s">
        <v>905</v>
      </c>
      <c r="AA52" s="149" t="s">
        <v>1140</v>
      </c>
      <c r="AB52" s="365" t="s">
        <v>905</v>
      </c>
      <c r="AC52" s="365" t="s">
        <v>905</v>
      </c>
      <c r="AD52" s="149" t="s">
        <v>1141</v>
      </c>
      <c r="AE52" s="149" t="s">
        <v>1141</v>
      </c>
      <c r="AF52" s="149" t="s">
        <v>1138</v>
      </c>
      <c r="AG52" s="149" t="s">
        <v>1138</v>
      </c>
      <c r="AH52" s="149" t="s">
        <v>1141</v>
      </c>
      <c r="AI52" s="149" t="s">
        <v>1141</v>
      </c>
      <c r="AJ52" s="149" t="s">
        <v>1142</v>
      </c>
      <c r="AK52" s="149" t="s">
        <v>1142</v>
      </c>
    </row>
    <row r="53" spans="2:37">
      <c r="B53" s="493" t="s">
        <v>906</v>
      </c>
      <c r="C53" s="381"/>
      <c r="D53" s="157"/>
      <c r="E53" s="157"/>
      <c r="F53" s="157"/>
      <c r="G53" s="157"/>
      <c r="H53" s="157"/>
      <c r="I53" s="157"/>
      <c r="J53" s="157" t="s">
        <v>890</v>
      </c>
      <c r="K53" s="157" t="s">
        <v>890</v>
      </c>
      <c r="L53" s="157"/>
      <c r="M53" s="157"/>
      <c r="N53" s="157"/>
      <c r="O53" s="157" t="s">
        <v>891</v>
      </c>
      <c r="P53" s="157" t="s">
        <v>891</v>
      </c>
      <c r="Q53" s="157"/>
      <c r="R53" s="157"/>
      <c r="S53" s="316"/>
      <c r="T53" s="316"/>
      <c r="U53" s="493" t="s">
        <v>1143</v>
      </c>
      <c r="V53" s="381"/>
      <c r="W53" s="157"/>
      <c r="X53" s="157"/>
      <c r="Y53" s="157"/>
      <c r="Z53" s="157"/>
      <c r="AA53" s="157"/>
      <c r="AB53" s="157" t="s">
        <v>1129</v>
      </c>
      <c r="AC53" s="157" t="s">
        <v>1129</v>
      </c>
      <c r="AD53" s="157"/>
      <c r="AE53" s="157"/>
      <c r="AF53" s="157"/>
      <c r="AG53" s="157"/>
      <c r="AH53" s="157" t="s">
        <v>1130</v>
      </c>
      <c r="AI53" s="157" t="s">
        <v>1130</v>
      </c>
      <c r="AJ53" s="157"/>
      <c r="AK53" s="157"/>
    </row>
    <row r="54" spans="2:37" ht="24">
      <c r="B54" s="494"/>
      <c r="C54" s="381"/>
      <c r="D54" s="157"/>
      <c r="E54" s="157"/>
      <c r="F54" s="157"/>
      <c r="G54" s="157"/>
      <c r="H54" s="157"/>
      <c r="I54" s="157"/>
      <c r="J54" s="157" t="s">
        <v>896</v>
      </c>
      <c r="K54" s="157" t="s">
        <v>896</v>
      </c>
      <c r="L54" s="157"/>
      <c r="M54" s="157"/>
      <c r="N54" s="157"/>
      <c r="O54" s="157" t="s">
        <v>897</v>
      </c>
      <c r="P54" s="157" t="s">
        <v>897</v>
      </c>
      <c r="Q54" s="157"/>
      <c r="R54" s="157"/>
      <c r="S54" s="311"/>
      <c r="T54" s="311"/>
      <c r="U54" s="494"/>
      <c r="V54" s="381"/>
      <c r="W54" s="157"/>
      <c r="X54" s="157"/>
      <c r="Y54" s="157"/>
      <c r="Z54" s="157"/>
      <c r="AA54" s="157"/>
      <c r="AB54" s="157" t="s">
        <v>1134</v>
      </c>
      <c r="AC54" s="157" t="s">
        <v>1134</v>
      </c>
      <c r="AD54" s="157"/>
      <c r="AE54" s="157"/>
      <c r="AF54" s="157"/>
      <c r="AG54" s="157"/>
      <c r="AH54" s="157" t="s">
        <v>1136</v>
      </c>
      <c r="AI54" s="157" t="s">
        <v>1136</v>
      </c>
      <c r="AJ54" s="157"/>
      <c r="AK54" s="157"/>
    </row>
    <row r="55" spans="2:37">
      <c r="B55" s="494"/>
      <c r="C55" s="381"/>
      <c r="D55" s="157"/>
      <c r="E55" s="157"/>
      <c r="F55" s="157"/>
      <c r="G55" s="157"/>
      <c r="H55" s="157"/>
      <c r="I55" s="157"/>
      <c r="J55" s="157">
        <v>3200</v>
      </c>
      <c r="K55" s="157">
        <v>3200</v>
      </c>
      <c r="L55" s="157"/>
      <c r="M55" s="157"/>
      <c r="N55" s="157"/>
      <c r="O55" s="157">
        <v>3200</v>
      </c>
      <c r="P55" s="157">
        <v>3200</v>
      </c>
      <c r="Q55" s="157"/>
      <c r="R55" s="157"/>
      <c r="S55" s="324"/>
      <c r="T55" s="324"/>
      <c r="U55" s="494"/>
      <c r="V55" s="381"/>
      <c r="W55" s="157"/>
      <c r="X55" s="157"/>
      <c r="Y55" s="157"/>
      <c r="Z55" s="157"/>
      <c r="AA55" s="157"/>
      <c r="AB55" s="157">
        <v>3200</v>
      </c>
      <c r="AC55" s="157">
        <v>3200</v>
      </c>
      <c r="AD55" s="157"/>
      <c r="AE55" s="157"/>
      <c r="AF55" s="157"/>
      <c r="AG55" s="157"/>
      <c r="AH55" s="157">
        <v>3200</v>
      </c>
      <c r="AI55" s="157">
        <v>3200</v>
      </c>
      <c r="AJ55" s="157"/>
      <c r="AK55" s="157"/>
    </row>
    <row r="56" spans="2:37" s="134" customFormat="1">
      <c r="B56" s="495"/>
      <c r="C56" s="381"/>
      <c r="D56" s="149"/>
      <c r="E56" s="149"/>
      <c r="F56" s="149"/>
      <c r="G56" s="149"/>
      <c r="H56" s="149"/>
      <c r="I56" s="149"/>
      <c r="J56" s="149" t="s">
        <v>903</v>
      </c>
      <c r="K56" s="149" t="s">
        <v>903</v>
      </c>
      <c r="L56" s="149"/>
      <c r="M56" s="149"/>
      <c r="N56" s="149"/>
      <c r="O56" s="149" t="s">
        <v>904</v>
      </c>
      <c r="P56" s="149" t="s">
        <v>904</v>
      </c>
      <c r="Q56" s="149"/>
      <c r="R56" s="149"/>
      <c r="S56" s="331"/>
      <c r="T56" s="331"/>
      <c r="U56" s="495"/>
      <c r="V56" s="381"/>
      <c r="W56" s="149"/>
      <c r="X56" s="149"/>
      <c r="Y56" s="149"/>
      <c r="Z56" s="149"/>
      <c r="AA56" s="149"/>
      <c r="AB56" s="365" t="s">
        <v>905</v>
      </c>
      <c r="AC56" s="365" t="s">
        <v>905</v>
      </c>
      <c r="AD56" s="149"/>
      <c r="AE56" s="149"/>
      <c r="AF56" s="149"/>
      <c r="AG56" s="149"/>
      <c r="AH56" s="149" t="s">
        <v>1141</v>
      </c>
      <c r="AI56" s="149" t="s">
        <v>1141</v>
      </c>
      <c r="AJ56" s="149"/>
      <c r="AK56" s="149"/>
    </row>
    <row r="57" spans="2:37">
      <c r="B57" s="493" t="s">
        <v>907</v>
      </c>
      <c r="C57" s="381"/>
      <c r="D57" s="157" t="s">
        <v>908</v>
      </c>
      <c r="E57" s="157" t="s">
        <v>908</v>
      </c>
      <c r="F57" s="157" t="s">
        <v>909</v>
      </c>
      <c r="G57" s="157" t="s">
        <v>382</v>
      </c>
      <c r="H57" s="157" t="s">
        <v>296</v>
      </c>
      <c r="I57" s="157" t="s">
        <v>296</v>
      </c>
      <c r="J57" s="157" t="s">
        <v>910</v>
      </c>
      <c r="K57" s="157" t="s">
        <v>910</v>
      </c>
      <c r="L57" s="157" t="s">
        <v>911</v>
      </c>
      <c r="M57" s="157" t="s">
        <v>908</v>
      </c>
      <c r="N57" s="157" t="s">
        <v>908</v>
      </c>
      <c r="O57" s="157" t="s">
        <v>911</v>
      </c>
      <c r="P57" s="157" t="s">
        <v>911</v>
      </c>
      <c r="Q57" s="364" t="s">
        <v>910</v>
      </c>
      <c r="R57" s="364" t="s">
        <v>910</v>
      </c>
      <c r="S57" s="311"/>
      <c r="T57" s="311"/>
      <c r="U57" s="493" t="s">
        <v>1144</v>
      </c>
      <c r="V57" s="381"/>
      <c r="W57" s="157" t="s">
        <v>1127</v>
      </c>
      <c r="X57" s="157" t="s">
        <v>1127</v>
      </c>
      <c r="Y57" s="157" t="s">
        <v>1128</v>
      </c>
      <c r="Z57" s="157" t="s">
        <v>1129</v>
      </c>
      <c r="AA57" s="157" t="s">
        <v>296</v>
      </c>
      <c r="AB57" s="157" t="s">
        <v>1129</v>
      </c>
      <c r="AC57" s="157" t="s">
        <v>1129</v>
      </c>
      <c r="AD57" s="157" t="s">
        <v>1130</v>
      </c>
      <c r="AE57" s="157" t="s">
        <v>889</v>
      </c>
      <c r="AF57" s="157" t="s">
        <v>1127</v>
      </c>
      <c r="AG57" s="157" t="s">
        <v>1127</v>
      </c>
      <c r="AH57" s="157" t="s">
        <v>1130</v>
      </c>
      <c r="AI57" s="157" t="s">
        <v>1130</v>
      </c>
      <c r="AJ57" s="364" t="s">
        <v>1131</v>
      </c>
      <c r="AK57" s="364" t="s">
        <v>1131</v>
      </c>
    </row>
    <row r="58" spans="2:37" ht="24">
      <c r="B58" s="494"/>
      <c r="C58" s="381"/>
      <c r="D58" s="157" t="s">
        <v>912</v>
      </c>
      <c r="E58" s="157" t="s">
        <v>912</v>
      </c>
      <c r="F58" s="157" t="s">
        <v>913</v>
      </c>
      <c r="G58" s="157" t="s">
        <v>406</v>
      </c>
      <c r="H58" s="157" t="s">
        <v>408</v>
      </c>
      <c r="I58" s="157" t="s">
        <v>408</v>
      </c>
      <c r="J58" s="157" t="s">
        <v>914</v>
      </c>
      <c r="K58" s="157" t="s">
        <v>914</v>
      </c>
      <c r="L58" s="157" t="s">
        <v>742</v>
      </c>
      <c r="M58" s="157" t="s">
        <v>912</v>
      </c>
      <c r="N58" s="157" t="s">
        <v>912</v>
      </c>
      <c r="O58" s="157" t="s">
        <v>742</v>
      </c>
      <c r="P58" s="157" t="s">
        <v>742</v>
      </c>
      <c r="Q58" s="364" t="s">
        <v>743</v>
      </c>
      <c r="R58" s="364" t="s">
        <v>743</v>
      </c>
      <c r="S58" s="324"/>
      <c r="T58" s="324"/>
      <c r="U58" s="494"/>
      <c r="V58" s="381"/>
      <c r="W58" s="157" t="s">
        <v>1132</v>
      </c>
      <c r="X58" s="157" t="s">
        <v>1132</v>
      </c>
      <c r="Y58" s="157" t="s">
        <v>1133</v>
      </c>
      <c r="Z58" s="157" t="s">
        <v>1134</v>
      </c>
      <c r="AA58" s="157" t="s">
        <v>1135</v>
      </c>
      <c r="AB58" s="157" t="s">
        <v>1134</v>
      </c>
      <c r="AC58" s="157" t="s">
        <v>1134</v>
      </c>
      <c r="AD58" s="157" t="s">
        <v>1136</v>
      </c>
      <c r="AE58" s="157" t="s">
        <v>1136</v>
      </c>
      <c r="AF58" s="157" t="s">
        <v>1132</v>
      </c>
      <c r="AG58" s="157" t="s">
        <v>1132</v>
      </c>
      <c r="AH58" s="157" t="s">
        <v>1136</v>
      </c>
      <c r="AI58" s="157" t="s">
        <v>1136</v>
      </c>
      <c r="AJ58" s="364" t="s">
        <v>1137</v>
      </c>
      <c r="AK58" s="364" t="s">
        <v>1137</v>
      </c>
    </row>
    <row r="59" spans="2:37" s="134" customFormat="1">
      <c r="B59" s="494"/>
      <c r="C59" s="381"/>
      <c r="D59" s="157">
        <v>3200</v>
      </c>
      <c r="E59" s="157">
        <v>3200</v>
      </c>
      <c r="F59" s="157">
        <v>3200</v>
      </c>
      <c r="G59" s="157">
        <v>3200</v>
      </c>
      <c r="H59" s="157">
        <v>3200</v>
      </c>
      <c r="I59" s="157">
        <v>3200</v>
      </c>
      <c r="J59" s="157">
        <v>3200</v>
      </c>
      <c r="K59" s="157">
        <v>3200</v>
      </c>
      <c r="L59" s="157">
        <v>3200</v>
      </c>
      <c r="M59" s="157">
        <v>3200</v>
      </c>
      <c r="N59" s="157">
        <v>3200</v>
      </c>
      <c r="O59" s="157">
        <v>3200</v>
      </c>
      <c r="P59" s="157">
        <v>3200</v>
      </c>
      <c r="Q59" s="364">
        <v>3200</v>
      </c>
      <c r="R59" s="364">
        <v>3200</v>
      </c>
      <c r="S59" s="331"/>
      <c r="T59" s="331"/>
      <c r="U59" s="494"/>
      <c r="V59" s="381"/>
      <c r="W59" s="157">
        <v>3200</v>
      </c>
      <c r="X59" s="157">
        <v>3200</v>
      </c>
      <c r="Y59" s="157">
        <v>3200</v>
      </c>
      <c r="Z59" s="157">
        <v>3200</v>
      </c>
      <c r="AA59" s="157">
        <v>3200</v>
      </c>
      <c r="AB59" s="157">
        <v>3200</v>
      </c>
      <c r="AC59" s="157">
        <v>3200</v>
      </c>
      <c r="AD59" s="157">
        <v>3200</v>
      </c>
      <c r="AE59" s="157">
        <v>3200</v>
      </c>
      <c r="AF59" s="157">
        <v>3200</v>
      </c>
      <c r="AG59" s="157">
        <v>3200</v>
      </c>
      <c r="AH59" s="157">
        <v>3200</v>
      </c>
      <c r="AI59" s="157">
        <v>3200</v>
      </c>
      <c r="AJ59" s="364">
        <v>3200</v>
      </c>
      <c r="AK59" s="364">
        <v>3200</v>
      </c>
    </row>
    <row r="60" spans="2:37" s="134" customFormat="1" ht="12.6">
      <c r="B60" s="495"/>
      <c r="C60" s="381"/>
      <c r="D60" s="149" t="s">
        <v>915</v>
      </c>
      <c r="E60" s="149" t="s">
        <v>915</v>
      </c>
      <c r="F60" s="149" t="s">
        <v>916</v>
      </c>
      <c r="G60" s="149" t="s">
        <v>407</v>
      </c>
      <c r="H60" s="149" t="s">
        <v>917</v>
      </c>
      <c r="I60" s="149" t="s">
        <v>917</v>
      </c>
      <c r="J60" s="149" t="s">
        <v>918</v>
      </c>
      <c r="K60" s="149" t="s">
        <v>918</v>
      </c>
      <c r="L60" s="149" t="s">
        <v>919</v>
      </c>
      <c r="M60" s="149" t="s">
        <v>915</v>
      </c>
      <c r="N60" s="149" t="s">
        <v>915</v>
      </c>
      <c r="O60" s="149" t="s">
        <v>919</v>
      </c>
      <c r="P60" s="149" t="s">
        <v>919</v>
      </c>
      <c r="Q60" s="365" t="s">
        <v>905</v>
      </c>
      <c r="R60" s="365" t="s">
        <v>905</v>
      </c>
      <c r="S60" s="322"/>
      <c r="T60" s="322"/>
      <c r="U60" s="495"/>
      <c r="V60" s="381"/>
      <c r="W60" s="365" t="s">
        <v>1138</v>
      </c>
      <c r="X60" s="365" t="s">
        <v>1138</v>
      </c>
      <c r="Y60" s="365" t="s">
        <v>1139</v>
      </c>
      <c r="Z60" s="365" t="s">
        <v>905</v>
      </c>
      <c r="AA60" s="149" t="s">
        <v>1140</v>
      </c>
      <c r="AB60" s="365" t="s">
        <v>905</v>
      </c>
      <c r="AC60" s="365" t="s">
        <v>905</v>
      </c>
      <c r="AD60" s="149" t="s">
        <v>1141</v>
      </c>
      <c r="AE60" s="149" t="s">
        <v>1141</v>
      </c>
      <c r="AF60" s="149" t="s">
        <v>1138</v>
      </c>
      <c r="AG60" s="149" t="s">
        <v>1138</v>
      </c>
      <c r="AH60" s="149" t="s">
        <v>1141</v>
      </c>
      <c r="AI60" s="149" t="s">
        <v>1141</v>
      </c>
      <c r="AJ60" s="365" t="s">
        <v>1145</v>
      </c>
      <c r="AK60" s="365" t="s">
        <v>1145</v>
      </c>
    </row>
    <row r="61" spans="2:37" s="134" customFormat="1">
      <c r="B61" s="493" t="s">
        <v>920</v>
      </c>
      <c r="C61" s="381"/>
      <c r="D61" s="157"/>
      <c r="E61" s="157"/>
      <c r="F61" s="157"/>
      <c r="G61" s="157"/>
      <c r="H61" s="157"/>
      <c r="I61" s="157"/>
      <c r="J61" s="157" t="s">
        <v>910</v>
      </c>
      <c r="K61" s="157" t="s">
        <v>910</v>
      </c>
      <c r="L61" s="157"/>
      <c r="M61" s="157"/>
      <c r="N61" s="157"/>
      <c r="O61" s="157" t="s">
        <v>911</v>
      </c>
      <c r="P61" s="157" t="s">
        <v>911</v>
      </c>
      <c r="Q61" s="157"/>
      <c r="R61" s="157"/>
      <c r="S61" s="324"/>
      <c r="T61" s="324"/>
      <c r="U61" s="493" t="s">
        <v>1146</v>
      </c>
      <c r="V61" s="381"/>
      <c r="W61" s="157"/>
      <c r="X61" s="157"/>
      <c r="Y61" s="157"/>
      <c r="Z61" s="157"/>
      <c r="AA61" s="157"/>
      <c r="AB61" s="157" t="s">
        <v>1129</v>
      </c>
      <c r="AC61" s="157" t="s">
        <v>1129</v>
      </c>
      <c r="AD61" s="157"/>
      <c r="AE61" s="157"/>
      <c r="AF61" s="157"/>
      <c r="AG61" s="157"/>
      <c r="AH61" s="157" t="s">
        <v>1130</v>
      </c>
      <c r="AI61" s="157" t="s">
        <v>1130</v>
      </c>
      <c r="AJ61" s="157"/>
      <c r="AK61" s="157"/>
    </row>
    <row r="62" spans="2:37" s="134" customFormat="1" ht="24">
      <c r="B62" s="494"/>
      <c r="C62" s="381"/>
      <c r="D62" s="157"/>
      <c r="E62" s="157"/>
      <c r="F62" s="157"/>
      <c r="G62" s="157"/>
      <c r="H62" s="157"/>
      <c r="I62" s="157"/>
      <c r="J62" s="157" t="s">
        <v>914</v>
      </c>
      <c r="K62" s="157" t="s">
        <v>914</v>
      </c>
      <c r="L62" s="157"/>
      <c r="M62" s="157"/>
      <c r="N62" s="157"/>
      <c r="O62" s="157" t="s">
        <v>742</v>
      </c>
      <c r="P62" s="157" t="s">
        <v>742</v>
      </c>
      <c r="Q62" s="157"/>
      <c r="R62" s="157"/>
      <c r="S62" s="311"/>
      <c r="T62" s="311"/>
      <c r="U62" s="494"/>
      <c r="V62" s="381"/>
      <c r="W62" s="157"/>
      <c r="X62" s="157"/>
      <c r="Y62" s="157"/>
      <c r="Z62" s="157"/>
      <c r="AA62" s="157"/>
      <c r="AB62" s="157" t="s">
        <v>1134</v>
      </c>
      <c r="AC62" s="157" t="s">
        <v>1134</v>
      </c>
      <c r="AD62" s="157"/>
      <c r="AE62" s="157"/>
      <c r="AF62" s="157"/>
      <c r="AG62" s="157"/>
      <c r="AH62" s="157" t="s">
        <v>1136</v>
      </c>
      <c r="AI62" s="157" t="s">
        <v>1136</v>
      </c>
      <c r="AJ62" s="157"/>
      <c r="AK62" s="157"/>
    </row>
    <row r="63" spans="2:37" s="134" customFormat="1">
      <c r="B63" s="494"/>
      <c r="C63" s="381"/>
      <c r="D63" s="157"/>
      <c r="E63" s="157"/>
      <c r="F63" s="157"/>
      <c r="G63" s="157"/>
      <c r="H63" s="157"/>
      <c r="I63" s="157"/>
      <c r="J63" s="157">
        <v>3200</v>
      </c>
      <c r="K63" s="157">
        <v>3200</v>
      </c>
      <c r="L63" s="157"/>
      <c r="M63" s="157"/>
      <c r="N63" s="157"/>
      <c r="O63" s="157">
        <v>3200</v>
      </c>
      <c r="P63" s="157">
        <v>3200</v>
      </c>
      <c r="Q63" s="157"/>
      <c r="R63" s="157"/>
      <c r="S63" s="324"/>
      <c r="T63" s="324"/>
      <c r="U63" s="494"/>
      <c r="V63" s="381"/>
      <c r="W63" s="157"/>
      <c r="X63" s="157"/>
      <c r="Y63" s="157"/>
      <c r="Z63" s="157"/>
      <c r="AA63" s="157"/>
      <c r="AB63" s="157">
        <v>3200</v>
      </c>
      <c r="AC63" s="157">
        <v>3200</v>
      </c>
      <c r="AD63" s="157"/>
      <c r="AE63" s="157"/>
      <c r="AF63" s="157"/>
      <c r="AG63" s="157"/>
      <c r="AH63" s="157">
        <v>3200</v>
      </c>
      <c r="AI63" s="157">
        <v>3200</v>
      </c>
      <c r="AJ63" s="157"/>
      <c r="AK63" s="157"/>
    </row>
    <row r="64" spans="2:37" s="134" customFormat="1" ht="12.6">
      <c r="B64" s="495"/>
      <c r="C64" s="381"/>
      <c r="D64" s="149"/>
      <c r="E64" s="149"/>
      <c r="F64" s="149"/>
      <c r="G64" s="149"/>
      <c r="H64" s="149"/>
      <c r="I64" s="149"/>
      <c r="J64" s="149" t="s">
        <v>918</v>
      </c>
      <c r="K64" s="149" t="s">
        <v>918</v>
      </c>
      <c r="L64" s="149"/>
      <c r="M64" s="149"/>
      <c r="N64" s="149"/>
      <c r="O64" s="149" t="s">
        <v>919</v>
      </c>
      <c r="P64" s="149" t="s">
        <v>919</v>
      </c>
      <c r="Q64" s="149"/>
      <c r="R64" s="149"/>
      <c r="S64" s="322"/>
      <c r="T64" s="322"/>
      <c r="U64" s="495"/>
      <c r="V64" s="381"/>
      <c r="W64" s="149"/>
      <c r="X64" s="149"/>
      <c r="Y64" s="149"/>
      <c r="Z64" s="149"/>
      <c r="AA64" s="149"/>
      <c r="AB64" s="365" t="s">
        <v>905</v>
      </c>
      <c r="AC64" s="365" t="s">
        <v>905</v>
      </c>
      <c r="AD64" s="149"/>
      <c r="AE64" s="149"/>
      <c r="AF64" s="149"/>
      <c r="AG64" s="149"/>
      <c r="AH64" s="149" t="s">
        <v>1141</v>
      </c>
      <c r="AI64" s="149" t="s">
        <v>1141</v>
      </c>
      <c r="AJ64" s="149"/>
      <c r="AK64" s="149"/>
    </row>
    <row r="65" spans="1:37" s="134" customFormat="1">
      <c r="B65" s="493" t="s">
        <v>331</v>
      </c>
      <c r="C65" s="381"/>
      <c r="D65" s="353" t="s">
        <v>226</v>
      </c>
      <c r="E65" s="359" t="s">
        <v>226</v>
      </c>
      <c r="F65" s="353" t="s">
        <v>404</v>
      </c>
      <c r="G65" s="353" t="s">
        <v>405</v>
      </c>
      <c r="H65" s="353" t="s">
        <v>921</v>
      </c>
      <c r="I65" s="359" t="s">
        <v>921</v>
      </c>
      <c r="J65" s="353" t="s">
        <v>404</v>
      </c>
      <c r="K65" s="359" t="s">
        <v>404</v>
      </c>
      <c r="L65" s="353" t="s">
        <v>226</v>
      </c>
      <c r="M65" s="353" t="s">
        <v>297</v>
      </c>
      <c r="N65" s="359" t="s">
        <v>297</v>
      </c>
      <c r="O65" s="353" t="s">
        <v>226</v>
      </c>
      <c r="P65" s="353" t="s">
        <v>226</v>
      </c>
      <c r="Q65" s="353"/>
      <c r="R65" s="359"/>
      <c r="S65" s="324"/>
      <c r="T65" s="324"/>
      <c r="U65" s="493" t="s">
        <v>1147</v>
      </c>
      <c r="V65" s="381"/>
      <c r="W65" s="353" t="s">
        <v>817</v>
      </c>
      <c r="X65" s="359" t="s">
        <v>817</v>
      </c>
      <c r="Y65" s="353" t="s">
        <v>1148</v>
      </c>
      <c r="Z65" s="353" t="s">
        <v>1149</v>
      </c>
      <c r="AA65" s="353" t="s">
        <v>1150</v>
      </c>
      <c r="AB65" s="353" t="s">
        <v>1151</v>
      </c>
      <c r="AC65" s="359" t="s">
        <v>1151</v>
      </c>
      <c r="AD65" s="353" t="s">
        <v>817</v>
      </c>
      <c r="AE65" s="359" t="s">
        <v>817</v>
      </c>
      <c r="AF65" s="353" t="s">
        <v>1150</v>
      </c>
      <c r="AG65" s="359" t="s">
        <v>1150</v>
      </c>
      <c r="AH65" s="353" t="s">
        <v>817</v>
      </c>
      <c r="AI65" s="353" t="s">
        <v>817</v>
      </c>
      <c r="AJ65" s="353" t="s">
        <v>1315</v>
      </c>
      <c r="AK65" s="359" t="s">
        <v>1315</v>
      </c>
    </row>
    <row r="66" spans="1:37" s="134" customFormat="1" ht="24">
      <c r="B66" s="494"/>
      <c r="C66" s="381"/>
      <c r="D66" s="353"/>
      <c r="E66" s="359"/>
      <c r="F66" s="353" t="s">
        <v>922</v>
      </c>
      <c r="G66" s="353" t="s">
        <v>923</v>
      </c>
      <c r="H66" s="353" t="s">
        <v>924</v>
      </c>
      <c r="I66" s="359" t="s">
        <v>924</v>
      </c>
      <c r="J66" s="353" t="s">
        <v>925</v>
      </c>
      <c r="K66" s="359" t="s">
        <v>925</v>
      </c>
      <c r="L66" s="353"/>
      <c r="M66" s="353" t="s">
        <v>926</v>
      </c>
      <c r="N66" s="359" t="s">
        <v>926</v>
      </c>
      <c r="O66" s="353"/>
      <c r="P66" s="353"/>
      <c r="Q66" s="353"/>
      <c r="R66" s="359"/>
      <c r="S66" s="323"/>
      <c r="T66" s="323"/>
      <c r="U66" s="494"/>
      <c r="V66" s="381"/>
      <c r="W66" s="353"/>
      <c r="X66" s="359"/>
      <c r="Y66" s="353" t="s">
        <v>1152</v>
      </c>
      <c r="Z66" s="353" t="s">
        <v>1617</v>
      </c>
      <c r="AA66" s="353" t="s">
        <v>1153</v>
      </c>
      <c r="AB66" s="353" t="s">
        <v>1154</v>
      </c>
      <c r="AC66" s="359" t="s">
        <v>1154</v>
      </c>
      <c r="AD66" s="353"/>
      <c r="AE66" s="359"/>
      <c r="AF66" s="353" t="s">
        <v>1153</v>
      </c>
      <c r="AG66" s="359" t="s">
        <v>1153</v>
      </c>
      <c r="AH66" s="138"/>
      <c r="AI66" s="138"/>
      <c r="AJ66" s="353"/>
      <c r="AK66" s="359"/>
    </row>
    <row r="67" spans="1:37" s="399" customFormat="1">
      <c r="B67" s="495"/>
      <c r="C67" s="395"/>
      <c r="D67" s="396"/>
      <c r="E67" s="396"/>
      <c r="F67" s="396" t="s">
        <v>1525</v>
      </c>
      <c r="G67" s="363" t="s">
        <v>1554</v>
      </c>
      <c r="H67" s="396" t="s">
        <v>1526</v>
      </c>
      <c r="I67" s="396" t="s">
        <v>1526</v>
      </c>
      <c r="J67" s="396" t="s">
        <v>1527</v>
      </c>
      <c r="K67" s="396" t="s">
        <v>1527</v>
      </c>
      <c r="L67" s="396"/>
      <c r="M67" s="396" t="s">
        <v>1528</v>
      </c>
      <c r="N67" s="396" t="s">
        <v>1528</v>
      </c>
      <c r="O67" s="396"/>
      <c r="P67" s="396"/>
      <c r="Q67" s="396"/>
      <c r="R67" s="396"/>
      <c r="S67" s="397"/>
      <c r="T67" s="397"/>
      <c r="U67" s="495"/>
      <c r="V67" s="395"/>
      <c r="W67" s="396"/>
      <c r="X67" s="396"/>
      <c r="Y67" s="396" t="s">
        <v>1555</v>
      </c>
      <c r="Z67" s="396" t="s">
        <v>1679</v>
      </c>
      <c r="AA67" s="396" t="s">
        <v>1529</v>
      </c>
      <c r="AB67" s="396" t="s">
        <v>1528</v>
      </c>
      <c r="AC67" s="396" t="s">
        <v>1528</v>
      </c>
      <c r="AD67" s="396"/>
      <c r="AE67" s="396"/>
      <c r="AF67" s="396" t="s">
        <v>1530</v>
      </c>
      <c r="AG67" s="396" t="s">
        <v>1530</v>
      </c>
      <c r="AH67" s="398"/>
      <c r="AI67" s="398"/>
      <c r="AJ67" s="396"/>
      <c r="AK67" s="396"/>
    </row>
    <row r="68" spans="1:37" ht="12.6">
      <c r="A68" s="411"/>
      <c r="B68" s="484" t="s">
        <v>927</v>
      </c>
      <c r="C68" s="381"/>
      <c r="D68" s="353" t="s">
        <v>387</v>
      </c>
      <c r="E68" s="359" t="s">
        <v>387</v>
      </c>
      <c r="F68" s="353" t="s">
        <v>387</v>
      </c>
      <c r="G68" s="353" t="s">
        <v>387</v>
      </c>
      <c r="H68" s="353" t="s">
        <v>387</v>
      </c>
      <c r="I68" s="359" t="s">
        <v>387</v>
      </c>
      <c r="J68" s="353" t="s">
        <v>928</v>
      </c>
      <c r="K68" s="359" t="s">
        <v>928</v>
      </c>
      <c r="L68" s="353" t="s">
        <v>928</v>
      </c>
      <c r="M68" s="353" t="s">
        <v>387</v>
      </c>
      <c r="N68" s="359" t="s">
        <v>387</v>
      </c>
      <c r="O68" s="353" t="s">
        <v>387</v>
      </c>
      <c r="P68" s="353" t="s">
        <v>387</v>
      </c>
      <c r="Q68" s="137" t="s">
        <v>744</v>
      </c>
      <c r="R68" s="137" t="s">
        <v>744</v>
      </c>
      <c r="S68" s="311"/>
      <c r="T68" s="311"/>
      <c r="U68" s="484" t="s">
        <v>1155</v>
      </c>
      <c r="V68" s="381"/>
      <c r="W68" s="353" t="s">
        <v>387</v>
      </c>
      <c r="X68" s="359" t="s">
        <v>387</v>
      </c>
      <c r="Y68" s="353" t="s">
        <v>387</v>
      </c>
      <c r="Z68" s="353" t="s">
        <v>387</v>
      </c>
      <c r="AA68" s="353" t="s">
        <v>387</v>
      </c>
      <c r="AB68" s="353" t="s">
        <v>387</v>
      </c>
      <c r="AC68" s="359" t="s">
        <v>387</v>
      </c>
      <c r="AD68" s="353" t="s">
        <v>387</v>
      </c>
      <c r="AE68" s="359" t="s">
        <v>387</v>
      </c>
      <c r="AF68" s="353" t="s">
        <v>387</v>
      </c>
      <c r="AG68" s="359" t="s">
        <v>387</v>
      </c>
      <c r="AH68" s="353" t="s">
        <v>387</v>
      </c>
      <c r="AI68" s="353" t="s">
        <v>387</v>
      </c>
      <c r="AJ68" s="137" t="s">
        <v>744</v>
      </c>
      <c r="AK68" s="137" t="s">
        <v>744</v>
      </c>
    </row>
    <row r="69" spans="1:37">
      <c r="A69" s="411"/>
      <c r="B69" s="486"/>
      <c r="C69" s="381"/>
      <c r="D69" s="1" t="s">
        <v>281</v>
      </c>
      <c r="E69" s="1" t="s">
        <v>281</v>
      </c>
      <c r="F69" s="1" t="s">
        <v>281</v>
      </c>
      <c r="G69" s="1" t="s">
        <v>281</v>
      </c>
      <c r="H69" s="1" t="s">
        <v>281</v>
      </c>
      <c r="I69" s="1" t="s">
        <v>281</v>
      </c>
      <c r="J69" s="1" t="s">
        <v>281</v>
      </c>
      <c r="K69" s="1" t="s">
        <v>281</v>
      </c>
      <c r="L69" s="1" t="s">
        <v>281</v>
      </c>
      <c r="M69" s="1" t="s">
        <v>281</v>
      </c>
      <c r="N69" s="1" t="s">
        <v>281</v>
      </c>
      <c r="O69" s="1" t="s">
        <v>281</v>
      </c>
      <c r="P69" s="1" t="s">
        <v>281</v>
      </c>
      <c r="Q69" s="1" t="s">
        <v>281</v>
      </c>
      <c r="R69" s="1" t="s">
        <v>281</v>
      </c>
      <c r="S69" s="324"/>
      <c r="T69" s="324"/>
      <c r="U69" s="486"/>
      <c r="V69" s="381"/>
      <c r="W69" s="1" t="s">
        <v>277</v>
      </c>
      <c r="X69" s="1" t="s">
        <v>277</v>
      </c>
      <c r="Y69" s="1" t="s">
        <v>277</v>
      </c>
      <c r="Z69" s="1" t="s">
        <v>277</v>
      </c>
      <c r="AA69" s="1" t="s">
        <v>277</v>
      </c>
      <c r="AB69" s="1" t="s">
        <v>277</v>
      </c>
      <c r="AC69" s="1" t="s">
        <v>277</v>
      </c>
      <c r="AD69" s="1" t="s">
        <v>277</v>
      </c>
      <c r="AE69" s="1" t="s">
        <v>277</v>
      </c>
      <c r="AF69" s="1" t="s">
        <v>277</v>
      </c>
      <c r="AG69" s="1" t="s">
        <v>277</v>
      </c>
      <c r="AH69" s="1" t="s">
        <v>277</v>
      </c>
      <c r="AI69" s="1" t="s">
        <v>277</v>
      </c>
      <c r="AJ69" s="1" t="s">
        <v>277</v>
      </c>
      <c r="AK69" s="1" t="s">
        <v>277</v>
      </c>
    </row>
    <row r="70" spans="1:37" ht="12.6">
      <c r="B70" s="484" t="s">
        <v>1743</v>
      </c>
      <c r="C70" s="381"/>
      <c r="D70" s="451" t="s">
        <v>1832</v>
      </c>
      <c r="E70" s="451" t="s">
        <v>1832</v>
      </c>
      <c r="F70" s="353" t="s">
        <v>929</v>
      </c>
      <c r="G70" s="353" t="s">
        <v>929</v>
      </c>
      <c r="H70" s="353" t="s">
        <v>929</v>
      </c>
      <c r="I70" s="359" t="s">
        <v>226</v>
      </c>
      <c r="J70" s="353" t="s">
        <v>929</v>
      </c>
      <c r="K70" s="359" t="s">
        <v>226</v>
      </c>
      <c r="L70" s="353" t="s">
        <v>388</v>
      </c>
      <c r="M70" s="353" t="s">
        <v>929</v>
      </c>
      <c r="N70" s="359" t="s">
        <v>226</v>
      </c>
      <c r="O70" s="353" t="s">
        <v>388</v>
      </c>
      <c r="P70" s="353" t="s">
        <v>388</v>
      </c>
      <c r="Q70" s="137" t="s">
        <v>321</v>
      </c>
      <c r="R70" s="137" t="s">
        <v>321</v>
      </c>
      <c r="S70" s="319"/>
      <c r="T70" s="319"/>
      <c r="U70" s="484" t="s">
        <v>1156</v>
      </c>
      <c r="V70" s="381"/>
      <c r="W70" s="451" t="s">
        <v>1832</v>
      </c>
      <c r="X70" s="451" t="s">
        <v>1832</v>
      </c>
      <c r="Y70" s="353" t="s">
        <v>817</v>
      </c>
      <c r="Z70" s="353" t="s">
        <v>817</v>
      </c>
      <c r="AA70" s="353" t="s">
        <v>817</v>
      </c>
      <c r="AB70" s="353" t="s">
        <v>817</v>
      </c>
      <c r="AC70" s="359" t="s">
        <v>817</v>
      </c>
      <c r="AD70" s="353" t="s">
        <v>388</v>
      </c>
      <c r="AE70" s="359" t="s">
        <v>388</v>
      </c>
      <c r="AF70" s="353" t="s">
        <v>817</v>
      </c>
      <c r="AG70" s="359" t="s">
        <v>817</v>
      </c>
      <c r="AH70" s="353" t="s">
        <v>388</v>
      </c>
      <c r="AI70" s="353" t="s">
        <v>388</v>
      </c>
      <c r="AJ70" s="137" t="s">
        <v>321</v>
      </c>
      <c r="AK70" s="137" t="s">
        <v>321</v>
      </c>
    </row>
    <row r="71" spans="1:37" s="134" customFormat="1">
      <c r="B71" s="485"/>
      <c r="C71" s="381"/>
      <c r="D71" s="1" t="s">
        <v>1833</v>
      </c>
      <c r="E71" s="1" t="s">
        <v>1833</v>
      </c>
      <c r="F71" s="1" t="s">
        <v>929</v>
      </c>
      <c r="G71" s="1" t="s">
        <v>929</v>
      </c>
      <c r="H71" s="1" t="s">
        <v>929</v>
      </c>
      <c r="I71" s="1" t="s">
        <v>226</v>
      </c>
      <c r="J71" s="1" t="s">
        <v>929</v>
      </c>
      <c r="K71" s="1" t="s">
        <v>226</v>
      </c>
      <c r="L71" s="1" t="s">
        <v>328</v>
      </c>
      <c r="M71" s="1" t="s">
        <v>929</v>
      </c>
      <c r="N71" s="1" t="s">
        <v>226</v>
      </c>
      <c r="O71" s="1" t="s">
        <v>328</v>
      </c>
      <c r="P71" s="1" t="s">
        <v>328</v>
      </c>
      <c r="Q71" s="1" t="s">
        <v>328</v>
      </c>
      <c r="R71" s="1" t="s">
        <v>328</v>
      </c>
      <c r="S71" s="320"/>
      <c r="T71" s="320"/>
      <c r="U71" s="485"/>
      <c r="V71" s="381"/>
      <c r="W71" s="1" t="s">
        <v>1859</v>
      </c>
      <c r="X71" s="1" t="s">
        <v>1859</v>
      </c>
      <c r="Y71" s="1" t="s">
        <v>817</v>
      </c>
      <c r="Z71" s="1" t="s">
        <v>817</v>
      </c>
      <c r="AA71" s="1" t="s">
        <v>817</v>
      </c>
      <c r="AB71" s="1" t="s">
        <v>817</v>
      </c>
      <c r="AC71" s="1" t="s">
        <v>817</v>
      </c>
      <c r="AD71" s="1" t="s">
        <v>319</v>
      </c>
      <c r="AE71" s="1" t="s">
        <v>319</v>
      </c>
      <c r="AF71" s="1" t="s">
        <v>817</v>
      </c>
      <c r="AG71" s="1" t="s">
        <v>817</v>
      </c>
      <c r="AH71" s="1" t="s">
        <v>319</v>
      </c>
      <c r="AI71" s="1" t="s">
        <v>319</v>
      </c>
      <c r="AJ71" s="1" t="s">
        <v>319</v>
      </c>
      <c r="AK71" s="1" t="s">
        <v>319</v>
      </c>
    </row>
    <row r="72" spans="1:37">
      <c r="B72" s="486"/>
      <c r="C72" s="381"/>
      <c r="D72" s="151" t="s">
        <v>1645</v>
      </c>
      <c r="E72" s="151" t="s">
        <v>1645</v>
      </c>
      <c r="F72" s="151"/>
      <c r="G72" s="151"/>
      <c r="H72" s="151"/>
      <c r="I72" s="151"/>
      <c r="J72" s="151"/>
      <c r="K72" s="151"/>
      <c r="L72" s="151" t="s">
        <v>1645</v>
      </c>
      <c r="M72" s="151"/>
      <c r="N72" s="151"/>
      <c r="O72" s="151" t="s">
        <v>1645</v>
      </c>
      <c r="P72" s="151" t="s">
        <v>1645</v>
      </c>
      <c r="Q72" s="151" t="s">
        <v>1645</v>
      </c>
      <c r="R72" s="151" t="s">
        <v>1645</v>
      </c>
      <c r="S72" s="311"/>
      <c r="T72" s="311"/>
      <c r="U72" s="486"/>
      <c r="V72" s="381"/>
      <c r="W72" s="151">
        <v>51469732601</v>
      </c>
      <c r="X72" s="151">
        <v>51469732601</v>
      </c>
      <c r="Y72" s="151" t="s">
        <v>1694</v>
      </c>
      <c r="Z72" s="151" t="s">
        <v>1694</v>
      </c>
      <c r="AA72" s="151" t="s">
        <v>1694</v>
      </c>
      <c r="AB72" s="151" t="s">
        <v>1694</v>
      </c>
      <c r="AC72" s="151" t="s">
        <v>1694</v>
      </c>
      <c r="AD72" s="151">
        <v>51469732601</v>
      </c>
      <c r="AE72" s="151">
        <v>51469732601</v>
      </c>
      <c r="AF72" s="151" t="s">
        <v>1694</v>
      </c>
      <c r="AG72" s="151" t="s">
        <v>1694</v>
      </c>
      <c r="AH72" s="151">
        <v>51469732601</v>
      </c>
      <c r="AI72" s="151">
        <v>51469732601</v>
      </c>
      <c r="AJ72" s="151">
        <v>51469732601</v>
      </c>
      <c r="AK72" s="151">
        <v>51469732601</v>
      </c>
    </row>
    <row r="73" spans="1:37" ht="12.6">
      <c r="A73" s="441"/>
      <c r="B73" s="484" t="s">
        <v>930</v>
      </c>
      <c r="C73" s="381"/>
      <c r="D73" s="353" t="s">
        <v>268</v>
      </c>
      <c r="E73" s="359" t="s">
        <v>268</v>
      </c>
      <c r="F73" s="137" t="s">
        <v>931</v>
      </c>
      <c r="G73" s="137" t="s">
        <v>931</v>
      </c>
      <c r="H73" s="137" t="s">
        <v>931</v>
      </c>
      <c r="I73" s="137" t="s">
        <v>931</v>
      </c>
      <c r="J73" s="137" t="s">
        <v>931</v>
      </c>
      <c r="K73" s="137" t="s">
        <v>931</v>
      </c>
      <c r="L73" s="353" t="s">
        <v>268</v>
      </c>
      <c r="M73" s="137" t="s">
        <v>931</v>
      </c>
      <c r="N73" s="137" t="s">
        <v>931</v>
      </c>
      <c r="O73" s="353" t="s">
        <v>929</v>
      </c>
      <c r="P73" s="353" t="s">
        <v>929</v>
      </c>
      <c r="Q73" s="353" t="s">
        <v>929</v>
      </c>
      <c r="R73" s="359" t="s">
        <v>226</v>
      </c>
      <c r="S73" s="324"/>
      <c r="T73" s="324"/>
      <c r="U73" s="484" t="s">
        <v>1157</v>
      </c>
      <c r="V73" s="381"/>
      <c r="W73" s="353" t="s">
        <v>268</v>
      </c>
      <c r="X73" s="359" t="s">
        <v>268</v>
      </c>
      <c r="Y73" s="353" t="s">
        <v>1158</v>
      </c>
      <c r="Z73" s="353" t="s">
        <v>1158</v>
      </c>
      <c r="AA73" s="353" t="s">
        <v>1158</v>
      </c>
      <c r="AB73" s="353" t="s">
        <v>1159</v>
      </c>
      <c r="AC73" s="359" t="s">
        <v>1159</v>
      </c>
      <c r="AD73" s="353" t="s">
        <v>268</v>
      </c>
      <c r="AE73" s="359" t="s">
        <v>268</v>
      </c>
      <c r="AF73" s="353" t="s">
        <v>1159</v>
      </c>
      <c r="AG73" s="359" t="s">
        <v>1159</v>
      </c>
      <c r="AH73" s="353" t="s">
        <v>268</v>
      </c>
      <c r="AI73" s="353" t="s">
        <v>268</v>
      </c>
      <c r="AJ73" s="353" t="s">
        <v>268</v>
      </c>
      <c r="AK73" s="359" t="s">
        <v>268</v>
      </c>
    </row>
    <row r="74" spans="1:37">
      <c r="B74" s="485"/>
      <c r="C74" s="381"/>
      <c r="D74" s="1" t="s">
        <v>268</v>
      </c>
      <c r="E74" s="1" t="s">
        <v>268</v>
      </c>
      <c r="F74" s="1" t="s">
        <v>318</v>
      </c>
      <c r="G74" s="1" t="s">
        <v>318</v>
      </c>
      <c r="H74" s="1" t="s">
        <v>318</v>
      </c>
      <c r="I74" s="1" t="s">
        <v>318</v>
      </c>
      <c r="J74" s="1" t="s">
        <v>318</v>
      </c>
      <c r="K74" s="1" t="s">
        <v>318</v>
      </c>
      <c r="L74" s="1" t="s">
        <v>268</v>
      </c>
      <c r="M74" s="1" t="s">
        <v>318</v>
      </c>
      <c r="N74" s="1" t="s">
        <v>318</v>
      </c>
      <c r="O74" s="1" t="s">
        <v>929</v>
      </c>
      <c r="P74" s="1" t="s">
        <v>929</v>
      </c>
      <c r="Q74" s="1" t="s">
        <v>929</v>
      </c>
      <c r="R74" s="1" t="s">
        <v>226</v>
      </c>
      <c r="S74" s="319"/>
      <c r="T74" s="319"/>
      <c r="U74" s="485"/>
      <c r="V74" s="381"/>
      <c r="W74" s="1" t="s">
        <v>268</v>
      </c>
      <c r="X74" s="1" t="s">
        <v>268</v>
      </c>
      <c r="Y74" s="1" t="s">
        <v>318</v>
      </c>
      <c r="Z74" s="1" t="s">
        <v>318</v>
      </c>
      <c r="AA74" s="1" t="s">
        <v>318</v>
      </c>
      <c r="AB74" s="1" t="s">
        <v>318</v>
      </c>
      <c r="AC74" s="1" t="s">
        <v>318</v>
      </c>
      <c r="AD74" s="1" t="s">
        <v>268</v>
      </c>
      <c r="AE74" s="1" t="s">
        <v>268</v>
      </c>
      <c r="AF74" s="1" t="s">
        <v>318</v>
      </c>
      <c r="AG74" s="1" t="s">
        <v>318</v>
      </c>
      <c r="AH74" s="1" t="s">
        <v>268</v>
      </c>
      <c r="AI74" s="1" t="s">
        <v>268</v>
      </c>
      <c r="AJ74" s="1" t="s">
        <v>268</v>
      </c>
      <c r="AK74" s="1" t="s">
        <v>268</v>
      </c>
    </row>
    <row r="75" spans="1:37" s="134" customFormat="1">
      <c r="B75" s="486"/>
      <c r="C75" s="381"/>
      <c r="D75" s="151" t="s">
        <v>1678</v>
      </c>
      <c r="E75" s="151" t="s">
        <v>1678</v>
      </c>
      <c r="F75" s="151" t="s">
        <v>1644</v>
      </c>
      <c r="G75" s="151" t="s">
        <v>1644</v>
      </c>
      <c r="H75" s="151" t="s">
        <v>1644</v>
      </c>
      <c r="I75" s="151" t="s">
        <v>1644</v>
      </c>
      <c r="J75" s="151" t="s">
        <v>1644</v>
      </c>
      <c r="K75" s="151" t="s">
        <v>1644</v>
      </c>
      <c r="L75" s="151" t="s">
        <v>817</v>
      </c>
      <c r="M75" s="151" t="s">
        <v>1644</v>
      </c>
      <c r="N75" s="151" t="s">
        <v>1644</v>
      </c>
      <c r="O75" s="151" t="s">
        <v>817</v>
      </c>
      <c r="P75" s="151" t="s">
        <v>817</v>
      </c>
      <c r="Q75" s="151" t="s">
        <v>817</v>
      </c>
      <c r="R75" s="151" t="s">
        <v>817</v>
      </c>
      <c r="S75" s="320"/>
      <c r="T75" s="320"/>
      <c r="U75" s="486"/>
      <c r="V75" s="381"/>
      <c r="W75" s="151" t="s">
        <v>1694</v>
      </c>
      <c r="X75" s="151" t="s">
        <v>1694</v>
      </c>
      <c r="Y75" s="151" t="s">
        <v>1644</v>
      </c>
      <c r="Z75" s="151" t="s">
        <v>1644</v>
      </c>
      <c r="AA75" s="151" t="s">
        <v>1644</v>
      </c>
      <c r="AB75" s="151" t="s">
        <v>1644</v>
      </c>
      <c r="AC75" s="151" t="s">
        <v>1644</v>
      </c>
      <c r="AD75" s="151" t="s">
        <v>1694</v>
      </c>
      <c r="AE75" s="151" t="s">
        <v>1694</v>
      </c>
      <c r="AF75" s="151" t="s">
        <v>1644</v>
      </c>
      <c r="AG75" s="151" t="s">
        <v>1644</v>
      </c>
      <c r="AH75" s="151" t="s">
        <v>1694</v>
      </c>
      <c r="AI75" s="151" t="s">
        <v>1694</v>
      </c>
      <c r="AJ75" s="151" t="s">
        <v>1694</v>
      </c>
      <c r="AK75" s="151" t="s">
        <v>1694</v>
      </c>
    </row>
    <row r="76" spans="1:37" ht="12.6">
      <c r="B76" s="484" t="s">
        <v>932</v>
      </c>
      <c r="C76" s="383"/>
      <c r="D76" s="137" t="s">
        <v>933</v>
      </c>
      <c r="E76" s="137" t="s">
        <v>933</v>
      </c>
      <c r="F76" s="137" t="s">
        <v>933</v>
      </c>
      <c r="G76" s="137" t="s">
        <v>933</v>
      </c>
      <c r="H76" s="137" t="s">
        <v>933</v>
      </c>
      <c r="I76" s="137" t="s">
        <v>933</v>
      </c>
      <c r="J76" s="137" t="s">
        <v>933</v>
      </c>
      <c r="K76" s="137" t="s">
        <v>933</v>
      </c>
      <c r="L76" s="137" t="s">
        <v>933</v>
      </c>
      <c r="M76" s="137" t="s">
        <v>933</v>
      </c>
      <c r="N76" s="137" t="s">
        <v>933</v>
      </c>
      <c r="O76" s="137" t="s">
        <v>933</v>
      </c>
      <c r="P76" s="137" t="s">
        <v>933</v>
      </c>
      <c r="Q76" s="137" t="s">
        <v>933</v>
      </c>
      <c r="R76" s="137" t="s">
        <v>933</v>
      </c>
      <c r="S76" s="311"/>
      <c r="T76" s="311"/>
      <c r="U76" s="484" t="s">
        <v>1160</v>
      </c>
      <c r="V76" s="383"/>
      <c r="W76" s="137" t="s">
        <v>1161</v>
      </c>
      <c r="X76" s="137" t="s">
        <v>1161</v>
      </c>
      <c r="Y76" s="137" t="s">
        <v>1161</v>
      </c>
      <c r="Z76" s="137" t="s">
        <v>1161</v>
      </c>
      <c r="AA76" s="137" t="s">
        <v>1161</v>
      </c>
      <c r="AB76" s="137" t="s">
        <v>1161</v>
      </c>
      <c r="AC76" s="137" t="s">
        <v>1161</v>
      </c>
      <c r="AD76" s="137" t="s">
        <v>1161</v>
      </c>
      <c r="AE76" s="137" t="s">
        <v>1161</v>
      </c>
      <c r="AF76" s="137" t="s">
        <v>1161</v>
      </c>
      <c r="AG76" s="137" t="s">
        <v>1161</v>
      </c>
      <c r="AH76" s="137" t="s">
        <v>1161</v>
      </c>
      <c r="AI76" s="137" t="s">
        <v>1161</v>
      </c>
      <c r="AJ76" s="137" t="s">
        <v>1161</v>
      </c>
      <c r="AK76" s="137" t="s">
        <v>1161</v>
      </c>
    </row>
    <row r="77" spans="1:37" ht="24">
      <c r="B77" s="486"/>
      <c r="C77" s="383"/>
      <c r="D77" s="1" t="s">
        <v>934</v>
      </c>
      <c r="E77" s="1" t="s">
        <v>934</v>
      </c>
      <c r="F77" s="1" t="s">
        <v>934</v>
      </c>
      <c r="G77" s="1" t="s">
        <v>934</v>
      </c>
      <c r="H77" s="1" t="s">
        <v>934</v>
      </c>
      <c r="I77" s="1" t="s">
        <v>934</v>
      </c>
      <c r="J77" s="1" t="s">
        <v>934</v>
      </c>
      <c r="K77" s="1" t="s">
        <v>934</v>
      </c>
      <c r="L77" s="1" t="s">
        <v>934</v>
      </c>
      <c r="M77" s="1" t="s">
        <v>934</v>
      </c>
      <c r="N77" s="1" t="s">
        <v>934</v>
      </c>
      <c r="O77" s="1" t="s">
        <v>934</v>
      </c>
      <c r="P77" s="1" t="s">
        <v>934</v>
      </c>
      <c r="Q77" s="1" t="s">
        <v>934</v>
      </c>
      <c r="R77" s="1" t="s">
        <v>934</v>
      </c>
      <c r="S77" s="324"/>
      <c r="T77" s="324"/>
      <c r="U77" s="486"/>
      <c r="V77" s="383"/>
      <c r="W77" s="1" t="s">
        <v>1162</v>
      </c>
      <c r="X77" s="1" t="s">
        <v>1162</v>
      </c>
      <c r="Y77" s="1" t="s">
        <v>1162</v>
      </c>
      <c r="Z77" s="1" t="s">
        <v>1162</v>
      </c>
      <c r="AA77" s="1" t="s">
        <v>1162</v>
      </c>
      <c r="AB77" s="1" t="s">
        <v>1162</v>
      </c>
      <c r="AC77" s="1" t="s">
        <v>1162</v>
      </c>
      <c r="AD77" s="1" t="s">
        <v>1162</v>
      </c>
      <c r="AE77" s="1" t="s">
        <v>1162</v>
      </c>
      <c r="AF77" s="1" t="s">
        <v>1162</v>
      </c>
      <c r="AG77" s="1" t="s">
        <v>1162</v>
      </c>
      <c r="AH77" s="1" t="s">
        <v>1162</v>
      </c>
      <c r="AI77" s="1" t="s">
        <v>1162</v>
      </c>
      <c r="AJ77" s="1" t="s">
        <v>1162</v>
      </c>
      <c r="AK77" s="1" t="s">
        <v>1162</v>
      </c>
    </row>
    <row r="78" spans="1:37">
      <c r="B78" s="484" t="s">
        <v>935</v>
      </c>
      <c r="C78" s="383"/>
      <c r="D78" s="353" t="s">
        <v>397</v>
      </c>
      <c r="E78" s="359" t="s">
        <v>397</v>
      </c>
      <c r="F78" s="353" t="s">
        <v>397</v>
      </c>
      <c r="G78" s="353" t="s">
        <v>397</v>
      </c>
      <c r="H78" s="353" t="s">
        <v>397</v>
      </c>
      <c r="I78" s="359" t="s">
        <v>397</v>
      </c>
      <c r="J78" s="353" t="s">
        <v>397</v>
      </c>
      <c r="K78" s="359" t="s">
        <v>397</v>
      </c>
      <c r="L78" s="353" t="s">
        <v>397</v>
      </c>
      <c r="M78" s="353" t="s">
        <v>397</v>
      </c>
      <c r="N78" s="359" t="s">
        <v>397</v>
      </c>
      <c r="O78" s="353" t="s">
        <v>397</v>
      </c>
      <c r="P78" s="353" t="s">
        <v>397</v>
      </c>
      <c r="Q78" s="353" t="s">
        <v>397</v>
      </c>
      <c r="R78" s="359" t="s">
        <v>397</v>
      </c>
      <c r="S78" s="319"/>
      <c r="T78" s="319"/>
      <c r="U78" s="484" t="s">
        <v>1163</v>
      </c>
      <c r="V78" s="383"/>
      <c r="W78" s="353" t="s">
        <v>397</v>
      </c>
      <c r="X78" s="359" t="s">
        <v>397</v>
      </c>
      <c r="Y78" s="353" t="s">
        <v>397</v>
      </c>
      <c r="Z78" s="353" t="s">
        <v>397</v>
      </c>
      <c r="AA78" s="353" t="s">
        <v>397</v>
      </c>
      <c r="AB78" s="353" t="s">
        <v>397</v>
      </c>
      <c r="AC78" s="359" t="s">
        <v>397</v>
      </c>
      <c r="AD78" s="353" t="s">
        <v>397</v>
      </c>
      <c r="AE78" s="359" t="s">
        <v>397</v>
      </c>
      <c r="AF78" s="353" t="s">
        <v>397</v>
      </c>
      <c r="AG78" s="359" t="s">
        <v>397</v>
      </c>
      <c r="AH78" s="353" t="s">
        <v>397</v>
      </c>
      <c r="AI78" s="353" t="s">
        <v>397</v>
      </c>
      <c r="AJ78" s="353" t="s">
        <v>397</v>
      </c>
      <c r="AK78" s="359" t="s">
        <v>397</v>
      </c>
    </row>
    <row r="79" spans="1:37" s="134" customFormat="1" ht="24">
      <c r="B79" s="486"/>
      <c r="C79" s="383"/>
      <c r="D79" s="3" t="s">
        <v>936</v>
      </c>
      <c r="E79" s="3" t="s">
        <v>936</v>
      </c>
      <c r="F79" s="3" t="s">
        <v>936</v>
      </c>
      <c r="G79" s="3" t="s">
        <v>936</v>
      </c>
      <c r="H79" s="3" t="s">
        <v>936</v>
      </c>
      <c r="I79" s="3" t="s">
        <v>936</v>
      </c>
      <c r="J79" s="3" t="s">
        <v>936</v>
      </c>
      <c r="K79" s="3" t="s">
        <v>936</v>
      </c>
      <c r="L79" s="3" t="s">
        <v>936</v>
      </c>
      <c r="M79" s="3" t="s">
        <v>936</v>
      </c>
      <c r="N79" s="3" t="s">
        <v>936</v>
      </c>
      <c r="O79" s="3" t="s">
        <v>936</v>
      </c>
      <c r="P79" s="3" t="s">
        <v>936</v>
      </c>
      <c r="Q79" s="3" t="s">
        <v>936</v>
      </c>
      <c r="R79" s="3" t="s">
        <v>936</v>
      </c>
      <c r="S79" s="320"/>
      <c r="T79" s="320"/>
      <c r="U79" s="486"/>
      <c r="V79" s="383"/>
      <c r="W79" s="3" t="s">
        <v>1164</v>
      </c>
      <c r="X79" s="3" t="s">
        <v>1164</v>
      </c>
      <c r="Y79" s="3" t="s">
        <v>1164</v>
      </c>
      <c r="Z79" s="3" t="s">
        <v>1164</v>
      </c>
      <c r="AA79" s="3" t="s">
        <v>1164</v>
      </c>
      <c r="AB79" s="3" t="s">
        <v>1164</v>
      </c>
      <c r="AC79" s="3" t="s">
        <v>1164</v>
      </c>
      <c r="AD79" s="3" t="s">
        <v>1164</v>
      </c>
      <c r="AE79" s="3" t="s">
        <v>1164</v>
      </c>
      <c r="AF79" s="3" t="s">
        <v>1164</v>
      </c>
      <c r="AG79" s="3" t="s">
        <v>1164</v>
      </c>
      <c r="AH79" s="3" t="s">
        <v>1164</v>
      </c>
      <c r="AI79" s="3" t="s">
        <v>1164</v>
      </c>
      <c r="AJ79" s="3" t="s">
        <v>1164</v>
      </c>
      <c r="AK79" s="3" t="s">
        <v>1164</v>
      </c>
    </row>
    <row r="80" spans="1:37" ht="12.6">
      <c r="B80" s="484" t="s">
        <v>937</v>
      </c>
      <c r="C80" s="383"/>
      <c r="D80" s="137" t="s">
        <v>933</v>
      </c>
      <c r="E80" s="137" t="s">
        <v>933</v>
      </c>
      <c r="F80" s="137" t="s">
        <v>933</v>
      </c>
      <c r="G80" s="137" t="s">
        <v>933</v>
      </c>
      <c r="H80" s="137" t="s">
        <v>933</v>
      </c>
      <c r="I80" s="137" t="s">
        <v>933</v>
      </c>
      <c r="J80" s="137" t="s">
        <v>933</v>
      </c>
      <c r="K80" s="137" t="s">
        <v>933</v>
      </c>
      <c r="L80" s="137" t="s">
        <v>933</v>
      </c>
      <c r="M80" s="137" t="s">
        <v>933</v>
      </c>
      <c r="N80" s="137" t="s">
        <v>933</v>
      </c>
      <c r="O80" s="137" t="s">
        <v>933</v>
      </c>
      <c r="P80" s="137" t="s">
        <v>933</v>
      </c>
      <c r="Q80" s="137" t="s">
        <v>933</v>
      </c>
      <c r="R80" s="137" t="s">
        <v>933</v>
      </c>
      <c r="S80" s="311"/>
      <c r="T80" s="311"/>
      <c r="U80" s="484" t="s">
        <v>1165</v>
      </c>
      <c r="V80" s="383"/>
      <c r="W80" s="137" t="s">
        <v>1161</v>
      </c>
      <c r="X80" s="137" t="s">
        <v>1161</v>
      </c>
      <c r="Y80" s="137" t="s">
        <v>1161</v>
      </c>
      <c r="Z80" s="137" t="s">
        <v>1161</v>
      </c>
      <c r="AA80" s="137" t="s">
        <v>1161</v>
      </c>
      <c r="AB80" s="137" t="s">
        <v>1161</v>
      </c>
      <c r="AC80" s="137" t="s">
        <v>1161</v>
      </c>
      <c r="AD80" s="137" t="s">
        <v>1161</v>
      </c>
      <c r="AE80" s="137" t="s">
        <v>1161</v>
      </c>
      <c r="AF80" s="137" t="s">
        <v>1161</v>
      </c>
      <c r="AG80" s="137" t="s">
        <v>1161</v>
      </c>
      <c r="AH80" s="137" t="s">
        <v>1161</v>
      </c>
      <c r="AI80" s="137" t="s">
        <v>1161</v>
      </c>
      <c r="AJ80" s="137" t="s">
        <v>1161</v>
      </c>
      <c r="AK80" s="137" t="s">
        <v>1161</v>
      </c>
    </row>
    <row r="81" spans="1:37" ht="24">
      <c r="B81" s="486"/>
      <c r="C81" s="383"/>
      <c r="D81" s="1" t="s">
        <v>938</v>
      </c>
      <c r="E81" s="1" t="s">
        <v>938</v>
      </c>
      <c r="F81" s="1" t="s">
        <v>938</v>
      </c>
      <c r="G81" s="1" t="s">
        <v>938</v>
      </c>
      <c r="H81" s="1" t="s">
        <v>938</v>
      </c>
      <c r="I81" s="1" t="s">
        <v>938</v>
      </c>
      <c r="J81" s="1" t="s">
        <v>938</v>
      </c>
      <c r="K81" s="1" t="s">
        <v>938</v>
      </c>
      <c r="L81" s="1" t="s">
        <v>938</v>
      </c>
      <c r="M81" s="1" t="s">
        <v>938</v>
      </c>
      <c r="N81" s="1" t="s">
        <v>938</v>
      </c>
      <c r="O81" s="1" t="s">
        <v>938</v>
      </c>
      <c r="P81" s="1" t="s">
        <v>938</v>
      </c>
      <c r="Q81" s="1" t="s">
        <v>938</v>
      </c>
      <c r="R81" s="1" t="s">
        <v>938</v>
      </c>
      <c r="S81" s="324"/>
      <c r="T81" s="324"/>
      <c r="U81" s="486"/>
      <c r="V81" s="383"/>
      <c r="W81" s="1" t="s">
        <v>1166</v>
      </c>
      <c r="X81" s="1" t="s">
        <v>1166</v>
      </c>
      <c r="Y81" s="1" t="s">
        <v>1166</v>
      </c>
      <c r="Z81" s="1" t="s">
        <v>1166</v>
      </c>
      <c r="AA81" s="1" t="s">
        <v>1166</v>
      </c>
      <c r="AB81" s="1" t="s">
        <v>1166</v>
      </c>
      <c r="AC81" s="1" t="s">
        <v>1166</v>
      </c>
      <c r="AD81" s="1" t="s">
        <v>1166</v>
      </c>
      <c r="AE81" s="1" t="s">
        <v>1166</v>
      </c>
      <c r="AF81" s="1" t="s">
        <v>1166</v>
      </c>
      <c r="AG81" s="1" t="s">
        <v>1166</v>
      </c>
      <c r="AH81" s="1" t="s">
        <v>1166</v>
      </c>
      <c r="AI81" s="1" t="s">
        <v>1166</v>
      </c>
      <c r="AJ81" s="1" t="s">
        <v>1166</v>
      </c>
      <c r="AK81" s="1" t="s">
        <v>1166</v>
      </c>
    </row>
    <row r="82" spans="1:37" ht="24">
      <c r="B82" s="354" t="s">
        <v>1801</v>
      </c>
      <c r="C82" s="383"/>
      <c r="D82" s="149" t="s">
        <v>1820</v>
      </c>
      <c r="E82" s="149" t="s">
        <v>1820</v>
      </c>
      <c r="F82" s="149" t="s">
        <v>929</v>
      </c>
      <c r="G82" s="149" t="s">
        <v>929</v>
      </c>
      <c r="H82" s="149" t="s">
        <v>929</v>
      </c>
      <c r="I82" s="149" t="s">
        <v>226</v>
      </c>
      <c r="J82" s="149" t="s">
        <v>929</v>
      </c>
      <c r="K82" s="149" t="s">
        <v>226</v>
      </c>
      <c r="L82" s="149" t="s">
        <v>939</v>
      </c>
      <c r="M82" s="149" t="s">
        <v>929</v>
      </c>
      <c r="N82" s="149" t="s">
        <v>226</v>
      </c>
      <c r="O82" s="149" t="s">
        <v>939</v>
      </c>
      <c r="P82" s="149" t="s">
        <v>939</v>
      </c>
      <c r="Q82" s="149" t="s">
        <v>939</v>
      </c>
      <c r="R82" s="149" t="s">
        <v>939</v>
      </c>
      <c r="S82" s="319"/>
      <c r="T82" s="319"/>
      <c r="U82" s="354" t="s">
        <v>1167</v>
      </c>
      <c r="V82" s="383"/>
      <c r="W82" s="149" t="s">
        <v>1168</v>
      </c>
      <c r="X82" s="149" t="s">
        <v>1168</v>
      </c>
      <c r="Y82" s="149" t="s">
        <v>817</v>
      </c>
      <c r="Z82" s="149" t="s">
        <v>817</v>
      </c>
      <c r="AA82" s="149" t="s">
        <v>817</v>
      </c>
      <c r="AB82" s="149" t="s">
        <v>817</v>
      </c>
      <c r="AC82" s="149" t="s">
        <v>817</v>
      </c>
      <c r="AD82" s="149" t="s">
        <v>1168</v>
      </c>
      <c r="AE82" s="149" t="s">
        <v>1168</v>
      </c>
      <c r="AF82" s="149" t="s">
        <v>817</v>
      </c>
      <c r="AG82" s="149" t="s">
        <v>817</v>
      </c>
      <c r="AH82" s="149" t="s">
        <v>1168</v>
      </c>
      <c r="AI82" s="149" t="s">
        <v>1168</v>
      </c>
      <c r="AJ82" s="149" t="s">
        <v>1168</v>
      </c>
      <c r="AK82" s="149" t="s">
        <v>1168</v>
      </c>
    </row>
    <row r="83" spans="1:37" s="134" customFormat="1" ht="24">
      <c r="B83" s="354" t="s">
        <v>940</v>
      </c>
      <c r="C83" s="383"/>
      <c r="D83" s="149" t="s">
        <v>1820</v>
      </c>
      <c r="E83" s="149" t="s">
        <v>1820</v>
      </c>
      <c r="F83" s="149" t="s">
        <v>929</v>
      </c>
      <c r="G83" s="149" t="s">
        <v>929</v>
      </c>
      <c r="H83" s="149" t="s">
        <v>929</v>
      </c>
      <c r="I83" s="149" t="s">
        <v>226</v>
      </c>
      <c r="J83" s="149" t="s">
        <v>929</v>
      </c>
      <c r="K83" s="149" t="s">
        <v>226</v>
      </c>
      <c r="L83" s="149" t="s">
        <v>939</v>
      </c>
      <c r="M83" s="149" t="s">
        <v>929</v>
      </c>
      <c r="N83" s="149" t="s">
        <v>226</v>
      </c>
      <c r="O83" s="149" t="s">
        <v>939</v>
      </c>
      <c r="P83" s="149" t="s">
        <v>939</v>
      </c>
      <c r="Q83" s="149" t="s">
        <v>939</v>
      </c>
      <c r="R83" s="149" t="s">
        <v>939</v>
      </c>
      <c r="S83" s="320"/>
      <c r="T83" s="320"/>
      <c r="U83" s="354" t="s">
        <v>1169</v>
      </c>
      <c r="V83" s="383"/>
      <c r="W83" s="149" t="s">
        <v>1168</v>
      </c>
      <c r="X83" s="149" t="s">
        <v>1168</v>
      </c>
      <c r="Y83" s="149" t="s">
        <v>817</v>
      </c>
      <c r="Z83" s="149" t="s">
        <v>817</v>
      </c>
      <c r="AA83" s="149" t="s">
        <v>817</v>
      </c>
      <c r="AB83" s="149" t="s">
        <v>817</v>
      </c>
      <c r="AC83" s="149" t="s">
        <v>817</v>
      </c>
      <c r="AD83" s="149" t="s">
        <v>1820</v>
      </c>
      <c r="AE83" s="149" t="s">
        <v>1168</v>
      </c>
      <c r="AF83" s="149" t="s">
        <v>817</v>
      </c>
      <c r="AG83" s="149" t="s">
        <v>817</v>
      </c>
      <c r="AH83" s="149" t="s">
        <v>1168</v>
      </c>
      <c r="AI83" s="149" t="s">
        <v>1168</v>
      </c>
      <c r="AJ83" s="149" t="s">
        <v>1168</v>
      </c>
      <c r="AK83" s="149" t="s">
        <v>1168</v>
      </c>
    </row>
    <row r="84" spans="1:37" outlineLevel="1">
      <c r="B84" s="484" t="s">
        <v>941</v>
      </c>
      <c r="C84" s="381"/>
      <c r="D84" s="353" t="s">
        <v>1834</v>
      </c>
      <c r="E84" s="359" t="s">
        <v>1834</v>
      </c>
      <c r="F84" s="353" t="s">
        <v>942</v>
      </c>
      <c r="G84" s="353" t="s">
        <v>943</v>
      </c>
      <c r="H84" s="353" t="s">
        <v>944</v>
      </c>
      <c r="I84" s="359" t="s">
        <v>944</v>
      </c>
      <c r="J84" s="353" t="s">
        <v>945</v>
      </c>
      <c r="K84" s="359" t="s">
        <v>945</v>
      </c>
      <c r="L84" s="353" t="s">
        <v>946</v>
      </c>
      <c r="M84" s="353" t="s">
        <v>947</v>
      </c>
      <c r="N84" s="359" t="s">
        <v>947</v>
      </c>
      <c r="O84" s="451" t="s">
        <v>1811</v>
      </c>
      <c r="P84" s="451" t="s">
        <v>1811</v>
      </c>
      <c r="Q84" s="353" t="s">
        <v>948</v>
      </c>
      <c r="R84" s="359" t="s">
        <v>948</v>
      </c>
      <c r="S84" s="311"/>
      <c r="T84" s="311"/>
      <c r="U84" s="484" t="s">
        <v>1170</v>
      </c>
      <c r="V84" s="381"/>
      <c r="W84" s="354" t="s">
        <v>1171</v>
      </c>
      <c r="X84" s="357" t="s">
        <v>1171</v>
      </c>
      <c r="Y84" s="354" t="s">
        <v>1172</v>
      </c>
      <c r="Z84" s="353" t="s">
        <v>1173</v>
      </c>
      <c r="AA84" s="353" t="s">
        <v>1174</v>
      </c>
      <c r="AB84" s="353" t="s">
        <v>1175</v>
      </c>
      <c r="AC84" s="359" t="s">
        <v>1175</v>
      </c>
      <c r="AD84" s="451" t="s">
        <v>1821</v>
      </c>
      <c r="AE84" s="451" t="s">
        <v>1821</v>
      </c>
      <c r="AF84" s="451" t="s">
        <v>1822</v>
      </c>
      <c r="AG84" s="451" t="s">
        <v>1822</v>
      </c>
      <c r="AH84" s="451" t="s">
        <v>1811</v>
      </c>
      <c r="AI84" s="451" t="s">
        <v>1811</v>
      </c>
      <c r="AJ84" s="353" t="s">
        <v>1171</v>
      </c>
      <c r="AK84" s="359" t="s">
        <v>1171</v>
      </c>
    </row>
    <row r="85" spans="1:37" s="162" customFormat="1" ht="24" outlineLevel="1">
      <c r="B85" s="485"/>
      <c r="C85" s="381"/>
      <c r="D85" s="353" t="s">
        <v>217</v>
      </c>
      <c r="E85" s="359" t="s">
        <v>217</v>
      </c>
      <c r="F85" s="353" t="s">
        <v>949</v>
      </c>
      <c r="G85" s="353" t="s">
        <v>299</v>
      </c>
      <c r="H85" s="353" t="s">
        <v>395</v>
      </c>
      <c r="I85" s="359" t="s">
        <v>395</v>
      </c>
      <c r="J85" s="353" t="s">
        <v>950</v>
      </c>
      <c r="K85" s="359" t="s">
        <v>950</v>
      </c>
      <c r="L85" s="353" t="s">
        <v>951</v>
      </c>
      <c r="M85" s="353" t="s">
        <v>952</v>
      </c>
      <c r="N85" s="359" t="s">
        <v>952</v>
      </c>
      <c r="O85" s="451" t="s">
        <v>1812</v>
      </c>
      <c r="P85" s="451" t="s">
        <v>1812</v>
      </c>
      <c r="Q85" s="353" t="s">
        <v>217</v>
      </c>
      <c r="R85" s="359" t="s">
        <v>217</v>
      </c>
      <c r="S85" s="292"/>
      <c r="T85" s="292"/>
      <c r="U85" s="485"/>
      <c r="V85" s="381"/>
      <c r="W85" s="354" t="s">
        <v>217</v>
      </c>
      <c r="X85" s="357" t="s">
        <v>217</v>
      </c>
      <c r="Y85" s="354" t="s">
        <v>1176</v>
      </c>
      <c r="Z85" s="353" t="s">
        <v>1177</v>
      </c>
      <c r="AA85" s="353" t="s">
        <v>1178</v>
      </c>
      <c r="AB85" s="353" t="s">
        <v>1179</v>
      </c>
      <c r="AC85" s="359" t="s">
        <v>1179</v>
      </c>
      <c r="AD85" s="451" t="s">
        <v>1823</v>
      </c>
      <c r="AE85" s="451" t="s">
        <v>1823</v>
      </c>
      <c r="AF85" s="451" t="s">
        <v>1824</v>
      </c>
      <c r="AG85" s="451" t="s">
        <v>1824</v>
      </c>
      <c r="AH85" s="451" t="s">
        <v>1812</v>
      </c>
      <c r="AI85" s="451" t="s">
        <v>1812</v>
      </c>
      <c r="AJ85" s="353" t="s">
        <v>1180</v>
      </c>
      <c r="AK85" s="359" t="s">
        <v>1180</v>
      </c>
    </row>
    <row r="86" spans="1:37" outlineLevel="1">
      <c r="B86" s="485"/>
      <c r="C86" s="381"/>
      <c r="D86" s="148" t="s">
        <v>218</v>
      </c>
      <c r="E86" s="148" t="s">
        <v>218</v>
      </c>
      <c r="F86" s="148" t="s">
        <v>953</v>
      </c>
      <c r="G86" s="148" t="s">
        <v>300</v>
      </c>
      <c r="H86" s="148" t="s">
        <v>396</v>
      </c>
      <c r="I86" s="148" t="s">
        <v>396</v>
      </c>
      <c r="J86" s="148" t="s">
        <v>954</v>
      </c>
      <c r="K86" s="148" t="s">
        <v>954</v>
      </c>
      <c r="L86" s="148" t="s">
        <v>955</v>
      </c>
      <c r="M86" s="148" t="s">
        <v>956</v>
      </c>
      <c r="N86" s="148" t="s">
        <v>956</v>
      </c>
      <c r="O86" s="148" t="s">
        <v>1813</v>
      </c>
      <c r="P86" s="148" t="s">
        <v>1813</v>
      </c>
      <c r="Q86" s="148" t="s">
        <v>218</v>
      </c>
      <c r="R86" s="148" t="s">
        <v>218</v>
      </c>
      <c r="S86" s="324"/>
      <c r="T86" s="324"/>
      <c r="U86" s="485"/>
      <c r="V86" s="381"/>
      <c r="W86" s="367" t="s">
        <v>218</v>
      </c>
      <c r="X86" s="367" t="s">
        <v>218</v>
      </c>
      <c r="Y86" s="367" t="s">
        <v>1181</v>
      </c>
      <c r="Z86" s="148" t="s">
        <v>1182</v>
      </c>
      <c r="AA86" s="148" t="s">
        <v>1183</v>
      </c>
      <c r="AB86" s="148" t="s">
        <v>1184</v>
      </c>
      <c r="AC86" s="148" t="s">
        <v>1184</v>
      </c>
      <c r="AD86" s="148" t="s">
        <v>1825</v>
      </c>
      <c r="AE86" s="148" t="s">
        <v>1825</v>
      </c>
      <c r="AF86" s="148" t="s">
        <v>1826</v>
      </c>
      <c r="AG86" s="148" t="s">
        <v>1826</v>
      </c>
      <c r="AH86" s="148" t="s">
        <v>1813</v>
      </c>
      <c r="AI86" s="148" t="s">
        <v>1813</v>
      </c>
      <c r="AJ86" s="148" t="s">
        <v>1185</v>
      </c>
      <c r="AK86" s="148" t="s">
        <v>1185</v>
      </c>
    </row>
    <row r="87" spans="1:37" s="8" customFormat="1">
      <c r="A87" s="297"/>
      <c r="B87" s="486"/>
      <c r="C87" s="381"/>
      <c r="D87" s="148"/>
      <c r="E87" s="148"/>
      <c r="F87" s="148"/>
      <c r="G87" s="148"/>
      <c r="H87" s="148"/>
      <c r="I87" s="148"/>
      <c r="J87" s="148"/>
      <c r="K87" s="148"/>
      <c r="L87" s="148"/>
      <c r="M87" s="148"/>
      <c r="N87" s="148"/>
      <c r="O87" s="148"/>
      <c r="P87" s="148"/>
      <c r="Q87" s="148"/>
      <c r="R87" s="148"/>
      <c r="S87" s="311"/>
      <c r="T87" s="311"/>
      <c r="U87" s="486"/>
      <c r="V87" s="381"/>
      <c r="W87" s="148"/>
      <c r="X87" s="148"/>
      <c r="Y87" s="148"/>
      <c r="Z87" s="148"/>
      <c r="AA87" s="148"/>
      <c r="AB87" s="148"/>
      <c r="AC87" s="148"/>
      <c r="AD87" s="148"/>
      <c r="AE87" s="148"/>
      <c r="AF87" s="148"/>
      <c r="AG87" s="148"/>
      <c r="AH87" s="148"/>
      <c r="AI87" s="148"/>
      <c r="AJ87" s="148"/>
      <c r="AK87" s="148"/>
    </row>
    <row r="88" spans="1:37" s="8" customFormat="1">
      <c r="A88" s="297"/>
      <c r="B88" s="484" t="s">
        <v>957</v>
      </c>
      <c r="C88" s="381"/>
      <c r="D88" s="353"/>
      <c r="E88" s="359"/>
      <c r="F88" s="353"/>
      <c r="G88" s="353"/>
      <c r="H88" s="353"/>
      <c r="I88" s="359"/>
      <c r="J88" s="353" t="s">
        <v>958</v>
      </c>
      <c r="K88" s="359" t="s">
        <v>958</v>
      </c>
      <c r="L88" s="353" t="s">
        <v>948</v>
      </c>
      <c r="M88" s="353"/>
      <c r="N88" s="359"/>
      <c r="O88" s="451" t="s">
        <v>1814</v>
      </c>
      <c r="P88" s="451" t="s">
        <v>1814</v>
      </c>
      <c r="Q88" s="353"/>
      <c r="R88" s="359"/>
      <c r="S88" s="324"/>
      <c r="T88" s="324"/>
      <c r="U88" s="484" t="s">
        <v>1186</v>
      </c>
      <c r="V88" s="381"/>
      <c r="W88" s="353"/>
      <c r="X88" s="359"/>
      <c r="Y88" s="353"/>
      <c r="Z88" s="138"/>
      <c r="AA88" s="353"/>
      <c r="AB88" s="353" t="s">
        <v>1187</v>
      </c>
      <c r="AC88" s="359" t="s">
        <v>1187</v>
      </c>
      <c r="AD88" s="451" t="s">
        <v>1827</v>
      </c>
      <c r="AE88" s="451" t="s">
        <v>1827</v>
      </c>
      <c r="AF88" s="451"/>
      <c r="AG88" s="451"/>
      <c r="AH88" s="451" t="s">
        <v>1814</v>
      </c>
      <c r="AI88" s="451" t="s">
        <v>1814</v>
      </c>
      <c r="AJ88" s="353"/>
      <c r="AK88" s="359"/>
    </row>
    <row r="89" spans="1:37">
      <c r="B89" s="485"/>
      <c r="C89" s="381"/>
      <c r="D89" s="353"/>
      <c r="E89" s="359"/>
      <c r="F89" s="353"/>
      <c r="G89" s="353"/>
      <c r="H89" s="353"/>
      <c r="I89" s="359"/>
      <c r="J89" s="353" t="s">
        <v>959</v>
      </c>
      <c r="K89" s="359" t="s">
        <v>959</v>
      </c>
      <c r="L89" s="353" t="s">
        <v>960</v>
      </c>
      <c r="M89" s="353"/>
      <c r="N89" s="359"/>
      <c r="O89" s="451" t="s">
        <v>1815</v>
      </c>
      <c r="P89" s="451" t="s">
        <v>1815</v>
      </c>
      <c r="Q89" s="353"/>
      <c r="R89" s="359"/>
      <c r="S89" s="324"/>
      <c r="T89" s="324"/>
      <c r="U89" s="485"/>
      <c r="V89" s="381"/>
      <c r="W89" s="353"/>
      <c r="X89" s="359"/>
      <c r="Y89" s="353"/>
      <c r="Z89" s="353"/>
      <c r="AA89" s="353"/>
      <c r="AB89" s="353" t="s">
        <v>1188</v>
      </c>
      <c r="AC89" s="359" t="s">
        <v>1188</v>
      </c>
      <c r="AD89" s="451" t="s">
        <v>1828</v>
      </c>
      <c r="AE89" s="451" t="s">
        <v>1828</v>
      </c>
      <c r="AF89" s="451"/>
      <c r="AG89" s="451"/>
      <c r="AH89" s="451" t="s">
        <v>1815</v>
      </c>
      <c r="AI89" s="451" t="s">
        <v>1815</v>
      </c>
      <c r="AJ89" s="353"/>
      <c r="AK89" s="359"/>
    </row>
    <row r="90" spans="1:37">
      <c r="B90" s="485"/>
      <c r="C90" s="381"/>
      <c r="D90" s="148"/>
      <c r="E90" s="148"/>
      <c r="F90" s="148"/>
      <c r="G90" s="148"/>
      <c r="H90" s="148"/>
      <c r="I90" s="148"/>
      <c r="J90" s="148" t="s">
        <v>1635</v>
      </c>
      <c r="K90" s="148" t="s">
        <v>1635</v>
      </c>
      <c r="L90" s="148" t="s">
        <v>1631</v>
      </c>
      <c r="M90" s="148"/>
      <c r="N90" s="148"/>
      <c r="O90" s="148" t="s">
        <v>1816</v>
      </c>
      <c r="P90" s="148" t="s">
        <v>1816</v>
      </c>
      <c r="Q90" s="148"/>
      <c r="R90" s="148"/>
      <c r="S90" s="325"/>
      <c r="T90" s="325"/>
      <c r="U90" s="485"/>
      <c r="V90" s="381"/>
      <c r="W90" s="148"/>
      <c r="X90" s="148"/>
      <c r="Y90" s="148"/>
      <c r="Z90" s="148"/>
      <c r="AA90" s="148"/>
      <c r="AB90" s="425" t="s">
        <v>1749</v>
      </c>
      <c r="AC90" s="425" t="s">
        <v>1749</v>
      </c>
      <c r="AD90" s="148" t="s">
        <v>1829</v>
      </c>
      <c r="AE90" s="148" t="s">
        <v>1829</v>
      </c>
      <c r="AF90" s="148"/>
      <c r="AG90" s="148"/>
      <c r="AH90" s="148" t="s">
        <v>1816</v>
      </c>
      <c r="AI90" s="148" t="s">
        <v>1816</v>
      </c>
      <c r="AJ90" s="148"/>
      <c r="AK90" s="148"/>
    </row>
    <row r="91" spans="1:37">
      <c r="B91" s="486"/>
      <c r="C91" s="381"/>
      <c r="D91" s="148"/>
      <c r="E91" s="148"/>
      <c r="F91" s="148"/>
      <c r="G91" s="148"/>
      <c r="H91" s="148"/>
      <c r="I91" s="148"/>
      <c r="J91" s="167">
        <v>51469732122</v>
      </c>
      <c r="K91" s="167">
        <v>51469732122</v>
      </c>
      <c r="L91" s="148">
        <v>51469732127</v>
      </c>
      <c r="M91" s="148"/>
      <c r="N91" s="148"/>
      <c r="O91" s="148">
        <v>51469732122</v>
      </c>
      <c r="P91" s="148">
        <v>51469732122</v>
      </c>
      <c r="Q91" s="148"/>
      <c r="R91" s="148"/>
      <c r="S91" s="311"/>
      <c r="T91" s="311"/>
      <c r="U91" s="486"/>
      <c r="V91" s="381"/>
      <c r="W91" s="148"/>
      <c r="X91" s="148"/>
      <c r="Y91" s="148"/>
      <c r="Z91" s="148"/>
      <c r="AA91" s="148"/>
      <c r="AB91" s="148">
        <v>51469732131</v>
      </c>
      <c r="AC91" s="148">
        <v>51469732131</v>
      </c>
      <c r="AD91" s="148">
        <v>51469732117</v>
      </c>
      <c r="AE91" s="148">
        <v>51469732117</v>
      </c>
      <c r="AF91" s="148"/>
      <c r="AG91" s="148"/>
      <c r="AH91" s="148">
        <v>51469732122</v>
      </c>
      <c r="AI91" s="148">
        <v>51469732122</v>
      </c>
      <c r="AJ91" s="148"/>
      <c r="AK91" s="148"/>
    </row>
    <row r="92" spans="1:37">
      <c r="B92" s="484" t="s">
        <v>961</v>
      </c>
      <c r="C92" s="381"/>
      <c r="D92" s="353"/>
      <c r="E92" s="359"/>
      <c r="F92" s="353"/>
      <c r="G92" s="353"/>
      <c r="H92" s="353"/>
      <c r="I92" s="359"/>
      <c r="J92" s="353"/>
      <c r="K92" s="359"/>
      <c r="L92" s="353" t="s">
        <v>962</v>
      </c>
      <c r="M92" s="353"/>
      <c r="N92" s="359"/>
      <c r="O92" s="451" t="s">
        <v>1817</v>
      </c>
      <c r="P92" s="451" t="s">
        <v>1817</v>
      </c>
      <c r="Q92" s="417"/>
      <c r="R92" s="417"/>
      <c r="S92" s="326"/>
      <c r="T92" s="326"/>
      <c r="U92" s="484" t="s">
        <v>1189</v>
      </c>
      <c r="V92" s="381"/>
      <c r="W92" s="353"/>
      <c r="X92" s="359"/>
      <c r="Y92" s="353"/>
      <c r="Z92" s="353"/>
      <c r="AA92" s="353"/>
      <c r="AB92" s="353"/>
      <c r="AC92" s="359"/>
      <c r="AD92" s="451" t="s">
        <v>1822</v>
      </c>
      <c r="AE92" s="451" t="s">
        <v>1822</v>
      </c>
      <c r="AF92" s="451"/>
      <c r="AG92" s="451"/>
      <c r="AH92" s="451" t="s">
        <v>1817</v>
      </c>
      <c r="AI92" s="451" t="s">
        <v>1817</v>
      </c>
      <c r="AJ92" s="353"/>
      <c r="AK92" s="359"/>
    </row>
    <row r="93" spans="1:37" ht="24">
      <c r="B93" s="485"/>
      <c r="C93" s="381"/>
      <c r="D93" s="353"/>
      <c r="E93" s="359"/>
      <c r="F93" s="353"/>
      <c r="G93" s="353"/>
      <c r="H93" s="353"/>
      <c r="I93" s="359"/>
      <c r="J93" s="353"/>
      <c r="K93" s="359"/>
      <c r="L93" s="353" t="s">
        <v>963</v>
      </c>
      <c r="M93" s="353"/>
      <c r="N93" s="359"/>
      <c r="O93" s="451" t="s">
        <v>1818</v>
      </c>
      <c r="P93" s="451" t="s">
        <v>1818</v>
      </c>
      <c r="Q93" s="417"/>
      <c r="R93" s="417"/>
      <c r="S93" s="311"/>
      <c r="T93" s="311"/>
      <c r="U93" s="485"/>
      <c r="V93" s="381"/>
      <c r="W93" s="353"/>
      <c r="X93" s="359"/>
      <c r="Y93" s="353"/>
      <c r="Z93" s="353"/>
      <c r="AA93" s="353"/>
      <c r="AB93" s="353"/>
      <c r="AC93" s="359"/>
      <c r="AD93" s="451" t="s">
        <v>1830</v>
      </c>
      <c r="AE93" s="451" t="s">
        <v>1830</v>
      </c>
      <c r="AF93" s="451"/>
      <c r="AG93" s="451"/>
      <c r="AH93" s="451" t="s">
        <v>1818</v>
      </c>
      <c r="AI93" s="451" t="s">
        <v>1818</v>
      </c>
      <c r="AJ93" s="353"/>
      <c r="AK93" s="359"/>
    </row>
    <row r="94" spans="1:37">
      <c r="B94" s="485"/>
      <c r="C94" s="381"/>
      <c r="D94" s="148"/>
      <c r="E94" s="148"/>
      <c r="F94" s="148"/>
      <c r="G94" s="148"/>
      <c r="H94" s="148"/>
      <c r="I94" s="148"/>
      <c r="J94" s="148"/>
      <c r="K94" s="148"/>
      <c r="L94" s="148" t="s">
        <v>1632</v>
      </c>
      <c r="M94" s="148"/>
      <c r="N94" s="148"/>
      <c r="O94" s="148" t="s">
        <v>1819</v>
      </c>
      <c r="P94" s="148" t="s">
        <v>1819</v>
      </c>
      <c r="Q94" s="148"/>
      <c r="R94" s="148"/>
      <c r="S94" s="316"/>
      <c r="T94" s="316"/>
      <c r="U94" s="485"/>
      <c r="V94" s="381"/>
      <c r="W94" s="148"/>
      <c r="X94" s="148"/>
      <c r="Y94" s="148"/>
      <c r="Z94" s="148"/>
      <c r="AA94" s="148"/>
      <c r="AB94" s="148"/>
      <c r="AC94" s="148"/>
      <c r="AD94" s="148" t="s">
        <v>1831</v>
      </c>
      <c r="AE94" s="148" t="s">
        <v>1831</v>
      </c>
      <c r="AF94" s="148"/>
      <c r="AG94" s="148"/>
      <c r="AH94" s="148" t="s">
        <v>1819</v>
      </c>
      <c r="AI94" s="148" t="s">
        <v>1819</v>
      </c>
      <c r="AJ94" s="148"/>
      <c r="AK94" s="148"/>
    </row>
    <row r="95" spans="1:37">
      <c r="B95" s="486"/>
      <c r="C95" s="381"/>
      <c r="D95" s="148"/>
      <c r="E95" s="148"/>
      <c r="F95" s="148"/>
      <c r="G95" s="148"/>
      <c r="H95" s="148"/>
      <c r="I95" s="148"/>
      <c r="J95" s="148"/>
      <c r="K95" s="148"/>
      <c r="L95" s="148">
        <v>51469732128</v>
      </c>
      <c r="M95" s="148"/>
      <c r="N95" s="148"/>
      <c r="O95" s="148">
        <v>51469732104</v>
      </c>
      <c r="P95" s="148">
        <v>51469732104</v>
      </c>
      <c r="Q95" s="148"/>
      <c r="R95" s="148"/>
      <c r="S95" s="311"/>
      <c r="T95" s="311"/>
      <c r="U95" s="486"/>
      <c r="V95" s="381"/>
      <c r="W95" s="148"/>
      <c r="X95" s="148"/>
      <c r="Y95" s="148"/>
      <c r="Z95" s="148"/>
      <c r="AA95" s="148"/>
      <c r="AB95" s="148"/>
      <c r="AC95" s="148"/>
      <c r="AD95" s="148">
        <v>51469732126</v>
      </c>
      <c r="AE95" s="148">
        <v>51469732126</v>
      </c>
      <c r="AF95" s="148"/>
      <c r="AG95" s="148"/>
      <c r="AH95" s="148">
        <v>51469732104</v>
      </c>
      <c r="AI95" s="148">
        <v>51469732104</v>
      </c>
      <c r="AJ95" s="148"/>
      <c r="AK95" s="148"/>
    </row>
    <row r="96" spans="1:37">
      <c r="B96" s="484" t="s">
        <v>964</v>
      </c>
      <c r="C96" s="381"/>
      <c r="D96" s="353"/>
      <c r="E96" s="359"/>
      <c r="F96" s="353"/>
      <c r="G96" s="353"/>
      <c r="H96" s="353"/>
      <c r="I96" s="359"/>
      <c r="J96" s="353"/>
      <c r="K96" s="359"/>
      <c r="L96" s="353" t="s">
        <v>965</v>
      </c>
      <c r="M96" s="353"/>
      <c r="N96" s="359"/>
      <c r="O96" s="353" t="s">
        <v>966</v>
      </c>
      <c r="P96" s="353" t="s">
        <v>966</v>
      </c>
      <c r="Q96" s="353"/>
      <c r="R96" s="359"/>
      <c r="S96" s="316"/>
      <c r="T96" s="316"/>
      <c r="U96" s="484" t="s">
        <v>1190</v>
      </c>
      <c r="V96" s="381"/>
      <c r="W96" s="353"/>
      <c r="X96" s="359"/>
      <c r="Y96" s="353"/>
      <c r="Z96" s="353"/>
      <c r="AA96" s="353"/>
      <c r="AB96" s="353"/>
      <c r="AC96" s="359"/>
      <c r="AD96" s="353" t="s">
        <v>1187</v>
      </c>
      <c r="AE96" s="359" t="s">
        <v>1187</v>
      </c>
      <c r="AF96" s="417"/>
      <c r="AG96" s="417"/>
      <c r="AH96" s="417" t="s">
        <v>966</v>
      </c>
      <c r="AI96" s="417" t="s">
        <v>966</v>
      </c>
      <c r="AJ96" s="353"/>
      <c r="AK96" s="359"/>
    </row>
    <row r="97" spans="1:37" ht="12.6">
      <c r="B97" s="485"/>
      <c r="C97" s="381"/>
      <c r="D97" s="353"/>
      <c r="E97" s="359"/>
      <c r="F97" s="353"/>
      <c r="G97" s="353"/>
      <c r="H97" s="353"/>
      <c r="I97" s="359"/>
      <c r="J97" s="353"/>
      <c r="K97" s="359"/>
      <c r="L97" s="353" t="s">
        <v>967</v>
      </c>
      <c r="M97" s="353"/>
      <c r="N97" s="359"/>
      <c r="O97" s="353" t="s">
        <v>220</v>
      </c>
      <c r="P97" s="353" t="s">
        <v>220</v>
      </c>
      <c r="Q97" s="353"/>
      <c r="R97" s="359"/>
      <c r="S97" s="322"/>
      <c r="T97" s="322"/>
      <c r="U97" s="485"/>
      <c r="V97" s="381"/>
      <c r="W97" s="353"/>
      <c r="X97" s="359"/>
      <c r="Y97" s="353"/>
      <c r="Z97" s="353"/>
      <c r="AA97" s="353"/>
      <c r="AB97" s="353"/>
      <c r="AC97" s="359"/>
      <c r="AD97" s="353" t="s">
        <v>1191</v>
      </c>
      <c r="AE97" s="359" t="s">
        <v>1191</v>
      </c>
      <c r="AF97" s="353"/>
      <c r="AG97" s="359"/>
      <c r="AH97" s="417" t="s">
        <v>220</v>
      </c>
      <c r="AI97" s="417" t="s">
        <v>220</v>
      </c>
      <c r="AJ97" s="353"/>
      <c r="AK97" s="359"/>
    </row>
    <row r="98" spans="1:37">
      <c r="B98" s="485"/>
      <c r="C98" s="381"/>
      <c r="D98" s="148"/>
      <c r="E98" s="148"/>
      <c r="F98" s="148"/>
      <c r="G98" s="148"/>
      <c r="H98" s="148"/>
      <c r="I98" s="148"/>
      <c r="J98" s="148"/>
      <c r="K98" s="148"/>
      <c r="L98" s="148" t="s">
        <v>1633</v>
      </c>
      <c r="M98" s="148"/>
      <c r="N98" s="148"/>
      <c r="O98" s="148" t="s">
        <v>1634</v>
      </c>
      <c r="P98" s="148" t="s">
        <v>1634</v>
      </c>
      <c r="Q98" s="148"/>
      <c r="R98" s="148"/>
      <c r="S98" s="316"/>
      <c r="T98" s="316"/>
      <c r="U98" s="485"/>
      <c r="V98" s="381"/>
      <c r="W98" s="148"/>
      <c r="X98" s="148"/>
      <c r="Y98" s="148"/>
      <c r="Z98" s="148"/>
      <c r="AA98" s="148"/>
      <c r="AB98" s="148"/>
      <c r="AC98" s="148"/>
      <c r="AD98" s="425" t="s">
        <v>1750</v>
      </c>
      <c r="AE98" s="425" t="s">
        <v>1750</v>
      </c>
      <c r="AF98" s="148"/>
      <c r="AG98" s="148"/>
      <c r="AH98" s="425" t="s">
        <v>1751</v>
      </c>
      <c r="AI98" s="425" t="s">
        <v>1751</v>
      </c>
      <c r="AJ98" s="148"/>
      <c r="AK98" s="148"/>
    </row>
    <row r="99" spans="1:37">
      <c r="B99" s="486"/>
      <c r="C99" s="381"/>
      <c r="D99" s="148"/>
      <c r="E99" s="148"/>
      <c r="F99" s="148"/>
      <c r="G99" s="148"/>
      <c r="H99" s="148"/>
      <c r="I99" s="148"/>
      <c r="J99" s="148"/>
      <c r="K99" s="148"/>
      <c r="L99" s="148">
        <v>51469732130</v>
      </c>
      <c r="M99" s="148"/>
      <c r="N99" s="148"/>
      <c r="O99" s="148">
        <v>51469732103</v>
      </c>
      <c r="P99" s="148">
        <v>51469732103</v>
      </c>
      <c r="Q99" s="148"/>
      <c r="R99" s="148"/>
      <c r="S99" s="327"/>
      <c r="T99" s="327"/>
      <c r="U99" s="486"/>
      <c r="V99" s="381"/>
      <c r="W99" s="148"/>
      <c r="X99" s="148"/>
      <c r="Y99" s="148"/>
      <c r="Z99" s="148"/>
      <c r="AA99" s="148"/>
      <c r="AB99" s="148"/>
      <c r="AC99" s="148"/>
      <c r="AD99" s="148">
        <v>51469732124</v>
      </c>
      <c r="AE99" s="148">
        <v>51469732124</v>
      </c>
      <c r="AF99" s="148"/>
      <c r="AG99" s="148"/>
      <c r="AH99" s="148">
        <v>51469732103</v>
      </c>
      <c r="AI99" s="148">
        <v>51469732103</v>
      </c>
      <c r="AJ99" s="148"/>
      <c r="AK99" s="148"/>
    </row>
    <row r="100" spans="1:37" ht="24">
      <c r="B100" s="484" t="s">
        <v>968</v>
      </c>
      <c r="C100" s="381"/>
      <c r="D100" s="353" t="s">
        <v>969</v>
      </c>
      <c r="E100" s="359" t="s">
        <v>969</v>
      </c>
      <c r="F100" s="353" t="s">
        <v>969</v>
      </c>
      <c r="G100" s="353" t="s">
        <v>970</v>
      </c>
      <c r="H100" s="353" t="s">
        <v>969</v>
      </c>
      <c r="I100" s="359" t="s">
        <v>969</v>
      </c>
      <c r="J100" s="353" t="s">
        <v>1523</v>
      </c>
      <c r="K100" s="359" t="s">
        <v>1523</v>
      </c>
      <c r="L100" s="353" t="s">
        <v>970</v>
      </c>
      <c r="M100" s="353" t="s">
        <v>969</v>
      </c>
      <c r="N100" s="359" t="s">
        <v>969</v>
      </c>
      <c r="O100" s="353" t="s">
        <v>969</v>
      </c>
      <c r="P100" s="353" t="s">
        <v>969</v>
      </c>
      <c r="Q100" s="353" t="s">
        <v>969</v>
      </c>
      <c r="R100" s="359" t="s">
        <v>969</v>
      </c>
      <c r="S100" s="311"/>
      <c r="T100" s="311"/>
      <c r="U100" s="484" t="s">
        <v>1192</v>
      </c>
      <c r="V100" s="381"/>
      <c r="W100" s="353" t="s">
        <v>1193</v>
      </c>
      <c r="X100" s="359" t="s">
        <v>1193</v>
      </c>
      <c r="Y100" s="353" t="s">
        <v>1193</v>
      </c>
      <c r="Z100" s="353" t="s">
        <v>1194</v>
      </c>
      <c r="AA100" s="353" t="s">
        <v>1193</v>
      </c>
      <c r="AB100" s="353" t="s">
        <v>1193</v>
      </c>
      <c r="AC100" s="359" t="s">
        <v>1193</v>
      </c>
      <c r="AD100" s="353" t="s">
        <v>1194</v>
      </c>
      <c r="AE100" s="359" t="s">
        <v>1194</v>
      </c>
      <c r="AF100" s="353" t="s">
        <v>1193</v>
      </c>
      <c r="AG100" s="359" t="s">
        <v>1193</v>
      </c>
      <c r="AH100" s="353" t="s">
        <v>1193</v>
      </c>
      <c r="AI100" s="353" t="s">
        <v>1193</v>
      </c>
      <c r="AJ100" s="353" t="s">
        <v>1193</v>
      </c>
      <c r="AK100" s="359" t="s">
        <v>1193</v>
      </c>
    </row>
    <row r="101" spans="1:37" ht="24">
      <c r="B101" s="485"/>
      <c r="C101" s="381"/>
      <c r="D101" s="156" t="s">
        <v>971</v>
      </c>
      <c r="E101" s="156" t="s">
        <v>971</v>
      </c>
      <c r="F101" s="156" t="s">
        <v>971</v>
      </c>
      <c r="G101" s="157" t="s">
        <v>398</v>
      </c>
      <c r="H101" s="156" t="s">
        <v>971</v>
      </c>
      <c r="I101" s="156" t="s">
        <v>971</v>
      </c>
      <c r="J101" s="156" t="s">
        <v>971</v>
      </c>
      <c r="K101" s="156" t="s">
        <v>971</v>
      </c>
      <c r="L101" s="157" t="s">
        <v>398</v>
      </c>
      <c r="M101" s="156" t="s">
        <v>971</v>
      </c>
      <c r="N101" s="156" t="s">
        <v>971</v>
      </c>
      <c r="O101" s="156" t="s">
        <v>971</v>
      </c>
      <c r="P101" s="156" t="s">
        <v>971</v>
      </c>
      <c r="Q101" s="156" t="s">
        <v>971</v>
      </c>
      <c r="R101" s="156" t="s">
        <v>971</v>
      </c>
      <c r="S101" s="316"/>
      <c r="T101" s="316"/>
      <c r="U101" s="485"/>
      <c r="V101" s="381"/>
      <c r="W101" s="156" t="s">
        <v>1195</v>
      </c>
      <c r="X101" s="156" t="s">
        <v>1195</v>
      </c>
      <c r="Y101" s="156" t="s">
        <v>1195</v>
      </c>
      <c r="Z101" s="157" t="s">
        <v>398</v>
      </c>
      <c r="AA101" s="156" t="s">
        <v>1195</v>
      </c>
      <c r="AB101" s="156" t="s">
        <v>1195</v>
      </c>
      <c r="AC101" s="156" t="s">
        <v>1195</v>
      </c>
      <c r="AD101" s="157" t="s">
        <v>398</v>
      </c>
      <c r="AE101" s="157" t="s">
        <v>398</v>
      </c>
      <c r="AF101" s="156" t="s">
        <v>1195</v>
      </c>
      <c r="AG101" s="156" t="s">
        <v>1195</v>
      </c>
      <c r="AH101" s="156" t="s">
        <v>1195</v>
      </c>
      <c r="AI101" s="156" t="s">
        <v>1195</v>
      </c>
      <c r="AJ101" s="156" t="s">
        <v>1195</v>
      </c>
      <c r="AK101" s="156" t="s">
        <v>1195</v>
      </c>
    </row>
    <row r="102" spans="1:37">
      <c r="B102" s="486"/>
      <c r="C102" s="381"/>
      <c r="D102" s="451" t="s">
        <v>1640</v>
      </c>
      <c r="E102" s="451" t="s">
        <v>1640</v>
      </c>
      <c r="F102" s="451" t="s">
        <v>1640</v>
      </c>
      <c r="G102" s="451" t="s">
        <v>972</v>
      </c>
      <c r="H102" s="451" t="s">
        <v>1640</v>
      </c>
      <c r="I102" s="451" t="s">
        <v>1640</v>
      </c>
      <c r="J102" s="451" t="s">
        <v>1640</v>
      </c>
      <c r="K102" s="451" t="s">
        <v>1640</v>
      </c>
      <c r="L102" s="451" t="s">
        <v>972</v>
      </c>
      <c r="M102" s="451" t="s">
        <v>1640</v>
      </c>
      <c r="N102" s="451" t="s">
        <v>1640</v>
      </c>
      <c r="O102" s="451" t="s">
        <v>1640</v>
      </c>
      <c r="P102" s="451" t="s">
        <v>1640</v>
      </c>
      <c r="Q102" s="451" t="s">
        <v>1640</v>
      </c>
      <c r="R102" s="451" t="s">
        <v>1640</v>
      </c>
      <c r="S102" s="308"/>
      <c r="T102" s="308"/>
      <c r="U102" s="486"/>
      <c r="V102" s="381"/>
      <c r="W102" s="451" t="s">
        <v>1860</v>
      </c>
      <c r="X102" s="451" t="s">
        <v>1860</v>
      </c>
      <c r="Y102" s="451" t="s">
        <v>1860</v>
      </c>
      <c r="Z102" s="451" t="s">
        <v>1861</v>
      </c>
      <c r="AA102" s="451" t="s">
        <v>1860</v>
      </c>
      <c r="AB102" s="451" t="s">
        <v>1860</v>
      </c>
      <c r="AC102" s="451" t="s">
        <v>1860</v>
      </c>
      <c r="AD102" s="451" t="s">
        <v>1861</v>
      </c>
      <c r="AE102" s="451" t="s">
        <v>1861</v>
      </c>
      <c r="AF102" s="451" t="s">
        <v>1860</v>
      </c>
      <c r="AG102" s="451" t="s">
        <v>1860</v>
      </c>
      <c r="AH102" s="451" t="s">
        <v>1860</v>
      </c>
      <c r="AI102" s="451" t="s">
        <v>1860</v>
      </c>
      <c r="AJ102" s="451" t="s">
        <v>1860</v>
      </c>
      <c r="AK102" s="451" t="s">
        <v>1860</v>
      </c>
    </row>
    <row r="103" spans="1:37" ht="36">
      <c r="B103" s="484" t="s">
        <v>973</v>
      </c>
      <c r="C103" s="314"/>
      <c r="D103" s="353" t="s">
        <v>974</v>
      </c>
      <c r="E103" s="359" t="s">
        <v>974</v>
      </c>
      <c r="F103" s="353" t="s">
        <v>974</v>
      </c>
      <c r="G103" s="353" t="s">
        <v>975</v>
      </c>
      <c r="H103" s="353" t="s">
        <v>976</v>
      </c>
      <c r="I103" s="359" t="s">
        <v>976</v>
      </c>
      <c r="J103" s="353" t="s">
        <v>976</v>
      </c>
      <c r="K103" s="359" t="s">
        <v>976</v>
      </c>
      <c r="L103" s="353" t="s">
        <v>974</v>
      </c>
      <c r="M103" s="353" t="s">
        <v>976</v>
      </c>
      <c r="N103" s="359" t="s">
        <v>976</v>
      </c>
      <c r="O103" s="353" t="s">
        <v>976</v>
      </c>
      <c r="P103" s="353" t="s">
        <v>976</v>
      </c>
      <c r="Q103" s="353" t="s">
        <v>976</v>
      </c>
      <c r="R103" s="359" t="s">
        <v>976</v>
      </c>
      <c r="S103" s="308"/>
      <c r="T103" s="308"/>
      <c r="U103" s="484" t="s">
        <v>1196</v>
      </c>
      <c r="V103" s="314"/>
      <c r="W103" s="353" t="s">
        <v>1197</v>
      </c>
      <c r="X103" s="359" t="s">
        <v>1197</v>
      </c>
      <c r="Y103" s="353" t="s">
        <v>1198</v>
      </c>
      <c r="Z103" s="353" t="s">
        <v>1197</v>
      </c>
      <c r="AA103" s="353" t="s">
        <v>1197</v>
      </c>
      <c r="AB103" s="353" t="s">
        <v>1198</v>
      </c>
      <c r="AC103" s="359" t="s">
        <v>976</v>
      </c>
      <c r="AD103" s="353" t="s">
        <v>1199</v>
      </c>
      <c r="AE103" s="359" t="s">
        <v>1199</v>
      </c>
      <c r="AF103" s="353" t="s">
        <v>1198</v>
      </c>
      <c r="AG103" s="359" t="s">
        <v>976</v>
      </c>
      <c r="AH103" s="353" t="s">
        <v>1198</v>
      </c>
      <c r="AI103" s="353" t="s">
        <v>1198</v>
      </c>
      <c r="AJ103" s="353" t="s">
        <v>1198</v>
      </c>
      <c r="AK103" s="359" t="s">
        <v>976</v>
      </c>
    </row>
    <row r="104" spans="1:37" ht="24">
      <c r="B104" s="485"/>
      <c r="C104" s="314"/>
      <c r="D104" s="353" t="s">
        <v>1678</v>
      </c>
      <c r="E104" s="419" t="s">
        <v>1678</v>
      </c>
      <c r="F104" s="419" t="s">
        <v>1678</v>
      </c>
      <c r="G104" s="419" t="s">
        <v>1678</v>
      </c>
      <c r="H104" s="353" t="s">
        <v>977</v>
      </c>
      <c r="I104" s="359" t="s">
        <v>977</v>
      </c>
      <c r="J104" s="353" t="s">
        <v>977</v>
      </c>
      <c r="K104" s="359" t="s">
        <v>977</v>
      </c>
      <c r="L104" s="419" t="s">
        <v>1678</v>
      </c>
      <c r="M104" s="353" t="s">
        <v>977</v>
      </c>
      <c r="N104" s="359" t="s">
        <v>977</v>
      </c>
      <c r="O104" s="353" t="s">
        <v>977</v>
      </c>
      <c r="P104" s="353" t="s">
        <v>977</v>
      </c>
      <c r="Q104" s="353" t="s">
        <v>977</v>
      </c>
      <c r="R104" s="359" t="s">
        <v>977</v>
      </c>
      <c r="S104" s="310"/>
      <c r="T104" s="310"/>
      <c r="U104" s="485"/>
      <c r="V104" s="314"/>
      <c r="W104" s="353"/>
      <c r="X104" s="359"/>
      <c r="Y104" s="353" t="s">
        <v>1200</v>
      </c>
      <c r="Z104" s="353" t="s">
        <v>1694</v>
      </c>
      <c r="AA104" s="421" t="s">
        <v>1694</v>
      </c>
      <c r="AB104" s="353" t="s">
        <v>1200</v>
      </c>
      <c r="AC104" s="359" t="s">
        <v>1200</v>
      </c>
      <c r="AD104" s="421" t="s">
        <v>1694</v>
      </c>
      <c r="AE104" s="421" t="s">
        <v>1694</v>
      </c>
      <c r="AF104" s="353" t="s">
        <v>1200</v>
      </c>
      <c r="AG104" s="359" t="s">
        <v>1200</v>
      </c>
      <c r="AH104" s="353" t="s">
        <v>1200</v>
      </c>
      <c r="AI104" s="353" t="s">
        <v>1200</v>
      </c>
      <c r="AJ104" s="353" t="s">
        <v>1200</v>
      </c>
      <c r="AK104" s="359" t="s">
        <v>1200</v>
      </c>
    </row>
    <row r="105" spans="1:37">
      <c r="B105" s="486"/>
      <c r="C105" s="381"/>
      <c r="D105" s="1" t="s">
        <v>268</v>
      </c>
      <c r="E105" s="1" t="s">
        <v>268</v>
      </c>
      <c r="F105" s="1" t="s">
        <v>268</v>
      </c>
      <c r="G105" s="1" t="s">
        <v>268</v>
      </c>
      <c r="H105" s="1" t="s">
        <v>978</v>
      </c>
      <c r="I105" s="1" t="s">
        <v>978</v>
      </c>
      <c r="J105" s="1" t="s">
        <v>978</v>
      </c>
      <c r="K105" s="1" t="s">
        <v>978</v>
      </c>
      <c r="L105" s="1" t="s">
        <v>268</v>
      </c>
      <c r="M105" s="1" t="s">
        <v>978</v>
      </c>
      <c r="N105" s="1" t="s">
        <v>978</v>
      </c>
      <c r="O105" s="1" t="s">
        <v>978</v>
      </c>
      <c r="P105" s="1" t="s">
        <v>978</v>
      </c>
      <c r="Q105" s="1" t="s">
        <v>978</v>
      </c>
      <c r="R105" s="1" t="s">
        <v>978</v>
      </c>
      <c r="S105" s="313"/>
      <c r="T105" s="313"/>
      <c r="U105" s="486"/>
      <c r="V105" s="381"/>
      <c r="W105" s="150" t="s">
        <v>817</v>
      </c>
      <c r="X105" s="150" t="s">
        <v>817</v>
      </c>
      <c r="Y105" s="1" t="s">
        <v>1201</v>
      </c>
      <c r="Z105" s="1" t="s">
        <v>1694</v>
      </c>
      <c r="AA105" s="1" t="s">
        <v>1694</v>
      </c>
      <c r="AB105" s="1" t="s">
        <v>1201</v>
      </c>
      <c r="AC105" s="1" t="s">
        <v>978</v>
      </c>
      <c r="AD105" s="1" t="s">
        <v>1694</v>
      </c>
      <c r="AE105" s="1" t="s">
        <v>1694</v>
      </c>
      <c r="AF105" s="1" t="s">
        <v>1201</v>
      </c>
      <c r="AG105" s="1" t="s">
        <v>978</v>
      </c>
      <c r="AH105" s="1" t="s">
        <v>1201</v>
      </c>
      <c r="AI105" s="1" t="s">
        <v>1201</v>
      </c>
      <c r="AJ105" s="1" t="s">
        <v>1201</v>
      </c>
      <c r="AK105" s="1" t="s">
        <v>978</v>
      </c>
    </row>
    <row r="106" spans="1:37">
      <c r="B106" s="351" t="s">
        <v>979</v>
      </c>
      <c r="C106" s="381"/>
      <c r="D106" s="1" t="s">
        <v>268</v>
      </c>
      <c r="E106" s="1" t="s">
        <v>268</v>
      </c>
      <c r="F106" s="1" t="s">
        <v>268</v>
      </c>
      <c r="G106" s="1" t="s">
        <v>268</v>
      </c>
      <c r="H106" s="163" t="s">
        <v>1655</v>
      </c>
      <c r="I106" s="163" t="s">
        <v>1655</v>
      </c>
      <c r="J106" s="150" t="s">
        <v>1655</v>
      </c>
      <c r="K106" s="150" t="s">
        <v>1655</v>
      </c>
      <c r="L106" s="1" t="s">
        <v>268</v>
      </c>
      <c r="M106" s="150" t="s">
        <v>1655</v>
      </c>
      <c r="N106" s="150" t="s">
        <v>1655</v>
      </c>
      <c r="O106" s="150" t="s">
        <v>1655</v>
      </c>
      <c r="P106" s="150" t="s">
        <v>1655</v>
      </c>
      <c r="Q106" s="150" t="s">
        <v>1655</v>
      </c>
      <c r="R106" s="150" t="s">
        <v>1655</v>
      </c>
      <c r="S106" s="313"/>
      <c r="T106" s="313"/>
      <c r="U106" s="351" t="s">
        <v>1202</v>
      </c>
      <c r="V106" s="381"/>
      <c r="W106" s="150" t="s">
        <v>1747</v>
      </c>
      <c r="X106" s="150" t="s">
        <v>1748</v>
      </c>
      <c r="Y106" s="163" t="s">
        <v>1696</v>
      </c>
      <c r="Z106" s="1" t="s">
        <v>1694</v>
      </c>
      <c r="AA106" s="1" t="s">
        <v>1694</v>
      </c>
      <c r="AB106" s="163" t="s">
        <v>1696</v>
      </c>
      <c r="AC106" s="163" t="s">
        <v>1696</v>
      </c>
      <c r="AD106" s="1" t="s">
        <v>1694</v>
      </c>
      <c r="AE106" s="1" t="s">
        <v>1694</v>
      </c>
      <c r="AF106" s="163" t="s">
        <v>1696</v>
      </c>
      <c r="AG106" s="163" t="s">
        <v>1696</v>
      </c>
      <c r="AH106" s="163" t="s">
        <v>1696</v>
      </c>
      <c r="AI106" s="163" t="s">
        <v>1696</v>
      </c>
      <c r="AJ106" s="163" t="s">
        <v>1696</v>
      </c>
      <c r="AK106" s="163" t="s">
        <v>1696</v>
      </c>
    </row>
    <row r="107" spans="1:37">
      <c r="B107" s="484" t="s">
        <v>980</v>
      </c>
      <c r="C107" s="381"/>
      <c r="D107" s="353" t="s">
        <v>929</v>
      </c>
      <c r="E107" s="359" t="s">
        <v>226</v>
      </c>
      <c r="F107" s="353" t="s">
        <v>7</v>
      </c>
      <c r="G107" s="353" t="s">
        <v>929</v>
      </c>
      <c r="H107" s="353" t="s">
        <v>7</v>
      </c>
      <c r="I107" s="359" t="s">
        <v>7</v>
      </c>
      <c r="J107" s="353" t="s">
        <v>7</v>
      </c>
      <c r="K107" s="359" t="s">
        <v>7</v>
      </c>
      <c r="L107" s="353" t="s">
        <v>929</v>
      </c>
      <c r="M107" s="353" t="s">
        <v>7</v>
      </c>
      <c r="N107" s="359" t="s">
        <v>7</v>
      </c>
      <c r="O107" s="353" t="s">
        <v>7</v>
      </c>
      <c r="P107" s="353" t="s">
        <v>7</v>
      </c>
      <c r="Q107" s="353" t="s">
        <v>7</v>
      </c>
      <c r="R107" s="359" t="s">
        <v>7</v>
      </c>
      <c r="S107" s="313"/>
      <c r="T107" s="313"/>
      <c r="U107" s="484" t="s">
        <v>1203</v>
      </c>
      <c r="V107" s="381"/>
      <c r="W107" s="353" t="s">
        <v>817</v>
      </c>
      <c r="X107" s="359" t="s">
        <v>817</v>
      </c>
      <c r="Y107" s="353" t="s">
        <v>7</v>
      </c>
      <c r="Z107" s="353" t="s">
        <v>817</v>
      </c>
      <c r="AA107" s="353" t="s">
        <v>7</v>
      </c>
      <c r="AB107" s="353" t="s">
        <v>7</v>
      </c>
      <c r="AC107" s="359" t="s">
        <v>7</v>
      </c>
      <c r="AD107" s="353" t="s">
        <v>817</v>
      </c>
      <c r="AE107" s="359" t="s">
        <v>817</v>
      </c>
      <c r="AF107" s="353" t="s">
        <v>7</v>
      </c>
      <c r="AG107" s="359" t="s">
        <v>7</v>
      </c>
      <c r="AH107" s="353" t="s">
        <v>7</v>
      </c>
      <c r="AI107" s="353" t="s">
        <v>7</v>
      </c>
      <c r="AJ107" s="353" t="s">
        <v>7</v>
      </c>
      <c r="AK107" s="359" t="s">
        <v>7</v>
      </c>
    </row>
    <row r="108" spans="1:37">
      <c r="B108" s="486"/>
      <c r="C108" s="381"/>
      <c r="D108" s="1" t="s">
        <v>268</v>
      </c>
      <c r="E108" s="1" t="s">
        <v>268</v>
      </c>
      <c r="F108" s="1" t="s">
        <v>8</v>
      </c>
      <c r="G108" s="1" t="s">
        <v>268</v>
      </c>
      <c r="H108" s="1" t="s">
        <v>8</v>
      </c>
      <c r="I108" s="1" t="s">
        <v>8</v>
      </c>
      <c r="J108" s="1" t="s">
        <v>8</v>
      </c>
      <c r="K108" s="1" t="s">
        <v>8</v>
      </c>
      <c r="L108" s="1" t="s">
        <v>268</v>
      </c>
      <c r="M108" s="1" t="s">
        <v>8</v>
      </c>
      <c r="N108" s="1" t="s">
        <v>8</v>
      </c>
      <c r="O108" s="1" t="s">
        <v>8</v>
      </c>
      <c r="P108" s="1" t="s">
        <v>8</v>
      </c>
      <c r="Q108" s="1" t="s">
        <v>8</v>
      </c>
      <c r="R108" s="1" t="s">
        <v>8</v>
      </c>
      <c r="S108" s="312"/>
      <c r="T108" s="312"/>
      <c r="U108" s="486"/>
      <c r="V108" s="381"/>
      <c r="W108" s="1" t="s">
        <v>268</v>
      </c>
      <c r="X108" s="1" t="s">
        <v>268</v>
      </c>
      <c r="Y108" s="1" t="s">
        <v>8</v>
      </c>
      <c r="Z108" s="1" t="s">
        <v>268</v>
      </c>
      <c r="AA108" s="1" t="s">
        <v>8</v>
      </c>
      <c r="AB108" s="1" t="s">
        <v>8</v>
      </c>
      <c r="AC108" s="1" t="s">
        <v>8</v>
      </c>
      <c r="AD108" s="1" t="s">
        <v>268</v>
      </c>
      <c r="AE108" s="1" t="s">
        <v>268</v>
      </c>
      <c r="AF108" s="1" t="s">
        <v>8</v>
      </c>
      <c r="AG108" s="1" t="s">
        <v>8</v>
      </c>
      <c r="AH108" s="1" t="s">
        <v>8</v>
      </c>
      <c r="AI108" s="1" t="s">
        <v>8</v>
      </c>
      <c r="AJ108" s="1" t="s">
        <v>8</v>
      </c>
      <c r="AK108" s="1" t="s">
        <v>8</v>
      </c>
    </row>
    <row r="109" spans="1:37">
      <c r="A109" s="420"/>
      <c r="B109" s="484" t="s">
        <v>1706</v>
      </c>
      <c r="C109" s="381"/>
      <c r="D109" s="353" t="s">
        <v>929</v>
      </c>
      <c r="E109" s="359" t="s">
        <v>226</v>
      </c>
      <c r="F109" s="164" t="s">
        <v>981</v>
      </c>
      <c r="G109" s="353" t="s">
        <v>929</v>
      </c>
      <c r="H109" s="164" t="s">
        <v>981</v>
      </c>
      <c r="I109" s="164" t="s">
        <v>981</v>
      </c>
      <c r="J109" s="164" t="s">
        <v>981</v>
      </c>
      <c r="K109" s="164" t="s">
        <v>981</v>
      </c>
      <c r="L109" s="353" t="s">
        <v>929</v>
      </c>
      <c r="M109" s="353" t="s">
        <v>982</v>
      </c>
      <c r="N109" s="359" t="s">
        <v>982</v>
      </c>
      <c r="O109" s="353" t="s">
        <v>982</v>
      </c>
      <c r="P109" s="353" t="s">
        <v>982</v>
      </c>
      <c r="Q109" s="164" t="s">
        <v>981</v>
      </c>
      <c r="R109" s="164" t="s">
        <v>981</v>
      </c>
      <c r="S109" s="309"/>
      <c r="T109" s="309"/>
      <c r="U109" s="487" t="s">
        <v>1204</v>
      </c>
      <c r="V109" s="381"/>
      <c r="W109" s="353" t="s">
        <v>817</v>
      </c>
      <c r="X109" s="359" t="s">
        <v>817</v>
      </c>
      <c r="Y109" s="164" t="s">
        <v>1205</v>
      </c>
      <c r="Z109" s="353" t="s">
        <v>817</v>
      </c>
      <c r="AA109" s="164" t="s">
        <v>1205</v>
      </c>
      <c r="AB109" s="164" t="s">
        <v>1205</v>
      </c>
      <c r="AC109" s="164" t="s">
        <v>1205</v>
      </c>
      <c r="AD109" s="353" t="s">
        <v>817</v>
      </c>
      <c r="AE109" s="359" t="s">
        <v>817</v>
      </c>
      <c r="AF109" s="353" t="s">
        <v>1206</v>
      </c>
      <c r="AG109" s="359" t="s">
        <v>1206</v>
      </c>
      <c r="AH109" s="353" t="s">
        <v>1206</v>
      </c>
      <c r="AI109" s="353" t="s">
        <v>1206</v>
      </c>
      <c r="AJ109" s="164" t="s">
        <v>1205</v>
      </c>
      <c r="AK109" s="164" t="s">
        <v>1205</v>
      </c>
    </row>
    <row r="110" spans="1:37">
      <c r="A110" s="420"/>
      <c r="B110" s="486"/>
      <c r="C110" s="381"/>
      <c r="D110" s="1" t="s">
        <v>268</v>
      </c>
      <c r="E110" s="1" t="s">
        <v>268</v>
      </c>
      <c r="F110" s="1" t="s">
        <v>1704</v>
      </c>
      <c r="G110" s="1" t="s">
        <v>268</v>
      </c>
      <c r="H110" s="1" t="s">
        <v>1704</v>
      </c>
      <c r="I110" s="1" t="s">
        <v>1704</v>
      </c>
      <c r="J110" s="1" t="s">
        <v>1704</v>
      </c>
      <c r="K110" s="1" t="s">
        <v>1704</v>
      </c>
      <c r="L110" s="1" t="s">
        <v>268</v>
      </c>
      <c r="M110" s="1" t="s">
        <v>295</v>
      </c>
      <c r="N110" s="1" t="s">
        <v>295</v>
      </c>
      <c r="O110" s="1" t="s">
        <v>295</v>
      </c>
      <c r="P110" s="1" t="s">
        <v>295</v>
      </c>
      <c r="Q110" s="1" t="s">
        <v>1704</v>
      </c>
      <c r="R110" s="1" t="s">
        <v>1704</v>
      </c>
      <c r="S110" s="310"/>
      <c r="T110" s="310"/>
      <c r="U110" s="488"/>
      <c r="V110" s="381"/>
      <c r="W110" s="1" t="s">
        <v>268</v>
      </c>
      <c r="X110" s="1" t="s">
        <v>268</v>
      </c>
      <c r="Y110" s="396" t="s">
        <v>1705</v>
      </c>
      <c r="Z110" s="1" t="s">
        <v>268</v>
      </c>
      <c r="AA110" s="396" t="s">
        <v>1704</v>
      </c>
      <c r="AB110" s="396" t="s">
        <v>1704</v>
      </c>
      <c r="AC110" s="396" t="s">
        <v>1704</v>
      </c>
      <c r="AD110" s="1" t="s">
        <v>268</v>
      </c>
      <c r="AE110" s="1" t="s">
        <v>268</v>
      </c>
      <c r="AF110" s="1" t="s">
        <v>295</v>
      </c>
      <c r="AG110" s="1" t="s">
        <v>295</v>
      </c>
      <c r="AH110" s="1" t="s">
        <v>295</v>
      </c>
      <c r="AI110" s="1" t="s">
        <v>295</v>
      </c>
      <c r="AJ110" s="396" t="s">
        <v>1704</v>
      </c>
      <c r="AK110" s="396" t="s">
        <v>1704</v>
      </c>
    </row>
    <row r="111" spans="1:37" ht="12.6">
      <c r="A111" s="420"/>
      <c r="B111" s="487" t="s">
        <v>983</v>
      </c>
      <c r="C111" s="381"/>
      <c r="D111" s="353" t="s">
        <v>929</v>
      </c>
      <c r="E111" s="359" t="s">
        <v>226</v>
      </c>
      <c r="F111" s="137" t="s">
        <v>984</v>
      </c>
      <c r="G111" s="353" t="s">
        <v>929</v>
      </c>
      <c r="H111" s="137" t="s">
        <v>984</v>
      </c>
      <c r="I111" s="137" t="s">
        <v>984</v>
      </c>
      <c r="J111" s="137" t="s">
        <v>984</v>
      </c>
      <c r="K111" s="137" t="s">
        <v>984</v>
      </c>
      <c r="L111" s="353" t="s">
        <v>929</v>
      </c>
      <c r="M111" s="137" t="s">
        <v>984</v>
      </c>
      <c r="N111" s="137" t="s">
        <v>984</v>
      </c>
      <c r="O111" s="137" t="s">
        <v>984</v>
      </c>
      <c r="P111" s="137" t="s">
        <v>984</v>
      </c>
      <c r="Q111" s="137" t="s">
        <v>984</v>
      </c>
      <c r="R111" s="137" t="s">
        <v>984</v>
      </c>
      <c r="S111" s="309"/>
      <c r="T111" s="309"/>
      <c r="U111" s="487" t="s">
        <v>1207</v>
      </c>
      <c r="V111" s="381"/>
      <c r="W111" s="353" t="s">
        <v>817</v>
      </c>
      <c r="X111" s="359" t="s">
        <v>817</v>
      </c>
      <c r="Y111" s="353" t="s">
        <v>389</v>
      </c>
      <c r="Z111" s="353" t="s">
        <v>817</v>
      </c>
      <c r="AA111" s="353" t="s">
        <v>390</v>
      </c>
      <c r="AB111" s="353" t="s">
        <v>389</v>
      </c>
      <c r="AC111" s="359" t="s">
        <v>389</v>
      </c>
      <c r="AD111" s="353" t="s">
        <v>817</v>
      </c>
      <c r="AE111" s="359" t="s">
        <v>817</v>
      </c>
      <c r="AF111" s="353" t="s">
        <v>390</v>
      </c>
      <c r="AG111" s="359" t="s">
        <v>390</v>
      </c>
      <c r="AH111" s="353" t="s">
        <v>390</v>
      </c>
      <c r="AI111" s="353" t="s">
        <v>390</v>
      </c>
      <c r="AJ111" s="137" t="s">
        <v>745</v>
      </c>
      <c r="AK111" s="137" t="s">
        <v>745</v>
      </c>
    </row>
    <row r="112" spans="1:37">
      <c r="A112" s="420"/>
      <c r="B112" s="488"/>
      <c r="C112" s="381"/>
      <c r="D112" s="1" t="s">
        <v>268</v>
      </c>
      <c r="E112" s="1" t="s">
        <v>268</v>
      </c>
      <c r="F112" s="1" t="s">
        <v>282</v>
      </c>
      <c r="G112" s="1" t="s">
        <v>268</v>
      </c>
      <c r="H112" s="1" t="s">
        <v>282</v>
      </c>
      <c r="I112" s="1" t="s">
        <v>282</v>
      </c>
      <c r="J112" s="1" t="s">
        <v>282</v>
      </c>
      <c r="K112" s="1" t="s">
        <v>282</v>
      </c>
      <c r="L112" s="1" t="s">
        <v>268</v>
      </c>
      <c r="M112" s="1" t="s">
        <v>282</v>
      </c>
      <c r="N112" s="1" t="s">
        <v>282</v>
      </c>
      <c r="O112" s="1" t="s">
        <v>282</v>
      </c>
      <c r="P112" s="1" t="s">
        <v>282</v>
      </c>
      <c r="Q112" s="1" t="s">
        <v>282</v>
      </c>
      <c r="R112" s="1" t="s">
        <v>282</v>
      </c>
      <c r="S112" s="316"/>
      <c r="T112" s="316"/>
      <c r="U112" s="488"/>
      <c r="V112" s="381"/>
      <c r="W112" s="1" t="s">
        <v>268</v>
      </c>
      <c r="X112" s="1" t="s">
        <v>268</v>
      </c>
      <c r="Y112" s="1" t="s">
        <v>280</v>
      </c>
      <c r="Z112" s="1" t="s">
        <v>268</v>
      </c>
      <c r="AA112" s="1" t="s">
        <v>280</v>
      </c>
      <c r="AB112" s="1" t="s">
        <v>280</v>
      </c>
      <c r="AC112" s="1" t="s">
        <v>280</v>
      </c>
      <c r="AD112" s="1" t="s">
        <v>268</v>
      </c>
      <c r="AE112" s="1" t="s">
        <v>268</v>
      </c>
      <c r="AF112" s="1" t="s">
        <v>280</v>
      </c>
      <c r="AG112" s="1" t="s">
        <v>280</v>
      </c>
      <c r="AH112" s="1" t="s">
        <v>280</v>
      </c>
      <c r="AI112" s="1" t="s">
        <v>280</v>
      </c>
      <c r="AJ112" s="1" t="s">
        <v>280</v>
      </c>
      <c r="AK112" s="1" t="s">
        <v>280</v>
      </c>
    </row>
    <row r="113" spans="1:37">
      <c r="A113" s="411"/>
      <c r="B113" s="351" t="s">
        <v>985</v>
      </c>
      <c r="C113" s="381"/>
      <c r="D113" s="151" t="s">
        <v>1678</v>
      </c>
      <c r="E113" s="151" t="s">
        <v>1678</v>
      </c>
      <c r="F113" s="151" t="s">
        <v>1654</v>
      </c>
      <c r="G113" s="151" t="s">
        <v>1678</v>
      </c>
      <c r="H113" s="151" t="s">
        <v>1654</v>
      </c>
      <c r="I113" s="151" t="s">
        <v>1654</v>
      </c>
      <c r="J113" s="151" t="s">
        <v>1654</v>
      </c>
      <c r="K113" s="151" t="s">
        <v>1654</v>
      </c>
      <c r="L113" s="151" t="s">
        <v>1678</v>
      </c>
      <c r="M113" s="151" t="s">
        <v>1654</v>
      </c>
      <c r="N113" s="151" t="s">
        <v>1654</v>
      </c>
      <c r="O113" s="151" t="s">
        <v>1654</v>
      </c>
      <c r="P113" s="151" t="s">
        <v>1654</v>
      </c>
      <c r="Q113" s="151" t="s">
        <v>1654</v>
      </c>
      <c r="R113" s="151" t="s">
        <v>1654</v>
      </c>
      <c r="S113" s="314"/>
      <c r="T113" s="314"/>
      <c r="U113" s="351" t="s">
        <v>1208</v>
      </c>
      <c r="V113" s="381"/>
      <c r="W113" s="151"/>
      <c r="X113" s="151"/>
      <c r="Y113" s="151" t="s">
        <v>1695</v>
      </c>
      <c r="Z113" s="151"/>
      <c r="AA113" s="151" t="s">
        <v>1695</v>
      </c>
      <c r="AB113" s="151" t="s">
        <v>1695</v>
      </c>
      <c r="AC113" s="151" t="s">
        <v>1695</v>
      </c>
      <c r="AD113" s="151"/>
      <c r="AE113" s="151"/>
      <c r="AF113" s="151" t="s">
        <v>1695</v>
      </c>
      <c r="AG113" s="151" t="s">
        <v>1695</v>
      </c>
      <c r="AH113" s="151" t="s">
        <v>1695</v>
      </c>
      <c r="AI113" s="151" t="s">
        <v>1695</v>
      </c>
      <c r="AJ113" s="151" t="s">
        <v>1695</v>
      </c>
      <c r="AK113" s="151" t="s">
        <v>1695</v>
      </c>
    </row>
    <row r="114" spans="1:37" s="4" customFormat="1" ht="16.8" thickBot="1">
      <c r="A114" s="415"/>
      <c r="B114" s="484" t="s">
        <v>986</v>
      </c>
      <c r="C114" s="381"/>
      <c r="D114" s="409" t="s">
        <v>1605</v>
      </c>
      <c r="E114" s="409" t="s">
        <v>1605</v>
      </c>
      <c r="F114" s="409" t="s">
        <v>1605</v>
      </c>
      <c r="G114" s="350" t="s">
        <v>766</v>
      </c>
      <c r="H114" s="350" t="s">
        <v>766</v>
      </c>
      <c r="I114" s="355" t="s">
        <v>766</v>
      </c>
      <c r="J114" s="409" t="s">
        <v>1605</v>
      </c>
      <c r="K114" s="409" t="s">
        <v>1605</v>
      </c>
      <c r="L114" s="409" t="s">
        <v>1605</v>
      </c>
      <c r="M114" s="350" t="s">
        <v>766</v>
      </c>
      <c r="N114" s="355" t="s">
        <v>766</v>
      </c>
      <c r="O114" s="409" t="s">
        <v>1605</v>
      </c>
      <c r="P114" s="409" t="s">
        <v>1605</v>
      </c>
      <c r="Q114" s="409" t="s">
        <v>766</v>
      </c>
      <c r="R114" s="409" t="s">
        <v>766</v>
      </c>
      <c r="S114" s="311"/>
      <c r="T114" s="311"/>
      <c r="U114" s="484" t="s">
        <v>1209</v>
      </c>
      <c r="V114" s="381"/>
      <c r="W114" s="423" t="s">
        <v>1862</v>
      </c>
      <c r="X114" s="423" t="s">
        <v>1862</v>
      </c>
      <c r="Y114" s="423" t="s">
        <v>1862</v>
      </c>
      <c r="Z114" s="427" t="s">
        <v>1863</v>
      </c>
      <c r="AA114" s="427" t="s">
        <v>1863</v>
      </c>
      <c r="AB114" s="423" t="s">
        <v>1862</v>
      </c>
      <c r="AC114" s="423" t="s">
        <v>1862</v>
      </c>
      <c r="AD114" s="423" t="s">
        <v>1862</v>
      </c>
      <c r="AE114" s="423" t="s">
        <v>1862</v>
      </c>
      <c r="AF114" s="427" t="s">
        <v>1863</v>
      </c>
      <c r="AG114" s="427" t="s">
        <v>1863</v>
      </c>
      <c r="AH114" s="423" t="s">
        <v>1862</v>
      </c>
      <c r="AI114" s="423" t="s">
        <v>1862</v>
      </c>
      <c r="AJ114" s="424" t="s">
        <v>1863</v>
      </c>
      <c r="AK114" s="424" t="s">
        <v>1863</v>
      </c>
    </row>
    <row r="115" spans="1:37" s="4" customFormat="1">
      <c r="A115" s="415"/>
      <c r="B115" s="486"/>
      <c r="C115" s="381"/>
      <c r="D115" s="451" t="s">
        <v>1867</v>
      </c>
      <c r="E115" s="451" t="s">
        <v>1867</v>
      </c>
      <c r="F115" s="451" t="s">
        <v>1867</v>
      </c>
      <c r="G115" s="451" t="s">
        <v>1867</v>
      </c>
      <c r="H115" s="451" t="s">
        <v>1867</v>
      </c>
      <c r="I115" s="451" t="s">
        <v>1867</v>
      </c>
      <c r="J115" s="451" t="s">
        <v>1867</v>
      </c>
      <c r="K115" s="451" t="s">
        <v>1867</v>
      </c>
      <c r="L115" s="451" t="s">
        <v>1867</v>
      </c>
      <c r="M115" s="451" t="s">
        <v>1867</v>
      </c>
      <c r="N115" s="451" t="s">
        <v>1867</v>
      </c>
      <c r="O115" s="451" t="s">
        <v>1867</v>
      </c>
      <c r="P115" s="451" t="s">
        <v>1867</v>
      </c>
      <c r="Q115" s="451" t="s">
        <v>1867</v>
      </c>
      <c r="R115" s="451" t="s">
        <v>1867</v>
      </c>
      <c r="S115" s="324"/>
      <c r="T115" s="324"/>
      <c r="U115" s="486"/>
      <c r="V115" s="381"/>
      <c r="W115" s="451" t="s">
        <v>1864</v>
      </c>
      <c r="X115" s="451" t="s">
        <v>1864</v>
      </c>
      <c r="Y115" s="451" t="s">
        <v>1864</v>
      </c>
      <c r="Z115" s="451" t="s">
        <v>1864</v>
      </c>
      <c r="AA115" s="451" t="s">
        <v>1864</v>
      </c>
      <c r="AB115" s="451" t="s">
        <v>1864</v>
      </c>
      <c r="AC115" s="451" t="s">
        <v>1864</v>
      </c>
      <c r="AD115" s="451" t="s">
        <v>1864</v>
      </c>
      <c r="AE115" s="451" t="s">
        <v>1864</v>
      </c>
      <c r="AF115" s="451" t="s">
        <v>1864</v>
      </c>
      <c r="AG115" s="451" t="s">
        <v>1864</v>
      </c>
      <c r="AH115" s="451" t="s">
        <v>1864</v>
      </c>
      <c r="AI115" s="451" t="s">
        <v>1864</v>
      </c>
      <c r="AJ115" s="451" t="s">
        <v>1864</v>
      </c>
      <c r="AK115" s="451" t="s">
        <v>1864</v>
      </c>
    </row>
    <row r="116" spans="1:37" s="4" customFormat="1">
      <c r="B116" s="2" t="s">
        <v>989</v>
      </c>
      <c r="C116" s="381"/>
      <c r="D116" s="16">
        <v>51474832201</v>
      </c>
      <c r="E116" s="16">
        <v>51474832201</v>
      </c>
      <c r="F116" s="16">
        <v>51474832201</v>
      </c>
      <c r="G116" s="16">
        <v>51474832201</v>
      </c>
      <c r="H116" s="23">
        <v>51474832201</v>
      </c>
      <c r="I116" s="23">
        <v>51474832201</v>
      </c>
      <c r="J116" s="16">
        <v>51474832201</v>
      </c>
      <c r="K116" s="16">
        <v>51474832201</v>
      </c>
      <c r="L116" s="16">
        <v>51474832201</v>
      </c>
      <c r="M116" s="16">
        <v>51474832201</v>
      </c>
      <c r="N116" s="16">
        <v>51474832201</v>
      </c>
      <c r="O116" s="16">
        <v>51474832201</v>
      </c>
      <c r="P116" s="16">
        <v>51474832201</v>
      </c>
      <c r="Q116" s="16">
        <v>51474832201</v>
      </c>
      <c r="R116" s="16">
        <v>51474832201</v>
      </c>
      <c r="S116" s="316"/>
      <c r="T116" s="316"/>
      <c r="U116" s="2" t="s">
        <v>1211</v>
      </c>
      <c r="V116" s="381"/>
      <c r="W116" s="16"/>
      <c r="X116" s="16">
        <v>51474832301</v>
      </c>
      <c r="Y116" s="16">
        <v>51474832301</v>
      </c>
      <c r="Z116" s="16">
        <v>51474832301</v>
      </c>
      <c r="AA116" s="16">
        <v>51474832301</v>
      </c>
      <c r="AB116" s="16">
        <v>51474832301</v>
      </c>
      <c r="AC116" s="16">
        <v>51474832301</v>
      </c>
      <c r="AD116" s="16">
        <v>51474832301</v>
      </c>
      <c r="AE116" s="16">
        <v>51474832301</v>
      </c>
      <c r="AF116" s="16">
        <v>51474832301</v>
      </c>
      <c r="AG116" s="16">
        <v>51474832301</v>
      </c>
      <c r="AH116" s="16">
        <v>51474832301</v>
      </c>
      <c r="AI116" s="16">
        <v>51474832301</v>
      </c>
      <c r="AJ116" s="16">
        <v>51474832301</v>
      </c>
      <c r="AK116" s="16">
        <v>51474832301</v>
      </c>
    </row>
    <row r="117" spans="1:37">
      <c r="A117" s="411"/>
      <c r="B117" s="484" t="s">
        <v>1698</v>
      </c>
      <c r="C117" s="381"/>
      <c r="D117" s="350" t="s">
        <v>766</v>
      </c>
      <c r="E117" s="355" t="s">
        <v>766</v>
      </c>
      <c r="F117" s="350" t="s">
        <v>766</v>
      </c>
      <c r="G117" s="409" t="s">
        <v>987</v>
      </c>
      <c r="H117" s="409" t="s">
        <v>987</v>
      </c>
      <c r="I117" s="409" t="s">
        <v>987</v>
      </c>
      <c r="J117" s="409" t="s">
        <v>987</v>
      </c>
      <c r="K117" s="409" t="s">
        <v>987</v>
      </c>
      <c r="L117" s="409" t="s">
        <v>766</v>
      </c>
      <c r="M117" s="350" t="s">
        <v>766</v>
      </c>
      <c r="N117" s="355" t="s">
        <v>766</v>
      </c>
      <c r="O117" s="409" t="s">
        <v>987</v>
      </c>
      <c r="P117" s="409" t="s">
        <v>987</v>
      </c>
      <c r="Q117" s="409" t="s">
        <v>766</v>
      </c>
      <c r="R117" s="409" t="s">
        <v>766</v>
      </c>
      <c r="S117" s="308"/>
      <c r="T117" s="308"/>
      <c r="U117" s="484" t="s">
        <v>1212</v>
      </c>
      <c r="V117" s="381"/>
      <c r="W117" s="353" t="s">
        <v>1210</v>
      </c>
      <c r="X117" s="359" t="s">
        <v>1210</v>
      </c>
      <c r="Y117" s="353" t="s">
        <v>1210</v>
      </c>
      <c r="Z117" s="409" t="s">
        <v>987</v>
      </c>
      <c r="AA117" s="409" t="s">
        <v>987</v>
      </c>
      <c r="AB117" s="409" t="s">
        <v>987</v>
      </c>
      <c r="AC117" s="409" t="s">
        <v>987</v>
      </c>
      <c r="AD117" s="353" t="s">
        <v>1210</v>
      </c>
      <c r="AE117" s="359" t="s">
        <v>1210</v>
      </c>
      <c r="AF117" s="353" t="s">
        <v>1210</v>
      </c>
      <c r="AG117" s="359" t="s">
        <v>1210</v>
      </c>
      <c r="AH117" s="409" t="s">
        <v>987</v>
      </c>
      <c r="AI117" s="409" t="s">
        <v>987</v>
      </c>
      <c r="AJ117" s="410" t="s">
        <v>1210</v>
      </c>
      <c r="AK117" s="410" t="s">
        <v>1210</v>
      </c>
    </row>
    <row r="118" spans="1:37" s="4" customFormat="1">
      <c r="A118" s="415"/>
      <c r="B118" s="486"/>
      <c r="C118" s="381"/>
      <c r="D118" s="451" t="s">
        <v>1868</v>
      </c>
      <c r="E118" s="451" t="s">
        <v>1868</v>
      </c>
      <c r="F118" s="451" t="s">
        <v>1868</v>
      </c>
      <c r="G118" s="451" t="s">
        <v>1868</v>
      </c>
      <c r="H118" s="451" t="s">
        <v>1868</v>
      </c>
      <c r="I118" s="451" t="s">
        <v>1868</v>
      </c>
      <c r="J118" s="451" t="s">
        <v>1868</v>
      </c>
      <c r="K118" s="451" t="s">
        <v>1868</v>
      </c>
      <c r="L118" s="451" t="s">
        <v>1868</v>
      </c>
      <c r="M118" s="451" t="s">
        <v>1868</v>
      </c>
      <c r="N118" s="451" t="s">
        <v>1868</v>
      </c>
      <c r="O118" s="451" t="s">
        <v>1868</v>
      </c>
      <c r="P118" s="451" t="s">
        <v>1868</v>
      </c>
      <c r="Q118" s="451" t="s">
        <v>1868</v>
      </c>
      <c r="R118" s="451" t="s">
        <v>1868</v>
      </c>
      <c r="S118" s="311"/>
      <c r="T118" s="311"/>
      <c r="U118" s="486"/>
      <c r="V118" s="381"/>
      <c r="W118" s="451" t="s">
        <v>1866</v>
      </c>
      <c r="X118" s="451" t="s">
        <v>1866</v>
      </c>
      <c r="Y118" s="451" t="s">
        <v>1866</v>
      </c>
      <c r="Z118" s="451" t="s">
        <v>1866</v>
      </c>
      <c r="AA118" s="451" t="s">
        <v>1866</v>
      </c>
      <c r="AB118" s="451" t="s">
        <v>1866</v>
      </c>
      <c r="AC118" s="451" t="s">
        <v>1866</v>
      </c>
      <c r="AD118" s="451" t="s">
        <v>1866</v>
      </c>
      <c r="AE118" s="451" t="s">
        <v>1866</v>
      </c>
      <c r="AF118" s="451" t="s">
        <v>1866</v>
      </c>
      <c r="AG118" s="451" t="s">
        <v>1866</v>
      </c>
      <c r="AH118" s="451" t="s">
        <v>1866</v>
      </c>
      <c r="AI118" s="451" t="s">
        <v>1866</v>
      </c>
      <c r="AJ118" s="451" t="s">
        <v>1866</v>
      </c>
      <c r="AK118" s="451" t="s">
        <v>1866</v>
      </c>
    </row>
    <row r="119" spans="1:37" s="4" customFormat="1">
      <c r="B119" s="2" t="s">
        <v>990</v>
      </c>
      <c r="C119" s="381"/>
      <c r="D119" s="16">
        <v>51474832202</v>
      </c>
      <c r="E119" s="16">
        <v>51474832202</v>
      </c>
      <c r="F119" s="16">
        <v>51474832202</v>
      </c>
      <c r="G119" s="16">
        <v>51474832202</v>
      </c>
      <c r="H119" s="23">
        <v>51474832202</v>
      </c>
      <c r="I119" s="23">
        <v>51474832202</v>
      </c>
      <c r="J119" s="16">
        <v>51474832202</v>
      </c>
      <c r="K119" s="16">
        <v>51474832202</v>
      </c>
      <c r="L119" s="16">
        <v>51474832202</v>
      </c>
      <c r="M119" s="16">
        <v>51474832202</v>
      </c>
      <c r="N119" s="16">
        <v>51474832202</v>
      </c>
      <c r="O119" s="16">
        <v>51474832202</v>
      </c>
      <c r="P119" s="16">
        <v>51474832202</v>
      </c>
      <c r="Q119" s="16">
        <v>51474832202</v>
      </c>
      <c r="R119" s="16">
        <v>51474832202</v>
      </c>
      <c r="S119" s="324"/>
      <c r="T119" s="324"/>
      <c r="U119" s="2" t="s">
        <v>1213</v>
      </c>
      <c r="V119" s="381"/>
      <c r="W119" s="16"/>
      <c r="X119" s="16"/>
      <c r="Y119" s="16"/>
      <c r="Z119" s="23"/>
      <c r="AA119" s="23">
        <v>51474832302</v>
      </c>
      <c r="AB119" s="23">
        <v>51474832302</v>
      </c>
      <c r="AC119" s="23">
        <v>51474832302</v>
      </c>
      <c r="AD119" s="23">
        <v>51474832302</v>
      </c>
      <c r="AE119" s="23">
        <v>51474832302</v>
      </c>
      <c r="AF119" s="23">
        <v>51474832302</v>
      </c>
      <c r="AG119" s="23">
        <v>51474832302</v>
      </c>
      <c r="AH119" s="23">
        <v>51474832302</v>
      </c>
      <c r="AI119" s="23">
        <v>51474832302</v>
      </c>
      <c r="AJ119" s="23">
        <v>51474832302</v>
      </c>
      <c r="AK119" s="23">
        <v>51474832302</v>
      </c>
    </row>
    <row r="120" spans="1:37">
      <c r="B120" s="484" t="s">
        <v>1799</v>
      </c>
      <c r="C120" s="381"/>
      <c r="D120" s="350" t="s">
        <v>762</v>
      </c>
      <c r="E120" s="355" t="s">
        <v>762</v>
      </c>
      <c r="F120" s="350" t="s">
        <v>762</v>
      </c>
      <c r="G120" s="350" t="s">
        <v>762</v>
      </c>
      <c r="H120" s="350" t="s">
        <v>762</v>
      </c>
      <c r="I120" s="355" t="s">
        <v>762</v>
      </c>
      <c r="J120" s="350" t="s">
        <v>762</v>
      </c>
      <c r="K120" s="355" t="s">
        <v>762</v>
      </c>
      <c r="L120" s="350" t="s">
        <v>762</v>
      </c>
      <c r="M120" s="350" t="s">
        <v>762</v>
      </c>
      <c r="N120" s="355" t="s">
        <v>762</v>
      </c>
      <c r="O120" s="350" t="s">
        <v>762</v>
      </c>
      <c r="P120" s="350" t="s">
        <v>762</v>
      </c>
      <c r="Q120" s="350" t="s">
        <v>762</v>
      </c>
      <c r="R120" s="355" t="s">
        <v>762</v>
      </c>
      <c r="S120" s="316"/>
      <c r="T120" s="316"/>
      <c r="U120" s="487" t="s">
        <v>1214</v>
      </c>
      <c r="V120" s="381"/>
      <c r="W120" s="350" t="s">
        <v>1215</v>
      </c>
      <c r="X120" s="355" t="s">
        <v>1215</v>
      </c>
      <c r="Y120" s="350" t="s">
        <v>1215</v>
      </c>
      <c r="Z120" s="350" t="s">
        <v>1215</v>
      </c>
      <c r="AA120" s="350" t="s">
        <v>1215</v>
      </c>
      <c r="AB120" s="350" t="s">
        <v>1215</v>
      </c>
      <c r="AC120" s="355" t="s">
        <v>1215</v>
      </c>
      <c r="AD120" s="350" t="s">
        <v>1215</v>
      </c>
      <c r="AE120" s="355" t="s">
        <v>1215</v>
      </c>
      <c r="AF120" s="350" t="s">
        <v>1215</v>
      </c>
      <c r="AG120" s="355" t="s">
        <v>1215</v>
      </c>
      <c r="AH120" s="350" t="s">
        <v>1215</v>
      </c>
      <c r="AI120" s="350" t="s">
        <v>1215</v>
      </c>
      <c r="AJ120" s="350" t="s">
        <v>1215</v>
      </c>
      <c r="AK120" s="355" t="s">
        <v>1215</v>
      </c>
    </row>
    <row r="121" spans="1:37">
      <c r="B121" s="486"/>
      <c r="C121" s="381"/>
      <c r="D121" s="451" t="s">
        <v>1869</v>
      </c>
      <c r="E121" s="451" t="s">
        <v>1869</v>
      </c>
      <c r="F121" s="451" t="s">
        <v>1869</v>
      </c>
      <c r="G121" s="451" t="s">
        <v>1869</v>
      </c>
      <c r="H121" s="451" t="s">
        <v>1869</v>
      </c>
      <c r="I121" s="451" t="s">
        <v>1869</v>
      </c>
      <c r="J121" s="451" t="s">
        <v>1869</v>
      </c>
      <c r="K121" s="451" t="s">
        <v>1869</v>
      </c>
      <c r="L121" s="451" t="s">
        <v>1869</v>
      </c>
      <c r="M121" s="451" t="s">
        <v>1869</v>
      </c>
      <c r="N121" s="451" t="s">
        <v>1869</v>
      </c>
      <c r="O121" s="451" t="s">
        <v>1869</v>
      </c>
      <c r="P121" s="451" t="s">
        <v>1869</v>
      </c>
      <c r="Q121" s="451" t="s">
        <v>1869</v>
      </c>
      <c r="R121" s="451" t="s">
        <v>1869</v>
      </c>
      <c r="S121" s="311"/>
      <c r="T121" s="311"/>
      <c r="U121" s="488"/>
      <c r="V121" s="381"/>
      <c r="W121" s="451" t="s">
        <v>1865</v>
      </c>
      <c r="X121" s="451" t="s">
        <v>1865</v>
      </c>
      <c r="Y121" s="451" t="s">
        <v>1865</v>
      </c>
      <c r="Z121" s="451" t="s">
        <v>1865</v>
      </c>
      <c r="AA121" s="451" t="s">
        <v>1865</v>
      </c>
      <c r="AB121" s="451" t="s">
        <v>1865</v>
      </c>
      <c r="AC121" s="451" t="s">
        <v>1865</v>
      </c>
      <c r="AD121" s="451" t="s">
        <v>1865</v>
      </c>
      <c r="AE121" s="451" t="s">
        <v>1865</v>
      </c>
      <c r="AF121" s="451" t="s">
        <v>1865</v>
      </c>
      <c r="AG121" s="451" t="s">
        <v>1865</v>
      </c>
      <c r="AH121" s="451" t="s">
        <v>1865</v>
      </c>
      <c r="AI121" s="451" t="s">
        <v>1865</v>
      </c>
      <c r="AJ121" s="451" t="s">
        <v>1865</v>
      </c>
      <c r="AK121" s="451" t="s">
        <v>1865</v>
      </c>
    </row>
    <row r="122" spans="1:37">
      <c r="B122" s="487" t="s">
        <v>991</v>
      </c>
      <c r="C122" s="384"/>
      <c r="D122" s="350" t="s">
        <v>992</v>
      </c>
      <c r="E122" s="355" t="s">
        <v>992</v>
      </c>
      <c r="F122" s="350" t="s">
        <v>992</v>
      </c>
      <c r="G122" s="350" t="s">
        <v>992</v>
      </c>
      <c r="H122" s="350" t="s">
        <v>750</v>
      </c>
      <c r="I122" s="355" t="s">
        <v>750</v>
      </c>
      <c r="J122" s="350" t="s">
        <v>992</v>
      </c>
      <c r="K122" s="355" t="s">
        <v>992</v>
      </c>
      <c r="L122" s="350" t="s">
        <v>992</v>
      </c>
      <c r="M122" s="350" t="s">
        <v>750</v>
      </c>
      <c r="N122" s="355" t="s">
        <v>750</v>
      </c>
      <c r="O122" s="350" t="s">
        <v>750</v>
      </c>
      <c r="P122" s="350" t="s">
        <v>750</v>
      </c>
      <c r="Q122" s="350" t="s">
        <v>750</v>
      </c>
      <c r="R122" s="355" t="s">
        <v>750</v>
      </c>
      <c r="S122" s="309"/>
      <c r="T122" s="309"/>
      <c r="U122" s="487" t="s">
        <v>1216</v>
      </c>
      <c r="V122" s="384"/>
      <c r="W122" s="350" t="s">
        <v>1217</v>
      </c>
      <c r="X122" s="355" t="s">
        <v>1217</v>
      </c>
      <c r="Y122" s="350" t="s">
        <v>1217</v>
      </c>
      <c r="Z122" s="350" t="s">
        <v>1217</v>
      </c>
      <c r="AA122" s="350" t="s">
        <v>1217</v>
      </c>
      <c r="AB122" s="350" t="s">
        <v>1217</v>
      </c>
      <c r="AC122" s="355" t="s">
        <v>1217</v>
      </c>
      <c r="AD122" s="350" t="s">
        <v>1217</v>
      </c>
      <c r="AE122" s="355" t="s">
        <v>1217</v>
      </c>
      <c r="AF122" s="350" t="s">
        <v>1218</v>
      </c>
      <c r="AG122" s="355" t="s">
        <v>1218</v>
      </c>
      <c r="AH122" s="350" t="s">
        <v>1218</v>
      </c>
      <c r="AI122" s="350" t="s">
        <v>1218</v>
      </c>
      <c r="AJ122" s="350" t="s">
        <v>1218</v>
      </c>
      <c r="AK122" s="355" t="s">
        <v>1218</v>
      </c>
    </row>
    <row r="123" spans="1:37">
      <c r="B123" s="488"/>
      <c r="C123" s="384"/>
      <c r="D123" s="6" t="s">
        <v>993</v>
      </c>
      <c r="E123" s="6" t="s">
        <v>993</v>
      </c>
      <c r="F123" s="6" t="s">
        <v>993</v>
      </c>
      <c r="G123" s="6" t="s">
        <v>994</v>
      </c>
      <c r="H123" s="6" t="s">
        <v>995</v>
      </c>
      <c r="I123" s="6" t="s">
        <v>995</v>
      </c>
      <c r="J123" s="6" t="s">
        <v>996</v>
      </c>
      <c r="K123" s="6" t="s">
        <v>996</v>
      </c>
      <c r="L123" s="6" t="s">
        <v>996</v>
      </c>
      <c r="M123" s="6" t="s">
        <v>997</v>
      </c>
      <c r="N123" s="6" t="s">
        <v>997</v>
      </c>
      <c r="O123" s="6" t="s">
        <v>997</v>
      </c>
      <c r="P123" s="6" t="s">
        <v>997</v>
      </c>
      <c r="Q123" s="6" t="s">
        <v>998</v>
      </c>
      <c r="R123" s="6" t="s">
        <v>998</v>
      </c>
      <c r="S123" s="313"/>
      <c r="T123" s="313"/>
      <c r="U123" s="488"/>
      <c r="V123" s="384"/>
      <c r="W123" s="6" t="s">
        <v>1219</v>
      </c>
      <c r="X123" s="6" t="s">
        <v>1219</v>
      </c>
      <c r="Y123" s="6" t="s">
        <v>1219</v>
      </c>
      <c r="Z123" s="6" t="s">
        <v>1220</v>
      </c>
      <c r="AA123" s="6" t="s">
        <v>1220</v>
      </c>
      <c r="AB123" s="6" t="s">
        <v>1221</v>
      </c>
      <c r="AC123" s="6" t="s">
        <v>1221</v>
      </c>
      <c r="AD123" s="6" t="s">
        <v>1221</v>
      </c>
      <c r="AE123" s="6" t="s">
        <v>1221</v>
      </c>
      <c r="AF123" s="6" t="s">
        <v>1222</v>
      </c>
      <c r="AG123" s="6" t="s">
        <v>1222</v>
      </c>
      <c r="AH123" s="6" t="s">
        <v>1222</v>
      </c>
      <c r="AI123" s="6" t="s">
        <v>1222</v>
      </c>
      <c r="AJ123" s="6" t="s">
        <v>1223</v>
      </c>
      <c r="AK123" s="6" t="s">
        <v>1223</v>
      </c>
    </row>
    <row r="124" spans="1:37">
      <c r="B124" s="2" t="s">
        <v>999</v>
      </c>
      <c r="C124" s="381"/>
      <c r="D124" s="16" t="s">
        <v>1622</v>
      </c>
      <c r="E124" s="16" t="s">
        <v>1622</v>
      </c>
      <c r="F124" s="16" t="s">
        <v>1622</v>
      </c>
      <c r="G124" s="16" t="s">
        <v>1623</v>
      </c>
      <c r="H124" s="23" t="s">
        <v>1623</v>
      </c>
      <c r="I124" s="23" t="s">
        <v>1623</v>
      </c>
      <c r="J124" s="16" t="s">
        <v>1623</v>
      </c>
      <c r="K124" s="16" t="s">
        <v>1623</v>
      </c>
      <c r="L124" s="16" t="s">
        <v>1623</v>
      </c>
      <c r="M124" s="16" t="s">
        <v>1623</v>
      </c>
      <c r="N124" s="16" t="s">
        <v>1623</v>
      </c>
      <c r="O124" s="16" t="s">
        <v>1623</v>
      </c>
      <c r="P124" s="16" t="s">
        <v>1623</v>
      </c>
      <c r="Q124" s="16" t="s">
        <v>1623</v>
      </c>
      <c r="R124" s="16" t="s">
        <v>1623</v>
      </c>
      <c r="S124" s="313"/>
      <c r="T124" s="313"/>
      <c r="U124" s="2" t="s">
        <v>1224</v>
      </c>
      <c r="V124" s="381"/>
      <c r="W124" s="16">
        <v>54006532002</v>
      </c>
      <c r="X124" s="16">
        <v>54006532002</v>
      </c>
      <c r="Y124" s="16">
        <v>54006532002</v>
      </c>
      <c r="Z124" s="23">
        <v>54006532001</v>
      </c>
      <c r="AA124" s="23">
        <v>54006532001</v>
      </c>
      <c r="AB124" s="23">
        <v>54006532001</v>
      </c>
      <c r="AC124" s="23">
        <v>54006532001</v>
      </c>
      <c r="AD124" s="23">
        <v>54006532001</v>
      </c>
      <c r="AE124" s="23">
        <v>54006532001</v>
      </c>
      <c r="AF124" s="23">
        <v>54006532001</v>
      </c>
      <c r="AG124" s="23">
        <v>54006532001</v>
      </c>
      <c r="AH124" s="23">
        <v>54006532001</v>
      </c>
      <c r="AI124" s="23">
        <v>54006532001</v>
      </c>
      <c r="AJ124" s="23">
        <v>54006532001</v>
      </c>
      <c r="AK124" s="23">
        <v>54006532001</v>
      </c>
    </row>
    <row r="125" spans="1:37">
      <c r="B125" s="487" t="s">
        <v>1000</v>
      </c>
      <c r="C125" s="384"/>
      <c r="D125" s="464" t="s">
        <v>1920</v>
      </c>
      <c r="E125" s="464" t="s">
        <v>1920</v>
      </c>
      <c r="F125" s="353" t="s">
        <v>1001</v>
      </c>
      <c r="G125" s="353" t="s">
        <v>1001</v>
      </c>
      <c r="H125" s="353" t="s">
        <v>1002</v>
      </c>
      <c r="I125" s="359" t="s">
        <v>1002</v>
      </c>
      <c r="J125" s="353" t="s">
        <v>1003</v>
      </c>
      <c r="K125" s="359" t="s">
        <v>1003</v>
      </c>
      <c r="L125" s="353" t="s">
        <v>1004</v>
      </c>
      <c r="M125" s="353" t="s">
        <v>1005</v>
      </c>
      <c r="N125" s="359" t="s">
        <v>1005</v>
      </c>
      <c r="O125" s="354" t="s">
        <v>1005</v>
      </c>
      <c r="P125" s="354" t="s">
        <v>1001</v>
      </c>
      <c r="Q125" s="354" t="s">
        <v>1005</v>
      </c>
      <c r="R125" s="357" t="s">
        <v>1005</v>
      </c>
      <c r="S125" s="313"/>
      <c r="T125" s="313"/>
      <c r="U125" s="487" t="s">
        <v>1225</v>
      </c>
      <c r="V125" s="384"/>
      <c r="W125" s="354" t="s">
        <v>1226</v>
      </c>
      <c r="X125" s="357" t="s">
        <v>1226</v>
      </c>
      <c r="Y125" s="354" t="s">
        <v>1227</v>
      </c>
      <c r="Z125" s="354" t="s">
        <v>1228</v>
      </c>
      <c r="AA125" s="354" t="s">
        <v>1228</v>
      </c>
      <c r="AB125" s="354" t="s">
        <v>1229</v>
      </c>
      <c r="AC125" s="357" t="s">
        <v>1229</v>
      </c>
      <c r="AD125" s="354" t="s">
        <v>1230</v>
      </c>
      <c r="AE125" s="357" t="s">
        <v>293</v>
      </c>
      <c r="AF125" s="354" t="s">
        <v>1231</v>
      </c>
      <c r="AG125" s="357" t="s">
        <v>1231</v>
      </c>
      <c r="AH125" s="354" t="s">
        <v>1231</v>
      </c>
      <c r="AI125" s="354" t="s">
        <v>1228</v>
      </c>
      <c r="AJ125" s="354" t="s">
        <v>1226</v>
      </c>
      <c r="AK125" s="357" t="s">
        <v>1226</v>
      </c>
    </row>
    <row r="126" spans="1:37">
      <c r="B126" s="489"/>
      <c r="C126" s="384"/>
      <c r="D126" s="464" t="s">
        <v>1006</v>
      </c>
      <c r="E126" s="464" t="s">
        <v>1006</v>
      </c>
      <c r="F126" s="353" t="s">
        <v>1007</v>
      </c>
      <c r="G126" s="353" t="s">
        <v>1008</v>
      </c>
      <c r="H126" s="353" t="s">
        <v>1007</v>
      </c>
      <c r="I126" s="359" t="s">
        <v>1007</v>
      </c>
      <c r="J126" s="353" t="s">
        <v>1009</v>
      </c>
      <c r="K126" s="359" t="s">
        <v>15</v>
      </c>
      <c r="L126" s="353" t="s">
        <v>1010</v>
      </c>
      <c r="M126" s="353" t="s">
        <v>287</v>
      </c>
      <c r="N126" s="359" t="s">
        <v>287</v>
      </c>
      <c r="O126" s="354" t="s">
        <v>1006</v>
      </c>
      <c r="P126" s="354" t="s">
        <v>1008</v>
      </c>
      <c r="Q126" s="354" t="s">
        <v>1007</v>
      </c>
      <c r="R126" s="357" t="s">
        <v>1007</v>
      </c>
      <c r="S126" s="313"/>
      <c r="T126" s="313"/>
      <c r="U126" s="489"/>
      <c r="V126" s="384"/>
      <c r="W126" s="354" t="s">
        <v>1232</v>
      </c>
      <c r="X126" s="357" t="s">
        <v>1232</v>
      </c>
      <c r="Y126" s="354" t="s">
        <v>1232</v>
      </c>
      <c r="Z126" s="354" t="s">
        <v>1233</v>
      </c>
      <c r="AA126" s="354" t="s">
        <v>1232</v>
      </c>
      <c r="AB126" s="354" t="s">
        <v>1234</v>
      </c>
      <c r="AC126" s="357" t="s">
        <v>15</v>
      </c>
      <c r="AD126" s="354" t="s">
        <v>1234</v>
      </c>
      <c r="AE126" s="357" t="s">
        <v>15</v>
      </c>
      <c r="AF126" s="354" t="s">
        <v>292</v>
      </c>
      <c r="AG126" s="357" t="s">
        <v>292</v>
      </c>
      <c r="AH126" s="354" t="s">
        <v>292</v>
      </c>
      <c r="AI126" s="354" t="s">
        <v>1233</v>
      </c>
      <c r="AJ126" s="354" t="s">
        <v>1232</v>
      </c>
      <c r="AK126" s="357" t="s">
        <v>1232</v>
      </c>
    </row>
    <row r="127" spans="1:37">
      <c r="B127" s="489"/>
      <c r="C127" s="384"/>
      <c r="D127" s="464" t="s">
        <v>1921</v>
      </c>
      <c r="E127" s="464" t="s">
        <v>1921</v>
      </c>
      <c r="F127" s="416" t="s">
        <v>1549</v>
      </c>
      <c r="G127" s="451" t="s">
        <v>1835</v>
      </c>
      <c r="H127" s="451" t="s">
        <v>1836</v>
      </c>
      <c r="I127" s="451" t="s">
        <v>1836</v>
      </c>
      <c r="J127" s="451" t="s">
        <v>1837</v>
      </c>
      <c r="K127" s="451" t="s">
        <v>1837</v>
      </c>
      <c r="L127" s="451" t="s">
        <v>1838</v>
      </c>
      <c r="M127" s="353" t="s">
        <v>290</v>
      </c>
      <c r="N127" s="359" t="s">
        <v>290</v>
      </c>
      <c r="O127" s="354" t="s">
        <v>1011</v>
      </c>
      <c r="P127" s="451" t="s">
        <v>1839</v>
      </c>
      <c r="Q127" s="354" t="s">
        <v>1012</v>
      </c>
      <c r="R127" s="357" t="s">
        <v>764</v>
      </c>
      <c r="S127" s="313"/>
      <c r="T127" s="313"/>
      <c r="U127" s="489"/>
      <c r="V127" s="384"/>
      <c r="W127" s="354" t="s">
        <v>238</v>
      </c>
      <c r="X127" s="357" t="s">
        <v>238</v>
      </c>
      <c r="Y127" s="354" t="s">
        <v>236</v>
      </c>
      <c r="Z127" s="354" t="s">
        <v>230</v>
      </c>
      <c r="AA127" s="354" t="s">
        <v>234</v>
      </c>
      <c r="AB127" s="354" t="s">
        <v>1235</v>
      </c>
      <c r="AC127" s="357" t="s">
        <v>1235</v>
      </c>
      <c r="AD127" s="354" t="s">
        <v>311</v>
      </c>
      <c r="AE127" s="357" t="s">
        <v>311</v>
      </c>
      <c r="AF127" s="354" t="s">
        <v>1236</v>
      </c>
      <c r="AG127" s="357" t="s">
        <v>1236</v>
      </c>
      <c r="AH127" s="354" t="s">
        <v>1236</v>
      </c>
      <c r="AI127" s="354" t="s">
        <v>1235</v>
      </c>
      <c r="AJ127" s="354" t="s">
        <v>238</v>
      </c>
      <c r="AK127" s="357" t="s">
        <v>238</v>
      </c>
    </row>
    <row r="128" spans="1:37">
      <c r="B128" s="488"/>
      <c r="C128" s="384"/>
      <c r="D128" s="462" t="s">
        <v>1922</v>
      </c>
      <c r="E128" s="462" t="s">
        <v>1919</v>
      </c>
      <c r="F128" s="362" t="s">
        <v>1548</v>
      </c>
      <c r="G128" s="362" t="s">
        <v>1531</v>
      </c>
      <c r="H128" s="6" t="s">
        <v>233</v>
      </c>
      <c r="I128" s="6" t="s">
        <v>233</v>
      </c>
      <c r="J128" s="362" t="s">
        <v>1534</v>
      </c>
      <c r="K128" s="362" t="s">
        <v>1014</v>
      </c>
      <c r="L128" s="6" t="s">
        <v>1015</v>
      </c>
      <c r="M128" s="6" t="s">
        <v>291</v>
      </c>
      <c r="N128" s="6" t="s">
        <v>291</v>
      </c>
      <c r="O128" s="258" t="s">
        <v>1016</v>
      </c>
      <c r="P128" s="258" t="s">
        <v>1013</v>
      </c>
      <c r="Q128" s="258" t="s">
        <v>1017</v>
      </c>
      <c r="R128" s="258" t="s">
        <v>1017</v>
      </c>
      <c r="S128" s="313"/>
      <c r="T128" s="313"/>
      <c r="U128" s="488"/>
      <c r="V128" s="384"/>
      <c r="W128" s="258" t="s">
        <v>239</v>
      </c>
      <c r="X128" s="258" t="s">
        <v>239</v>
      </c>
      <c r="Y128" s="258" t="s">
        <v>237</v>
      </c>
      <c r="Z128" s="258" t="s">
        <v>288</v>
      </c>
      <c r="AA128" s="258" t="s">
        <v>235</v>
      </c>
      <c r="AB128" s="258" t="s">
        <v>1535</v>
      </c>
      <c r="AC128" s="258" t="s">
        <v>1237</v>
      </c>
      <c r="AD128" s="258" t="s">
        <v>310</v>
      </c>
      <c r="AE128" s="258" t="s">
        <v>310</v>
      </c>
      <c r="AF128" s="258" t="s">
        <v>1238</v>
      </c>
      <c r="AG128" s="258" t="s">
        <v>452</v>
      </c>
      <c r="AH128" s="258" t="s">
        <v>1238</v>
      </c>
      <c r="AI128" s="258" t="s">
        <v>1239</v>
      </c>
      <c r="AJ128" s="258" t="s">
        <v>239</v>
      </c>
      <c r="AK128" s="258" t="s">
        <v>239</v>
      </c>
    </row>
    <row r="129" spans="1:37">
      <c r="B129" s="487" t="s">
        <v>1018</v>
      </c>
      <c r="C129" s="384"/>
      <c r="D129" s="354" t="s">
        <v>1019</v>
      </c>
      <c r="E129" s="357" t="s">
        <v>14</v>
      </c>
      <c r="F129" s="353" t="s">
        <v>1020</v>
      </c>
      <c r="G129" s="353" t="s">
        <v>1021</v>
      </c>
      <c r="H129" s="353" t="s">
        <v>1022</v>
      </c>
      <c r="I129" s="359" t="s">
        <v>1022</v>
      </c>
      <c r="J129" s="353" t="s">
        <v>1021</v>
      </c>
      <c r="K129" s="359" t="s">
        <v>1021</v>
      </c>
      <c r="L129" s="353" t="s">
        <v>1023</v>
      </c>
      <c r="M129" s="353" t="s">
        <v>1021</v>
      </c>
      <c r="N129" s="359" t="s">
        <v>1021</v>
      </c>
      <c r="O129" s="353" t="s">
        <v>1021</v>
      </c>
      <c r="P129" s="353" t="s">
        <v>1021</v>
      </c>
      <c r="Q129" s="353" t="s">
        <v>1022</v>
      </c>
      <c r="R129" s="359" t="s">
        <v>1022</v>
      </c>
      <c r="S129" s="313"/>
      <c r="T129" s="313"/>
      <c r="U129" s="487" t="s">
        <v>1240</v>
      </c>
      <c r="V129" s="384"/>
      <c r="W129" s="353" t="s">
        <v>1241</v>
      </c>
      <c r="X129" s="359" t="s">
        <v>14</v>
      </c>
      <c r="Y129" s="353" t="s">
        <v>1242</v>
      </c>
      <c r="Z129" s="353" t="s">
        <v>1243</v>
      </c>
      <c r="AA129" s="354" t="s">
        <v>1243</v>
      </c>
      <c r="AB129" s="354" t="s">
        <v>1242</v>
      </c>
      <c r="AC129" s="357" t="s">
        <v>222</v>
      </c>
      <c r="AD129" s="354" t="s">
        <v>1244</v>
      </c>
      <c r="AE129" s="357" t="s">
        <v>1244</v>
      </c>
      <c r="AF129" s="354" t="s">
        <v>289</v>
      </c>
      <c r="AG129" s="357" t="s">
        <v>289</v>
      </c>
      <c r="AH129" s="354" t="s">
        <v>289</v>
      </c>
      <c r="AI129" s="354" t="s">
        <v>289</v>
      </c>
      <c r="AJ129" s="354" t="s">
        <v>1244</v>
      </c>
      <c r="AK129" s="357" t="s">
        <v>1244</v>
      </c>
    </row>
    <row r="130" spans="1:37">
      <c r="B130" s="489"/>
      <c r="C130" s="382"/>
      <c r="D130" s="164" t="s">
        <v>1024</v>
      </c>
      <c r="E130" s="164" t="s">
        <v>1024</v>
      </c>
      <c r="F130" s="353" t="s">
        <v>1025</v>
      </c>
      <c r="G130" s="353" t="s">
        <v>1026</v>
      </c>
      <c r="H130" s="353" t="s">
        <v>221</v>
      </c>
      <c r="I130" s="359" t="s">
        <v>221</v>
      </c>
      <c r="J130" s="353" t="s">
        <v>1027</v>
      </c>
      <c r="K130" s="359" t="s">
        <v>1027</v>
      </c>
      <c r="L130" s="353" t="s">
        <v>1028</v>
      </c>
      <c r="M130" s="353" t="s">
        <v>1026</v>
      </c>
      <c r="N130" s="359" t="s">
        <v>1026</v>
      </c>
      <c r="O130" s="353" t="s">
        <v>1026</v>
      </c>
      <c r="P130" s="353" t="s">
        <v>1026</v>
      </c>
      <c r="Q130" s="353" t="s">
        <v>221</v>
      </c>
      <c r="R130" s="359" t="s">
        <v>221</v>
      </c>
      <c r="S130" s="313"/>
      <c r="T130" s="313"/>
      <c r="U130" s="489"/>
      <c r="V130" s="384"/>
      <c r="W130" s="353" t="s">
        <v>1024</v>
      </c>
      <c r="X130" s="359" t="s">
        <v>1024</v>
      </c>
      <c r="Y130" s="353" t="s">
        <v>1027</v>
      </c>
      <c r="Z130" s="353" t="s">
        <v>1028</v>
      </c>
      <c r="AA130" s="354" t="s">
        <v>1028</v>
      </c>
      <c r="AB130" s="354" t="s">
        <v>1027</v>
      </c>
      <c r="AC130" s="357" t="s">
        <v>1027</v>
      </c>
      <c r="AD130" s="354" t="s">
        <v>221</v>
      </c>
      <c r="AE130" s="357" t="s">
        <v>221</v>
      </c>
      <c r="AF130" s="354" t="s">
        <v>1026</v>
      </c>
      <c r="AG130" s="357" t="s">
        <v>1026</v>
      </c>
      <c r="AH130" s="354" t="s">
        <v>1026</v>
      </c>
      <c r="AI130" s="354" t="s">
        <v>1026</v>
      </c>
      <c r="AJ130" s="354" t="s">
        <v>221</v>
      </c>
      <c r="AK130" s="357" t="s">
        <v>221</v>
      </c>
    </row>
    <row r="131" spans="1:37">
      <c r="B131" s="488"/>
      <c r="C131" s="381"/>
      <c r="D131" s="163" t="s">
        <v>1024</v>
      </c>
      <c r="E131" s="163" t="s">
        <v>1024</v>
      </c>
      <c r="F131" s="1" t="s">
        <v>1029</v>
      </c>
      <c r="G131" s="1" t="s">
        <v>1951</v>
      </c>
      <c r="H131" s="1" t="s">
        <v>224</v>
      </c>
      <c r="I131" s="1" t="s">
        <v>224</v>
      </c>
      <c r="J131" s="1" t="s">
        <v>1031</v>
      </c>
      <c r="K131" s="1" t="s">
        <v>1031</v>
      </c>
      <c r="L131" s="1" t="s">
        <v>1952</v>
      </c>
      <c r="M131" s="1" t="s">
        <v>1030</v>
      </c>
      <c r="N131" s="1" t="s">
        <v>1030</v>
      </c>
      <c r="O131" s="1" t="s">
        <v>1030</v>
      </c>
      <c r="P131" s="1" t="s">
        <v>1030</v>
      </c>
      <c r="Q131" s="1" t="s">
        <v>224</v>
      </c>
      <c r="R131" s="1" t="s">
        <v>224</v>
      </c>
      <c r="S131" s="313"/>
      <c r="T131" s="313"/>
      <c r="U131" s="488"/>
      <c r="V131" s="384"/>
      <c r="W131" s="1" t="s">
        <v>1024</v>
      </c>
      <c r="X131" s="1" t="s">
        <v>1024</v>
      </c>
      <c r="Y131" s="1" t="s">
        <v>1031</v>
      </c>
      <c r="Z131" s="1" t="s">
        <v>227</v>
      </c>
      <c r="AA131" s="150" t="s">
        <v>227</v>
      </c>
      <c r="AB131" s="150" t="s">
        <v>1031</v>
      </c>
      <c r="AC131" s="150" t="s">
        <v>1031</v>
      </c>
      <c r="AD131" s="150" t="s">
        <v>224</v>
      </c>
      <c r="AE131" s="150" t="s">
        <v>224</v>
      </c>
      <c r="AF131" s="150" t="s">
        <v>1030</v>
      </c>
      <c r="AG131" s="150" t="s">
        <v>1030</v>
      </c>
      <c r="AH131" s="150" t="s">
        <v>1030</v>
      </c>
      <c r="AI131" s="150" t="s">
        <v>1030</v>
      </c>
      <c r="AJ131" s="150" t="s">
        <v>224</v>
      </c>
      <c r="AK131" s="150" t="s">
        <v>224</v>
      </c>
    </row>
    <row r="132" spans="1:37">
      <c r="B132" s="487" t="s">
        <v>1032</v>
      </c>
      <c r="C132" s="381"/>
      <c r="D132" s="353"/>
      <c r="E132" s="359"/>
      <c r="F132" s="350"/>
      <c r="G132" s="353"/>
      <c r="H132" s="353"/>
      <c r="I132" s="359"/>
      <c r="J132" s="353"/>
      <c r="K132" s="359"/>
      <c r="L132" s="353"/>
      <c r="M132" s="353"/>
      <c r="N132" s="359"/>
      <c r="O132" s="353"/>
      <c r="P132" s="353"/>
      <c r="Q132" s="353"/>
      <c r="R132" s="359"/>
      <c r="S132" s="313"/>
      <c r="T132" s="313"/>
      <c r="U132" s="487" t="s">
        <v>1245</v>
      </c>
      <c r="V132" s="381"/>
      <c r="W132" s="353"/>
      <c r="X132" s="359"/>
      <c r="Y132" s="353"/>
      <c r="Z132" s="353"/>
      <c r="AA132" s="354"/>
      <c r="AB132" s="354"/>
      <c r="AC132" s="357"/>
      <c r="AD132" s="354"/>
      <c r="AE132" s="357"/>
      <c r="AF132" s="354"/>
      <c r="AG132" s="357"/>
      <c r="AH132" s="354"/>
      <c r="AI132" s="354"/>
      <c r="AJ132" s="353"/>
      <c r="AK132" s="359"/>
    </row>
    <row r="133" spans="1:37">
      <c r="B133" s="488"/>
      <c r="C133" s="381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312"/>
      <c r="T133" s="312"/>
      <c r="U133" s="488"/>
      <c r="V133" s="381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</row>
    <row r="134" spans="1:37">
      <c r="B134" s="487" t="s">
        <v>1802</v>
      </c>
      <c r="C134" s="381"/>
      <c r="D134" s="353" t="s">
        <v>1033</v>
      </c>
      <c r="E134" s="359" t="s">
        <v>1033</v>
      </c>
      <c r="F134" s="350" t="s">
        <v>1034</v>
      </c>
      <c r="G134" s="353" t="s">
        <v>1035</v>
      </c>
      <c r="H134" s="353" t="s">
        <v>301</v>
      </c>
      <c r="I134" s="359" t="s">
        <v>301</v>
      </c>
      <c r="J134" s="353" t="s">
        <v>303</v>
      </c>
      <c r="K134" s="359" t="s">
        <v>303</v>
      </c>
      <c r="L134" s="451" t="s">
        <v>1800</v>
      </c>
      <c r="M134" s="353" t="s">
        <v>303</v>
      </c>
      <c r="N134" s="359" t="s">
        <v>303</v>
      </c>
      <c r="O134" s="353" t="s">
        <v>303</v>
      </c>
      <c r="P134" s="353" t="s">
        <v>303</v>
      </c>
      <c r="Q134" s="353" t="s">
        <v>301</v>
      </c>
      <c r="R134" s="359" t="s">
        <v>301</v>
      </c>
      <c r="S134" s="313"/>
      <c r="T134" s="313"/>
      <c r="U134" s="487" t="s">
        <v>1246</v>
      </c>
      <c r="V134" s="381"/>
      <c r="W134" s="353" t="s">
        <v>1247</v>
      </c>
      <c r="X134" s="359" t="s">
        <v>1247</v>
      </c>
      <c r="Y134" s="353" t="s">
        <v>301</v>
      </c>
      <c r="Z134" s="353" t="s">
        <v>303</v>
      </c>
      <c r="AA134" s="354" t="s">
        <v>301</v>
      </c>
      <c r="AB134" s="354" t="s">
        <v>303</v>
      </c>
      <c r="AC134" s="357" t="s">
        <v>303</v>
      </c>
      <c r="AD134" s="354" t="s">
        <v>301</v>
      </c>
      <c r="AE134" s="357" t="s">
        <v>301</v>
      </c>
      <c r="AF134" s="354" t="s">
        <v>303</v>
      </c>
      <c r="AG134" s="357" t="s">
        <v>303</v>
      </c>
      <c r="AH134" s="354" t="s">
        <v>303</v>
      </c>
      <c r="AI134" s="354" t="s">
        <v>303</v>
      </c>
      <c r="AJ134" s="353" t="s">
        <v>301</v>
      </c>
      <c r="AK134" s="359" t="s">
        <v>301</v>
      </c>
    </row>
    <row r="135" spans="1:37">
      <c r="B135" s="488"/>
      <c r="C135" s="381"/>
      <c r="D135" s="6" t="s">
        <v>309</v>
      </c>
      <c r="E135" s="6" t="s">
        <v>309</v>
      </c>
      <c r="F135" s="6" t="s">
        <v>302</v>
      </c>
      <c r="G135" s="6" t="s">
        <v>304</v>
      </c>
      <c r="H135" s="6" t="s">
        <v>302</v>
      </c>
      <c r="I135" s="6" t="s">
        <v>302</v>
      </c>
      <c r="J135" s="6" t="s">
        <v>304</v>
      </c>
      <c r="K135" s="6" t="s">
        <v>304</v>
      </c>
      <c r="L135" s="430" t="s">
        <v>1800</v>
      </c>
      <c r="M135" s="6" t="s">
        <v>304</v>
      </c>
      <c r="N135" s="6" t="s">
        <v>304</v>
      </c>
      <c r="O135" s="6" t="s">
        <v>304</v>
      </c>
      <c r="P135" s="6" t="s">
        <v>304</v>
      </c>
      <c r="Q135" s="6" t="s">
        <v>302</v>
      </c>
      <c r="R135" s="6" t="s">
        <v>302</v>
      </c>
      <c r="S135" s="312"/>
      <c r="T135" s="312"/>
      <c r="U135" s="488"/>
      <c r="V135" s="381"/>
      <c r="W135" s="6" t="s">
        <v>309</v>
      </c>
      <c r="X135" s="6" t="s">
        <v>309</v>
      </c>
      <c r="Y135" s="400" t="s">
        <v>1541</v>
      </c>
      <c r="Z135" s="400" t="s">
        <v>1538</v>
      </c>
      <c r="AA135" s="400" t="s">
        <v>1542</v>
      </c>
      <c r="AB135" s="400" t="s">
        <v>1539</v>
      </c>
      <c r="AC135" s="400" t="s">
        <v>1539</v>
      </c>
      <c r="AD135" s="400" t="s">
        <v>1543</v>
      </c>
      <c r="AE135" s="400" t="s">
        <v>1543</v>
      </c>
      <c r="AF135" s="400" t="s">
        <v>1540</v>
      </c>
      <c r="AG135" s="400" t="s">
        <v>1540</v>
      </c>
      <c r="AH135" s="400" t="s">
        <v>1540</v>
      </c>
      <c r="AI135" s="400" t="s">
        <v>1540</v>
      </c>
      <c r="AJ135" s="400" t="s">
        <v>1544</v>
      </c>
      <c r="AK135" s="400" t="s">
        <v>1544</v>
      </c>
    </row>
    <row r="136" spans="1:37">
      <c r="A136" s="411"/>
      <c r="B136" s="484" t="s">
        <v>1036</v>
      </c>
      <c r="C136" s="381"/>
      <c r="D136" s="350" t="s">
        <v>766</v>
      </c>
      <c r="E136" s="355" t="s">
        <v>766</v>
      </c>
      <c r="F136" s="350" t="s">
        <v>766</v>
      </c>
      <c r="G136" s="350" t="s">
        <v>766</v>
      </c>
      <c r="H136" s="350" t="s">
        <v>766</v>
      </c>
      <c r="I136" s="355" t="s">
        <v>766</v>
      </c>
      <c r="J136" s="350" t="s">
        <v>766</v>
      </c>
      <c r="K136" s="355" t="s">
        <v>766</v>
      </c>
      <c r="L136" s="350" t="s">
        <v>766</v>
      </c>
      <c r="M136" s="350" t="s">
        <v>766</v>
      </c>
      <c r="N136" s="355" t="s">
        <v>766</v>
      </c>
      <c r="O136" s="409" t="s">
        <v>987</v>
      </c>
      <c r="P136" s="409" t="s">
        <v>987</v>
      </c>
      <c r="Q136" s="409" t="s">
        <v>766</v>
      </c>
      <c r="R136" s="409" t="s">
        <v>766</v>
      </c>
      <c r="S136" s="313"/>
      <c r="T136" s="313"/>
      <c r="U136" s="484" t="s">
        <v>9</v>
      </c>
      <c r="V136" s="381"/>
      <c r="W136" s="353" t="s">
        <v>1210</v>
      </c>
      <c r="X136" s="359" t="s">
        <v>1210</v>
      </c>
      <c r="Y136" s="353" t="s">
        <v>1210</v>
      </c>
      <c r="Z136" s="353" t="s">
        <v>1210</v>
      </c>
      <c r="AA136" s="353" t="s">
        <v>1210</v>
      </c>
      <c r="AB136" s="353" t="s">
        <v>1210</v>
      </c>
      <c r="AC136" s="359" t="s">
        <v>1210</v>
      </c>
      <c r="AD136" s="353" t="s">
        <v>1210</v>
      </c>
      <c r="AE136" s="359" t="s">
        <v>1210</v>
      </c>
      <c r="AF136" s="353" t="s">
        <v>1210</v>
      </c>
      <c r="AG136" s="359" t="s">
        <v>1210</v>
      </c>
      <c r="AH136" s="409" t="s">
        <v>987</v>
      </c>
      <c r="AI136" s="409" t="s">
        <v>987</v>
      </c>
      <c r="AJ136" s="409" t="s">
        <v>766</v>
      </c>
      <c r="AK136" s="409" t="s">
        <v>766</v>
      </c>
    </row>
    <row r="137" spans="1:37">
      <c r="A137" s="411"/>
      <c r="B137" s="486"/>
      <c r="C137" s="381"/>
      <c r="D137" s="451" t="s">
        <v>1870</v>
      </c>
      <c r="E137" s="451" t="s">
        <v>1870</v>
      </c>
      <c r="F137" s="451" t="s">
        <v>1870</v>
      </c>
      <c r="G137" s="451" t="s">
        <v>1870</v>
      </c>
      <c r="H137" s="451" t="s">
        <v>1870</v>
      </c>
      <c r="I137" s="451" t="s">
        <v>1870</v>
      </c>
      <c r="J137" s="451" t="s">
        <v>1870</v>
      </c>
      <c r="K137" s="451" t="s">
        <v>1870</v>
      </c>
      <c r="L137" s="451" t="s">
        <v>1870</v>
      </c>
      <c r="M137" s="451" t="s">
        <v>1870</v>
      </c>
      <c r="N137" s="451" t="s">
        <v>1870</v>
      </c>
      <c r="O137" s="451" t="s">
        <v>1870</v>
      </c>
      <c r="P137" s="451" t="s">
        <v>1870</v>
      </c>
      <c r="Q137" s="451" t="s">
        <v>1870</v>
      </c>
      <c r="R137" s="451" t="s">
        <v>1870</v>
      </c>
      <c r="S137" s="309"/>
      <c r="T137" s="309"/>
      <c r="U137" s="486"/>
      <c r="V137" s="381"/>
      <c r="W137" s="451" t="s">
        <v>1871</v>
      </c>
      <c r="X137" s="451" t="s">
        <v>1871</v>
      </c>
      <c r="Y137" s="451" t="s">
        <v>1871</v>
      </c>
      <c r="Z137" s="451" t="s">
        <v>1871</v>
      </c>
      <c r="AA137" s="451" t="s">
        <v>1871</v>
      </c>
      <c r="AB137" s="451" t="s">
        <v>1871</v>
      </c>
      <c r="AC137" s="451" t="s">
        <v>1871</v>
      </c>
      <c r="AD137" s="451" t="s">
        <v>1871</v>
      </c>
      <c r="AE137" s="451" t="s">
        <v>1871</v>
      </c>
      <c r="AF137" s="451" t="s">
        <v>1871</v>
      </c>
      <c r="AG137" s="451" t="s">
        <v>1871</v>
      </c>
      <c r="AH137" s="451" t="s">
        <v>1871</v>
      </c>
      <c r="AI137" s="451" t="s">
        <v>1871</v>
      </c>
      <c r="AJ137" s="451" t="s">
        <v>1871</v>
      </c>
      <c r="AK137" s="451" t="s">
        <v>1871</v>
      </c>
    </row>
    <row r="138" spans="1:37">
      <c r="A138" s="411"/>
      <c r="B138" s="487" t="s">
        <v>1037</v>
      </c>
      <c r="C138" s="381"/>
      <c r="D138" s="350" t="s">
        <v>368</v>
      </c>
      <c r="E138" s="355" t="s">
        <v>368</v>
      </c>
      <c r="F138" s="350" t="s">
        <v>368</v>
      </c>
      <c r="G138" s="350" t="s">
        <v>368</v>
      </c>
      <c r="H138" s="350" t="s">
        <v>368</v>
      </c>
      <c r="I138" s="355" t="s">
        <v>368</v>
      </c>
      <c r="J138" s="350" t="s">
        <v>368</v>
      </c>
      <c r="K138" s="355" t="s">
        <v>368</v>
      </c>
      <c r="L138" s="350" t="s">
        <v>368</v>
      </c>
      <c r="M138" s="350" t="s">
        <v>368</v>
      </c>
      <c r="N138" s="355" t="s">
        <v>368</v>
      </c>
      <c r="O138" s="350" t="s">
        <v>368</v>
      </c>
      <c r="P138" s="350" t="s">
        <v>368</v>
      </c>
      <c r="Q138" s="350" t="s">
        <v>368</v>
      </c>
      <c r="R138" s="355" t="s">
        <v>368</v>
      </c>
      <c r="S138" s="310"/>
      <c r="T138" s="310"/>
      <c r="U138" s="487" t="s">
        <v>1248</v>
      </c>
      <c r="V138" s="381"/>
      <c r="W138" s="350" t="s">
        <v>368</v>
      </c>
      <c r="X138" s="355" t="s">
        <v>368</v>
      </c>
      <c r="Y138" s="350" t="s">
        <v>368</v>
      </c>
      <c r="Z138" s="350" t="s">
        <v>368</v>
      </c>
      <c r="AA138" s="350" t="s">
        <v>368</v>
      </c>
      <c r="AB138" s="350" t="s">
        <v>368</v>
      </c>
      <c r="AC138" s="355" t="s">
        <v>368</v>
      </c>
      <c r="AD138" s="350" t="s">
        <v>368</v>
      </c>
      <c r="AE138" s="355" t="s">
        <v>368</v>
      </c>
      <c r="AF138" s="350" t="s">
        <v>368</v>
      </c>
      <c r="AG138" s="355" t="s">
        <v>368</v>
      </c>
      <c r="AH138" s="350" t="s">
        <v>368</v>
      </c>
      <c r="AI138" s="350" t="s">
        <v>368</v>
      </c>
      <c r="AJ138" s="350" t="s">
        <v>368</v>
      </c>
      <c r="AK138" s="355" t="s">
        <v>368</v>
      </c>
    </row>
    <row r="139" spans="1:37">
      <c r="A139" s="411"/>
      <c r="B139" s="488"/>
      <c r="C139" s="381"/>
      <c r="D139" s="6" t="s">
        <v>367</v>
      </c>
      <c r="E139" s="6" t="s">
        <v>367</v>
      </c>
      <c r="F139" s="6" t="s">
        <v>367</v>
      </c>
      <c r="G139" s="6" t="s">
        <v>367</v>
      </c>
      <c r="H139" s="6" t="s">
        <v>367</v>
      </c>
      <c r="I139" s="6" t="s">
        <v>367</v>
      </c>
      <c r="J139" s="6" t="s">
        <v>367</v>
      </c>
      <c r="K139" s="6" t="s">
        <v>367</v>
      </c>
      <c r="L139" s="6" t="s">
        <v>367</v>
      </c>
      <c r="M139" s="6" t="s">
        <v>367</v>
      </c>
      <c r="N139" s="6" t="s">
        <v>367</v>
      </c>
      <c r="O139" s="6" t="s">
        <v>367</v>
      </c>
      <c r="P139" s="6" t="s">
        <v>367</v>
      </c>
      <c r="Q139" s="6" t="s">
        <v>367</v>
      </c>
      <c r="R139" s="6" t="s">
        <v>367</v>
      </c>
      <c r="S139" s="309"/>
      <c r="T139" s="309"/>
      <c r="U139" s="488"/>
      <c r="V139" s="381"/>
      <c r="W139" s="6" t="s">
        <v>369</v>
      </c>
      <c r="X139" s="6" t="s">
        <v>369</v>
      </c>
      <c r="Y139" s="6" t="s">
        <v>369</v>
      </c>
      <c r="Z139" s="6" t="s">
        <v>369</v>
      </c>
      <c r="AA139" s="6" t="s">
        <v>369</v>
      </c>
      <c r="AB139" s="6" t="s">
        <v>369</v>
      </c>
      <c r="AC139" s="6" t="s">
        <v>369</v>
      </c>
      <c r="AD139" s="6" t="s">
        <v>369</v>
      </c>
      <c r="AE139" s="6" t="s">
        <v>369</v>
      </c>
      <c r="AF139" s="6" t="s">
        <v>369</v>
      </c>
      <c r="AG139" s="6" t="s">
        <v>369</v>
      </c>
      <c r="AH139" s="6" t="s">
        <v>369</v>
      </c>
      <c r="AI139" s="6" t="s">
        <v>369</v>
      </c>
      <c r="AJ139" s="6" t="s">
        <v>369</v>
      </c>
      <c r="AK139" s="6" t="s">
        <v>369</v>
      </c>
    </row>
    <row r="140" spans="1:37">
      <c r="A140" s="411"/>
      <c r="B140" s="487" t="s">
        <v>1038</v>
      </c>
      <c r="C140" s="381"/>
      <c r="D140" s="350" t="s">
        <v>368</v>
      </c>
      <c r="E140" s="355" t="s">
        <v>368</v>
      </c>
      <c r="F140" s="350" t="s">
        <v>368</v>
      </c>
      <c r="G140" s="350" t="s">
        <v>368</v>
      </c>
      <c r="H140" s="350" t="s">
        <v>368</v>
      </c>
      <c r="I140" s="355" t="s">
        <v>368</v>
      </c>
      <c r="J140" s="350" t="s">
        <v>368</v>
      </c>
      <c r="K140" s="355" t="s">
        <v>368</v>
      </c>
      <c r="L140" s="350" t="s">
        <v>368</v>
      </c>
      <c r="M140" s="350" t="s">
        <v>368</v>
      </c>
      <c r="N140" s="355" t="s">
        <v>368</v>
      </c>
      <c r="O140" s="350" t="s">
        <v>368</v>
      </c>
      <c r="P140" s="350" t="s">
        <v>368</v>
      </c>
      <c r="Q140" s="350" t="s">
        <v>368</v>
      </c>
      <c r="R140" s="355" t="s">
        <v>368</v>
      </c>
      <c r="S140" s="310"/>
      <c r="T140" s="310"/>
      <c r="U140" s="487" t="s">
        <v>1249</v>
      </c>
      <c r="V140" s="381"/>
      <c r="W140" s="350" t="s">
        <v>368</v>
      </c>
      <c r="X140" s="355" t="s">
        <v>368</v>
      </c>
      <c r="Y140" s="350" t="s">
        <v>368</v>
      </c>
      <c r="Z140" s="350" t="s">
        <v>368</v>
      </c>
      <c r="AA140" s="350" t="s">
        <v>368</v>
      </c>
      <c r="AB140" s="350" t="s">
        <v>368</v>
      </c>
      <c r="AC140" s="355" t="s">
        <v>368</v>
      </c>
      <c r="AD140" s="350" t="s">
        <v>368</v>
      </c>
      <c r="AE140" s="355" t="s">
        <v>368</v>
      </c>
      <c r="AF140" s="350" t="s">
        <v>368</v>
      </c>
      <c r="AG140" s="355" t="s">
        <v>368</v>
      </c>
      <c r="AH140" s="350" t="s">
        <v>368</v>
      </c>
      <c r="AI140" s="350" t="s">
        <v>368</v>
      </c>
      <c r="AJ140" s="350" t="s">
        <v>368</v>
      </c>
      <c r="AK140" s="355" t="s">
        <v>368</v>
      </c>
    </row>
    <row r="141" spans="1:37">
      <c r="A141" s="411"/>
      <c r="B141" s="488"/>
      <c r="C141" s="381"/>
      <c r="D141" s="6" t="s">
        <v>1039</v>
      </c>
      <c r="E141" s="6" t="s">
        <v>1039</v>
      </c>
      <c r="F141" s="6" t="s">
        <v>1039</v>
      </c>
      <c r="G141" s="6" t="s">
        <v>1039</v>
      </c>
      <c r="H141" s="6" t="s">
        <v>1039</v>
      </c>
      <c r="I141" s="6" t="s">
        <v>1039</v>
      </c>
      <c r="J141" s="6" t="s">
        <v>1039</v>
      </c>
      <c r="K141" s="6" t="s">
        <v>1039</v>
      </c>
      <c r="L141" s="6" t="s">
        <v>1039</v>
      </c>
      <c r="M141" s="6" t="s">
        <v>1039</v>
      </c>
      <c r="N141" s="6" t="s">
        <v>1039</v>
      </c>
      <c r="O141" s="6" t="s">
        <v>1039</v>
      </c>
      <c r="P141" s="6" t="s">
        <v>1039</v>
      </c>
      <c r="Q141" s="6" t="s">
        <v>1039</v>
      </c>
      <c r="R141" s="6" t="s">
        <v>1039</v>
      </c>
      <c r="S141" s="309"/>
      <c r="T141" s="309"/>
      <c r="U141" s="488"/>
      <c r="V141" s="381"/>
      <c r="W141" s="6" t="s">
        <v>1250</v>
      </c>
      <c r="X141" s="6" t="s">
        <v>1250</v>
      </c>
      <c r="Y141" s="6" t="s">
        <v>1250</v>
      </c>
      <c r="Z141" s="6" t="s">
        <v>1250</v>
      </c>
      <c r="AA141" s="6" t="s">
        <v>1250</v>
      </c>
      <c r="AB141" s="6" t="s">
        <v>1250</v>
      </c>
      <c r="AC141" s="6" t="s">
        <v>1250</v>
      </c>
      <c r="AD141" s="6" t="s">
        <v>1250</v>
      </c>
      <c r="AE141" s="6" t="s">
        <v>1250</v>
      </c>
      <c r="AF141" s="6" t="s">
        <v>1250</v>
      </c>
      <c r="AG141" s="6" t="s">
        <v>1250</v>
      </c>
      <c r="AH141" s="6" t="s">
        <v>1250</v>
      </c>
      <c r="AI141" s="6" t="s">
        <v>1250</v>
      </c>
      <c r="AJ141" s="6" t="s">
        <v>1250</v>
      </c>
      <c r="AK141" s="6" t="s">
        <v>1250</v>
      </c>
    </row>
    <row r="142" spans="1:37" ht="12.6">
      <c r="A142" s="411"/>
      <c r="B142" s="487" t="s">
        <v>10</v>
      </c>
      <c r="C142" s="381"/>
      <c r="D142" s="350" t="s">
        <v>324</v>
      </c>
      <c r="E142" s="355" t="s">
        <v>324</v>
      </c>
      <c r="F142" s="237" t="s">
        <v>325</v>
      </c>
      <c r="G142" s="350" t="s">
        <v>324</v>
      </c>
      <c r="H142" s="237" t="s">
        <v>325</v>
      </c>
      <c r="I142" s="237" t="s">
        <v>325</v>
      </c>
      <c r="J142" s="413" t="s">
        <v>1603</v>
      </c>
      <c r="K142" s="413" t="s">
        <v>1603</v>
      </c>
      <c r="L142" s="237" t="s">
        <v>325</v>
      </c>
      <c r="M142" s="350" t="s">
        <v>324</v>
      </c>
      <c r="N142" s="355" t="s">
        <v>324</v>
      </c>
      <c r="O142" s="350" t="s">
        <v>324</v>
      </c>
      <c r="P142" s="350" t="s">
        <v>324</v>
      </c>
      <c r="Q142" s="237" t="s">
        <v>325</v>
      </c>
      <c r="R142" s="237" t="s">
        <v>325</v>
      </c>
      <c r="S142" s="316"/>
      <c r="T142" s="316"/>
      <c r="U142" s="487" t="s">
        <v>1251</v>
      </c>
      <c r="V142" s="381"/>
      <c r="W142" s="259" t="s">
        <v>1252</v>
      </c>
      <c r="X142" s="259" t="s">
        <v>1252</v>
      </c>
      <c r="Y142" s="237" t="s">
        <v>325</v>
      </c>
      <c r="Z142" s="237" t="s">
        <v>325</v>
      </c>
      <c r="AA142" s="237" t="s">
        <v>325</v>
      </c>
      <c r="AB142" s="413" t="s">
        <v>1603</v>
      </c>
      <c r="AC142" s="413" t="s">
        <v>1603</v>
      </c>
      <c r="AD142" s="237" t="s">
        <v>1602</v>
      </c>
      <c r="AE142" s="237" t="s">
        <v>1604</v>
      </c>
      <c r="AF142" s="259" t="s">
        <v>1252</v>
      </c>
      <c r="AG142" s="259" t="s">
        <v>1252</v>
      </c>
      <c r="AH142" s="259" t="s">
        <v>1252</v>
      </c>
      <c r="AI142" s="259" t="s">
        <v>1252</v>
      </c>
      <c r="AJ142" s="237" t="s">
        <v>325</v>
      </c>
      <c r="AK142" s="237" t="s">
        <v>325</v>
      </c>
    </row>
    <row r="143" spans="1:37">
      <c r="A143" s="411"/>
      <c r="B143" s="488"/>
      <c r="C143" s="381"/>
      <c r="D143" s="6" t="s">
        <v>322</v>
      </c>
      <c r="E143" s="6" t="s">
        <v>322</v>
      </c>
      <c r="F143" s="6" t="s">
        <v>322</v>
      </c>
      <c r="G143" s="6" t="s">
        <v>322</v>
      </c>
      <c r="H143" s="6" t="s">
        <v>322</v>
      </c>
      <c r="I143" s="6" t="s">
        <v>322</v>
      </c>
      <c r="J143" s="6" t="s">
        <v>322</v>
      </c>
      <c r="K143" s="6" t="s">
        <v>322</v>
      </c>
      <c r="L143" s="6" t="s">
        <v>322</v>
      </c>
      <c r="M143" s="6" t="s">
        <v>322</v>
      </c>
      <c r="N143" s="6" t="s">
        <v>322</v>
      </c>
      <c r="O143" s="6" t="s">
        <v>322</v>
      </c>
      <c r="P143" s="6" t="s">
        <v>322</v>
      </c>
      <c r="Q143" s="6" t="s">
        <v>322</v>
      </c>
      <c r="R143" s="6" t="s">
        <v>322</v>
      </c>
      <c r="S143" s="328"/>
      <c r="T143" s="328"/>
      <c r="U143" s="488"/>
      <c r="V143" s="381"/>
      <c r="W143" s="451" t="s">
        <v>1872</v>
      </c>
      <c r="X143" s="451" t="s">
        <v>1872</v>
      </c>
      <c r="Y143" s="451" t="s">
        <v>1873</v>
      </c>
      <c r="Z143" s="451" t="s">
        <v>1873</v>
      </c>
      <c r="AA143" s="451" t="s">
        <v>1873</v>
      </c>
      <c r="AB143" s="451" t="s">
        <v>1874</v>
      </c>
      <c r="AC143" s="451" t="s">
        <v>1874</v>
      </c>
      <c r="AD143" s="451" t="s">
        <v>1874</v>
      </c>
      <c r="AE143" s="451" t="s">
        <v>1874</v>
      </c>
      <c r="AF143" s="451" t="s">
        <v>1872</v>
      </c>
      <c r="AG143" s="451" t="s">
        <v>1872</v>
      </c>
      <c r="AH143" s="451" t="s">
        <v>1872</v>
      </c>
      <c r="AI143" s="451" t="s">
        <v>1872</v>
      </c>
      <c r="AJ143" s="451" t="s">
        <v>1873</v>
      </c>
      <c r="AK143" s="451" t="s">
        <v>1873</v>
      </c>
    </row>
    <row r="144" spans="1:37" ht="12.6">
      <c r="A144" s="411"/>
      <c r="B144" s="487" t="s">
        <v>11</v>
      </c>
      <c r="C144" s="381"/>
      <c r="D144" s="350" t="s">
        <v>324</v>
      </c>
      <c r="E144" s="355" t="s">
        <v>324</v>
      </c>
      <c r="F144" s="237" t="s">
        <v>325</v>
      </c>
      <c r="G144" s="350" t="s">
        <v>324</v>
      </c>
      <c r="H144" s="237" t="s">
        <v>325</v>
      </c>
      <c r="I144" s="237" t="s">
        <v>325</v>
      </c>
      <c r="J144" s="413" t="s">
        <v>1603</v>
      </c>
      <c r="K144" s="413" t="s">
        <v>1603</v>
      </c>
      <c r="L144" s="237" t="s">
        <v>325</v>
      </c>
      <c r="M144" s="350" t="s">
        <v>324</v>
      </c>
      <c r="N144" s="355" t="s">
        <v>324</v>
      </c>
      <c r="O144" s="350" t="s">
        <v>324</v>
      </c>
      <c r="P144" s="350" t="s">
        <v>324</v>
      </c>
      <c r="Q144" s="237" t="s">
        <v>325</v>
      </c>
      <c r="R144" s="237" t="s">
        <v>325</v>
      </c>
      <c r="S144" s="329"/>
      <c r="T144" s="329"/>
      <c r="U144" s="487" t="s">
        <v>1255</v>
      </c>
      <c r="V144" s="381"/>
      <c r="W144" s="259" t="s">
        <v>1252</v>
      </c>
      <c r="X144" s="259" t="s">
        <v>1252</v>
      </c>
      <c r="Y144" s="257" t="s">
        <v>1601</v>
      </c>
      <c r="Z144" s="257" t="s">
        <v>1601</v>
      </c>
      <c r="AA144" s="257" t="s">
        <v>1601</v>
      </c>
      <c r="AB144" s="413" t="s">
        <v>1603</v>
      </c>
      <c r="AC144" s="413" t="s">
        <v>1603</v>
      </c>
      <c r="AD144" s="237" t="s">
        <v>1604</v>
      </c>
      <c r="AE144" s="237" t="s">
        <v>1604</v>
      </c>
      <c r="AF144" s="259" t="s">
        <v>1252</v>
      </c>
      <c r="AG144" s="259" t="s">
        <v>1252</v>
      </c>
      <c r="AH144" s="259" t="s">
        <v>1252</v>
      </c>
      <c r="AI144" s="259" t="s">
        <v>1252</v>
      </c>
      <c r="AJ144" s="257" t="s">
        <v>1601</v>
      </c>
      <c r="AK144" s="257" t="s">
        <v>1601</v>
      </c>
    </row>
    <row r="145" spans="1:37">
      <c r="A145" s="411"/>
      <c r="B145" s="488"/>
      <c r="C145" s="381"/>
      <c r="D145" s="6" t="s">
        <v>323</v>
      </c>
      <c r="E145" s="6" t="s">
        <v>323</v>
      </c>
      <c r="F145" s="6" t="s">
        <v>323</v>
      </c>
      <c r="G145" s="6" t="s">
        <v>323</v>
      </c>
      <c r="H145" s="6" t="s">
        <v>323</v>
      </c>
      <c r="I145" s="6" t="s">
        <v>323</v>
      </c>
      <c r="J145" s="6" t="s">
        <v>323</v>
      </c>
      <c r="K145" s="6" t="s">
        <v>323</v>
      </c>
      <c r="L145" s="6" t="s">
        <v>323</v>
      </c>
      <c r="M145" s="6" t="s">
        <v>323</v>
      </c>
      <c r="N145" s="6" t="s">
        <v>323</v>
      </c>
      <c r="O145" s="6" t="s">
        <v>323</v>
      </c>
      <c r="P145" s="6" t="s">
        <v>323</v>
      </c>
      <c r="Q145" s="6" t="s">
        <v>323</v>
      </c>
      <c r="R145" s="6" t="s">
        <v>323</v>
      </c>
      <c r="S145" s="328"/>
      <c r="T145" s="328"/>
      <c r="U145" s="488"/>
      <c r="V145" s="381"/>
      <c r="W145" s="451" t="s">
        <v>1878</v>
      </c>
      <c r="X145" s="451" t="s">
        <v>1878</v>
      </c>
      <c r="Y145" s="451" t="s">
        <v>1879</v>
      </c>
      <c r="Z145" s="451" t="s">
        <v>1879</v>
      </c>
      <c r="AA145" s="451" t="s">
        <v>1879</v>
      </c>
      <c r="AB145" s="451" t="s">
        <v>1880</v>
      </c>
      <c r="AC145" s="451" t="s">
        <v>1880</v>
      </c>
      <c r="AD145" s="451" t="s">
        <v>1880</v>
      </c>
      <c r="AE145" s="451" t="s">
        <v>1880</v>
      </c>
      <c r="AF145" s="451" t="s">
        <v>1878</v>
      </c>
      <c r="AG145" s="451" t="s">
        <v>1878</v>
      </c>
      <c r="AH145" s="451" t="s">
        <v>1878</v>
      </c>
      <c r="AI145" s="451" t="s">
        <v>1878</v>
      </c>
      <c r="AJ145" s="451" t="s">
        <v>1879</v>
      </c>
      <c r="AK145" s="451" t="s">
        <v>1879</v>
      </c>
    </row>
    <row r="146" spans="1:37">
      <c r="A146" s="414"/>
      <c r="B146" s="487" t="s">
        <v>1040</v>
      </c>
      <c r="C146" s="381"/>
      <c r="D146" s="350" t="s">
        <v>321</v>
      </c>
      <c r="E146" s="355" t="s">
        <v>321</v>
      </c>
      <c r="F146" s="350" t="s">
        <v>321</v>
      </c>
      <c r="G146" s="350" t="s">
        <v>321</v>
      </c>
      <c r="H146" s="350" t="s">
        <v>321</v>
      </c>
      <c r="I146" s="355" t="s">
        <v>321</v>
      </c>
      <c r="J146" s="350" t="s">
        <v>321</v>
      </c>
      <c r="K146" s="355" t="s">
        <v>321</v>
      </c>
      <c r="L146" s="350" t="s">
        <v>321</v>
      </c>
      <c r="M146" s="350" t="s">
        <v>321</v>
      </c>
      <c r="N146" s="355" t="s">
        <v>321</v>
      </c>
      <c r="O146" s="350" t="s">
        <v>321</v>
      </c>
      <c r="P146" s="350" t="s">
        <v>321</v>
      </c>
      <c r="Q146" s="350" t="s">
        <v>321</v>
      </c>
      <c r="R146" s="355" t="s">
        <v>321</v>
      </c>
      <c r="S146" s="329"/>
      <c r="T146" s="329"/>
      <c r="U146" s="487" t="s">
        <v>1258</v>
      </c>
      <c r="V146" s="381"/>
      <c r="W146" s="350" t="s">
        <v>321</v>
      </c>
      <c r="X146" s="355" t="s">
        <v>321</v>
      </c>
      <c r="Y146" s="350" t="s">
        <v>321</v>
      </c>
      <c r="Z146" s="350" t="s">
        <v>321</v>
      </c>
      <c r="AA146" s="350" t="s">
        <v>321</v>
      </c>
      <c r="AB146" s="350" t="s">
        <v>321</v>
      </c>
      <c r="AC146" s="355" t="s">
        <v>321</v>
      </c>
      <c r="AD146" s="350" t="s">
        <v>321</v>
      </c>
      <c r="AE146" s="355" t="s">
        <v>321</v>
      </c>
      <c r="AF146" s="350" t="s">
        <v>321</v>
      </c>
      <c r="AG146" s="355" t="s">
        <v>321</v>
      </c>
      <c r="AH146" s="350" t="s">
        <v>321</v>
      </c>
      <c r="AI146" s="350" t="s">
        <v>321</v>
      </c>
      <c r="AJ146" s="350" t="s">
        <v>321</v>
      </c>
      <c r="AK146" s="355" t="s">
        <v>321</v>
      </c>
    </row>
    <row r="147" spans="1:37">
      <c r="A147" s="414"/>
      <c r="B147" s="488"/>
      <c r="C147" s="381"/>
      <c r="D147" s="451" t="s">
        <v>1875</v>
      </c>
      <c r="E147" s="451" t="s">
        <v>1875</v>
      </c>
      <c r="F147" s="451" t="s">
        <v>1875</v>
      </c>
      <c r="G147" s="451" t="s">
        <v>1875</v>
      </c>
      <c r="H147" s="451" t="s">
        <v>1875</v>
      </c>
      <c r="I147" s="451" t="s">
        <v>1875</v>
      </c>
      <c r="J147" s="451" t="s">
        <v>1876</v>
      </c>
      <c r="K147" s="451" t="s">
        <v>1876</v>
      </c>
      <c r="L147" s="451" t="s">
        <v>1877</v>
      </c>
      <c r="M147" s="451" t="s">
        <v>1875</v>
      </c>
      <c r="N147" s="451" t="s">
        <v>1875</v>
      </c>
      <c r="O147" s="451" t="s">
        <v>1875</v>
      </c>
      <c r="P147" s="451" t="s">
        <v>1875</v>
      </c>
      <c r="Q147" s="451" t="s">
        <v>1875</v>
      </c>
      <c r="R147" s="451" t="s">
        <v>1875</v>
      </c>
      <c r="S147" s="330"/>
      <c r="T147" s="330"/>
      <c r="U147" s="488"/>
      <c r="V147" s="381"/>
      <c r="W147" s="451" t="s">
        <v>1881</v>
      </c>
      <c r="X147" s="451" t="s">
        <v>1881</v>
      </c>
      <c r="Y147" s="451" t="s">
        <v>1881</v>
      </c>
      <c r="Z147" s="451" t="s">
        <v>1881</v>
      </c>
      <c r="AA147" s="451" t="s">
        <v>1881</v>
      </c>
      <c r="AB147" s="451" t="s">
        <v>1882</v>
      </c>
      <c r="AC147" s="451" t="s">
        <v>1882</v>
      </c>
      <c r="AD147" s="451" t="s">
        <v>1882</v>
      </c>
      <c r="AE147" s="451" t="s">
        <v>1882</v>
      </c>
      <c r="AF147" s="451" t="s">
        <v>1881</v>
      </c>
      <c r="AG147" s="451" t="s">
        <v>1881</v>
      </c>
      <c r="AH147" s="451" t="s">
        <v>1881</v>
      </c>
      <c r="AI147" s="451" t="s">
        <v>1881</v>
      </c>
      <c r="AJ147" s="451" t="s">
        <v>1881</v>
      </c>
      <c r="AK147" s="451" t="s">
        <v>1881</v>
      </c>
    </row>
    <row r="148" spans="1:37" ht="24">
      <c r="A148" s="411"/>
      <c r="B148" s="487" t="s">
        <v>1044</v>
      </c>
      <c r="C148" s="381"/>
      <c r="D148" s="353" t="s">
        <v>1043</v>
      </c>
      <c r="E148" s="359" t="s">
        <v>399</v>
      </c>
      <c r="F148" s="353" t="s">
        <v>1043</v>
      </c>
      <c r="G148" s="451" t="s">
        <v>1840</v>
      </c>
      <c r="H148" s="426" t="s">
        <v>399</v>
      </c>
      <c r="I148" s="426" t="s">
        <v>399</v>
      </c>
      <c r="J148" s="353" t="s">
        <v>1043</v>
      </c>
      <c r="K148" s="359" t="s">
        <v>399</v>
      </c>
      <c r="L148" s="451" t="s">
        <v>1840</v>
      </c>
      <c r="M148" s="451" t="s">
        <v>1841</v>
      </c>
      <c r="N148" s="451" t="s">
        <v>1841</v>
      </c>
      <c r="O148" s="451" t="s">
        <v>1841</v>
      </c>
      <c r="P148" s="451" t="s">
        <v>1841</v>
      </c>
      <c r="Q148" s="451" t="s">
        <v>1841</v>
      </c>
      <c r="R148" s="451" t="s">
        <v>1841</v>
      </c>
      <c r="S148" s="316"/>
      <c r="T148" s="316"/>
      <c r="U148" s="487" t="s">
        <v>1262</v>
      </c>
      <c r="V148" s="381"/>
      <c r="W148" s="353" t="s">
        <v>1261</v>
      </c>
      <c r="X148" s="359" t="s">
        <v>399</v>
      </c>
      <c r="Y148" s="353" t="s">
        <v>1261</v>
      </c>
      <c r="Z148" s="451" t="s">
        <v>1840</v>
      </c>
      <c r="AA148" s="426" t="s">
        <v>399</v>
      </c>
      <c r="AB148" s="353" t="s">
        <v>1261</v>
      </c>
      <c r="AC148" s="426" t="s">
        <v>399</v>
      </c>
      <c r="AD148" s="426" t="s">
        <v>399</v>
      </c>
      <c r="AE148" s="426" t="s">
        <v>399</v>
      </c>
      <c r="AF148" s="353" t="s">
        <v>1261</v>
      </c>
      <c r="AG148" s="359" t="s">
        <v>399</v>
      </c>
      <c r="AH148" s="426" t="s">
        <v>399</v>
      </c>
      <c r="AI148" s="426" t="s">
        <v>399</v>
      </c>
      <c r="AJ148" s="426" t="s">
        <v>399</v>
      </c>
      <c r="AK148" s="426" t="s">
        <v>399</v>
      </c>
    </row>
    <row r="149" spans="1:37">
      <c r="A149" s="411"/>
      <c r="B149" s="488"/>
      <c r="C149" s="381"/>
      <c r="D149" s="430" t="s">
        <v>402</v>
      </c>
      <c r="E149" s="430" t="s">
        <v>402</v>
      </c>
      <c r="F149" s="430" t="s">
        <v>402</v>
      </c>
      <c r="G149" s="430" t="s">
        <v>361</v>
      </c>
      <c r="H149" s="430" t="s">
        <v>402</v>
      </c>
      <c r="I149" s="430" t="s">
        <v>402</v>
      </c>
      <c r="J149" s="430" t="s">
        <v>403</v>
      </c>
      <c r="K149" s="430" t="s">
        <v>403</v>
      </c>
      <c r="L149" s="430" t="s">
        <v>361</v>
      </c>
      <c r="M149" s="430" t="s">
        <v>402</v>
      </c>
      <c r="N149" s="430" t="s">
        <v>402</v>
      </c>
      <c r="O149" s="430" t="s">
        <v>402</v>
      </c>
      <c r="P149" s="430" t="s">
        <v>361</v>
      </c>
      <c r="Q149" s="430" t="s">
        <v>402</v>
      </c>
      <c r="R149" s="430" t="s">
        <v>402</v>
      </c>
      <c r="S149" s="331"/>
      <c r="T149" s="331"/>
      <c r="U149" s="488"/>
      <c r="V149" s="381"/>
      <c r="W149" s="6" t="s">
        <v>357</v>
      </c>
      <c r="X149" s="6" t="s">
        <v>357</v>
      </c>
      <c r="Y149" s="6" t="s">
        <v>357</v>
      </c>
      <c r="Z149" s="430" t="s">
        <v>357</v>
      </c>
      <c r="AA149" s="6" t="s">
        <v>357</v>
      </c>
      <c r="AB149" s="6" t="s">
        <v>359</v>
      </c>
      <c r="AC149" s="6" t="s">
        <v>359</v>
      </c>
      <c r="AD149" s="6" t="s">
        <v>359</v>
      </c>
      <c r="AE149" s="6" t="s">
        <v>359</v>
      </c>
      <c r="AF149" s="6" t="s">
        <v>357</v>
      </c>
      <c r="AG149" s="6" t="s">
        <v>357</v>
      </c>
      <c r="AH149" s="6" t="s">
        <v>357</v>
      </c>
      <c r="AI149" s="6" t="s">
        <v>357</v>
      </c>
      <c r="AJ149" s="6" t="s">
        <v>357</v>
      </c>
      <c r="AK149" s="6" t="s">
        <v>357</v>
      </c>
    </row>
    <row r="150" spans="1:37" ht="24">
      <c r="A150" s="411"/>
      <c r="B150" s="487" t="s">
        <v>1042</v>
      </c>
      <c r="C150" s="381"/>
      <c r="D150" s="353" t="s">
        <v>1043</v>
      </c>
      <c r="E150" s="359" t="s">
        <v>399</v>
      </c>
      <c r="F150" s="353" t="s">
        <v>1043</v>
      </c>
      <c r="G150" s="452" t="s">
        <v>1840</v>
      </c>
      <c r="H150" s="353" t="s">
        <v>1043</v>
      </c>
      <c r="I150" s="359" t="s">
        <v>399</v>
      </c>
      <c r="J150" s="353" t="s">
        <v>1043</v>
      </c>
      <c r="K150" s="359" t="s">
        <v>399</v>
      </c>
      <c r="L150" s="451" t="s">
        <v>1840</v>
      </c>
      <c r="M150" s="451" t="s">
        <v>1841</v>
      </c>
      <c r="N150" s="451" t="s">
        <v>1841</v>
      </c>
      <c r="O150" s="451" t="s">
        <v>1841</v>
      </c>
      <c r="P150" s="452" t="s">
        <v>1909</v>
      </c>
      <c r="Q150" s="451" t="s">
        <v>1841</v>
      </c>
      <c r="R150" s="451" t="s">
        <v>1841</v>
      </c>
      <c r="S150" s="316"/>
      <c r="T150" s="316"/>
      <c r="U150" s="487" t="s">
        <v>1260</v>
      </c>
      <c r="V150" s="381"/>
      <c r="W150" s="353" t="s">
        <v>1261</v>
      </c>
      <c r="X150" s="359" t="s">
        <v>399</v>
      </c>
      <c r="Y150" s="353" t="s">
        <v>1261</v>
      </c>
      <c r="Z150" s="451" t="s">
        <v>1840</v>
      </c>
      <c r="AA150" s="353" t="s">
        <v>1261</v>
      </c>
      <c r="AB150" s="353" t="s">
        <v>1261</v>
      </c>
      <c r="AC150" s="359" t="s">
        <v>399</v>
      </c>
      <c r="AD150" s="353" t="s">
        <v>1261</v>
      </c>
      <c r="AE150" s="359" t="s">
        <v>399</v>
      </c>
      <c r="AF150" s="353" t="s">
        <v>1261</v>
      </c>
      <c r="AG150" s="359" t="s">
        <v>399</v>
      </c>
      <c r="AH150" s="353" t="s">
        <v>1261</v>
      </c>
      <c r="AI150" s="353" t="s">
        <v>1261</v>
      </c>
      <c r="AJ150" s="353" t="s">
        <v>1261</v>
      </c>
      <c r="AK150" s="359" t="s">
        <v>399</v>
      </c>
    </row>
    <row r="151" spans="1:37">
      <c r="A151" s="411"/>
      <c r="B151" s="488"/>
      <c r="C151" s="381"/>
      <c r="D151" s="430" t="s">
        <v>400</v>
      </c>
      <c r="E151" s="430" t="s">
        <v>400</v>
      </c>
      <c r="F151" s="430" t="s">
        <v>400</v>
      </c>
      <c r="G151" s="430" t="s">
        <v>1954</v>
      </c>
      <c r="H151" s="430" t="s">
        <v>400</v>
      </c>
      <c r="I151" s="430" t="s">
        <v>400</v>
      </c>
      <c r="J151" s="430" t="s">
        <v>401</v>
      </c>
      <c r="K151" s="430" t="s">
        <v>401</v>
      </c>
      <c r="L151" s="430" t="s">
        <v>360</v>
      </c>
      <c r="M151" s="430" t="s">
        <v>400</v>
      </c>
      <c r="N151" s="430" t="s">
        <v>400</v>
      </c>
      <c r="O151" s="430" t="s">
        <v>400</v>
      </c>
      <c r="P151" s="430" t="s">
        <v>360</v>
      </c>
      <c r="Q151" s="430" t="s">
        <v>400</v>
      </c>
      <c r="R151" s="430" t="s">
        <v>400</v>
      </c>
      <c r="S151" s="309"/>
      <c r="T151" s="309"/>
      <c r="U151" s="488"/>
      <c r="V151" s="381"/>
      <c r="W151" s="6" t="s">
        <v>356</v>
      </c>
      <c r="X151" s="6" t="s">
        <v>356</v>
      </c>
      <c r="Y151" s="6" t="s">
        <v>356</v>
      </c>
      <c r="Z151" s="430" t="s">
        <v>356</v>
      </c>
      <c r="AA151" s="6" t="s">
        <v>356</v>
      </c>
      <c r="AB151" s="6" t="s">
        <v>358</v>
      </c>
      <c r="AC151" s="6" t="s">
        <v>358</v>
      </c>
      <c r="AD151" s="6" t="s">
        <v>358</v>
      </c>
      <c r="AE151" s="6" t="s">
        <v>358</v>
      </c>
      <c r="AF151" s="6" t="s">
        <v>356</v>
      </c>
      <c r="AG151" s="6" t="s">
        <v>356</v>
      </c>
      <c r="AH151" s="6" t="s">
        <v>356</v>
      </c>
      <c r="AI151" s="6" t="s">
        <v>356</v>
      </c>
      <c r="AJ151" s="6" t="s">
        <v>356</v>
      </c>
      <c r="AK151" s="6" t="s">
        <v>356</v>
      </c>
    </row>
    <row r="152" spans="1:37" ht="12.6">
      <c r="A152" s="442"/>
      <c r="B152" s="487" t="s">
        <v>1045</v>
      </c>
      <c r="C152" s="381"/>
      <c r="D152" s="352" t="s">
        <v>1046</v>
      </c>
      <c r="E152" s="358" t="s">
        <v>315</v>
      </c>
      <c r="F152" s="352" t="s">
        <v>1046</v>
      </c>
      <c r="G152" s="468" t="s">
        <v>1927</v>
      </c>
      <c r="H152" s="352" t="s">
        <v>1046</v>
      </c>
      <c r="I152" s="358" t="s">
        <v>315</v>
      </c>
      <c r="J152" s="468" t="s">
        <v>1927</v>
      </c>
      <c r="K152" s="468" t="s">
        <v>1927</v>
      </c>
      <c r="L152" s="352" t="s">
        <v>928</v>
      </c>
      <c r="M152" s="352" t="s">
        <v>1046</v>
      </c>
      <c r="N152" s="358" t="s">
        <v>315</v>
      </c>
      <c r="O152" s="352" t="s">
        <v>1046</v>
      </c>
      <c r="P152" s="468" t="s">
        <v>1927</v>
      </c>
      <c r="Q152" s="352" t="s">
        <v>1046</v>
      </c>
      <c r="R152" s="358" t="s">
        <v>315</v>
      </c>
      <c r="S152" s="314"/>
      <c r="T152" s="314"/>
      <c r="U152" s="487" t="s">
        <v>1263</v>
      </c>
      <c r="V152" s="381"/>
      <c r="W152" s="352" t="s">
        <v>1264</v>
      </c>
      <c r="X152" s="358" t="s">
        <v>1264</v>
      </c>
      <c r="Y152" s="352" t="s">
        <v>1264</v>
      </c>
      <c r="Z152" s="352" t="s">
        <v>1264</v>
      </c>
      <c r="AA152" s="352" t="s">
        <v>1264</v>
      </c>
      <c r="AB152" s="352" t="s">
        <v>1264</v>
      </c>
      <c r="AC152" s="358" t="s">
        <v>1264</v>
      </c>
      <c r="AD152" s="352" t="s">
        <v>1264</v>
      </c>
      <c r="AE152" s="358" t="s">
        <v>1264</v>
      </c>
      <c r="AF152" s="352" t="s">
        <v>1264</v>
      </c>
      <c r="AG152" s="358" t="s">
        <v>1264</v>
      </c>
      <c r="AH152" s="352" t="s">
        <v>1264</v>
      </c>
      <c r="AI152" s="352" t="s">
        <v>1264</v>
      </c>
      <c r="AJ152" s="352" t="s">
        <v>1264</v>
      </c>
      <c r="AK152" s="358" t="s">
        <v>1264</v>
      </c>
    </row>
    <row r="153" spans="1:37">
      <c r="A153" s="411"/>
      <c r="B153" s="488"/>
      <c r="C153" s="381"/>
      <c r="D153" s="6" t="s">
        <v>1047</v>
      </c>
      <c r="E153" s="6" t="s">
        <v>1047</v>
      </c>
      <c r="F153" s="6" t="s">
        <v>1047</v>
      </c>
      <c r="G153" s="469" t="s">
        <v>1925</v>
      </c>
      <c r="H153" s="6" t="s">
        <v>1047</v>
      </c>
      <c r="I153" s="6" t="s">
        <v>1047</v>
      </c>
      <c r="J153" s="466" t="s">
        <v>1933</v>
      </c>
      <c r="K153" s="466" t="s">
        <v>1934</v>
      </c>
      <c r="L153" s="6" t="s">
        <v>1048</v>
      </c>
      <c r="M153" s="6" t="s">
        <v>1047</v>
      </c>
      <c r="N153" s="6" t="s">
        <v>1047</v>
      </c>
      <c r="O153" s="6" t="s">
        <v>1047</v>
      </c>
      <c r="P153" s="466" t="s">
        <v>1925</v>
      </c>
      <c r="Q153" s="6" t="s">
        <v>1047</v>
      </c>
      <c r="R153" s="6" t="s">
        <v>1047</v>
      </c>
      <c r="S153" s="313"/>
      <c r="T153" s="313"/>
      <c r="U153" s="488"/>
      <c r="V153" s="381"/>
      <c r="W153" s="6" t="s">
        <v>1265</v>
      </c>
      <c r="X153" s="6" t="s">
        <v>1265</v>
      </c>
      <c r="Y153" s="6" t="s">
        <v>1265</v>
      </c>
      <c r="Z153" s="6" t="s">
        <v>1266</v>
      </c>
      <c r="AA153" s="6" t="s">
        <v>1265</v>
      </c>
      <c r="AB153" s="6" t="s">
        <v>1267</v>
      </c>
      <c r="AC153" s="6" t="s">
        <v>1267</v>
      </c>
      <c r="AD153" s="6" t="s">
        <v>1267</v>
      </c>
      <c r="AE153" s="6" t="s">
        <v>1267</v>
      </c>
      <c r="AF153" s="6" t="s">
        <v>1265</v>
      </c>
      <c r="AG153" s="6" t="s">
        <v>1265</v>
      </c>
      <c r="AH153" s="6" t="s">
        <v>1265</v>
      </c>
      <c r="AI153" s="6" t="s">
        <v>1266</v>
      </c>
      <c r="AJ153" s="6" t="s">
        <v>1265</v>
      </c>
      <c r="AK153" s="6" t="s">
        <v>1265</v>
      </c>
    </row>
    <row r="154" spans="1:37">
      <c r="A154" s="411"/>
      <c r="B154" s="487" t="s">
        <v>1384</v>
      </c>
      <c r="C154" s="381"/>
      <c r="D154" s="352" t="s">
        <v>1046</v>
      </c>
      <c r="E154" s="358" t="s">
        <v>315</v>
      </c>
      <c r="F154" s="352" t="s">
        <v>1046</v>
      </c>
      <c r="G154" s="352" t="s">
        <v>1046</v>
      </c>
      <c r="H154" s="352" t="s">
        <v>1046</v>
      </c>
      <c r="I154" s="358" t="s">
        <v>315</v>
      </c>
      <c r="J154" s="352" t="s">
        <v>1046</v>
      </c>
      <c r="K154" s="358" t="s">
        <v>315</v>
      </c>
      <c r="L154" s="352" t="s">
        <v>1049</v>
      </c>
      <c r="M154" s="352" t="s">
        <v>1046</v>
      </c>
      <c r="N154" s="358" t="s">
        <v>315</v>
      </c>
      <c r="O154" s="352" t="s">
        <v>1046</v>
      </c>
      <c r="P154" s="352" t="s">
        <v>1046</v>
      </c>
      <c r="Q154" s="352" t="s">
        <v>1046</v>
      </c>
      <c r="R154" s="358" t="s">
        <v>315</v>
      </c>
      <c r="S154" s="312"/>
      <c r="T154" s="312"/>
      <c r="U154" s="487" t="s">
        <v>1268</v>
      </c>
      <c r="V154" s="381"/>
      <c r="W154" s="352" t="s">
        <v>1264</v>
      </c>
      <c r="X154" s="358" t="s">
        <v>1264</v>
      </c>
      <c r="Y154" s="352" t="s">
        <v>1264</v>
      </c>
      <c r="Z154" s="352" t="s">
        <v>1264</v>
      </c>
      <c r="AA154" s="352" t="s">
        <v>1264</v>
      </c>
      <c r="AB154" s="352" t="s">
        <v>1264</v>
      </c>
      <c r="AC154" s="358" t="s">
        <v>1264</v>
      </c>
      <c r="AD154" s="352" t="s">
        <v>1264</v>
      </c>
      <c r="AE154" s="358" t="s">
        <v>1264</v>
      </c>
      <c r="AF154" s="352" t="s">
        <v>1264</v>
      </c>
      <c r="AG154" s="358" t="s">
        <v>1264</v>
      </c>
      <c r="AH154" s="352" t="s">
        <v>1264</v>
      </c>
      <c r="AI154" s="352" t="s">
        <v>1264</v>
      </c>
      <c r="AJ154" s="352" t="s">
        <v>1264</v>
      </c>
      <c r="AK154" s="358" t="s">
        <v>1264</v>
      </c>
    </row>
    <row r="155" spans="1:37">
      <c r="A155" s="411"/>
      <c r="B155" s="488"/>
      <c r="C155" s="381"/>
      <c r="D155" s="1" t="s">
        <v>1050</v>
      </c>
      <c r="E155" s="1" t="s">
        <v>1050</v>
      </c>
      <c r="F155" s="6" t="s">
        <v>1051</v>
      </c>
      <c r="G155" s="6" t="s">
        <v>1052</v>
      </c>
      <c r="H155" s="6" t="s">
        <v>1052</v>
      </c>
      <c r="I155" s="6" t="s">
        <v>1052</v>
      </c>
      <c r="J155" s="6" t="s">
        <v>1052</v>
      </c>
      <c r="K155" s="6" t="s">
        <v>1052</v>
      </c>
      <c r="L155" s="6" t="s">
        <v>1659</v>
      </c>
      <c r="M155" s="6" t="s">
        <v>1052</v>
      </c>
      <c r="N155" s="6" t="s">
        <v>1052</v>
      </c>
      <c r="O155" s="6" t="s">
        <v>1052</v>
      </c>
      <c r="P155" s="6" t="s">
        <v>1052</v>
      </c>
      <c r="Q155" s="6" t="s">
        <v>1052</v>
      </c>
      <c r="R155" s="6" t="s">
        <v>1052</v>
      </c>
      <c r="S155" s="316"/>
      <c r="T155" s="316"/>
      <c r="U155" s="488"/>
      <c r="V155" s="381"/>
      <c r="W155" s="1" t="s">
        <v>1269</v>
      </c>
      <c r="X155" s="1" t="s">
        <v>1269</v>
      </c>
      <c r="Y155" s="6" t="s">
        <v>1270</v>
      </c>
      <c r="Z155" s="6" t="s">
        <v>1271</v>
      </c>
      <c r="AA155" s="6" t="s">
        <v>1271</v>
      </c>
      <c r="AB155" s="6" t="s">
        <v>1270</v>
      </c>
      <c r="AC155" s="6" t="s">
        <v>1270</v>
      </c>
      <c r="AD155" s="6" t="s">
        <v>1270</v>
      </c>
      <c r="AE155" s="6" t="s">
        <v>1270</v>
      </c>
      <c r="AF155" s="6" t="s">
        <v>1270</v>
      </c>
      <c r="AG155" s="6" t="s">
        <v>1270</v>
      </c>
      <c r="AH155" s="6" t="s">
        <v>1270</v>
      </c>
      <c r="AI155" s="6" t="s">
        <v>1270</v>
      </c>
      <c r="AJ155" s="6" t="s">
        <v>1270</v>
      </c>
      <c r="AK155" s="6" t="s">
        <v>1270</v>
      </c>
    </row>
    <row r="156" spans="1:37" ht="12.6">
      <c r="A156" s="411"/>
      <c r="B156" s="487" t="s">
        <v>1053</v>
      </c>
      <c r="C156" s="381"/>
      <c r="D156" s="352" t="s">
        <v>929</v>
      </c>
      <c r="E156" s="358" t="s">
        <v>226</v>
      </c>
      <c r="F156" s="352" t="s">
        <v>929</v>
      </c>
      <c r="G156" s="352" t="s">
        <v>929</v>
      </c>
      <c r="H156" s="352" t="s">
        <v>929</v>
      </c>
      <c r="I156" s="358" t="s">
        <v>226</v>
      </c>
      <c r="J156" s="353" t="s">
        <v>928</v>
      </c>
      <c r="K156" s="359" t="s">
        <v>928</v>
      </c>
      <c r="L156" s="352" t="s">
        <v>929</v>
      </c>
      <c r="M156" s="352" t="s">
        <v>929</v>
      </c>
      <c r="N156" s="358" t="s">
        <v>226</v>
      </c>
      <c r="O156" s="352" t="s">
        <v>929</v>
      </c>
      <c r="P156" s="352" t="s">
        <v>929</v>
      </c>
      <c r="Q156" s="352" t="s">
        <v>929</v>
      </c>
      <c r="R156" s="358" t="s">
        <v>226</v>
      </c>
      <c r="S156" s="332"/>
      <c r="T156" s="332"/>
      <c r="U156" s="487" t="s">
        <v>1272</v>
      </c>
      <c r="V156" s="381"/>
      <c r="W156" s="352" t="s">
        <v>817</v>
      </c>
      <c r="X156" s="358" t="s">
        <v>817</v>
      </c>
      <c r="Y156" s="352" t="s">
        <v>817</v>
      </c>
      <c r="Z156" s="352" t="s">
        <v>817</v>
      </c>
      <c r="AA156" s="352" t="s">
        <v>817</v>
      </c>
      <c r="AB156" s="353" t="s">
        <v>392</v>
      </c>
      <c r="AC156" s="359" t="s">
        <v>392</v>
      </c>
      <c r="AD156" s="352" t="s">
        <v>393</v>
      </c>
      <c r="AE156" s="358" t="s">
        <v>393</v>
      </c>
      <c r="AF156" s="352" t="s">
        <v>817</v>
      </c>
      <c r="AG156" s="358" t="s">
        <v>817</v>
      </c>
      <c r="AH156" s="352" t="s">
        <v>817</v>
      </c>
      <c r="AI156" s="352" t="s">
        <v>817</v>
      </c>
      <c r="AJ156" s="352" t="s">
        <v>817</v>
      </c>
      <c r="AK156" s="358" t="s">
        <v>817</v>
      </c>
    </row>
    <row r="157" spans="1:37">
      <c r="A157" s="411"/>
      <c r="B157" s="488"/>
      <c r="C157" s="381"/>
      <c r="D157" s="1" t="s">
        <v>268</v>
      </c>
      <c r="E157" s="1" t="s">
        <v>268</v>
      </c>
      <c r="F157" s="1" t="s">
        <v>268</v>
      </c>
      <c r="G157" s="1" t="s">
        <v>268</v>
      </c>
      <c r="H157" s="1" t="s">
        <v>268</v>
      </c>
      <c r="I157" s="1" t="s">
        <v>268</v>
      </c>
      <c r="J157" s="6" t="s">
        <v>316</v>
      </c>
      <c r="K157" s="6" t="s">
        <v>316</v>
      </c>
      <c r="L157" s="1" t="s">
        <v>268</v>
      </c>
      <c r="M157" s="1" t="s">
        <v>268</v>
      </c>
      <c r="N157" s="1" t="s">
        <v>268</v>
      </c>
      <c r="O157" s="1" t="s">
        <v>268</v>
      </c>
      <c r="P157" s="1" t="s">
        <v>268</v>
      </c>
      <c r="Q157" s="1" t="s">
        <v>268</v>
      </c>
      <c r="R157" s="1" t="s">
        <v>268</v>
      </c>
      <c r="S157" s="316"/>
      <c r="T157" s="316"/>
      <c r="U157" s="488"/>
      <c r="V157" s="381"/>
      <c r="W157" s="1" t="s">
        <v>268</v>
      </c>
      <c r="X157" s="1" t="s">
        <v>268</v>
      </c>
      <c r="Y157" s="1" t="s">
        <v>268</v>
      </c>
      <c r="Z157" s="1" t="s">
        <v>268</v>
      </c>
      <c r="AA157" s="1" t="s">
        <v>268</v>
      </c>
      <c r="AB157" s="6" t="s">
        <v>317</v>
      </c>
      <c r="AC157" s="6" t="s">
        <v>317</v>
      </c>
      <c r="AD157" s="6" t="s">
        <v>317</v>
      </c>
      <c r="AE157" s="6" t="s">
        <v>317</v>
      </c>
      <c r="AF157" s="1" t="s">
        <v>268</v>
      </c>
      <c r="AG157" s="1" t="s">
        <v>268</v>
      </c>
      <c r="AH157" s="1" t="s">
        <v>268</v>
      </c>
      <c r="AI157" s="1" t="s">
        <v>268</v>
      </c>
      <c r="AJ157" s="1" t="s">
        <v>268</v>
      </c>
      <c r="AK157" s="1" t="s">
        <v>268</v>
      </c>
    </row>
    <row r="158" spans="1:37">
      <c r="B158" s="484" t="s">
        <v>1054</v>
      </c>
      <c r="C158" s="381"/>
      <c r="D158" s="352" t="s">
        <v>257</v>
      </c>
      <c r="E158" s="358" t="s">
        <v>257</v>
      </c>
      <c r="F158" s="352" t="s">
        <v>259</v>
      </c>
      <c r="G158" s="352" t="s">
        <v>259</v>
      </c>
      <c r="H158" s="471" t="s">
        <v>257</v>
      </c>
      <c r="I158" s="471" t="s">
        <v>257</v>
      </c>
      <c r="J158" s="471" t="s">
        <v>257</v>
      </c>
      <c r="K158" s="471" t="s">
        <v>257</v>
      </c>
      <c r="L158" s="352" t="s">
        <v>257</v>
      </c>
      <c r="M158" s="352" t="s">
        <v>257</v>
      </c>
      <c r="N158" s="358" t="s">
        <v>257</v>
      </c>
      <c r="O158" s="352" t="s">
        <v>257</v>
      </c>
      <c r="P158" s="352" t="s">
        <v>257</v>
      </c>
      <c r="Q158" s="471" t="s">
        <v>257</v>
      </c>
      <c r="R158" s="471" t="s">
        <v>257</v>
      </c>
      <c r="S158" s="316"/>
      <c r="T158" s="316"/>
      <c r="U158" s="484" t="s">
        <v>1273</v>
      </c>
      <c r="V158" s="381"/>
      <c r="W158" s="352" t="s">
        <v>258</v>
      </c>
      <c r="X158" s="358" t="s">
        <v>258</v>
      </c>
      <c r="Y158" s="352" t="s">
        <v>259</v>
      </c>
      <c r="Z158" s="352" t="s">
        <v>258</v>
      </c>
      <c r="AA158" s="352" t="s">
        <v>259</v>
      </c>
      <c r="AB158" s="352" t="s">
        <v>259</v>
      </c>
      <c r="AC158" s="358" t="s">
        <v>259</v>
      </c>
      <c r="AD158" s="352" t="s">
        <v>259</v>
      </c>
      <c r="AE158" s="358" t="s">
        <v>259</v>
      </c>
      <c r="AF158" s="352" t="s">
        <v>258</v>
      </c>
      <c r="AG158" s="358" t="s">
        <v>258</v>
      </c>
      <c r="AH158" s="352" t="s">
        <v>258</v>
      </c>
      <c r="AI158" s="352" t="s">
        <v>258</v>
      </c>
      <c r="AJ158" s="352" t="s">
        <v>259</v>
      </c>
      <c r="AK158" s="358" t="s">
        <v>259</v>
      </c>
    </row>
    <row r="159" spans="1:37">
      <c r="B159" s="486"/>
      <c r="C159" s="381"/>
      <c r="D159" s="352" t="s">
        <v>260</v>
      </c>
      <c r="E159" s="358" t="s">
        <v>260</v>
      </c>
      <c r="F159" s="352" t="s">
        <v>262</v>
      </c>
      <c r="G159" s="352" t="s">
        <v>262</v>
      </c>
      <c r="H159" s="471" t="s">
        <v>260</v>
      </c>
      <c r="I159" s="471" t="s">
        <v>260</v>
      </c>
      <c r="J159" s="471" t="s">
        <v>260</v>
      </c>
      <c r="K159" s="471" t="s">
        <v>260</v>
      </c>
      <c r="L159" s="352" t="s">
        <v>260</v>
      </c>
      <c r="M159" s="352" t="s">
        <v>260</v>
      </c>
      <c r="N159" s="358" t="s">
        <v>260</v>
      </c>
      <c r="O159" s="352" t="s">
        <v>260</v>
      </c>
      <c r="P159" s="352" t="s">
        <v>260</v>
      </c>
      <c r="Q159" s="471" t="s">
        <v>260</v>
      </c>
      <c r="R159" s="471" t="s">
        <v>260</v>
      </c>
      <c r="S159" s="316"/>
      <c r="T159" s="316"/>
      <c r="U159" s="486"/>
      <c r="V159" s="381"/>
      <c r="W159" s="352" t="s">
        <v>264</v>
      </c>
      <c r="X159" s="358" t="s">
        <v>264</v>
      </c>
      <c r="Y159" s="352" t="s">
        <v>265</v>
      </c>
      <c r="Z159" s="352" t="s">
        <v>264</v>
      </c>
      <c r="AA159" s="352" t="s">
        <v>265</v>
      </c>
      <c r="AB159" s="352" t="s">
        <v>265</v>
      </c>
      <c r="AC159" s="358" t="s">
        <v>265</v>
      </c>
      <c r="AD159" s="352" t="s">
        <v>265</v>
      </c>
      <c r="AE159" s="358" t="s">
        <v>265</v>
      </c>
      <c r="AF159" s="352" t="s">
        <v>264</v>
      </c>
      <c r="AG159" s="358" t="s">
        <v>264</v>
      </c>
      <c r="AH159" s="352" t="s">
        <v>264</v>
      </c>
      <c r="AI159" s="352" t="s">
        <v>264</v>
      </c>
      <c r="AJ159" s="352" t="s">
        <v>265</v>
      </c>
      <c r="AK159" s="358" t="s">
        <v>265</v>
      </c>
    </row>
    <row r="160" spans="1:37">
      <c r="B160" s="484" t="s">
        <v>1055</v>
      </c>
      <c r="C160" s="381"/>
      <c r="D160" s="352" t="s">
        <v>257</v>
      </c>
      <c r="E160" s="358" t="s">
        <v>257</v>
      </c>
      <c r="F160" s="352" t="s">
        <v>259</v>
      </c>
      <c r="G160" s="352" t="s">
        <v>259</v>
      </c>
      <c r="H160" s="471" t="s">
        <v>257</v>
      </c>
      <c r="I160" s="471" t="s">
        <v>257</v>
      </c>
      <c r="J160" s="471" t="s">
        <v>257</v>
      </c>
      <c r="K160" s="471" t="s">
        <v>257</v>
      </c>
      <c r="L160" s="352" t="s">
        <v>257</v>
      </c>
      <c r="M160" s="352" t="s">
        <v>257</v>
      </c>
      <c r="N160" s="358" t="s">
        <v>257</v>
      </c>
      <c r="O160" s="352" t="s">
        <v>257</v>
      </c>
      <c r="P160" s="352" t="s">
        <v>257</v>
      </c>
      <c r="Q160" s="471" t="s">
        <v>257</v>
      </c>
      <c r="R160" s="471" t="s">
        <v>257</v>
      </c>
      <c r="S160" s="312"/>
      <c r="T160" s="312"/>
      <c r="U160" s="484" t="s">
        <v>1274</v>
      </c>
      <c r="V160" s="381"/>
      <c r="W160" s="352" t="s">
        <v>258</v>
      </c>
      <c r="X160" s="358" t="s">
        <v>258</v>
      </c>
      <c r="Y160" s="352" t="s">
        <v>259</v>
      </c>
      <c r="Z160" s="352" t="s">
        <v>258</v>
      </c>
      <c r="AA160" s="352" t="s">
        <v>259</v>
      </c>
      <c r="AB160" s="352" t="s">
        <v>259</v>
      </c>
      <c r="AC160" s="358" t="s">
        <v>259</v>
      </c>
      <c r="AD160" s="352" t="s">
        <v>259</v>
      </c>
      <c r="AE160" s="358" t="s">
        <v>259</v>
      </c>
      <c r="AF160" s="352" t="s">
        <v>258</v>
      </c>
      <c r="AG160" s="358" t="s">
        <v>258</v>
      </c>
      <c r="AH160" s="352" t="s">
        <v>258</v>
      </c>
      <c r="AI160" s="352" t="s">
        <v>258</v>
      </c>
      <c r="AJ160" s="352" t="s">
        <v>259</v>
      </c>
      <c r="AK160" s="358" t="s">
        <v>259</v>
      </c>
    </row>
    <row r="161" spans="1:37">
      <c r="B161" s="486"/>
      <c r="C161" s="381"/>
      <c r="D161" s="352" t="s">
        <v>261</v>
      </c>
      <c r="E161" s="358" t="s">
        <v>261</v>
      </c>
      <c r="F161" s="352" t="s">
        <v>263</v>
      </c>
      <c r="G161" s="352" t="s">
        <v>263</v>
      </c>
      <c r="H161" s="471" t="s">
        <v>261</v>
      </c>
      <c r="I161" s="471" t="s">
        <v>261</v>
      </c>
      <c r="J161" s="471" t="s">
        <v>261</v>
      </c>
      <c r="K161" s="471" t="s">
        <v>261</v>
      </c>
      <c r="L161" s="352" t="s">
        <v>261</v>
      </c>
      <c r="M161" s="352" t="s">
        <v>261</v>
      </c>
      <c r="N161" s="358" t="s">
        <v>261</v>
      </c>
      <c r="O161" s="352" t="s">
        <v>261</v>
      </c>
      <c r="P161" s="352" t="s">
        <v>261</v>
      </c>
      <c r="Q161" s="471" t="s">
        <v>261</v>
      </c>
      <c r="R161" s="471" t="s">
        <v>261</v>
      </c>
      <c r="S161" s="313"/>
      <c r="T161" s="313"/>
      <c r="U161" s="486"/>
      <c r="V161" s="381"/>
      <c r="W161" s="352" t="s">
        <v>266</v>
      </c>
      <c r="X161" s="358" t="s">
        <v>266</v>
      </c>
      <c r="Y161" s="352" t="s">
        <v>267</v>
      </c>
      <c r="Z161" s="352" t="s">
        <v>266</v>
      </c>
      <c r="AA161" s="352" t="s">
        <v>267</v>
      </c>
      <c r="AB161" s="352" t="s">
        <v>267</v>
      </c>
      <c r="AC161" s="358" t="s">
        <v>267</v>
      </c>
      <c r="AD161" s="352" t="s">
        <v>267</v>
      </c>
      <c r="AE161" s="358" t="s">
        <v>267</v>
      </c>
      <c r="AF161" s="352" t="s">
        <v>266</v>
      </c>
      <c r="AG161" s="358" t="s">
        <v>266</v>
      </c>
      <c r="AH161" s="352" t="s">
        <v>266</v>
      </c>
      <c r="AI161" s="352" t="s">
        <v>266</v>
      </c>
      <c r="AJ161" s="352" t="s">
        <v>267</v>
      </c>
      <c r="AK161" s="358" t="s">
        <v>267</v>
      </c>
    </row>
    <row r="162" spans="1:37">
      <c r="B162" s="484" t="s">
        <v>1056</v>
      </c>
      <c r="C162" s="381"/>
      <c r="D162" s="352" t="s">
        <v>268</v>
      </c>
      <c r="E162" s="358" t="s">
        <v>268</v>
      </c>
      <c r="F162" s="352" t="s">
        <v>268</v>
      </c>
      <c r="G162" s="352" t="s">
        <v>259</v>
      </c>
      <c r="H162" s="471" t="s">
        <v>257</v>
      </c>
      <c r="I162" s="471" t="s">
        <v>257</v>
      </c>
      <c r="J162" s="471" t="s">
        <v>257</v>
      </c>
      <c r="K162" s="471" t="s">
        <v>257</v>
      </c>
      <c r="L162" s="352" t="s">
        <v>268</v>
      </c>
      <c r="M162" s="352" t="s">
        <v>257</v>
      </c>
      <c r="N162" s="358" t="s">
        <v>257</v>
      </c>
      <c r="O162" s="352" t="s">
        <v>257</v>
      </c>
      <c r="P162" s="352" t="s">
        <v>257</v>
      </c>
      <c r="Q162" s="471" t="s">
        <v>257</v>
      </c>
      <c r="R162" s="471" t="s">
        <v>257</v>
      </c>
      <c r="S162" s="313"/>
      <c r="T162" s="313"/>
      <c r="U162" s="484" t="s">
        <v>1275</v>
      </c>
      <c r="V162" s="381"/>
      <c r="W162" s="352" t="s">
        <v>268</v>
      </c>
      <c r="X162" s="358" t="s">
        <v>268</v>
      </c>
      <c r="Y162" s="352" t="s">
        <v>259</v>
      </c>
      <c r="Z162" s="352" t="s">
        <v>268</v>
      </c>
      <c r="AA162" s="352" t="s">
        <v>268</v>
      </c>
      <c r="AB162" s="352" t="s">
        <v>259</v>
      </c>
      <c r="AC162" s="358" t="s">
        <v>259</v>
      </c>
      <c r="AD162" s="352" t="s">
        <v>259</v>
      </c>
      <c r="AE162" s="358" t="s">
        <v>259</v>
      </c>
      <c r="AF162" s="352" t="s">
        <v>258</v>
      </c>
      <c r="AG162" s="358" t="s">
        <v>258</v>
      </c>
      <c r="AH162" s="352" t="s">
        <v>258</v>
      </c>
      <c r="AI162" s="352" t="s">
        <v>258</v>
      </c>
      <c r="AJ162" s="352" t="s">
        <v>259</v>
      </c>
      <c r="AK162" s="358" t="s">
        <v>259</v>
      </c>
    </row>
    <row r="163" spans="1:37">
      <c r="B163" s="486"/>
      <c r="C163" s="381"/>
      <c r="D163" s="1" t="s">
        <v>268</v>
      </c>
      <c r="E163" s="1" t="s">
        <v>268</v>
      </c>
      <c r="F163" s="1" t="s">
        <v>268</v>
      </c>
      <c r="G163" s="1" t="s">
        <v>270</v>
      </c>
      <c r="H163" s="472" t="s">
        <v>269</v>
      </c>
      <c r="I163" s="472" t="s">
        <v>269</v>
      </c>
      <c r="J163" s="472" t="s">
        <v>269</v>
      </c>
      <c r="K163" s="472" t="s">
        <v>269</v>
      </c>
      <c r="L163" s="1" t="s">
        <v>268</v>
      </c>
      <c r="M163" s="1" t="s">
        <v>269</v>
      </c>
      <c r="N163" s="1" t="s">
        <v>269</v>
      </c>
      <c r="O163" s="1" t="s">
        <v>269</v>
      </c>
      <c r="P163" s="1" t="s">
        <v>269</v>
      </c>
      <c r="Q163" s="472" t="s">
        <v>269</v>
      </c>
      <c r="R163" s="472" t="s">
        <v>269</v>
      </c>
      <c r="S163" s="313"/>
      <c r="T163" s="313"/>
      <c r="U163" s="486"/>
      <c r="V163" s="381"/>
      <c r="W163" s="1" t="s">
        <v>268</v>
      </c>
      <c r="X163" s="1" t="s">
        <v>1747</v>
      </c>
      <c r="Y163" s="1" t="s">
        <v>274</v>
      </c>
      <c r="Z163" s="1" t="s">
        <v>268</v>
      </c>
      <c r="AA163" s="1" t="s">
        <v>268</v>
      </c>
      <c r="AB163" s="1" t="s">
        <v>274</v>
      </c>
      <c r="AC163" s="1" t="s">
        <v>274</v>
      </c>
      <c r="AD163" s="1" t="s">
        <v>274</v>
      </c>
      <c r="AE163" s="1" t="s">
        <v>274</v>
      </c>
      <c r="AF163" s="1" t="s">
        <v>273</v>
      </c>
      <c r="AG163" s="1" t="s">
        <v>273</v>
      </c>
      <c r="AH163" s="1" t="s">
        <v>273</v>
      </c>
      <c r="AI163" s="1" t="s">
        <v>273</v>
      </c>
      <c r="AJ163" s="1" t="s">
        <v>274</v>
      </c>
      <c r="AK163" s="1" t="s">
        <v>274</v>
      </c>
    </row>
    <row r="164" spans="1:37">
      <c r="B164" s="484" t="s">
        <v>1057</v>
      </c>
      <c r="C164" s="381"/>
      <c r="D164" s="352" t="s">
        <v>268</v>
      </c>
      <c r="E164" s="358" t="s">
        <v>268</v>
      </c>
      <c r="F164" s="352" t="s">
        <v>268</v>
      </c>
      <c r="G164" s="352" t="s">
        <v>259</v>
      </c>
      <c r="H164" s="471" t="s">
        <v>257</v>
      </c>
      <c r="I164" s="471" t="s">
        <v>257</v>
      </c>
      <c r="J164" s="471" t="s">
        <v>257</v>
      </c>
      <c r="K164" s="471" t="s">
        <v>257</v>
      </c>
      <c r="L164" s="352" t="s">
        <v>268</v>
      </c>
      <c r="M164" s="352" t="s">
        <v>257</v>
      </c>
      <c r="N164" s="358" t="s">
        <v>257</v>
      </c>
      <c r="O164" s="352" t="s">
        <v>257</v>
      </c>
      <c r="P164" s="352" t="s">
        <v>257</v>
      </c>
      <c r="Q164" s="471" t="s">
        <v>257</v>
      </c>
      <c r="R164" s="471" t="s">
        <v>257</v>
      </c>
      <c r="S164" s="312"/>
      <c r="T164" s="312"/>
      <c r="U164" s="484" t="s">
        <v>1276</v>
      </c>
      <c r="V164" s="381"/>
      <c r="W164" s="352" t="s">
        <v>268</v>
      </c>
      <c r="X164" s="358" t="s">
        <v>268</v>
      </c>
      <c r="Y164" s="352" t="s">
        <v>259</v>
      </c>
      <c r="Z164" s="352" t="s">
        <v>268</v>
      </c>
      <c r="AA164" s="352" t="s">
        <v>268</v>
      </c>
      <c r="AB164" s="352" t="s">
        <v>259</v>
      </c>
      <c r="AC164" s="358" t="s">
        <v>259</v>
      </c>
      <c r="AD164" s="352" t="s">
        <v>259</v>
      </c>
      <c r="AE164" s="358" t="s">
        <v>259</v>
      </c>
      <c r="AF164" s="352" t="s">
        <v>258</v>
      </c>
      <c r="AG164" s="358" t="s">
        <v>258</v>
      </c>
      <c r="AH164" s="352" t="s">
        <v>258</v>
      </c>
      <c r="AI164" s="352" t="s">
        <v>258</v>
      </c>
      <c r="AJ164" s="352" t="s">
        <v>259</v>
      </c>
      <c r="AK164" s="358" t="s">
        <v>259</v>
      </c>
    </row>
    <row r="165" spans="1:37">
      <c r="B165" s="486"/>
      <c r="C165" s="381"/>
      <c r="D165" s="1" t="s">
        <v>268</v>
      </c>
      <c r="E165" s="1" t="s">
        <v>268</v>
      </c>
      <c r="F165" s="1" t="s">
        <v>268</v>
      </c>
      <c r="G165" s="1" t="s">
        <v>272</v>
      </c>
      <c r="H165" s="472" t="s">
        <v>271</v>
      </c>
      <c r="I165" s="472" t="s">
        <v>271</v>
      </c>
      <c r="J165" s="472" t="s">
        <v>271</v>
      </c>
      <c r="K165" s="472" t="s">
        <v>271</v>
      </c>
      <c r="L165" s="1" t="s">
        <v>268</v>
      </c>
      <c r="M165" s="1" t="s">
        <v>271</v>
      </c>
      <c r="N165" s="1" t="s">
        <v>271</v>
      </c>
      <c r="O165" s="1" t="s">
        <v>271</v>
      </c>
      <c r="P165" s="1" t="s">
        <v>271</v>
      </c>
      <c r="Q165" s="472" t="s">
        <v>271</v>
      </c>
      <c r="R165" s="472" t="s">
        <v>271</v>
      </c>
      <c r="S165" s="313"/>
      <c r="T165" s="313"/>
      <c r="U165" s="486"/>
      <c r="V165" s="381"/>
      <c r="W165" s="1" t="s">
        <v>268</v>
      </c>
      <c r="X165" s="1" t="s">
        <v>268</v>
      </c>
      <c r="Y165" s="1" t="s">
        <v>276</v>
      </c>
      <c r="Z165" s="1" t="s">
        <v>268</v>
      </c>
      <c r="AA165" s="1" t="s">
        <v>268</v>
      </c>
      <c r="AB165" s="1" t="s">
        <v>276</v>
      </c>
      <c r="AC165" s="1" t="s">
        <v>276</v>
      </c>
      <c r="AD165" s="1" t="s">
        <v>276</v>
      </c>
      <c r="AE165" s="1" t="s">
        <v>276</v>
      </c>
      <c r="AF165" s="1" t="s">
        <v>275</v>
      </c>
      <c r="AG165" s="1" t="s">
        <v>275</v>
      </c>
      <c r="AH165" s="1" t="s">
        <v>275</v>
      </c>
      <c r="AI165" s="1" t="s">
        <v>275</v>
      </c>
      <c r="AJ165" s="1" t="s">
        <v>276</v>
      </c>
      <c r="AK165" s="1" t="s">
        <v>276</v>
      </c>
    </row>
    <row r="166" spans="1:37">
      <c r="A166" s="411"/>
      <c r="B166" s="2" t="s">
        <v>2</v>
      </c>
      <c r="C166" s="381"/>
      <c r="D166" s="16" t="s">
        <v>1624</v>
      </c>
      <c r="E166" s="16" t="s">
        <v>1624</v>
      </c>
      <c r="F166" s="16" t="s">
        <v>1626</v>
      </c>
      <c r="G166" s="16" t="s">
        <v>1627</v>
      </c>
      <c r="H166" s="23" t="s">
        <v>1628</v>
      </c>
      <c r="I166" s="23" t="s">
        <v>1628</v>
      </c>
      <c r="J166" s="16" t="s">
        <v>1629</v>
      </c>
      <c r="K166" s="16" t="s">
        <v>1629</v>
      </c>
      <c r="L166" s="16" t="s">
        <v>1630</v>
      </c>
      <c r="M166" s="16" t="s">
        <v>1625</v>
      </c>
      <c r="N166" s="16" t="s">
        <v>1625</v>
      </c>
      <c r="O166" s="16" t="s">
        <v>1625</v>
      </c>
      <c r="P166" s="16" t="s">
        <v>1627</v>
      </c>
      <c r="Q166" s="16" t="s">
        <v>1628</v>
      </c>
      <c r="R166" s="16" t="s">
        <v>1628</v>
      </c>
      <c r="S166" s="313"/>
      <c r="T166" s="313"/>
      <c r="U166" s="2" t="s">
        <v>2</v>
      </c>
      <c r="V166" s="381"/>
      <c r="W166" s="16">
        <v>51469632305</v>
      </c>
      <c r="X166" s="16">
        <v>51469632305</v>
      </c>
      <c r="Y166" s="16">
        <v>51469632317</v>
      </c>
      <c r="Z166" s="16">
        <v>51469632301</v>
      </c>
      <c r="AA166" s="16">
        <v>51469632304</v>
      </c>
      <c r="AB166" s="16">
        <v>51469632319</v>
      </c>
      <c r="AC166" s="16">
        <v>51469632319</v>
      </c>
      <c r="AD166" s="16">
        <v>51469632319</v>
      </c>
      <c r="AE166" s="16">
        <v>51469632319</v>
      </c>
      <c r="AF166" s="16">
        <v>51469632317</v>
      </c>
      <c r="AG166" s="16">
        <v>51469632317</v>
      </c>
      <c r="AH166" s="16">
        <v>51469632317</v>
      </c>
      <c r="AI166" s="16">
        <v>51469632322</v>
      </c>
      <c r="AJ166" s="16">
        <v>51469632317</v>
      </c>
      <c r="AK166" s="16">
        <v>51469632317</v>
      </c>
    </row>
    <row r="167" spans="1:37" ht="12.6">
      <c r="A167" s="411"/>
      <c r="B167" s="484" t="s">
        <v>1058</v>
      </c>
      <c r="C167" s="381"/>
      <c r="D167" s="409" t="s">
        <v>987</v>
      </c>
      <c r="E167" s="409" t="s">
        <v>987</v>
      </c>
      <c r="F167" s="409" t="s">
        <v>987</v>
      </c>
      <c r="G167" s="409" t="s">
        <v>987</v>
      </c>
      <c r="H167" s="409" t="s">
        <v>987</v>
      </c>
      <c r="I167" s="409" t="s">
        <v>987</v>
      </c>
      <c r="J167" s="350" t="s">
        <v>766</v>
      </c>
      <c r="K167" s="355" t="s">
        <v>766</v>
      </c>
      <c r="L167" s="350" t="s">
        <v>766</v>
      </c>
      <c r="M167" s="350" t="s">
        <v>766</v>
      </c>
      <c r="N167" s="355" t="s">
        <v>766</v>
      </c>
      <c r="O167" s="409" t="s">
        <v>987</v>
      </c>
      <c r="P167" s="409" t="s">
        <v>987</v>
      </c>
      <c r="Q167" s="350" t="s">
        <v>988</v>
      </c>
      <c r="R167" s="355" t="s">
        <v>988</v>
      </c>
      <c r="S167" s="311"/>
      <c r="T167" s="311"/>
      <c r="U167" s="484" t="s">
        <v>12</v>
      </c>
      <c r="V167" s="381"/>
      <c r="W167" s="409" t="s">
        <v>987</v>
      </c>
      <c r="X167" s="409" t="s">
        <v>987</v>
      </c>
      <c r="Y167" s="409" t="s">
        <v>987</v>
      </c>
      <c r="Z167" s="409" t="s">
        <v>987</v>
      </c>
      <c r="AA167" s="409" t="s">
        <v>987</v>
      </c>
      <c r="AB167" s="353" t="s">
        <v>1210</v>
      </c>
      <c r="AC167" s="359" t="s">
        <v>1210</v>
      </c>
      <c r="AD167" s="353" t="s">
        <v>1210</v>
      </c>
      <c r="AE167" s="359" t="s">
        <v>1210</v>
      </c>
      <c r="AF167" s="410" t="s">
        <v>1210</v>
      </c>
      <c r="AG167" s="410" t="s">
        <v>1210</v>
      </c>
      <c r="AH167" s="409" t="s">
        <v>987</v>
      </c>
      <c r="AI167" s="409" t="s">
        <v>987</v>
      </c>
      <c r="AJ167" s="410" t="s">
        <v>1210</v>
      </c>
      <c r="AK167" s="410" t="s">
        <v>1210</v>
      </c>
    </row>
    <row r="168" spans="1:37">
      <c r="A168" s="411"/>
      <c r="B168" s="486"/>
      <c r="C168" s="381"/>
      <c r="D168" s="451" t="s">
        <v>1883</v>
      </c>
      <c r="E168" s="451" t="s">
        <v>1883</v>
      </c>
      <c r="F168" s="451" t="s">
        <v>1883</v>
      </c>
      <c r="G168" s="451" t="s">
        <v>1883</v>
      </c>
      <c r="H168" s="451" t="s">
        <v>1883</v>
      </c>
      <c r="I168" s="451" t="s">
        <v>1883</v>
      </c>
      <c r="J168" s="451" t="s">
        <v>1883</v>
      </c>
      <c r="K168" s="451" t="s">
        <v>1883</v>
      </c>
      <c r="L168" s="451" t="s">
        <v>1883</v>
      </c>
      <c r="M168" s="451" t="s">
        <v>1883</v>
      </c>
      <c r="N168" s="451" t="s">
        <v>1883</v>
      </c>
      <c r="O168" s="451" t="s">
        <v>1883</v>
      </c>
      <c r="P168" s="451" t="s">
        <v>1883</v>
      </c>
      <c r="Q168" s="451" t="s">
        <v>1883</v>
      </c>
      <c r="R168" s="451" t="s">
        <v>1883</v>
      </c>
      <c r="S168" s="310"/>
      <c r="T168" s="310"/>
      <c r="U168" s="486"/>
      <c r="V168" s="381"/>
      <c r="W168" s="451" t="s">
        <v>1884</v>
      </c>
      <c r="X168" s="451" t="s">
        <v>1884</v>
      </c>
      <c r="Y168" s="451" t="s">
        <v>1884</v>
      </c>
      <c r="Z168" s="451" t="s">
        <v>1884</v>
      </c>
      <c r="AA168" s="451" t="s">
        <v>1884</v>
      </c>
      <c r="AB168" s="451" t="s">
        <v>1884</v>
      </c>
      <c r="AC168" s="451" t="s">
        <v>1884</v>
      </c>
      <c r="AD168" s="451" t="s">
        <v>1884</v>
      </c>
      <c r="AE168" s="451" t="s">
        <v>1884</v>
      </c>
      <c r="AF168" s="451" t="s">
        <v>1884</v>
      </c>
      <c r="AG168" s="451" t="s">
        <v>1884</v>
      </c>
      <c r="AH168" s="451" t="s">
        <v>1884</v>
      </c>
      <c r="AI168" s="451" t="s">
        <v>1884</v>
      </c>
      <c r="AJ168" s="451" t="s">
        <v>1884</v>
      </c>
      <c r="AK168" s="451" t="s">
        <v>1884</v>
      </c>
    </row>
    <row r="169" spans="1:37">
      <c r="B169" s="484" t="s">
        <v>13</v>
      </c>
      <c r="C169" s="381"/>
      <c r="D169" s="353" t="s">
        <v>1059</v>
      </c>
      <c r="E169" s="359" t="s">
        <v>1059</v>
      </c>
      <c r="F169" s="353" t="s">
        <v>1059</v>
      </c>
      <c r="G169" s="353" t="s">
        <v>1059</v>
      </c>
      <c r="H169" s="353" t="s">
        <v>1059</v>
      </c>
      <c r="I169" s="359" t="s">
        <v>1059</v>
      </c>
      <c r="J169" s="353" t="s">
        <v>1059</v>
      </c>
      <c r="K169" s="359" t="s">
        <v>1059</v>
      </c>
      <c r="L169" s="353" t="s">
        <v>1059</v>
      </c>
      <c r="M169" s="353" t="s">
        <v>1059</v>
      </c>
      <c r="N169" s="359" t="s">
        <v>1059</v>
      </c>
      <c r="O169" s="353" t="s">
        <v>1059</v>
      </c>
      <c r="P169" s="353" t="s">
        <v>1059</v>
      </c>
      <c r="Q169" s="353" t="s">
        <v>1059</v>
      </c>
      <c r="R169" s="359" t="s">
        <v>1059</v>
      </c>
      <c r="S169" s="311"/>
      <c r="T169" s="311"/>
      <c r="U169" s="484" t="s">
        <v>13</v>
      </c>
      <c r="V169" s="381"/>
      <c r="W169" s="353" t="s">
        <v>1277</v>
      </c>
      <c r="X169" s="359" t="s">
        <v>1277</v>
      </c>
      <c r="Y169" s="353" t="s">
        <v>1277</v>
      </c>
      <c r="Z169" s="353" t="s">
        <v>1277</v>
      </c>
      <c r="AA169" s="353" t="s">
        <v>1277</v>
      </c>
      <c r="AB169" s="353" t="s">
        <v>1277</v>
      </c>
      <c r="AC169" s="359" t="s">
        <v>1277</v>
      </c>
      <c r="AD169" s="353" t="s">
        <v>1277</v>
      </c>
      <c r="AE169" s="359" t="s">
        <v>1277</v>
      </c>
      <c r="AF169" s="353" t="s">
        <v>1277</v>
      </c>
      <c r="AG169" s="359" t="s">
        <v>1277</v>
      </c>
      <c r="AH169" s="353" t="s">
        <v>1277</v>
      </c>
      <c r="AI169" s="353" t="s">
        <v>1277</v>
      </c>
      <c r="AJ169" s="353" t="s">
        <v>1277</v>
      </c>
      <c r="AK169" s="359" t="s">
        <v>1277</v>
      </c>
    </row>
    <row r="170" spans="1:37">
      <c r="B170" s="486"/>
      <c r="C170" s="381"/>
      <c r="D170" s="16" t="s">
        <v>1798</v>
      </c>
      <c r="E170" s="16" t="s">
        <v>1798</v>
      </c>
      <c r="F170" s="16" t="s">
        <v>1797</v>
      </c>
      <c r="G170" s="16" t="s">
        <v>1797</v>
      </c>
      <c r="H170" s="16" t="s">
        <v>1797</v>
      </c>
      <c r="I170" s="16" t="s">
        <v>1797</v>
      </c>
      <c r="J170" s="16" t="s">
        <v>1797</v>
      </c>
      <c r="K170" s="16" t="s">
        <v>1797</v>
      </c>
      <c r="L170" s="16" t="s">
        <v>1797</v>
      </c>
      <c r="M170" s="16" t="s">
        <v>1797</v>
      </c>
      <c r="N170" s="16" t="s">
        <v>1797</v>
      </c>
      <c r="O170" s="16" t="s">
        <v>1797</v>
      </c>
      <c r="P170" s="16" t="s">
        <v>1797</v>
      </c>
      <c r="Q170" s="16" t="s">
        <v>1797</v>
      </c>
      <c r="R170" s="16" t="s">
        <v>1797</v>
      </c>
      <c r="S170" s="310"/>
      <c r="T170" s="310"/>
      <c r="U170" s="486"/>
      <c r="V170" s="381"/>
      <c r="W170" s="16" t="s">
        <v>1797</v>
      </c>
      <c r="X170" s="16" t="s">
        <v>1797</v>
      </c>
      <c r="Y170" s="16" t="s">
        <v>1797</v>
      </c>
      <c r="Z170" s="16" t="s">
        <v>1797</v>
      </c>
      <c r="AA170" s="16" t="s">
        <v>1797</v>
      </c>
      <c r="AB170" s="16" t="s">
        <v>1797</v>
      </c>
      <c r="AC170" s="16" t="s">
        <v>1797</v>
      </c>
      <c r="AD170" s="16" t="s">
        <v>1797</v>
      </c>
      <c r="AE170" s="16" t="s">
        <v>1797</v>
      </c>
      <c r="AF170" s="16" t="s">
        <v>1797</v>
      </c>
      <c r="AG170" s="16" t="s">
        <v>1797</v>
      </c>
      <c r="AH170" s="16" t="s">
        <v>1797</v>
      </c>
      <c r="AI170" s="16" t="s">
        <v>1797</v>
      </c>
      <c r="AJ170" s="16" t="s">
        <v>1797</v>
      </c>
      <c r="AK170" s="16" t="s">
        <v>1797</v>
      </c>
    </row>
    <row r="171" spans="1:37">
      <c r="A171" s="411"/>
      <c r="B171" s="484" t="s">
        <v>1060</v>
      </c>
      <c r="C171" s="381"/>
      <c r="D171" s="350" t="s">
        <v>394</v>
      </c>
      <c r="E171" s="355" t="s">
        <v>394</v>
      </c>
      <c r="F171" s="350" t="s">
        <v>394</v>
      </c>
      <c r="G171" s="450" t="s">
        <v>1713</v>
      </c>
      <c r="H171" s="350" t="s">
        <v>394</v>
      </c>
      <c r="I171" s="355" t="s">
        <v>394</v>
      </c>
      <c r="J171" s="350" t="s">
        <v>394</v>
      </c>
      <c r="K171" s="355" t="s">
        <v>394</v>
      </c>
      <c r="L171" s="350" t="s">
        <v>394</v>
      </c>
      <c r="M171" s="350" t="s">
        <v>394</v>
      </c>
      <c r="N171" s="355" t="s">
        <v>394</v>
      </c>
      <c r="O171" s="350" t="s">
        <v>394</v>
      </c>
      <c r="P171" s="350" t="s">
        <v>394</v>
      </c>
      <c r="Q171" s="264" t="s">
        <v>747</v>
      </c>
      <c r="R171" s="264" t="s">
        <v>747</v>
      </c>
      <c r="S171" s="314"/>
      <c r="T171" s="314"/>
      <c r="U171" s="484" t="s">
        <v>1714</v>
      </c>
      <c r="V171" s="381"/>
      <c r="W171" s="350" t="s">
        <v>1278</v>
      </c>
      <c r="X171" s="355" t="s">
        <v>1278</v>
      </c>
      <c r="Y171" s="350" t="s">
        <v>1278</v>
      </c>
      <c r="Z171" s="450" t="s">
        <v>1842</v>
      </c>
      <c r="AA171" s="350" t="s">
        <v>1278</v>
      </c>
      <c r="AB171" s="350" t="s">
        <v>1278</v>
      </c>
      <c r="AC171" s="355" t="s">
        <v>1278</v>
      </c>
      <c r="AD171" s="350" t="s">
        <v>1278</v>
      </c>
      <c r="AE171" s="355" t="s">
        <v>1278</v>
      </c>
      <c r="AF171" s="350" t="s">
        <v>1278</v>
      </c>
      <c r="AG171" s="355" t="s">
        <v>1278</v>
      </c>
      <c r="AH171" s="350" t="s">
        <v>1278</v>
      </c>
      <c r="AI171" s="350" t="s">
        <v>1278</v>
      </c>
      <c r="AJ171" s="264" t="s">
        <v>1279</v>
      </c>
      <c r="AK171" s="264" t="s">
        <v>1279</v>
      </c>
    </row>
    <row r="172" spans="1:37">
      <c r="A172" s="411"/>
      <c r="B172" s="486"/>
      <c r="C172" s="381"/>
      <c r="D172" s="430" t="s">
        <v>1744</v>
      </c>
      <c r="E172" s="430" t="s">
        <v>1744</v>
      </c>
      <c r="F172" s="430" t="s">
        <v>1744</v>
      </c>
      <c r="G172" s="430" t="s">
        <v>1744</v>
      </c>
      <c r="H172" s="430" t="s">
        <v>1744</v>
      </c>
      <c r="I172" s="430" t="s">
        <v>1744</v>
      </c>
      <c r="J172" s="430" t="s">
        <v>1744</v>
      </c>
      <c r="K172" s="430" t="s">
        <v>1744</v>
      </c>
      <c r="L172" s="430" t="s">
        <v>1744</v>
      </c>
      <c r="M172" s="430" t="s">
        <v>1744</v>
      </c>
      <c r="N172" s="430" t="s">
        <v>1744</v>
      </c>
      <c r="O172" s="430" t="s">
        <v>1744</v>
      </c>
      <c r="P172" s="430" t="s">
        <v>1744</v>
      </c>
      <c r="Q172" s="430" t="s">
        <v>1744</v>
      </c>
      <c r="R172" s="430" t="s">
        <v>1744</v>
      </c>
      <c r="S172" s="312"/>
      <c r="T172" s="312"/>
      <c r="U172" s="486"/>
      <c r="V172" s="381"/>
      <c r="W172" s="430" t="s">
        <v>1744</v>
      </c>
      <c r="X172" s="430" t="s">
        <v>1744</v>
      </c>
      <c r="Y172" s="430" t="s">
        <v>1744</v>
      </c>
      <c r="Z172" s="430" t="s">
        <v>1744</v>
      </c>
      <c r="AA172" s="430" t="s">
        <v>1744</v>
      </c>
      <c r="AB172" s="430" t="s">
        <v>1744</v>
      </c>
      <c r="AC172" s="430" t="s">
        <v>1744</v>
      </c>
      <c r="AD172" s="430" t="s">
        <v>1744</v>
      </c>
      <c r="AE172" s="430" t="s">
        <v>1744</v>
      </c>
      <c r="AF172" s="430" t="s">
        <v>1744</v>
      </c>
      <c r="AG172" s="430" t="s">
        <v>1744</v>
      </c>
      <c r="AH172" s="430" t="s">
        <v>1744</v>
      </c>
      <c r="AI172" s="430" t="s">
        <v>1744</v>
      </c>
      <c r="AJ172" s="430" t="s">
        <v>1744</v>
      </c>
      <c r="AK172" s="430" t="s">
        <v>1744</v>
      </c>
    </row>
    <row r="173" spans="1:37">
      <c r="B173" s="484" t="s">
        <v>1061</v>
      </c>
      <c r="C173" s="381"/>
      <c r="D173" s="260" t="s">
        <v>1062</v>
      </c>
      <c r="E173" s="260" t="s">
        <v>1062</v>
      </c>
      <c r="F173" s="260" t="s">
        <v>1062</v>
      </c>
      <c r="G173" s="260" t="s">
        <v>1062</v>
      </c>
      <c r="H173" s="260" t="s">
        <v>1062</v>
      </c>
      <c r="I173" s="260" t="s">
        <v>1062</v>
      </c>
      <c r="J173" s="260" t="s">
        <v>1062</v>
      </c>
      <c r="K173" s="260" t="s">
        <v>1062</v>
      </c>
      <c r="L173" s="260" t="s">
        <v>1062</v>
      </c>
      <c r="M173" s="260" t="s">
        <v>1062</v>
      </c>
      <c r="N173" s="260" t="s">
        <v>1062</v>
      </c>
      <c r="O173" s="260" t="s">
        <v>1062</v>
      </c>
      <c r="P173" s="260" t="s">
        <v>1062</v>
      </c>
      <c r="Q173" s="260" t="s">
        <v>1062</v>
      </c>
      <c r="R173" s="260" t="s">
        <v>1062</v>
      </c>
      <c r="S173" s="312"/>
      <c r="T173" s="312"/>
      <c r="U173" s="484" t="s">
        <v>1280</v>
      </c>
      <c r="V173" s="381"/>
      <c r="W173" s="260" t="s">
        <v>1281</v>
      </c>
      <c r="X173" s="260" t="s">
        <v>1281</v>
      </c>
      <c r="Y173" s="260" t="s">
        <v>1281</v>
      </c>
      <c r="Z173" s="260" t="s">
        <v>1281</v>
      </c>
      <c r="AA173" s="260" t="s">
        <v>1281</v>
      </c>
      <c r="AB173" s="260" t="s">
        <v>1281</v>
      </c>
      <c r="AC173" s="260" t="s">
        <v>1281</v>
      </c>
      <c r="AD173" s="260" t="s">
        <v>1281</v>
      </c>
      <c r="AE173" s="260" t="s">
        <v>1281</v>
      </c>
      <c r="AF173" s="260" t="s">
        <v>1281</v>
      </c>
      <c r="AG173" s="260" t="s">
        <v>1281</v>
      </c>
      <c r="AH173" s="260" t="s">
        <v>1281</v>
      </c>
      <c r="AI173" s="260" t="s">
        <v>1281</v>
      </c>
      <c r="AJ173" s="260" t="s">
        <v>1281</v>
      </c>
      <c r="AK173" s="260" t="s">
        <v>1281</v>
      </c>
    </row>
    <row r="174" spans="1:37">
      <c r="B174" s="486"/>
      <c r="C174" s="381"/>
      <c r="D174" s="6" t="s">
        <v>326</v>
      </c>
      <c r="E174" s="6" t="s">
        <v>326</v>
      </c>
      <c r="F174" s="6" t="s">
        <v>326</v>
      </c>
      <c r="G174" s="6" t="s">
        <v>326</v>
      </c>
      <c r="H174" s="6" t="s">
        <v>326</v>
      </c>
      <c r="I174" s="6" t="s">
        <v>326</v>
      </c>
      <c r="J174" s="6" t="s">
        <v>326</v>
      </c>
      <c r="K174" s="6" t="s">
        <v>326</v>
      </c>
      <c r="L174" s="6" t="s">
        <v>326</v>
      </c>
      <c r="M174" s="6" t="s">
        <v>326</v>
      </c>
      <c r="N174" s="6" t="s">
        <v>326</v>
      </c>
      <c r="O174" s="6" t="s">
        <v>326</v>
      </c>
      <c r="P174" s="6" t="s">
        <v>326</v>
      </c>
      <c r="Q174" s="6" t="s">
        <v>326</v>
      </c>
      <c r="R174" s="6" t="s">
        <v>326</v>
      </c>
      <c r="S174" s="312"/>
      <c r="T174" s="312"/>
      <c r="U174" s="486"/>
      <c r="V174" s="381"/>
      <c r="W174" s="6" t="s">
        <v>326</v>
      </c>
      <c r="X174" s="6" t="s">
        <v>326</v>
      </c>
      <c r="Y174" s="6" t="s">
        <v>326</v>
      </c>
      <c r="Z174" s="6" t="s">
        <v>326</v>
      </c>
      <c r="AA174" s="6" t="s">
        <v>326</v>
      </c>
      <c r="AB174" s="6" t="s">
        <v>326</v>
      </c>
      <c r="AC174" s="6" t="s">
        <v>326</v>
      </c>
      <c r="AD174" s="6" t="s">
        <v>326</v>
      </c>
      <c r="AE174" s="6" t="s">
        <v>326</v>
      </c>
      <c r="AF174" s="6" t="s">
        <v>326</v>
      </c>
      <c r="AG174" s="6" t="s">
        <v>326</v>
      </c>
      <c r="AH174" s="6" t="s">
        <v>326</v>
      </c>
      <c r="AI174" s="6" t="s">
        <v>326</v>
      </c>
      <c r="AJ174" s="6" t="s">
        <v>326</v>
      </c>
      <c r="AK174" s="6" t="s">
        <v>326</v>
      </c>
    </row>
    <row r="175" spans="1:37">
      <c r="B175" s="487" t="s">
        <v>1063</v>
      </c>
      <c r="C175" s="381"/>
      <c r="D175" s="352" t="s">
        <v>1064</v>
      </c>
      <c r="E175" s="358" t="s">
        <v>1064</v>
      </c>
      <c r="F175" s="352" t="s">
        <v>1064</v>
      </c>
      <c r="G175" s="352" t="s">
        <v>1064</v>
      </c>
      <c r="H175" s="352" t="s">
        <v>1064</v>
      </c>
      <c r="I175" s="358" t="s">
        <v>1064</v>
      </c>
      <c r="J175" s="352" t="s">
        <v>1064</v>
      </c>
      <c r="K175" s="358" t="s">
        <v>1064</v>
      </c>
      <c r="L175" s="352" t="s">
        <v>1064</v>
      </c>
      <c r="M175" s="352" t="s">
        <v>1064</v>
      </c>
      <c r="N175" s="358" t="s">
        <v>1064</v>
      </c>
      <c r="O175" s="352" t="s">
        <v>1064</v>
      </c>
      <c r="P175" s="352" t="s">
        <v>1064</v>
      </c>
      <c r="Q175" s="352" t="s">
        <v>1064</v>
      </c>
      <c r="R175" s="358" t="s">
        <v>1064</v>
      </c>
      <c r="S175" s="313"/>
      <c r="T175" s="313"/>
      <c r="U175" s="487" t="s">
        <v>1282</v>
      </c>
      <c r="V175" s="381"/>
      <c r="W175" s="352" t="s">
        <v>1283</v>
      </c>
      <c r="X175" s="358" t="s">
        <v>1064</v>
      </c>
      <c r="Y175" s="352" t="s">
        <v>1283</v>
      </c>
      <c r="Z175" s="352" t="s">
        <v>1283</v>
      </c>
      <c r="AA175" s="352" t="s">
        <v>1283</v>
      </c>
      <c r="AB175" s="352" t="s">
        <v>1283</v>
      </c>
      <c r="AC175" s="358" t="s">
        <v>1064</v>
      </c>
      <c r="AD175" s="352" t="s">
        <v>1283</v>
      </c>
      <c r="AE175" s="358" t="s">
        <v>1064</v>
      </c>
      <c r="AF175" s="352" t="s">
        <v>1283</v>
      </c>
      <c r="AG175" s="358" t="s">
        <v>1064</v>
      </c>
      <c r="AH175" s="352" t="s">
        <v>1283</v>
      </c>
      <c r="AI175" s="352" t="s">
        <v>1283</v>
      </c>
      <c r="AJ175" s="352" t="s">
        <v>1283</v>
      </c>
      <c r="AK175" s="358" t="s">
        <v>1064</v>
      </c>
    </row>
    <row r="176" spans="1:37">
      <c r="B176" s="488"/>
      <c r="C176" s="381"/>
      <c r="D176" s="6" t="s">
        <v>312</v>
      </c>
      <c r="E176" s="6" t="s">
        <v>312</v>
      </c>
      <c r="F176" s="6" t="s">
        <v>312</v>
      </c>
      <c r="G176" s="6" t="s">
        <v>312</v>
      </c>
      <c r="H176" s="6" t="s">
        <v>312</v>
      </c>
      <c r="I176" s="6" t="s">
        <v>312</v>
      </c>
      <c r="J176" s="6" t="s">
        <v>312</v>
      </c>
      <c r="K176" s="6" t="s">
        <v>312</v>
      </c>
      <c r="L176" s="6" t="s">
        <v>312</v>
      </c>
      <c r="M176" s="6" t="s">
        <v>312</v>
      </c>
      <c r="N176" s="6" t="s">
        <v>312</v>
      </c>
      <c r="O176" s="6" t="s">
        <v>312</v>
      </c>
      <c r="P176" s="6" t="s">
        <v>312</v>
      </c>
      <c r="Q176" s="6" t="s">
        <v>312</v>
      </c>
      <c r="R176" s="6" t="s">
        <v>312</v>
      </c>
      <c r="S176" s="312"/>
      <c r="T176" s="312"/>
      <c r="U176" s="488"/>
      <c r="V176" s="381"/>
      <c r="W176" s="6" t="s">
        <v>312</v>
      </c>
      <c r="X176" s="6" t="s">
        <v>312</v>
      </c>
      <c r="Y176" s="6" t="s">
        <v>312</v>
      </c>
      <c r="Z176" s="6" t="s">
        <v>312</v>
      </c>
      <c r="AA176" s="6" t="s">
        <v>312</v>
      </c>
      <c r="AB176" s="6" t="s">
        <v>312</v>
      </c>
      <c r="AC176" s="6" t="s">
        <v>312</v>
      </c>
      <c r="AD176" s="6" t="s">
        <v>312</v>
      </c>
      <c r="AE176" s="6" t="s">
        <v>312</v>
      </c>
      <c r="AF176" s="6" t="s">
        <v>312</v>
      </c>
      <c r="AG176" s="6" t="s">
        <v>312</v>
      </c>
      <c r="AH176" s="6" t="s">
        <v>312</v>
      </c>
      <c r="AI176" s="6" t="s">
        <v>312</v>
      </c>
      <c r="AJ176" s="6" t="s">
        <v>312</v>
      </c>
      <c r="AK176" s="6" t="s">
        <v>312</v>
      </c>
    </row>
    <row r="177" spans="1:37">
      <c r="B177" s="2" t="s">
        <v>1065</v>
      </c>
      <c r="C177" s="381"/>
      <c r="D177" s="16">
        <v>51474832203</v>
      </c>
      <c r="E177" s="16">
        <v>51474832203</v>
      </c>
      <c r="F177" s="16">
        <v>51474832203</v>
      </c>
      <c r="G177" s="16">
        <v>51474832203</v>
      </c>
      <c r="H177" s="16">
        <v>51474832203</v>
      </c>
      <c r="I177" s="16">
        <v>51474832203</v>
      </c>
      <c r="J177" s="16">
        <v>51474832203</v>
      </c>
      <c r="K177" s="16">
        <v>51474832203</v>
      </c>
      <c r="L177" s="16">
        <v>51474832203</v>
      </c>
      <c r="M177" s="16">
        <v>51474832203</v>
      </c>
      <c r="N177" s="16">
        <v>51474832203</v>
      </c>
      <c r="O177" s="16">
        <v>51474832203</v>
      </c>
      <c r="P177" s="16">
        <v>51474832203</v>
      </c>
      <c r="Q177" s="16">
        <v>51474832203</v>
      </c>
      <c r="R177" s="16">
        <v>51474832203</v>
      </c>
      <c r="S177" s="312"/>
      <c r="T177" s="312"/>
      <c r="U177" s="2" t="s">
        <v>1065</v>
      </c>
      <c r="V177" s="381"/>
      <c r="W177" s="16">
        <v>51474832303</v>
      </c>
      <c r="X177" s="16">
        <v>51474832303</v>
      </c>
      <c r="Y177" s="16">
        <v>51474832303</v>
      </c>
      <c r="Z177" s="16">
        <v>51474832303</v>
      </c>
      <c r="AA177" s="16">
        <v>51474832303</v>
      </c>
      <c r="AB177" s="16">
        <v>51474832303</v>
      </c>
      <c r="AC177" s="16">
        <v>51474832303</v>
      </c>
      <c r="AD177" s="16">
        <v>51474832303</v>
      </c>
      <c r="AE177" s="16">
        <v>51474832303</v>
      </c>
      <c r="AF177" s="16">
        <v>51474832303</v>
      </c>
      <c r="AG177" s="16">
        <v>51474832303</v>
      </c>
      <c r="AH177" s="16">
        <v>51474832303</v>
      </c>
      <c r="AI177" s="16">
        <v>51474832303</v>
      </c>
      <c r="AJ177" s="16">
        <v>51474832303</v>
      </c>
      <c r="AK177" s="16">
        <v>51474832303</v>
      </c>
    </row>
    <row r="178" spans="1:37">
      <c r="B178" s="487" t="s">
        <v>1066</v>
      </c>
      <c r="C178" s="381"/>
      <c r="D178" s="391" t="s">
        <v>1285</v>
      </c>
      <c r="E178" s="391" t="s">
        <v>1285</v>
      </c>
      <c r="F178" s="349" t="s">
        <v>1067</v>
      </c>
      <c r="G178" s="349" t="s">
        <v>1067</v>
      </c>
      <c r="H178" s="349" t="s">
        <v>1067</v>
      </c>
      <c r="I178" s="356" t="s">
        <v>1067</v>
      </c>
      <c r="J178" s="349" t="s">
        <v>1067</v>
      </c>
      <c r="K178" s="356" t="s">
        <v>1067</v>
      </c>
      <c r="L178" s="349" t="s">
        <v>1067</v>
      </c>
      <c r="M178" s="349" t="s">
        <v>1067</v>
      </c>
      <c r="N178" s="356" t="s">
        <v>1067</v>
      </c>
      <c r="O178" s="349" t="s">
        <v>1067</v>
      </c>
      <c r="P178" s="349" t="s">
        <v>1067</v>
      </c>
      <c r="Q178" s="349" t="s">
        <v>1067</v>
      </c>
      <c r="R178" s="356" t="s">
        <v>1067</v>
      </c>
      <c r="S178" s="312"/>
      <c r="T178" s="312"/>
      <c r="U178" s="487" t="s">
        <v>1284</v>
      </c>
      <c r="V178" s="381"/>
      <c r="W178" s="349" t="s">
        <v>1285</v>
      </c>
      <c r="X178" s="356" t="s">
        <v>1285</v>
      </c>
      <c r="Y178" s="349" t="s">
        <v>1286</v>
      </c>
      <c r="Z178" s="349" t="s">
        <v>1286</v>
      </c>
      <c r="AA178" s="349" t="s">
        <v>1286</v>
      </c>
      <c r="AB178" s="349" t="s">
        <v>1286</v>
      </c>
      <c r="AC178" s="356" t="s">
        <v>1286</v>
      </c>
      <c r="AD178" s="349" t="s">
        <v>1286</v>
      </c>
      <c r="AE178" s="356" t="s">
        <v>1286</v>
      </c>
      <c r="AF178" s="349" t="s">
        <v>1286</v>
      </c>
      <c r="AG178" s="356" t="s">
        <v>1286</v>
      </c>
      <c r="AH178" s="349" t="s">
        <v>1286</v>
      </c>
      <c r="AI178" s="349" t="s">
        <v>1286</v>
      </c>
      <c r="AJ178" s="349" t="s">
        <v>1286</v>
      </c>
      <c r="AK178" s="356" t="s">
        <v>1286</v>
      </c>
    </row>
    <row r="179" spans="1:37">
      <c r="B179" s="488"/>
      <c r="C179" s="381"/>
      <c r="D179" s="3" t="s">
        <v>1693</v>
      </c>
      <c r="E179" s="3" t="s">
        <v>1524</v>
      </c>
      <c r="F179" s="3" t="s">
        <v>1745</v>
      </c>
      <c r="G179" s="3" t="s">
        <v>1745</v>
      </c>
      <c r="H179" s="3" t="s">
        <v>1745</v>
      </c>
      <c r="I179" s="3" t="s">
        <v>1745</v>
      </c>
      <c r="J179" s="3" t="s">
        <v>1745</v>
      </c>
      <c r="K179" s="3" t="s">
        <v>1745</v>
      </c>
      <c r="L179" s="3" t="s">
        <v>1745</v>
      </c>
      <c r="M179" s="3" t="s">
        <v>1745</v>
      </c>
      <c r="N179" s="3" t="s">
        <v>1745</v>
      </c>
      <c r="O179" s="3" t="s">
        <v>1745</v>
      </c>
      <c r="P179" s="3" t="s">
        <v>1745</v>
      </c>
      <c r="Q179" s="3" t="s">
        <v>1745</v>
      </c>
      <c r="R179" s="3" t="s">
        <v>1745</v>
      </c>
      <c r="S179" s="312"/>
      <c r="T179" s="312"/>
      <c r="U179" s="488"/>
      <c r="V179" s="381"/>
      <c r="W179" s="3" t="s">
        <v>1524</v>
      </c>
      <c r="X179" s="3" t="s">
        <v>1524</v>
      </c>
      <c r="Y179" s="3" t="s">
        <v>1745</v>
      </c>
      <c r="Z179" s="3" t="s">
        <v>1745</v>
      </c>
      <c r="AA179" s="3" t="s">
        <v>1745</v>
      </c>
      <c r="AB179" s="3" t="s">
        <v>1745</v>
      </c>
      <c r="AC179" s="3" t="s">
        <v>1745</v>
      </c>
      <c r="AD179" s="3" t="s">
        <v>1745</v>
      </c>
      <c r="AE179" s="3" t="s">
        <v>1745</v>
      </c>
      <c r="AF179" s="3" t="s">
        <v>1745</v>
      </c>
      <c r="AG179" s="3" t="s">
        <v>1745</v>
      </c>
      <c r="AH179" s="3" t="s">
        <v>1745</v>
      </c>
      <c r="AI179" s="3" t="s">
        <v>1745</v>
      </c>
      <c r="AJ179" s="3" t="s">
        <v>1745</v>
      </c>
      <c r="AK179" s="3" t="s">
        <v>1745</v>
      </c>
    </row>
    <row r="180" spans="1:37">
      <c r="B180" s="487" t="s">
        <v>1068</v>
      </c>
      <c r="C180" s="381"/>
      <c r="D180" s="349" t="s">
        <v>1647</v>
      </c>
      <c r="E180" s="418" t="s">
        <v>1647</v>
      </c>
      <c r="F180" s="349" t="s">
        <v>308</v>
      </c>
      <c r="G180" s="349" t="s">
        <v>1649</v>
      </c>
      <c r="H180" s="418" t="s">
        <v>1649</v>
      </c>
      <c r="I180" s="418" t="s">
        <v>1649</v>
      </c>
      <c r="J180" s="418" t="s">
        <v>1649</v>
      </c>
      <c r="K180" s="418" t="s">
        <v>1649</v>
      </c>
      <c r="L180" s="349" t="s">
        <v>308</v>
      </c>
      <c r="M180" s="418" t="s">
        <v>1649</v>
      </c>
      <c r="N180" s="418" t="s">
        <v>1649</v>
      </c>
      <c r="O180" s="418" t="s">
        <v>1649</v>
      </c>
      <c r="P180" s="418" t="s">
        <v>1649</v>
      </c>
      <c r="Q180" s="418" t="s">
        <v>1649</v>
      </c>
      <c r="R180" s="418" t="s">
        <v>1649</v>
      </c>
      <c r="S180" s="313"/>
      <c r="T180" s="313"/>
      <c r="U180" s="487" t="s">
        <v>1287</v>
      </c>
      <c r="V180" s="381"/>
      <c r="W180" s="349" t="s">
        <v>1650</v>
      </c>
      <c r="X180" s="418" t="s">
        <v>1650</v>
      </c>
      <c r="Y180" s="349" t="s">
        <v>1288</v>
      </c>
      <c r="Z180" s="349" t="s">
        <v>1653</v>
      </c>
      <c r="AA180" s="418" t="s">
        <v>1653</v>
      </c>
      <c r="AB180" s="418" t="s">
        <v>1653</v>
      </c>
      <c r="AC180" s="418" t="s">
        <v>1653</v>
      </c>
      <c r="AD180" s="418" t="s">
        <v>1653</v>
      </c>
      <c r="AE180" s="418" t="s">
        <v>1653</v>
      </c>
      <c r="AF180" s="418" t="s">
        <v>1653</v>
      </c>
      <c r="AG180" s="418" t="s">
        <v>1653</v>
      </c>
      <c r="AH180" s="418" t="s">
        <v>1653</v>
      </c>
      <c r="AI180" s="418" t="s">
        <v>1653</v>
      </c>
      <c r="AJ180" s="418" t="s">
        <v>1653</v>
      </c>
      <c r="AK180" s="418" t="s">
        <v>1653</v>
      </c>
    </row>
    <row r="181" spans="1:37">
      <c r="B181" s="489"/>
      <c r="C181" s="381"/>
      <c r="D181" s="349" t="s">
        <v>1069</v>
      </c>
      <c r="E181" s="418" t="s">
        <v>1069</v>
      </c>
      <c r="F181" s="349" t="s">
        <v>1070</v>
      </c>
      <c r="G181" s="349" t="s">
        <v>1071</v>
      </c>
      <c r="H181" s="418" t="s">
        <v>1071</v>
      </c>
      <c r="I181" s="418" t="s">
        <v>1071</v>
      </c>
      <c r="J181" s="418" t="s">
        <v>1071</v>
      </c>
      <c r="K181" s="418" t="s">
        <v>1071</v>
      </c>
      <c r="L181" s="349" t="s">
        <v>1072</v>
      </c>
      <c r="M181" s="418" t="s">
        <v>1071</v>
      </c>
      <c r="N181" s="418" t="s">
        <v>1071</v>
      </c>
      <c r="O181" s="418" t="s">
        <v>1071</v>
      </c>
      <c r="P181" s="418" t="s">
        <v>1071</v>
      </c>
      <c r="Q181" s="418" t="s">
        <v>1071</v>
      </c>
      <c r="R181" s="418" t="s">
        <v>1071</v>
      </c>
      <c r="S181" s="312"/>
      <c r="T181" s="312"/>
      <c r="U181" s="489"/>
      <c r="V181" s="381"/>
      <c r="W181" s="349" t="s">
        <v>1069</v>
      </c>
      <c r="X181" s="418" t="s">
        <v>1069</v>
      </c>
      <c r="Y181" s="349" t="s">
        <v>1070</v>
      </c>
      <c r="Z181" s="349" t="s">
        <v>1071</v>
      </c>
      <c r="AA181" s="418" t="s">
        <v>1071</v>
      </c>
      <c r="AB181" s="418" t="s">
        <v>1071</v>
      </c>
      <c r="AC181" s="418" t="s">
        <v>1071</v>
      </c>
      <c r="AD181" s="418" t="s">
        <v>1071</v>
      </c>
      <c r="AE181" s="418" t="s">
        <v>1071</v>
      </c>
      <c r="AF181" s="418" t="s">
        <v>1071</v>
      </c>
      <c r="AG181" s="418" t="s">
        <v>1071</v>
      </c>
      <c r="AH181" s="418" t="s">
        <v>1071</v>
      </c>
      <c r="AI181" s="418" t="s">
        <v>1071</v>
      </c>
      <c r="AJ181" s="418" t="s">
        <v>1071</v>
      </c>
      <c r="AK181" s="418" t="s">
        <v>1071</v>
      </c>
    </row>
    <row r="182" spans="1:37">
      <c r="B182" s="488"/>
      <c r="C182" s="381"/>
      <c r="D182" s="3" t="s">
        <v>1646</v>
      </c>
      <c r="E182" s="3" t="s">
        <v>1646</v>
      </c>
      <c r="F182" s="3" t="s">
        <v>1073</v>
      </c>
      <c r="G182" s="3" t="s">
        <v>1648</v>
      </c>
      <c r="H182" s="3" t="s">
        <v>1648</v>
      </c>
      <c r="I182" s="3" t="s">
        <v>1648</v>
      </c>
      <c r="J182" s="3" t="s">
        <v>1648</v>
      </c>
      <c r="K182" s="3" t="s">
        <v>1648</v>
      </c>
      <c r="L182" s="3" t="s">
        <v>1074</v>
      </c>
      <c r="M182" s="3" t="s">
        <v>1648</v>
      </c>
      <c r="N182" s="3" t="s">
        <v>1648</v>
      </c>
      <c r="O182" s="3" t="s">
        <v>1648</v>
      </c>
      <c r="P182" s="3" t="s">
        <v>1648</v>
      </c>
      <c r="Q182" s="3" t="s">
        <v>1648</v>
      </c>
      <c r="R182" s="3" t="s">
        <v>1648</v>
      </c>
      <c r="S182" s="312"/>
      <c r="T182" s="312"/>
      <c r="U182" s="488"/>
      <c r="V182" s="381"/>
      <c r="W182" s="3" t="s">
        <v>1651</v>
      </c>
      <c r="X182" s="3" t="s">
        <v>1651</v>
      </c>
      <c r="Y182" s="3" t="s">
        <v>1289</v>
      </c>
      <c r="Z182" s="3" t="s">
        <v>1652</v>
      </c>
      <c r="AA182" s="3" t="s">
        <v>1652</v>
      </c>
      <c r="AB182" s="3" t="s">
        <v>1652</v>
      </c>
      <c r="AC182" s="3" t="s">
        <v>1652</v>
      </c>
      <c r="AD182" s="3" t="s">
        <v>1652</v>
      </c>
      <c r="AE182" s="3" t="s">
        <v>1652</v>
      </c>
      <c r="AF182" s="3" t="s">
        <v>1652</v>
      </c>
      <c r="AG182" s="3" t="s">
        <v>1652</v>
      </c>
      <c r="AH182" s="3" t="s">
        <v>1652</v>
      </c>
      <c r="AI182" s="3" t="s">
        <v>1652</v>
      </c>
      <c r="AJ182" s="3" t="s">
        <v>1652</v>
      </c>
      <c r="AK182" s="3" t="s">
        <v>1652</v>
      </c>
    </row>
    <row r="183" spans="1:37" ht="12.6">
      <c r="A183" s="411"/>
      <c r="B183" s="484" t="s">
        <v>1075</v>
      </c>
      <c r="C183" s="381"/>
      <c r="D183" s="353" t="s">
        <v>929</v>
      </c>
      <c r="E183" s="359" t="s">
        <v>226</v>
      </c>
      <c r="F183" s="353" t="s">
        <v>390</v>
      </c>
      <c r="G183" s="353" t="s">
        <v>389</v>
      </c>
      <c r="H183" s="353" t="s">
        <v>390</v>
      </c>
      <c r="I183" s="359" t="s">
        <v>390</v>
      </c>
      <c r="J183" s="353" t="s">
        <v>389</v>
      </c>
      <c r="K183" s="359" t="s">
        <v>389</v>
      </c>
      <c r="L183" s="353" t="s">
        <v>390</v>
      </c>
      <c r="M183" s="353" t="s">
        <v>389</v>
      </c>
      <c r="N183" s="359" t="s">
        <v>389</v>
      </c>
      <c r="O183" s="353" t="s">
        <v>389</v>
      </c>
      <c r="P183" s="353" t="s">
        <v>389</v>
      </c>
      <c r="Q183" s="137" t="s">
        <v>748</v>
      </c>
      <c r="R183" s="137" t="s">
        <v>748</v>
      </c>
      <c r="S183" s="313"/>
      <c r="T183" s="313"/>
      <c r="U183" s="484" t="s">
        <v>1290</v>
      </c>
      <c r="V183" s="381"/>
      <c r="W183" s="353" t="s">
        <v>817</v>
      </c>
      <c r="X183" s="359" t="s">
        <v>817</v>
      </c>
      <c r="Y183" s="353" t="s">
        <v>390</v>
      </c>
      <c r="Z183" s="353" t="s">
        <v>389</v>
      </c>
      <c r="AA183" s="353" t="s">
        <v>390</v>
      </c>
      <c r="AB183" s="353" t="s">
        <v>389</v>
      </c>
      <c r="AC183" s="359" t="s">
        <v>389</v>
      </c>
      <c r="AD183" s="353" t="s">
        <v>390</v>
      </c>
      <c r="AE183" s="359" t="s">
        <v>390</v>
      </c>
      <c r="AF183" s="353" t="s">
        <v>389</v>
      </c>
      <c r="AG183" s="359" t="s">
        <v>389</v>
      </c>
      <c r="AH183" s="353" t="s">
        <v>389</v>
      </c>
      <c r="AI183" s="353" t="s">
        <v>389</v>
      </c>
      <c r="AJ183" s="137" t="s">
        <v>748</v>
      </c>
      <c r="AK183" s="137" t="s">
        <v>748</v>
      </c>
    </row>
    <row r="184" spans="1:37">
      <c r="A184" s="411"/>
      <c r="B184" s="486"/>
      <c r="C184" s="381"/>
      <c r="D184" s="6" t="s">
        <v>268</v>
      </c>
      <c r="E184" s="6" t="s">
        <v>268</v>
      </c>
      <c r="F184" s="6" t="s">
        <v>283</v>
      </c>
      <c r="G184" s="6" t="s">
        <v>283</v>
      </c>
      <c r="H184" s="6" t="s">
        <v>283</v>
      </c>
      <c r="I184" s="6" t="s">
        <v>283</v>
      </c>
      <c r="J184" s="6" t="s">
        <v>283</v>
      </c>
      <c r="K184" s="6" t="s">
        <v>283</v>
      </c>
      <c r="L184" s="6" t="s">
        <v>283</v>
      </c>
      <c r="M184" s="6" t="s">
        <v>283</v>
      </c>
      <c r="N184" s="6" t="s">
        <v>283</v>
      </c>
      <c r="O184" s="6" t="s">
        <v>283</v>
      </c>
      <c r="P184" s="6" t="s">
        <v>283</v>
      </c>
      <c r="Q184" s="6" t="s">
        <v>283</v>
      </c>
      <c r="R184" s="6" t="s">
        <v>283</v>
      </c>
      <c r="S184" s="314"/>
      <c r="T184" s="314"/>
      <c r="U184" s="486"/>
      <c r="V184" s="381"/>
      <c r="W184" s="6" t="s">
        <v>268</v>
      </c>
      <c r="X184" s="6" t="s">
        <v>268</v>
      </c>
      <c r="Y184" s="6" t="s">
        <v>278</v>
      </c>
      <c r="Z184" s="6" t="s">
        <v>278</v>
      </c>
      <c r="AA184" s="6" t="s">
        <v>278</v>
      </c>
      <c r="AB184" s="6" t="s">
        <v>278</v>
      </c>
      <c r="AC184" s="6" t="s">
        <v>278</v>
      </c>
      <c r="AD184" s="6" t="s">
        <v>278</v>
      </c>
      <c r="AE184" s="6" t="s">
        <v>278</v>
      </c>
      <c r="AF184" s="6" t="s">
        <v>278</v>
      </c>
      <c r="AG184" s="6" t="s">
        <v>278</v>
      </c>
      <c r="AH184" s="6" t="s">
        <v>278</v>
      </c>
      <c r="AI184" s="6" t="s">
        <v>278</v>
      </c>
      <c r="AJ184" s="6" t="s">
        <v>278</v>
      </c>
      <c r="AK184" s="6" t="s">
        <v>278</v>
      </c>
    </row>
    <row r="185" spans="1:37" ht="12.6">
      <c r="A185" s="411"/>
      <c r="B185" s="484" t="s">
        <v>1076</v>
      </c>
      <c r="C185" s="381"/>
      <c r="D185" s="353" t="s">
        <v>389</v>
      </c>
      <c r="E185" s="359" t="s">
        <v>389</v>
      </c>
      <c r="F185" s="353" t="s">
        <v>390</v>
      </c>
      <c r="G185" s="353" t="s">
        <v>389</v>
      </c>
      <c r="H185" s="353" t="s">
        <v>390</v>
      </c>
      <c r="I185" s="359" t="s">
        <v>390</v>
      </c>
      <c r="J185" s="353" t="s">
        <v>389</v>
      </c>
      <c r="K185" s="359" t="s">
        <v>389</v>
      </c>
      <c r="L185" s="353" t="s">
        <v>390</v>
      </c>
      <c r="M185" s="353" t="s">
        <v>389</v>
      </c>
      <c r="N185" s="359" t="s">
        <v>389</v>
      </c>
      <c r="O185" s="353" t="s">
        <v>389</v>
      </c>
      <c r="P185" s="353" t="s">
        <v>389</v>
      </c>
      <c r="Q185" s="137" t="s">
        <v>748</v>
      </c>
      <c r="R185" s="137" t="s">
        <v>748</v>
      </c>
      <c r="S185" s="298"/>
      <c r="T185" s="298"/>
      <c r="U185" s="484" t="s">
        <v>1291</v>
      </c>
      <c r="V185" s="381"/>
      <c r="W185" s="353" t="s">
        <v>389</v>
      </c>
      <c r="X185" s="359" t="s">
        <v>389</v>
      </c>
      <c r="Y185" s="353" t="s">
        <v>390</v>
      </c>
      <c r="Z185" s="353" t="s">
        <v>389</v>
      </c>
      <c r="AA185" s="353" t="s">
        <v>390</v>
      </c>
      <c r="AB185" s="353" t="s">
        <v>389</v>
      </c>
      <c r="AC185" s="359" t="s">
        <v>389</v>
      </c>
      <c r="AD185" s="353" t="s">
        <v>390</v>
      </c>
      <c r="AE185" s="359" t="s">
        <v>390</v>
      </c>
      <c r="AF185" s="353" t="s">
        <v>389</v>
      </c>
      <c r="AG185" s="359" t="s">
        <v>389</v>
      </c>
      <c r="AH185" s="353" t="s">
        <v>389</v>
      </c>
      <c r="AI185" s="353" t="s">
        <v>389</v>
      </c>
      <c r="AJ185" s="137" t="s">
        <v>748</v>
      </c>
      <c r="AK185" s="137" t="s">
        <v>748</v>
      </c>
    </row>
    <row r="186" spans="1:37" s="296" customFormat="1">
      <c r="A186" s="411"/>
      <c r="B186" s="486"/>
      <c r="C186" s="381"/>
      <c r="D186" s="6" t="s">
        <v>284</v>
      </c>
      <c r="E186" s="6" t="s">
        <v>284</v>
      </c>
      <c r="F186" s="6" t="s">
        <v>284</v>
      </c>
      <c r="G186" s="6" t="s">
        <v>284</v>
      </c>
      <c r="H186" s="6" t="s">
        <v>284</v>
      </c>
      <c r="I186" s="6" t="s">
        <v>284</v>
      </c>
      <c r="J186" s="6" t="s">
        <v>284</v>
      </c>
      <c r="K186" s="6" t="s">
        <v>284</v>
      </c>
      <c r="L186" s="6" t="s">
        <v>284</v>
      </c>
      <c r="M186" s="6" t="s">
        <v>284</v>
      </c>
      <c r="N186" s="6" t="s">
        <v>284</v>
      </c>
      <c r="O186" s="6" t="s">
        <v>284</v>
      </c>
      <c r="P186" s="6" t="s">
        <v>284</v>
      </c>
      <c r="Q186" s="6" t="s">
        <v>284</v>
      </c>
      <c r="R186" s="6" t="s">
        <v>284</v>
      </c>
      <c r="S186" s="298"/>
      <c r="T186" s="298"/>
      <c r="U186" s="486"/>
      <c r="V186" s="381"/>
      <c r="W186" s="6" t="s">
        <v>279</v>
      </c>
      <c r="X186" s="6" t="s">
        <v>279</v>
      </c>
      <c r="Y186" s="6" t="s">
        <v>279</v>
      </c>
      <c r="Z186" s="6" t="s">
        <v>279</v>
      </c>
      <c r="AA186" s="6" t="s">
        <v>279</v>
      </c>
      <c r="AB186" s="6" t="s">
        <v>279</v>
      </c>
      <c r="AC186" s="6" t="s">
        <v>279</v>
      </c>
      <c r="AD186" s="6" t="s">
        <v>279</v>
      </c>
      <c r="AE186" s="6" t="s">
        <v>279</v>
      </c>
      <c r="AF186" s="6" t="s">
        <v>279</v>
      </c>
      <c r="AG186" s="6" t="s">
        <v>279</v>
      </c>
      <c r="AH186" s="6" t="s">
        <v>279</v>
      </c>
      <c r="AI186" s="6" t="s">
        <v>279</v>
      </c>
      <c r="AJ186" s="6" t="s">
        <v>279</v>
      </c>
      <c r="AK186" s="6" t="s">
        <v>279</v>
      </c>
    </row>
    <row r="187" spans="1:37" s="296" customFormat="1" ht="12.6">
      <c r="A187" s="411"/>
      <c r="B187" s="487" t="s">
        <v>1077</v>
      </c>
      <c r="C187" s="381"/>
      <c r="D187" s="352" t="s">
        <v>391</v>
      </c>
      <c r="E187" s="358" t="s">
        <v>391</v>
      </c>
      <c r="F187" s="352" t="s">
        <v>391</v>
      </c>
      <c r="G187" s="352" t="s">
        <v>391</v>
      </c>
      <c r="H187" s="352" t="s">
        <v>391</v>
      </c>
      <c r="I187" s="358" t="s">
        <v>391</v>
      </c>
      <c r="J187" s="352" t="s">
        <v>391</v>
      </c>
      <c r="K187" s="358" t="s">
        <v>391</v>
      </c>
      <c r="L187" s="352" t="s">
        <v>391</v>
      </c>
      <c r="M187" s="352" t="s">
        <v>391</v>
      </c>
      <c r="N187" s="358" t="s">
        <v>391</v>
      </c>
      <c r="O187" s="352" t="s">
        <v>391</v>
      </c>
      <c r="P187" s="352" t="s">
        <v>391</v>
      </c>
      <c r="Q187" s="263" t="s">
        <v>746</v>
      </c>
      <c r="R187" s="263" t="s">
        <v>746</v>
      </c>
      <c r="S187" s="298"/>
      <c r="T187" s="298"/>
      <c r="U187" s="487" t="s">
        <v>1292</v>
      </c>
      <c r="V187" s="381"/>
      <c r="W187" s="352" t="s">
        <v>391</v>
      </c>
      <c r="X187" s="358" t="s">
        <v>391</v>
      </c>
      <c r="Y187" s="352" t="s">
        <v>391</v>
      </c>
      <c r="Z187" s="352" t="s">
        <v>391</v>
      </c>
      <c r="AA187" s="352" t="s">
        <v>391</v>
      </c>
      <c r="AB187" s="352" t="s">
        <v>391</v>
      </c>
      <c r="AC187" s="358" t="s">
        <v>391</v>
      </c>
      <c r="AD187" s="352" t="s">
        <v>391</v>
      </c>
      <c r="AE187" s="358" t="s">
        <v>391</v>
      </c>
      <c r="AF187" s="352" t="s">
        <v>391</v>
      </c>
      <c r="AG187" s="358" t="s">
        <v>391</v>
      </c>
      <c r="AH187" s="352" t="s">
        <v>391</v>
      </c>
      <c r="AI187" s="352" t="s">
        <v>391</v>
      </c>
      <c r="AJ187" s="263" t="s">
        <v>746</v>
      </c>
      <c r="AK187" s="263" t="s">
        <v>746</v>
      </c>
    </row>
    <row r="188" spans="1:37" s="296" customFormat="1">
      <c r="A188" s="411"/>
      <c r="B188" s="488"/>
      <c r="C188" s="381"/>
      <c r="D188" s="1" t="s">
        <v>1614</v>
      </c>
      <c r="E188" s="1" t="s">
        <v>1614</v>
      </c>
      <c r="F188" s="1" t="s">
        <v>1614</v>
      </c>
      <c r="G188" s="1" t="s">
        <v>1614</v>
      </c>
      <c r="H188" s="1" t="s">
        <v>1614</v>
      </c>
      <c r="I188" s="1" t="s">
        <v>1613</v>
      </c>
      <c r="J188" s="1" t="s">
        <v>1613</v>
      </c>
      <c r="K188" s="1" t="s">
        <v>1613</v>
      </c>
      <c r="L188" s="1" t="s">
        <v>1613</v>
      </c>
      <c r="M188" s="1" t="s">
        <v>1613</v>
      </c>
      <c r="N188" s="1" t="s">
        <v>1613</v>
      </c>
      <c r="O188" s="1" t="s">
        <v>1613</v>
      </c>
      <c r="P188" s="1" t="s">
        <v>1613</v>
      </c>
      <c r="Q188" s="1" t="s">
        <v>1613</v>
      </c>
      <c r="R188" s="1" t="s">
        <v>1613</v>
      </c>
      <c r="S188" s="298"/>
      <c r="T188" s="298"/>
      <c r="U188" s="488"/>
      <c r="V188" s="381"/>
      <c r="W188" s="1" t="s">
        <v>1616</v>
      </c>
      <c r="X188" s="1" t="s">
        <v>1616</v>
      </c>
      <c r="Y188" s="1" t="s">
        <v>1615</v>
      </c>
      <c r="Z188" s="1" t="s">
        <v>1615</v>
      </c>
      <c r="AA188" s="1" t="s">
        <v>1615</v>
      </c>
      <c r="AB188" s="1" t="s">
        <v>1615</v>
      </c>
      <c r="AC188" s="1" t="s">
        <v>1615</v>
      </c>
      <c r="AD188" s="1" t="s">
        <v>1615</v>
      </c>
      <c r="AE188" s="1" t="s">
        <v>1615</v>
      </c>
      <c r="AF188" s="1" t="s">
        <v>1615</v>
      </c>
      <c r="AG188" s="1" t="s">
        <v>1615</v>
      </c>
      <c r="AH188" s="1" t="s">
        <v>1615</v>
      </c>
      <c r="AI188" s="1" t="s">
        <v>1615</v>
      </c>
      <c r="AJ188" s="1" t="s">
        <v>1615</v>
      </c>
      <c r="AK188" s="1" t="s">
        <v>1615</v>
      </c>
    </row>
    <row r="189" spans="1:37" s="296" customFormat="1" ht="12.6">
      <c r="B189" s="484" t="s">
        <v>1078</v>
      </c>
      <c r="C189" s="381"/>
      <c r="D189" s="457" t="s">
        <v>1809</v>
      </c>
      <c r="E189" s="457" t="s">
        <v>1809</v>
      </c>
      <c r="F189" s="457" t="s">
        <v>1809</v>
      </c>
      <c r="G189" s="457" t="s">
        <v>1809</v>
      </c>
      <c r="H189" s="457" t="s">
        <v>1809</v>
      </c>
      <c r="I189" s="457" t="s">
        <v>1809</v>
      </c>
      <c r="J189" s="457" t="s">
        <v>1809</v>
      </c>
      <c r="K189" s="457" t="s">
        <v>1809</v>
      </c>
      <c r="L189" s="457" t="s">
        <v>1809</v>
      </c>
      <c r="M189" s="457" t="s">
        <v>1809</v>
      </c>
      <c r="N189" s="457" t="s">
        <v>1809</v>
      </c>
      <c r="O189" s="457" t="s">
        <v>1809</v>
      </c>
      <c r="P189" s="457" t="s">
        <v>1809</v>
      </c>
      <c r="Q189" s="457" t="s">
        <v>1809</v>
      </c>
      <c r="R189" s="457" t="s">
        <v>1809</v>
      </c>
      <c r="S189" s="298"/>
      <c r="T189" s="298"/>
      <c r="U189" s="484" t="s">
        <v>1293</v>
      </c>
      <c r="V189" s="381"/>
      <c r="W189" s="457" t="s">
        <v>1809</v>
      </c>
      <c r="X189" s="457" t="s">
        <v>1809</v>
      </c>
      <c r="Y189" s="457" t="s">
        <v>1809</v>
      </c>
      <c r="Z189" s="457" t="s">
        <v>1809</v>
      </c>
      <c r="AA189" s="457" t="s">
        <v>1809</v>
      </c>
      <c r="AB189" s="457" t="s">
        <v>1809</v>
      </c>
      <c r="AC189" s="457" t="s">
        <v>1809</v>
      </c>
      <c r="AD189" s="457" t="s">
        <v>1809</v>
      </c>
      <c r="AE189" s="457" t="s">
        <v>1809</v>
      </c>
      <c r="AF189" s="457" t="s">
        <v>1809</v>
      </c>
      <c r="AG189" s="457" t="s">
        <v>1809</v>
      </c>
      <c r="AH189" s="457" t="s">
        <v>1809</v>
      </c>
      <c r="AI189" s="457" t="s">
        <v>1809</v>
      </c>
      <c r="AJ189" s="457" t="s">
        <v>1809</v>
      </c>
      <c r="AK189" s="457" t="s">
        <v>1809</v>
      </c>
    </row>
    <row r="190" spans="1:37" s="296" customFormat="1" ht="24">
      <c r="B190" s="486"/>
      <c r="C190" s="381"/>
      <c r="D190" s="1" t="s">
        <v>1810</v>
      </c>
      <c r="E190" s="1" t="s">
        <v>1810</v>
      </c>
      <c r="F190" s="1" t="s">
        <v>1810</v>
      </c>
      <c r="G190" s="1" t="s">
        <v>1810</v>
      </c>
      <c r="H190" s="1" t="s">
        <v>1810</v>
      </c>
      <c r="I190" s="1" t="s">
        <v>1810</v>
      </c>
      <c r="J190" s="1" t="s">
        <v>1810</v>
      </c>
      <c r="K190" s="1" t="s">
        <v>1810</v>
      </c>
      <c r="L190" s="1" t="s">
        <v>1810</v>
      </c>
      <c r="M190" s="1" t="s">
        <v>1810</v>
      </c>
      <c r="N190" s="1" t="s">
        <v>1810</v>
      </c>
      <c r="O190" s="1" t="s">
        <v>1810</v>
      </c>
      <c r="P190" s="1" t="s">
        <v>1810</v>
      </c>
      <c r="Q190" s="1" t="s">
        <v>1810</v>
      </c>
      <c r="R190" s="1" t="s">
        <v>1810</v>
      </c>
      <c r="S190" s="298"/>
      <c r="T190" s="298"/>
      <c r="U190" s="486"/>
      <c r="V190" s="381"/>
      <c r="W190" s="1" t="s">
        <v>1810</v>
      </c>
      <c r="X190" s="1" t="s">
        <v>1810</v>
      </c>
      <c r="Y190" s="1" t="s">
        <v>1810</v>
      </c>
      <c r="Z190" s="1" t="s">
        <v>1810</v>
      </c>
      <c r="AA190" s="1" t="s">
        <v>1810</v>
      </c>
      <c r="AB190" s="1" t="s">
        <v>1810</v>
      </c>
      <c r="AC190" s="1" t="s">
        <v>1810</v>
      </c>
      <c r="AD190" s="1" t="s">
        <v>1810</v>
      </c>
      <c r="AE190" s="1" t="s">
        <v>1810</v>
      </c>
      <c r="AF190" s="1" t="s">
        <v>1810</v>
      </c>
      <c r="AG190" s="1" t="s">
        <v>1810</v>
      </c>
      <c r="AH190" s="1" t="s">
        <v>1810</v>
      </c>
      <c r="AI190" s="1" t="s">
        <v>1810</v>
      </c>
      <c r="AJ190" s="1" t="s">
        <v>1810</v>
      </c>
      <c r="AK190" s="1" t="s">
        <v>1810</v>
      </c>
    </row>
    <row r="191" spans="1:37" s="296" customFormat="1">
      <c r="B191" s="2" t="s">
        <v>4</v>
      </c>
      <c r="C191" s="381"/>
      <c r="D191" s="16" t="s">
        <v>1643</v>
      </c>
      <c r="E191" s="16" t="s">
        <v>1643</v>
      </c>
      <c r="F191" s="16">
        <v>51469532201</v>
      </c>
      <c r="G191" s="16">
        <v>51469532201</v>
      </c>
      <c r="H191" s="16">
        <v>51469532201</v>
      </c>
      <c r="I191" s="16">
        <v>51469532201</v>
      </c>
      <c r="J191" s="16">
        <v>51469532201</v>
      </c>
      <c r="K191" s="16">
        <v>51469532201</v>
      </c>
      <c r="L191" s="16">
        <v>51469532201</v>
      </c>
      <c r="M191" s="16">
        <v>51469532201</v>
      </c>
      <c r="N191" s="16">
        <v>51469532201</v>
      </c>
      <c r="O191" s="16">
        <v>51469532201</v>
      </c>
      <c r="P191" s="16">
        <v>51469532201</v>
      </c>
      <c r="Q191" s="16">
        <v>51469532201</v>
      </c>
      <c r="R191" s="16">
        <v>51469532201</v>
      </c>
      <c r="S191" s="298"/>
      <c r="T191" s="298"/>
      <c r="U191" s="2" t="s">
        <v>4</v>
      </c>
      <c r="V191" s="381"/>
      <c r="W191" s="16">
        <v>51469532302</v>
      </c>
      <c r="X191" s="16">
        <v>51469532302</v>
      </c>
      <c r="Y191" s="16">
        <v>51469532301</v>
      </c>
      <c r="Z191" s="16">
        <v>51469532301</v>
      </c>
      <c r="AA191" s="16">
        <v>51469532301</v>
      </c>
      <c r="AB191" s="16">
        <v>51469532301</v>
      </c>
      <c r="AC191" s="16">
        <v>51469532301</v>
      </c>
      <c r="AD191" s="16">
        <v>51469532301</v>
      </c>
      <c r="AE191" s="16">
        <v>51469532301</v>
      </c>
      <c r="AF191" s="16">
        <v>51469532301</v>
      </c>
      <c r="AG191" s="16">
        <v>51469532301</v>
      </c>
      <c r="AH191" s="16">
        <v>51469532301</v>
      </c>
      <c r="AI191" s="16">
        <v>51469532301</v>
      </c>
      <c r="AJ191" s="16">
        <v>51469532301</v>
      </c>
      <c r="AK191" s="16">
        <v>51469532301</v>
      </c>
    </row>
    <row r="192" spans="1:37" s="296" customFormat="1">
      <c r="B192" s="483" t="s">
        <v>1079</v>
      </c>
      <c r="C192" s="381"/>
      <c r="D192" s="353" t="s">
        <v>1080</v>
      </c>
      <c r="E192" s="359" t="s">
        <v>1080</v>
      </c>
      <c r="F192" s="353" t="s">
        <v>244</v>
      </c>
      <c r="G192" s="353" t="s">
        <v>243</v>
      </c>
      <c r="H192" s="353" t="s">
        <v>244</v>
      </c>
      <c r="I192" s="359" t="s">
        <v>244</v>
      </c>
      <c r="J192" s="353" t="s">
        <v>243</v>
      </c>
      <c r="K192" s="359" t="s">
        <v>243</v>
      </c>
      <c r="L192" s="353" t="s">
        <v>244</v>
      </c>
      <c r="M192" s="353" t="s">
        <v>243</v>
      </c>
      <c r="N192" s="456" t="s">
        <v>244</v>
      </c>
      <c r="O192" s="456" t="s">
        <v>244</v>
      </c>
      <c r="P192" s="456" t="s">
        <v>244</v>
      </c>
      <c r="Q192" s="353" t="s">
        <v>244</v>
      </c>
      <c r="R192" s="359" t="s">
        <v>244</v>
      </c>
      <c r="S192" s="298"/>
      <c r="T192" s="298"/>
      <c r="U192" s="483" t="s">
        <v>1294</v>
      </c>
      <c r="V192" s="381"/>
      <c r="W192" s="353" t="s">
        <v>243</v>
      </c>
      <c r="X192" s="359" t="s">
        <v>243</v>
      </c>
      <c r="Y192" s="353" t="s">
        <v>244</v>
      </c>
      <c r="Z192" s="353" t="s">
        <v>243</v>
      </c>
      <c r="AA192" s="353" t="s">
        <v>244</v>
      </c>
      <c r="AB192" s="353" t="s">
        <v>243</v>
      </c>
      <c r="AC192" s="359" t="s">
        <v>243</v>
      </c>
      <c r="AD192" s="353" t="s">
        <v>244</v>
      </c>
      <c r="AE192" s="359" t="s">
        <v>244</v>
      </c>
      <c r="AF192" s="353" t="s">
        <v>243</v>
      </c>
      <c r="AG192" s="359" t="s">
        <v>243</v>
      </c>
      <c r="AH192" s="353" t="s">
        <v>243</v>
      </c>
      <c r="AI192" s="353" t="s">
        <v>243</v>
      </c>
      <c r="AJ192" s="353" t="s">
        <v>244</v>
      </c>
      <c r="AK192" s="359" t="s">
        <v>244</v>
      </c>
    </row>
    <row r="193" spans="2:37" s="296" customFormat="1" ht="24">
      <c r="B193" s="483"/>
      <c r="C193" s="381"/>
      <c r="D193" s="353" t="s">
        <v>370</v>
      </c>
      <c r="E193" s="359" t="s">
        <v>370</v>
      </c>
      <c r="F193" s="353" t="s">
        <v>371</v>
      </c>
      <c r="G193" s="353" t="s">
        <v>370</v>
      </c>
      <c r="H193" s="353" t="s">
        <v>371</v>
      </c>
      <c r="I193" s="359" t="s">
        <v>371</v>
      </c>
      <c r="J193" s="353" t="s">
        <v>370</v>
      </c>
      <c r="K193" s="359" t="s">
        <v>370</v>
      </c>
      <c r="L193" s="353" t="s">
        <v>371</v>
      </c>
      <c r="M193" s="353" t="s">
        <v>370</v>
      </c>
      <c r="N193" s="456" t="s">
        <v>371</v>
      </c>
      <c r="O193" s="456" t="s">
        <v>371</v>
      </c>
      <c r="P193" s="456" t="s">
        <v>371</v>
      </c>
      <c r="Q193" s="353" t="s">
        <v>371</v>
      </c>
      <c r="R193" s="359" t="s">
        <v>371</v>
      </c>
      <c r="S193" s="298"/>
      <c r="T193" s="298"/>
      <c r="U193" s="483"/>
      <c r="V193" s="381"/>
      <c r="W193" s="353" t="s">
        <v>370</v>
      </c>
      <c r="X193" s="359" t="s">
        <v>370</v>
      </c>
      <c r="Y193" s="353" t="s">
        <v>371</v>
      </c>
      <c r="Z193" s="353" t="s">
        <v>370</v>
      </c>
      <c r="AA193" s="353" t="s">
        <v>371</v>
      </c>
      <c r="AB193" s="353" t="s">
        <v>370</v>
      </c>
      <c r="AC193" s="359" t="s">
        <v>370</v>
      </c>
      <c r="AD193" s="353" t="s">
        <v>371</v>
      </c>
      <c r="AE193" s="359" t="s">
        <v>371</v>
      </c>
      <c r="AF193" s="353" t="s">
        <v>370</v>
      </c>
      <c r="AG193" s="359" t="s">
        <v>370</v>
      </c>
      <c r="AH193" s="353" t="s">
        <v>370</v>
      </c>
      <c r="AI193" s="353" t="s">
        <v>370</v>
      </c>
      <c r="AJ193" s="353" t="s">
        <v>371</v>
      </c>
      <c r="AK193" s="359" t="s">
        <v>371</v>
      </c>
    </row>
    <row r="194" spans="2:37" s="296" customFormat="1">
      <c r="B194" s="483"/>
      <c r="C194" s="381"/>
      <c r="D194" s="353" t="s">
        <v>1081</v>
      </c>
      <c r="E194" s="359" t="s">
        <v>1081</v>
      </c>
      <c r="F194" s="353" t="s">
        <v>1081</v>
      </c>
      <c r="G194" s="353" t="s">
        <v>1081</v>
      </c>
      <c r="H194" s="353" t="s">
        <v>1081</v>
      </c>
      <c r="I194" s="359" t="s">
        <v>1081</v>
      </c>
      <c r="J194" s="353" t="s">
        <v>1081</v>
      </c>
      <c r="K194" s="359" t="s">
        <v>1081</v>
      </c>
      <c r="L194" s="353" t="s">
        <v>1081</v>
      </c>
      <c r="M194" s="353" t="s">
        <v>1081</v>
      </c>
      <c r="N194" s="456" t="s">
        <v>1081</v>
      </c>
      <c r="O194" s="456" t="s">
        <v>1081</v>
      </c>
      <c r="P194" s="456" t="s">
        <v>1081</v>
      </c>
      <c r="Q194" s="353" t="s">
        <v>1081</v>
      </c>
      <c r="R194" s="359" t="s">
        <v>1081</v>
      </c>
      <c r="S194" s="298"/>
      <c r="T194" s="298"/>
      <c r="U194" s="483"/>
      <c r="V194" s="381"/>
      <c r="W194" s="353" t="s">
        <v>1081</v>
      </c>
      <c r="X194" s="359" t="s">
        <v>1081</v>
      </c>
      <c r="Y194" s="353" t="s">
        <v>1081</v>
      </c>
      <c r="Z194" s="353" t="s">
        <v>1081</v>
      </c>
      <c r="AA194" s="353" t="s">
        <v>1081</v>
      </c>
      <c r="AB194" s="353" t="s">
        <v>1081</v>
      </c>
      <c r="AC194" s="359" t="s">
        <v>1081</v>
      </c>
      <c r="AD194" s="353" t="s">
        <v>1081</v>
      </c>
      <c r="AE194" s="359" t="s">
        <v>1081</v>
      </c>
      <c r="AF194" s="353" t="s">
        <v>1081</v>
      </c>
      <c r="AG194" s="359" t="s">
        <v>1081</v>
      </c>
      <c r="AH194" s="353" t="s">
        <v>1081</v>
      </c>
      <c r="AI194" s="353" t="s">
        <v>1081</v>
      </c>
      <c r="AJ194" s="353" t="s">
        <v>1081</v>
      </c>
      <c r="AK194" s="359" t="s">
        <v>1081</v>
      </c>
    </row>
    <row r="195" spans="2:37" s="296" customFormat="1">
      <c r="B195" s="483"/>
      <c r="C195" s="381"/>
      <c r="D195" s="6" t="s">
        <v>242</v>
      </c>
      <c r="E195" s="6" t="s">
        <v>242</v>
      </c>
      <c r="F195" s="6" t="s">
        <v>245</v>
      </c>
      <c r="G195" s="6" t="s">
        <v>242</v>
      </c>
      <c r="H195" s="6" t="s">
        <v>245</v>
      </c>
      <c r="I195" s="6" t="s">
        <v>245</v>
      </c>
      <c r="J195" s="6" t="s">
        <v>242</v>
      </c>
      <c r="K195" s="6" t="s">
        <v>242</v>
      </c>
      <c r="L195" s="6" t="s">
        <v>245</v>
      </c>
      <c r="M195" s="6" t="s">
        <v>242</v>
      </c>
      <c r="N195" s="430" t="s">
        <v>1808</v>
      </c>
      <c r="O195" s="430" t="s">
        <v>1808</v>
      </c>
      <c r="P195" s="430" t="s">
        <v>1808</v>
      </c>
      <c r="Q195" s="6" t="s">
        <v>245</v>
      </c>
      <c r="R195" s="6" t="s">
        <v>245</v>
      </c>
      <c r="S195" s="298"/>
      <c r="T195" s="298"/>
      <c r="U195" s="483"/>
      <c r="V195" s="381"/>
      <c r="W195" s="6" t="s">
        <v>242</v>
      </c>
      <c r="X195" s="6" t="s">
        <v>242</v>
      </c>
      <c r="Y195" s="6" t="s">
        <v>245</v>
      </c>
      <c r="Z195" s="6" t="s">
        <v>242</v>
      </c>
      <c r="AA195" s="6" t="s">
        <v>245</v>
      </c>
      <c r="AB195" s="6" t="s">
        <v>242</v>
      </c>
      <c r="AC195" s="6" t="s">
        <v>242</v>
      </c>
      <c r="AD195" s="6" t="s">
        <v>245</v>
      </c>
      <c r="AE195" s="6" t="s">
        <v>245</v>
      </c>
      <c r="AF195" s="6" t="s">
        <v>242</v>
      </c>
      <c r="AG195" s="6" t="s">
        <v>242</v>
      </c>
      <c r="AH195" s="6" t="s">
        <v>242</v>
      </c>
      <c r="AI195" s="6" t="s">
        <v>242</v>
      </c>
      <c r="AJ195" s="6" t="s">
        <v>245</v>
      </c>
      <c r="AK195" s="6" t="s">
        <v>245</v>
      </c>
    </row>
    <row r="196" spans="2:37" s="296" customFormat="1">
      <c r="B196" s="492" t="s">
        <v>1082</v>
      </c>
      <c r="C196" s="381"/>
      <c r="D196" s="353" t="s">
        <v>246</v>
      </c>
      <c r="E196" s="359" t="s">
        <v>246</v>
      </c>
      <c r="F196" s="353" t="s">
        <v>248</v>
      </c>
      <c r="G196" s="353" t="s">
        <v>246</v>
      </c>
      <c r="H196" s="353" t="s">
        <v>250</v>
      </c>
      <c r="I196" s="359" t="s">
        <v>250</v>
      </c>
      <c r="J196" s="353" t="s">
        <v>246</v>
      </c>
      <c r="K196" s="359" t="s">
        <v>246</v>
      </c>
      <c r="L196" s="353" t="s">
        <v>250</v>
      </c>
      <c r="M196" s="353" t="s">
        <v>246</v>
      </c>
      <c r="N196" s="359" t="s">
        <v>246</v>
      </c>
      <c r="O196" s="353" t="s">
        <v>246</v>
      </c>
      <c r="P196" s="353" t="s">
        <v>246</v>
      </c>
      <c r="Q196" s="353" t="s">
        <v>250</v>
      </c>
      <c r="R196" s="359" t="s">
        <v>250</v>
      </c>
      <c r="S196" s="298"/>
      <c r="T196" s="298"/>
      <c r="U196" s="492" t="s">
        <v>1295</v>
      </c>
      <c r="V196" s="381"/>
      <c r="W196" s="353" t="s">
        <v>250</v>
      </c>
      <c r="X196" s="359" t="s">
        <v>250</v>
      </c>
      <c r="Y196" s="353" t="s">
        <v>246</v>
      </c>
      <c r="Z196" s="353" t="s">
        <v>246</v>
      </c>
      <c r="AA196" s="353" t="s">
        <v>250</v>
      </c>
      <c r="AB196" s="353" t="s">
        <v>246</v>
      </c>
      <c r="AC196" s="359" t="s">
        <v>246</v>
      </c>
      <c r="AD196" s="353" t="s">
        <v>250</v>
      </c>
      <c r="AE196" s="359" t="s">
        <v>250</v>
      </c>
      <c r="AF196" s="353" t="s">
        <v>246</v>
      </c>
      <c r="AG196" s="359" t="s">
        <v>246</v>
      </c>
      <c r="AH196" s="353" t="s">
        <v>246</v>
      </c>
      <c r="AI196" s="353" t="s">
        <v>246</v>
      </c>
      <c r="AJ196" s="353" t="s">
        <v>250</v>
      </c>
      <c r="AK196" s="359" t="s">
        <v>250</v>
      </c>
    </row>
    <row r="197" spans="2:37" s="296" customFormat="1">
      <c r="B197" s="492"/>
      <c r="C197" s="381"/>
      <c r="D197" s="353" t="s">
        <v>247</v>
      </c>
      <c r="E197" s="359" t="s">
        <v>247</v>
      </c>
      <c r="F197" s="353" t="s">
        <v>249</v>
      </c>
      <c r="G197" s="353" t="s">
        <v>251</v>
      </c>
      <c r="H197" s="353" t="s">
        <v>252</v>
      </c>
      <c r="I197" s="359" t="s">
        <v>252</v>
      </c>
      <c r="J197" s="353" t="s">
        <v>1083</v>
      </c>
      <c r="K197" s="359" t="s">
        <v>1083</v>
      </c>
      <c r="L197" s="353" t="s">
        <v>254</v>
      </c>
      <c r="M197" s="353" t="s">
        <v>1083</v>
      </c>
      <c r="N197" s="359" t="s">
        <v>1083</v>
      </c>
      <c r="O197" s="353" t="s">
        <v>1083</v>
      </c>
      <c r="P197" s="353" t="s">
        <v>1083</v>
      </c>
      <c r="Q197" s="353" t="s">
        <v>254</v>
      </c>
      <c r="R197" s="359" t="s">
        <v>254</v>
      </c>
      <c r="S197" s="298"/>
      <c r="T197" s="298"/>
      <c r="U197" s="492"/>
      <c r="V197" s="381"/>
      <c r="W197" s="353" t="s">
        <v>307</v>
      </c>
      <c r="X197" s="359" t="s">
        <v>307</v>
      </c>
      <c r="Y197" s="353" t="s">
        <v>247</v>
      </c>
      <c r="Z197" s="353" t="s">
        <v>251</v>
      </c>
      <c r="AA197" s="353" t="s">
        <v>252</v>
      </c>
      <c r="AB197" s="353" t="s">
        <v>1083</v>
      </c>
      <c r="AC197" s="359" t="s">
        <v>1083</v>
      </c>
      <c r="AD197" s="353" t="s">
        <v>254</v>
      </c>
      <c r="AE197" s="359" t="s">
        <v>254</v>
      </c>
      <c r="AF197" s="353" t="s">
        <v>1083</v>
      </c>
      <c r="AG197" s="359" t="s">
        <v>1083</v>
      </c>
      <c r="AH197" s="353" t="s">
        <v>1083</v>
      </c>
      <c r="AI197" s="353" t="s">
        <v>1083</v>
      </c>
      <c r="AJ197" s="353" t="s">
        <v>254</v>
      </c>
      <c r="AK197" s="359" t="s">
        <v>254</v>
      </c>
    </row>
    <row r="198" spans="2:37" s="296" customFormat="1">
      <c r="B198" s="492"/>
      <c r="C198" s="381"/>
      <c r="D198" s="353" t="s">
        <v>374</v>
      </c>
      <c r="E198" s="359" t="s">
        <v>374</v>
      </c>
      <c r="F198" s="353" t="s">
        <v>375</v>
      </c>
      <c r="G198" s="353" t="s">
        <v>376</v>
      </c>
      <c r="H198" s="353" t="s">
        <v>377</v>
      </c>
      <c r="I198" s="359" t="s">
        <v>377</v>
      </c>
      <c r="J198" s="353" t="s">
        <v>378</v>
      </c>
      <c r="K198" s="359" t="s">
        <v>378</v>
      </c>
      <c r="L198" s="353" t="s">
        <v>379</v>
      </c>
      <c r="M198" s="353" t="s">
        <v>378</v>
      </c>
      <c r="N198" s="359" t="s">
        <v>378</v>
      </c>
      <c r="O198" s="353" t="s">
        <v>378</v>
      </c>
      <c r="P198" s="353" t="s">
        <v>378</v>
      </c>
      <c r="Q198" s="353" t="s">
        <v>379</v>
      </c>
      <c r="R198" s="359" t="s">
        <v>379</v>
      </c>
      <c r="S198" s="298"/>
      <c r="T198" s="298"/>
      <c r="U198" s="492"/>
      <c r="V198" s="381"/>
      <c r="W198" s="353" t="s">
        <v>380</v>
      </c>
      <c r="X198" s="359" t="s">
        <v>380</v>
      </c>
      <c r="Y198" s="353" t="s">
        <v>374</v>
      </c>
      <c r="Z198" s="353" t="s">
        <v>376</v>
      </c>
      <c r="AA198" s="353" t="s">
        <v>377</v>
      </c>
      <c r="AB198" s="353" t="s">
        <v>378</v>
      </c>
      <c r="AC198" s="359" t="s">
        <v>378</v>
      </c>
      <c r="AD198" s="353" t="s">
        <v>379</v>
      </c>
      <c r="AE198" s="359" t="s">
        <v>379</v>
      </c>
      <c r="AF198" s="353" t="s">
        <v>378</v>
      </c>
      <c r="AG198" s="359" t="s">
        <v>378</v>
      </c>
      <c r="AH198" s="353" t="s">
        <v>378</v>
      </c>
      <c r="AI198" s="353" t="s">
        <v>378</v>
      </c>
      <c r="AJ198" s="353" t="s">
        <v>379</v>
      </c>
      <c r="AK198" s="359" t="s">
        <v>379</v>
      </c>
    </row>
    <row r="199" spans="2:37" s="296" customFormat="1">
      <c r="B199" s="492"/>
      <c r="C199" s="381"/>
      <c r="D199" s="353" t="s">
        <v>1084</v>
      </c>
      <c r="E199" s="359" t="s">
        <v>1084</v>
      </c>
      <c r="F199" s="353" t="s">
        <v>1084</v>
      </c>
      <c r="G199" s="353" t="s">
        <v>1085</v>
      </c>
      <c r="H199" s="353" t="s">
        <v>1085</v>
      </c>
      <c r="I199" s="359" t="s">
        <v>1085</v>
      </c>
      <c r="J199" s="353" t="s">
        <v>1086</v>
      </c>
      <c r="K199" s="359" t="s">
        <v>1086</v>
      </c>
      <c r="L199" s="353" t="s">
        <v>1086</v>
      </c>
      <c r="M199" s="353" t="s">
        <v>1086</v>
      </c>
      <c r="N199" s="359" t="s">
        <v>1086</v>
      </c>
      <c r="O199" s="353" t="s">
        <v>1086</v>
      </c>
      <c r="P199" s="353" t="s">
        <v>1086</v>
      </c>
      <c r="Q199" s="353" t="s">
        <v>1086</v>
      </c>
      <c r="R199" s="359" t="s">
        <v>1086</v>
      </c>
      <c r="S199" s="298"/>
      <c r="T199" s="298"/>
      <c r="U199" s="492"/>
      <c r="V199" s="381"/>
      <c r="W199" s="353" t="s">
        <v>1084</v>
      </c>
      <c r="X199" s="359" t="s">
        <v>1084</v>
      </c>
      <c r="Y199" s="353" t="s">
        <v>1084</v>
      </c>
      <c r="Z199" s="353" t="s">
        <v>1085</v>
      </c>
      <c r="AA199" s="353" t="s">
        <v>1085</v>
      </c>
      <c r="AB199" s="353" t="s">
        <v>1086</v>
      </c>
      <c r="AC199" s="359" t="s">
        <v>1086</v>
      </c>
      <c r="AD199" s="353" t="s">
        <v>1086</v>
      </c>
      <c r="AE199" s="359" t="s">
        <v>1086</v>
      </c>
      <c r="AF199" s="353" t="s">
        <v>1086</v>
      </c>
      <c r="AG199" s="359" t="s">
        <v>1086</v>
      </c>
      <c r="AH199" s="353" t="s">
        <v>1086</v>
      </c>
      <c r="AI199" s="353" t="s">
        <v>1086</v>
      </c>
      <c r="AJ199" s="353" t="s">
        <v>1086</v>
      </c>
      <c r="AK199" s="359" t="s">
        <v>1086</v>
      </c>
    </row>
    <row r="200" spans="2:37" s="296" customFormat="1" ht="24">
      <c r="B200" s="492"/>
      <c r="C200" s="381"/>
      <c r="D200" s="6" t="s">
        <v>1087</v>
      </c>
      <c r="E200" s="6" t="s">
        <v>1087</v>
      </c>
      <c r="F200" s="6" t="s">
        <v>305</v>
      </c>
      <c r="G200" s="6" t="s">
        <v>253</v>
      </c>
      <c r="H200" s="472" t="s">
        <v>1939</v>
      </c>
      <c r="I200" s="472" t="s">
        <v>1939</v>
      </c>
      <c r="J200" s="6" t="s">
        <v>255</v>
      </c>
      <c r="K200" s="6" t="s">
        <v>255</v>
      </c>
      <c r="L200" s="6" t="s">
        <v>256</v>
      </c>
      <c r="M200" s="6" t="s">
        <v>255</v>
      </c>
      <c r="N200" s="6" t="s">
        <v>255</v>
      </c>
      <c r="O200" s="6" t="s">
        <v>255</v>
      </c>
      <c r="P200" s="6" t="s">
        <v>255</v>
      </c>
      <c r="Q200" s="6" t="s">
        <v>256</v>
      </c>
      <c r="R200" s="6" t="s">
        <v>256</v>
      </c>
      <c r="S200" s="298"/>
      <c r="T200" s="298"/>
      <c r="U200" s="492"/>
      <c r="V200" s="381"/>
      <c r="W200" s="6" t="s">
        <v>306</v>
      </c>
      <c r="X200" s="6" t="s">
        <v>306</v>
      </c>
      <c r="Y200" s="6" t="s">
        <v>1087</v>
      </c>
      <c r="Z200" s="6" t="s">
        <v>253</v>
      </c>
      <c r="AA200" s="472" t="s">
        <v>1939</v>
      </c>
      <c r="AB200" s="6" t="s">
        <v>255</v>
      </c>
      <c r="AC200" s="6" t="s">
        <v>255</v>
      </c>
      <c r="AD200" s="6" t="s">
        <v>256</v>
      </c>
      <c r="AE200" s="6" t="s">
        <v>256</v>
      </c>
      <c r="AF200" s="6" t="s">
        <v>255</v>
      </c>
      <c r="AG200" s="6" t="s">
        <v>255</v>
      </c>
      <c r="AH200" s="6" t="s">
        <v>255</v>
      </c>
      <c r="AI200" s="6" t="s">
        <v>255</v>
      </c>
      <c r="AJ200" s="6" t="s">
        <v>256</v>
      </c>
      <c r="AK200" s="6" t="s">
        <v>256</v>
      </c>
    </row>
    <row r="201" spans="2:37" s="296" customFormat="1">
      <c r="B201" s="492" t="s">
        <v>5</v>
      </c>
      <c r="C201" s="381"/>
      <c r="D201" s="353" t="s">
        <v>285</v>
      </c>
      <c r="E201" s="359" t="s">
        <v>285</v>
      </c>
      <c r="F201" s="353" t="s">
        <v>285</v>
      </c>
      <c r="G201" s="353" t="s">
        <v>285</v>
      </c>
      <c r="H201" s="353" t="s">
        <v>285</v>
      </c>
      <c r="I201" s="359" t="s">
        <v>285</v>
      </c>
      <c r="J201" s="353" t="s">
        <v>285</v>
      </c>
      <c r="K201" s="359" t="s">
        <v>285</v>
      </c>
      <c r="L201" s="353" t="s">
        <v>285</v>
      </c>
      <c r="M201" s="353" t="s">
        <v>285</v>
      </c>
      <c r="N201" s="359" t="s">
        <v>285</v>
      </c>
      <c r="O201" s="353" t="s">
        <v>285</v>
      </c>
      <c r="P201" s="353" t="s">
        <v>285</v>
      </c>
      <c r="Q201" s="353" t="s">
        <v>285</v>
      </c>
      <c r="R201" s="359" t="s">
        <v>285</v>
      </c>
      <c r="S201" s="298"/>
      <c r="T201" s="298"/>
      <c r="U201" s="492" t="s">
        <v>5</v>
      </c>
      <c r="V201" s="381"/>
      <c r="W201" s="353" t="s">
        <v>285</v>
      </c>
      <c r="X201" s="359" t="s">
        <v>285</v>
      </c>
      <c r="Y201" s="353" t="s">
        <v>285</v>
      </c>
      <c r="Z201" s="353" t="s">
        <v>285</v>
      </c>
      <c r="AA201" s="353" t="s">
        <v>285</v>
      </c>
      <c r="AB201" s="353" t="s">
        <v>285</v>
      </c>
      <c r="AC201" s="359" t="s">
        <v>285</v>
      </c>
      <c r="AD201" s="353" t="s">
        <v>285</v>
      </c>
      <c r="AE201" s="359" t="s">
        <v>285</v>
      </c>
      <c r="AF201" s="353" t="s">
        <v>285</v>
      </c>
      <c r="AG201" s="359" t="s">
        <v>285</v>
      </c>
      <c r="AH201" s="353" t="s">
        <v>285</v>
      </c>
      <c r="AI201" s="353" t="s">
        <v>285</v>
      </c>
      <c r="AJ201" s="353" t="s">
        <v>285</v>
      </c>
      <c r="AK201" s="359" t="s">
        <v>285</v>
      </c>
    </row>
    <row r="202" spans="2:37" s="296" customFormat="1">
      <c r="B202" s="492"/>
      <c r="C202" s="381"/>
      <c r="D202" s="353" t="s">
        <v>372</v>
      </c>
      <c r="E202" s="359" t="s">
        <v>372</v>
      </c>
      <c r="F202" s="353" t="s">
        <v>372</v>
      </c>
      <c r="G202" s="353" t="s">
        <v>372</v>
      </c>
      <c r="H202" s="353" t="s">
        <v>372</v>
      </c>
      <c r="I202" s="359" t="s">
        <v>372</v>
      </c>
      <c r="J202" s="353" t="s">
        <v>373</v>
      </c>
      <c r="K202" s="359" t="s">
        <v>373</v>
      </c>
      <c r="L202" s="353" t="s">
        <v>373</v>
      </c>
      <c r="M202" s="353" t="s">
        <v>373</v>
      </c>
      <c r="N202" s="359" t="s">
        <v>373</v>
      </c>
      <c r="O202" s="353" t="s">
        <v>373</v>
      </c>
      <c r="P202" s="353" t="s">
        <v>373</v>
      </c>
      <c r="Q202" s="353" t="s">
        <v>373</v>
      </c>
      <c r="R202" s="359" t="s">
        <v>373</v>
      </c>
      <c r="S202" s="298"/>
      <c r="T202" s="298"/>
      <c r="U202" s="492"/>
      <c r="V202" s="381"/>
      <c r="W202" s="353" t="s">
        <v>372</v>
      </c>
      <c r="X202" s="359" t="s">
        <v>372</v>
      </c>
      <c r="Y202" s="353" t="s">
        <v>372</v>
      </c>
      <c r="Z202" s="353" t="s">
        <v>372</v>
      </c>
      <c r="AA202" s="353" t="s">
        <v>372</v>
      </c>
      <c r="AB202" s="353" t="s">
        <v>373</v>
      </c>
      <c r="AC202" s="359" t="s">
        <v>373</v>
      </c>
      <c r="AD202" s="353" t="s">
        <v>373</v>
      </c>
      <c r="AE202" s="359" t="s">
        <v>373</v>
      </c>
      <c r="AF202" s="353" t="s">
        <v>373</v>
      </c>
      <c r="AG202" s="359" t="s">
        <v>373</v>
      </c>
      <c r="AH202" s="353" t="s">
        <v>373</v>
      </c>
      <c r="AI202" s="353" t="s">
        <v>373</v>
      </c>
      <c r="AJ202" s="353" t="s">
        <v>373</v>
      </c>
      <c r="AK202" s="359" t="s">
        <v>373</v>
      </c>
    </row>
    <row r="203" spans="2:37" s="296" customFormat="1">
      <c r="B203" s="492"/>
      <c r="C203" s="381"/>
      <c r="D203" s="6" t="s">
        <v>1585</v>
      </c>
      <c r="E203" s="6" t="s">
        <v>1585</v>
      </c>
      <c r="F203" s="6" t="s">
        <v>1585</v>
      </c>
      <c r="G203" s="6" t="s">
        <v>1585</v>
      </c>
      <c r="H203" s="6" t="s">
        <v>1585</v>
      </c>
      <c r="I203" s="6" t="s">
        <v>1585</v>
      </c>
      <c r="J203" s="6" t="s">
        <v>1586</v>
      </c>
      <c r="K203" s="6" t="s">
        <v>1586</v>
      </c>
      <c r="L203" s="6" t="s">
        <v>1586</v>
      </c>
      <c r="M203" s="6" t="s">
        <v>1586</v>
      </c>
      <c r="N203" s="6" t="s">
        <v>1586</v>
      </c>
      <c r="O203" s="6" t="s">
        <v>1586</v>
      </c>
      <c r="P203" s="6" t="s">
        <v>1586</v>
      </c>
      <c r="Q203" s="6" t="s">
        <v>1586</v>
      </c>
      <c r="R203" s="6" t="s">
        <v>1586</v>
      </c>
      <c r="S203" s="298"/>
      <c r="T203" s="298"/>
      <c r="U203" s="492"/>
      <c r="V203" s="381"/>
      <c r="W203" s="6" t="s">
        <v>1585</v>
      </c>
      <c r="X203" s="6" t="s">
        <v>1585</v>
      </c>
      <c r="Y203" s="6" t="s">
        <v>1585</v>
      </c>
      <c r="Z203" s="6" t="s">
        <v>1585</v>
      </c>
      <c r="AA203" s="6" t="s">
        <v>1585</v>
      </c>
      <c r="AB203" s="6" t="s">
        <v>1586</v>
      </c>
      <c r="AC203" s="6" t="s">
        <v>1586</v>
      </c>
      <c r="AD203" s="6" t="s">
        <v>1586</v>
      </c>
      <c r="AE203" s="6" t="s">
        <v>1586</v>
      </c>
      <c r="AF203" s="6" t="s">
        <v>1586</v>
      </c>
      <c r="AG203" s="6" t="s">
        <v>1586</v>
      </c>
      <c r="AH203" s="6" t="s">
        <v>1586</v>
      </c>
      <c r="AI203" s="6" t="s">
        <v>1586</v>
      </c>
      <c r="AJ203" s="6" t="s">
        <v>1586</v>
      </c>
      <c r="AK203" s="6" t="s">
        <v>1586</v>
      </c>
    </row>
    <row r="204" spans="2:37" s="296" customFormat="1">
      <c r="B204" s="2" t="s">
        <v>1088</v>
      </c>
      <c r="C204" s="385"/>
      <c r="D204" s="16" t="s">
        <v>1636</v>
      </c>
      <c r="E204" s="16" t="s">
        <v>1636</v>
      </c>
      <c r="F204" s="16" t="s">
        <v>1636</v>
      </c>
      <c r="G204" s="16" t="s">
        <v>1636</v>
      </c>
      <c r="H204" s="16" t="s">
        <v>1636</v>
      </c>
      <c r="I204" s="16" t="s">
        <v>1636</v>
      </c>
      <c r="J204" s="16" t="s">
        <v>1636</v>
      </c>
      <c r="K204" s="16" t="s">
        <v>1636</v>
      </c>
      <c r="L204" s="16" t="s">
        <v>1636</v>
      </c>
      <c r="M204" s="16" t="s">
        <v>1636</v>
      </c>
      <c r="N204" s="16" t="s">
        <v>1636</v>
      </c>
      <c r="O204" s="16" t="s">
        <v>1636</v>
      </c>
      <c r="P204" s="16" t="s">
        <v>1636</v>
      </c>
      <c r="Q204" s="16" t="s">
        <v>1636</v>
      </c>
      <c r="R204" s="16" t="s">
        <v>1636</v>
      </c>
      <c r="S204" s="298"/>
      <c r="T204" s="298"/>
      <c r="U204" s="2" t="s">
        <v>1296</v>
      </c>
      <c r="V204" s="385"/>
      <c r="W204" s="16">
        <v>64097132301</v>
      </c>
      <c r="X204" s="16">
        <v>64097132301</v>
      </c>
      <c r="Y204" s="16">
        <v>64097132301</v>
      </c>
      <c r="Z204" s="16">
        <v>64097132301</v>
      </c>
      <c r="AA204" s="16">
        <v>64097132301</v>
      </c>
      <c r="AB204" s="16">
        <v>64097132301</v>
      </c>
      <c r="AC204" s="16">
        <v>64097132301</v>
      </c>
      <c r="AD204" s="16">
        <v>64097132301</v>
      </c>
      <c r="AE204" s="16">
        <v>64097132301</v>
      </c>
      <c r="AF204" s="16">
        <v>64097132301</v>
      </c>
      <c r="AG204" s="16">
        <v>64097132301</v>
      </c>
      <c r="AH204" s="16">
        <v>64097132301</v>
      </c>
      <c r="AI204" s="16">
        <v>64097132301</v>
      </c>
      <c r="AJ204" s="16">
        <v>64097132301</v>
      </c>
      <c r="AK204" s="16">
        <v>64097132301</v>
      </c>
    </row>
    <row r="205" spans="2:37" s="296" customFormat="1">
      <c r="B205" s="14"/>
      <c r="C205" s="385"/>
      <c r="D205" s="298"/>
      <c r="E205" s="298"/>
      <c r="F205" s="298"/>
      <c r="G205" s="298"/>
      <c r="H205" s="14"/>
      <c r="I205" s="14"/>
      <c r="J205" s="298"/>
      <c r="K205" s="298"/>
      <c r="L205" s="298"/>
      <c r="M205" s="298"/>
      <c r="N205" s="298"/>
      <c r="O205" s="298"/>
      <c r="P205" s="298"/>
      <c r="Q205" s="298"/>
      <c r="R205" s="298"/>
      <c r="S205" s="298"/>
      <c r="T205" s="298"/>
      <c r="V205" s="385"/>
      <c r="W205" s="298"/>
      <c r="X205" s="298"/>
      <c r="Y205" s="298"/>
      <c r="Z205" s="298"/>
      <c r="AA205" s="14"/>
      <c r="AB205" s="298"/>
      <c r="AC205" s="298"/>
      <c r="AD205" s="298"/>
      <c r="AE205" s="298"/>
      <c r="AF205" s="298"/>
      <c r="AG205" s="298"/>
      <c r="AH205" s="298"/>
      <c r="AI205" s="298"/>
      <c r="AJ205" s="298"/>
      <c r="AK205" s="298"/>
    </row>
    <row r="206" spans="2:37" s="296" customFormat="1">
      <c r="B206" s="14"/>
      <c r="C206" s="385"/>
      <c r="D206" s="298"/>
      <c r="E206" s="298"/>
      <c r="F206" s="298"/>
      <c r="G206" s="298"/>
      <c r="H206" s="14"/>
      <c r="I206" s="14"/>
      <c r="J206" s="298"/>
      <c r="K206" s="298"/>
      <c r="L206" s="298"/>
      <c r="M206" s="298"/>
      <c r="N206" s="298"/>
      <c r="O206" s="298"/>
      <c r="P206" s="298"/>
      <c r="Q206" s="298"/>
      <c r="R206" s="298"/>
      <c r="S206" s="298"/>
      <c r="T206" s="298"/>
      <c r="V206" s="385"/>
      <c r="W206" s="298"/>
      <c r="X206" s="298"/>
      <c r="Y206" s="298"/>
      <c r="Z206" s="298"/>
      <c r="AA206" s="14"/>
      <c r="AB206" s="298"/>
      <c r="AC206" s="298"/>
      <c r="AD206" s="298"/>
      <c r="AE206" s="298"/>
      <c r="AF206" s="298"/>
      <c r="AG206" s="298"/>
      <c r="AH206" s="298"/>
      <c r="AI206" s="298"/>
      <c r="AJ206" s="298"/>
      <c r="AK206" s="298"/>
    </row>
    <row r="207" spans="2:37" s="19" customFormat="1">
      <c r="B207" s="17"/>
      <c r="C207" s="299"/>
      <c r="D207" s="18"/>
      <c r="E207" s="299"/>
      <c r="F207" s="18"/>
      <c r="G207" s="18"/>
      <c r="H207" s="25"/>
      <c r="I207" s="25"/>
      <c r="J207" s="18"/>
      <c r="K207" s="299"/>
      <c r="L207" s="18"/>
      <c r="M207" s="18"/>
      <c r="N207" s="299"/>
      <c r="O207" s="18"/>
      <c r="P207" s="18"/>
      <c r="Q207" s="18"/>
      <c r="R207" s="299"/>
      <c r="S207" s="299"/>
      <c r="T207" s="299"/>
      <c r="V207" s="299"/>
      <c r="W207" s="18"/>
      <c r="X207" s="299"/>
      <c r="Y207" s="18"/>
      <c r="Z207" s="18"/>
      <c r="AA207" s="25"/>
      <c r="AB207" s="18"/>
      <c r="AC207" s="299"/>
      <c r="AD207" s="18"/>
      <c r="AE207" s="299"/>
      <c r="AF207" s="18"/>
      <c r="AG207" s="299"/>
      <c r="AH207" s="18"/>
      <c r="AI207" s="18"/>
      <c r="AJ207" s="18"/>
      <c r="AK207" s="299"/>
    </row>
    <row r="208" spans="2:37" ht="18">
      <c r="B208" s="480" t="s">
        <v>21</v>
      </c>
      <c r="C208" s="481"/>
      <c r="D208" s="481"/>
      <c r="E208" s="481"/>
      <c r="F208" s="481"/>
      <c r="G208" s="481"/>
      <c r="H208" s="481"/>
      <c r="I208" s="481"/>
      <c r="J208" s="481"/>
      <c r="K208" s="481"/>
      <c r="L208" s="481"/>
      <c r="M208" s="481"/>
      <c r="N208" s="481"/>
      <c r="O208" s="481"/>
      <c r="P208" s="262"/>
      <c r="Q208" s="262"/>
      <c r="R208" s="262"/>
      <c r="S208" s="302"/>
      <c r="T208" s="302"/>
      <c r="U208" s="480" t="s">
        <v>21</v>
      </c>
      <c r="V208" s="481"/>
      <c r="W208" s="481"/>
      <c r="X208" s="481"/>
      <c r="Y208" s="481"/>
      <c r="Z208" s="481"/>
      <c r="AA208" s="481"/>
      <c r="AB208" s="481"/>
      <c r="AC208" s="481"/>
      <c r="AD208" s="481"/>
      <c r="AE208" s="481"/>
      <c r="AF208" s="481"/>
      <c r="AG208" s="481"/>
      <c r="AH208" s="481"/>
      <c r="AI208" s="262"/>
      <c r="AJ208" s="262"/>
      <c r="AK208" s="262"/>
    </row>
    <row r="209" spans="2:37" ht="13.8" outlineLevel="1">
      <c r="B209" s="28" t="s">
        <v>58</v>
      </c>
      <c r="C209" s="337">
        <f>SUM(D209:R209)</f>
        <v>129</v>
      </c>
      <c r="D209" s="401">
        <v>10</v>
      </c>
      <c r="E209" s="341">
        <v>2</v>
      </c>
      <c r="F209" s="401">
        <v>9</v>
      </c>
      <c r="G209" s="401">
        <v>13</v>
      </c>
      <c r="H209" s="401">
        <v>17</v>
      </c>
      <c r="I209" s="341">
        <v>3</v>
      </c>
      <c r="J209" s="401">
        <v>19</v>
      </c>
      <c r="K209" s="341">
        <v>5</v>
      </c>
      <c r="L209" s="401">
        <v>19</v>
      </c>
      <c r="M209" s="38">
        <v>13</v>
      </c>
      <c r="N209" s="341">
        <v>3</v>
      </c>
      <c r="O209" s="38">
        <v>1</v>
      </c>
      <c r="P209" s="38">
        <v>1</v>
      </c>
      <c r="Q209" s="38">
        <v>10</v>
      </c>
      <c r="R209" s="341">
        <v>4</v>
      </c>
      <c r="S209" s="321"/>
      <c r="T209" s="347"/>
      <c r="U209" s="28" t="s">
        <v>58</v>
      </c>
      <c r="V209" s="337">
        <f>SUM(W209:AK209)</f>
        <v>132</v>
      </c>
      <c r="W209" s="401">
        <v>9</v>
      </c>
      <c r="X209" s="341">
        <v>2</v>
      </c>
      <c r="Y209" s="401">
        <v>14</v>
      </c>
      <c r="Z209" s="401">
        <v>15</v>
      </c>
      <c r="AA209" s="401">
        <v>16</v>
      </c>
      <c r="AB209" s="38">
        <v>16</v>
      </c>
      <c r="AC209" s="341">
        <v>4</v>
      </c>
      <c r="AD209" s="401">
        <v>11</v>
      </c>
      <c r="AE209" s="341">
        <v>6</v>
      </c>
      <c r="AF209" s="401">
        <v>18</v>
      </c>
      <c r="AG209" s="341">
        <v>2</v>
      </c>
      <c r="AH209" s="38">
        <v>1</v>
      </c>
      <c r="AI209" s="38">
        <v>1</v>
      </c>
      <c r="AJ209" s="38">
        <v>14</v>
      </c>
      <c r="AK209" s="341">
        <v>3</v>
      </c>
    </row>
    <row r="210" spans="2:37" ht="13.8" outlineLevel="1">
      <c r="B210" s="28" t="s">
        <v>337</v>
      </c>
      <c r="C210" s="337">
        <f t="shared" ref="C210:C216" si="0">SUM(D210:R210)</f>
        <v>97</v>
      </c>
      <c r="D210" s="38">
        <v>5</v>
      </c>
      <c r="E210" s="341"/>
      <c r="F210" s="38">
        <v>9</v>
      </c>
      <c r="G210" s="38">
        <v>9</v>
      </c>
      <c r="H210" s="38">
        <v>15</v>
      </c>
      <c r="I210" s="341"/>
      <c r="J210" s="38">
        <v>18</v>
      </c>
      <c r="K210" s="341"/>
      <c r="L210" s="38">
        <v>11</v>
      </c>
      <c r="M210" s="38">
        <v>13</v>
      </c>
      <c r="N210" s="341"/>
      <c r="O210" s="38">
        <v>3</v>
      </c>
      <c r="P210" s="38">
        <v>2</v>
      </c>
      <c r="Q210" s="38">
        <v>12</v>
      </c>
      <c r="R210" s="341"/>
      <c r="S210" s="321"/>
      <c r="T210" s="347"/>
      <c r="U210" s="28" t="s">
        <v>337</v>
      </c>
      <c r="V210" s="337">
        <f t="shared" ref="V210:V216" si="1">SUM(W210:AK210)</f>
        <v>102</v>
      </c>
      <c r="W210" s="38">
        <v>4</v>
      </c>
      <c r="X210" s="341"/>
      <c r="Y210" s="38">
        <v>12</v>
      </c>
      <c r="Z210" s="38">
        <v>9</v>
      </c>
      <c r="AA210" s="38">
        <v>14</v>
      </c>
      <c r="AB210" s="38">
        <v>16</v>
      </c>
      <c r="AC210" s="341"/>
      <c r="AD210" s="38">
        <v>16</v>
      </c>
      <c r="AE210" s="341"/>
      <c r="AF210" s="38">
        <v>12</v>
      </c>
      <c r="AG210" s="341"/>
      <c r="AH210" s="38">
        <v>2</v>
      </c>
      <c r="AI210" s="38">
        <v>2</v>
      </c>
      <c r="AJ210" s="38">
        <v>15</v>
      </c>
      <c r="AK210" s="341"/>
    </row>
    <row r="211" spans="2:37" ht="13.8" outlineLevel="1">
      <c r="B211" s="28" t="s">
        <v>338</v>
      </c>
      <c r="C211" s="337">
        <f t="shared" si="0"/>
        <v>0</v>
      </c>
      <c r="D211" s="38"/>
      <c r="E211" s="341"/>
      <c r="F211" s="15"/>
      <c r="G211" s="15"/>
      <c r="H211" s="24"/>
      <c r="I211" s="339"/>
      <c r="J211" s="15"/>
      <c r="K211" s="338"/>
      <c r="L211" s="15"/>
      <c r="M211" s="15"/>
      <c r="N211" s="338"/>
      <c r="O211" s="15"/>
      <c r="P211" s="15"/>
      <c r="Q211" s="15"/>
      <c r="R211" s="338"/>
      <c r="S211" s="321"/>
      <c r="T211" s="347"/>
      <c r="U211" s="28" t="s">
        <v>338</v>
      </c>
      <c r="V211" s="337">
        <f t="shared" si="1"/>
        <v>0</v>
      </c>
      <c r="W211" s="38"/>
      <c r="X211" s="341"/>
      <c r="Y211" s="15"/>
      <c r="Z211" s="15"/>
      <c r="AA211" s="24"/>
      <c r="AB211" s="15"/>
      <c r="AC211" s="338"/>
      <c r="AD211" s="15"/>
      <c r="AE211" s="338"/>
      <c r="AF211" s="15"/>
      <c r="AG211" s="338"/>
      <c r="AH211" s="15"/>
      <c r="AI211" s="15"/>
      <c r="AJ211" s="15"/>
      <c r="AK211" s="338"/>
    </row>
    <row r="212" spans="2:37" ht="13.8" outlineLevel="1">
      <c r="B212" s="28" t="s">
        <v>198</v>
      </c>
      <c r="C212" s="337">
        <f t="shared" si="0"/>
        <v>0</v>
      </c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321"/>
      <c r="T212" s="347"/>
      <c r="U212" s="28" t="s">
        <v>198</v>
      </c>
      <c r="V212" s="337">
        <f t="shared" si="1"/>
        <v>0</v>
      </c>
      <c r="W212" s="38"/>
      <c r="X212" s="341"/>
      <c r="Y212" s="15"/>
      <c r="Z212" s="15"/>
      <c r="AA212" s="24"/>
      <c r="AB212" s="15"/>
      <c r="AC212" s="338"/>
      <c r="AD212" s="15"/>
      <c r="AE212" s="338"/>
      <c r="AF212" s="15"/>
      <c r="AG212" s="338"/>
      <c r="AH212" s="15"/>
      <c r="AI212" s="15"/>
      <c r="AJ212" s="15"/>
      <c r="AK212" s="338"/>
    </row>
    <row r="213" spans="2:37" ht="13.8" outlineLevel="1">
      <c r="B213" s="28" t="s">
        <v>335</v>
      </c>
      <c r="C213" s="337">
        <f t="shared" si="0"/>
        <v>0</v>
      </c>
      <c r="D213" s="42"/>
      <c r="E213" s="42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321"/>
      <c r="T213" s="347"/>
      <c r="U213" s="28" t="s">
        <v>335</v>
      </c>
      <c r="V213" s="337">
        <f t="shared" si="1"/>
        <v>0</v>
      </c>
      <c r="W213" s="38"/>
      <c r="X213" s="341"/>
      <c r="Y213" s="15"/>
      <c r="Z213" s="15"/>
      <c r="AA213" s="24"/>
      <c r="AB213" s="15"/>
      <c r="AC213" s="338"/>
      <c r="AD213" s="15"/>
      <c r="AE213" s="338"/>
      <c r="AF213" s="15"/>
      <c r="AG213" s="338"/>
      <c r="AH213" s="15"/>
      <c r="AI213" s="15"/>
      <c r="AJ213" s="15"/>
      <c r="AK213" s="338"/>
    </row>
    <row r="214" spans="2:37" ht="13.8" outlineLevel="1">
      <c r="B214" s="28" t="s">
        <v>200</v>
      </c>
      <c r="C214" s="337">
        <f t="shared" si="0"/>
        <v>0</v>
      </c>
      <c r="D214" s="38"/>
      <c r="E214" s="341"/>
      <c r="F214" s="15"/>
      <c r="G214" s="15"/>
      <c r="H214" s="24"/>
      <c r="I214" s="339"/>
      <c r="J214" s="15"/>
      <c r="K214" s="338"/>
      <c r="L214" s="15"/>
      <c r="M214" s="15"/>
      <c r="N214" s="338"/>
      <c r="O214" s="15"/>
      <c r="P214" s="15"/>
      <c r="Q214" s="15"/>
      <c r="R214" s="338"/>
      <c r="S214" s="321"/>
      <c r="T214" s="347"/>
      <c r="U214" s="28" t="s">
        <v>200</v>
      </c>
      <c r="V214" s="337">
        <f t="shared" si="1"/>
        <v>0</v>
      </c>
      <c r="W214" s="38"/>
      <c r="X214" s="341"/>
      <c r="Y214" s="15"/>
      <c r="Z214" s="15"/>
      <c r="AA214" s="24"/>
      <c r="AB214" s="15"/>
      <c r="AC214" s="338"/>
      <c r="AD214" s="15"/>
      <c r="AE214" s="338"/>
      <c r="AF214" s="15"/>
      <c r="AG214" s="338"/>
      <c r="AH214" s="15"/>
      <c r="AI214" s="15"/>
      <c r="AJ214" s="15"/>
      <c r="AK214" s="338"/>
    </row>
    <row r="215" spans="2:37" ht="13.8" outlineLevel="1">
      <c r="B215" s="28" t="s">
        <v>201</v>
      </c>
      <c r="C215" s="337">
        <f t="shared" si="0"/>
        <v>0</v>
      </c>
      <c r="D215" s="38"/>
      <c r="E215" s="341"/>
      <c r="F215" s="38"/>
      <c r="G215" s="15"/>
      <c r="H215" s="24"/>
      <c r="I215" s="339"/>
      <c r="J215" s="15"/>
      <c r="K215" s="338"/>
      <c r="L215" s="15"/>
      <c r="M215" s="15"/>
      <c r="N215" s="338"/>
      <c r="O215" s="15"/>
      <c r="P215" s="15"/>
      <c r="Q215" s="15"/>
      <c r="R215" s="338"/>
      <c r="S215" s="321"/>
      <c r="T215" s="347"/>
      <c r="U215" s="28" t="s">
        <v>201</v>
      </c>
      <c r="V215" s="337">
        <f t="shared" si="1"/>
        <v>0</v>
      </c>
      <c r="W215" s="38"/>
      <c r="X215" s="341"/>
      <c r="Y215" s="38"/>
      <c r="Z215" s="15"/>
      <c r="AA215" s="24"/>
      <c r="AB215" s="15"/>
      <c r="AC215" s="338"/>
      <c r="AD215" s="15"/>
      <c r="AE215" s="338"/>
      <c r="AF215" s="15"/>
      <c r="AG215" s="338"/>
      <c r="AH215" s="15"/>
      <c r="AI215" s="15"/>
      <c r="AJ215" s="15"/>
      <c r="AK215" s="338"/>
    </row>
    <row r="216" spans="2:37" ht="13.8" outlineLevel="1">
      <c r="B216" s="28" t="s">
        <v>336</v>
      </c>
      <c r="C216" s="337">
        <f t="shared" si="0"/>
        <v>18</v>
      </c>
      <c r="D216" s="38">
        <v>1</v>
      </c>
      <c r="E216" s="341"/>
      <c r="F216" s="38">
        <v>1</v>
      </c>
      <c r="G216" s="38">
        <v>2</v>
      </c>
      <c r="H216" s="38">
        <v>2</v>
      </c>
      <c r="I216" s="341"/>
      <c r="J216" s="38">
        <v>1</v>
      </c>
      <c r="K216" s="341">
        <v>1</v>
      </c>
      <c r="L216" s="38">
        <v>2</v>
      </c>
      <c r="M216" s="38">
        <v>1</v>
      </c>
      <c r="N216" s="341">
        <v>1</v>
      </c>
      <c r="O216" s="38">
        <v>3</v>
      </c>
      <c r="P216" s="38">
        <v>3</v>
      </c>
      <c r="Q216" s="38"/>
      <c r="R216" s="341"/>
      <c r="S216" s="300"/>
      <c r="T216" s="341"/>
      <c r="U216" s="28" t="s">
        <v>336</v>
      </c>
      <c r="V216" s="337">
        <f t="shared" si="1"/>
        <v>17</v>
      </c>
      <c r="W216" s="38">
        <v>1</v>
      </c>
      <c r="X216" s="341"/>
      <c r="Y216" s="38">
        <v>1</v>
      </c>
      <c r="Z216" s="38">
        <v>2</v>
      </c>
      <c r="AA216" s="38">
        <v>2</v>
      </c>
      <c r="AB216" s="38">
        <v>1</v>
      </c>
      <c r="AC216" s="341">
        <v>1</v>
      </c>
      <c r="AD216" s="38">
        <v>1</v>
      </c>
      <c r="AE216" s="341">
        <v>1</v>
      </c>
      <c r="AF216" s="38">
        <v>1</v>
      </c>
      <c r="AG216" s="341">
        <v>1</v>
      </c>
      <c r="AH216" s="38">
        <v>2</v>
      </c>
      <c r="AI216" s="38">
        <v>3</v>
      </c>
      <c r="AJ216" s="38"/>
      <c r="AK216" s="341"/>
    </row>
    <row r="217" spans="2:37" ht="13.8">
      <c r="B217" s="36" t="s">
        <v>6</v>
      </c>
      <c r="C217" s="40">
        <f>SUM(D217:R217)</f>
        <v>244</v>
      </c>
      <c r="D217" s="41">
        <f>SUM(D209:D216)</f>
        <v>16</v>
      </c>
      <c r="E217" s="342">
        <f t="shared" ref="E217:R217" si="2">SUM(E209:E216)</f>
        <v>2</v>
      </c>
      <c r="F217" s="342">
        <f t="shared" si="2"/>
        <v>19</v>
      </c>
      <c r="G217" s="342">
        <f t="shared" si="2"/>
        <v>24</v>
      </c>
      <c r="H217" s="342">
        <f t="shared" si="2"/>
        <v>34</v>
      </c>
      <c r="I217" s="342">
        <f t="shared" si="2"/>
        <v>3</v>
      </c>
      <c r="J217" s="342">
        <f t="shared" si="2"/>
        <v>38</v>
      </c>
      <c r="K217" s="342">
        <f t="shared" si="2"/>
        <v>6</v>
      </c>
      <c r="L217" s="342">
        <f t="shared" si="2"/>
        <v>32</v>
      </c>
      <c r="M217" s="342">
        <f t="shared" si="2"/>
        <v>27</v>
      </c>
      <c r="N217" s="342">
        <f t="shared" si="2"/>
        <v>4</v>
      </c>
      <c r="O217" s="342">
        <f t="shared" si="2"/>
        <v>7</v>
      </c>
      <c r="P217" s="342">
        <f t="shared" si="2"/>
        <v>6</v>
      </c>
      <c r="Q217" s="342">
        <f t="shared" si="2"/>
        <v>22</v>
      </c>
      <c r="R217" s="342">
        <f t="shared" si="2"/>
        <v>4</v>
      </c>
      <c r="S217" s="301"/>
      <c r="T217" s="344"/>
      <c r="U217" s="36" t="s">
        <v>6</v>
      </c>
      <c r="V217" s="40">
        <f>SUM(W217:AK217)</f>
        <v>251</v>
      </c>
      <c r="W217" s="342">
        <f>SUM(W209:W216)</f>
        <v>14</v>
      </c>
      <c r="X217" s="342">
        <f t="shared" ref="X217:AK217" si="3">SUM(X209:X216)</f>
        <v>2</v>
      </c>
      <c r="Y217" s="342">
        <f t="shared" si="3"/>
        <v>27</v>
      </c>
      <c r="Z217" s="342">
        <f t="shared" si="3"/>
        <v>26</v>
      </c>
      <c r="AA217" s="342">
        <f t="shared" si="3"/>
        <v>32</v>
      </c>
      <c r="AB217" s="342">
        <f t="shared" si="3"/>
        <v>33</v>
      </c>
      <c r="AC217" s="342">
        <f t="shared" si="3"/>
        <v>5</v>
      </c>
      <c r="AD217" s="342">
        <f t="shared" si="3"/>
        <v>28</v>
      </c>
      <c r="AE217" s="342">
        <f t="shared" si="3"/>
        <v>7</v>
      </c>
      <c r="AF217" s="342">
        <f t="shared" si="3"/>
        <v>31</v>
      </c>
      <c r="AG217" s="342">
        <f t="shared" si="3"/>
        <v>3</v>
      </c>
      <c r="AH217" s="342">
        <f t="shared" si="3"/>
        <v>5</v>
      </c>
      <c r="AI217" s="342">
        <f t="shared" si="3"/>
        <v>6</v>
      </c>
      <c r="AJ217" s="342">
        <f t="shared" si="3"/>
        <v>29</v>
      </c>
      <c r="AK217" s="342">
        <f t="shared" si="3"/>
        <v>3</v>
      </c>
    </row>
    <row r="218" spans="2:37" ht="13.8" outlineLevel="1">
      <c r="B218" s="35"/>
      <c r="C218" s="42"/>
      <c r="D218" s="42"/>
      <c r="E218" s="42"/>
      <c r="F218" s="15"/>
      <c r="G218" s="15"/>
      <c r="H218" s="24"/>
      <c r="I218" s="339"/>
      <c r="J218" s="15"/>
      <c r="K218" s="338"/>
      <c r="L218" s="15"/>
      <c r="M218" s="15"/>
      <c r="N218" s="338"/>
      <c r="O218" s="15"/>
      <c r="P218" s="15"/>
      <c r="Q218" s="15"/>
      <c r="R218" s="338"/>
      <c r="S218" s="321"/>
      <c r="T218" s="347"/>
      <c r="U218" s="35"/>
      <c r="V218" s="42"/>
      <c r="W218" s="42"/>
      <c r="X218" s="42"/>
      <c r="Y218" s="15"/>
      <c r="Z218" s="15"/>
      <c r="AA218" s="24"/>
      <c r="AB218" s="15"/>
      <c r="AC218" s="338"/>
      <c r="AD218" s="15"/>
      <c r="AE218" s="338"/>
      <c r="AF218" s="15"/>
      <c r="AG218" s="338"/>
      <c r="AH218" s="15"/>
      <c r="AI218" s="15"/>
      <c r="AJ218" s="15"/>
      <c r="AK218" s="338"/>
    </row>
    <row r="219" spans="2:37" ht="13.8" outlineLevel="1">
      <c r="B219" s="28" t="s">
        <v>22</v>
      </c>
      <c r="C219" s="337">
        <f t="shared" ref="C219:C225" si="4">SUM(D219:Q219)</f>
        <v>0</v>
      </c>
      <c r="D219" s="38"/>
      <c r="E219" s="341"/>
      <c r="F219" s="15"/>
      <c r="G219" s="15"/>
      <c r="H219" s="24"/>
      <c r="I219" s="339"/>
      <c r="J219" s="15"/>
      <c r="K219" s="338"/>
      <c r="L219" s="15"/>
      <c r="M219" s="15"/>
      <c r="N219" s="338"/>
      <c r="O219" s="15"/>
      <c r="P219" s="15"/>
      <c r="Q219" s="15"/>
      <c r="R219" s="338"/>
      <c r="S219" s="321"/>
      <c r="T219" s="347"/>
      <c r="U219" s="28" t="s">
        <v>22</v>
      </c>
      <c r="V219" s="337">
        <f>SUM(W219:AK219)</f>
        <v>0</v>
      </c>
      <c r="W219" s="38"/>
      <c r="X219" s="341"/>
      <c r="Y219" s="15"/>
      <c r="Z219" s="15"/>
      <c r="AA219" s="24"/>
      <c r="AB219" s="15"/>
      <c r="AC219" s="338"/>
      <c r="AD219" s="15"/>
      <c r="AE219" s="338"/>
      <c r="AF219" s="15"/>
      <c r="AG219" s="338"/>
      <c r="AH219" s="15"/>
      <c r="AI219" s="15"/>
      <c r="AJ219" s="15"/>
      <c r="AK219" s="338"/>
    </row>
    <row r="220" spans="2:37" ht="13.8" outlineLevel="1">
      <c r="B220" s="28" t="s">
        <v>23</v>
      </c>
      <c r="C220" s="337">
        <f t="shared" si="4"/>
        <v>0</v>
      </c>
      <c r="D220" s="38"/>
      <c r="E220" s="341"/>
      <c r="F220" s="15"/>
      <c r="G220" s="15"/>
      <c r="H220" s="24"/>
      <c r="I220" s="339"/>
      <c r="J220" s="15"/>
      <c r="K220" s="338"/>
      <c r="L220" s="15"/>
      <c r="M220" s="15"/>
      <c r="N220" s="338"/>
      <c r="O220" s="15"/>
      <c r="P220" s="15"/>
      <c r="Q220" s="15"/>
      <c r="R220" s="338"/>
      <c r="S220" s="321"/>
      <c r="T220" s="347"/>
      <c r="U220" s="28" t="s">
        <v>23</v>
      </c>
      <c r="V220" s="337">
        <f t="shared" ref="V220:V225" si="5">SUM(W220:AK220)</f>
        <v>0</v>
      </c>
      <c r="W220" s="38"/>
      <c r="X220" s="341"/>
      <c r="Y220" s="15"/>
      <c r="Z220" s="15"/>
      <c r="AA220" s="24"/>
      <c r="AB220" s="15"/>
      <c r="AC220" s="338"/>
      <c r="AD220" s="15"/>
      <c r="AE220" s="338"/>
      <c r="AF220" s="15"/>
      <c r="AG220" s="338"/>
      <c r="AH220" s="15"/>
      <c r="AI220" s="15"/>
      <c r="AJ220" s="15"/>
      <c r="AK220" s="338"/>
    </row>
    <row r="221" spans="2:37" ht="13.8" outlineLevel="1">
      <c r="B221" s="28" t="s">
        <v>24</v>
      </c>
      <c r="C221" s="337">
        <f t="shared" si="4"/>
        <v>0</v>
      </c>
      <c r="D221" s="38"/>
      <c r="E221" s="341"/>
      <c r="F221" s="15"/>
      <c r="G221" s="15"/>
      <c r="H221" s="24"/>
      <c r="I221" s="339"/>
      <c r="J221" s="15"/>
      <c r="K221" s="338"/>
      <c r="L221" s="15"/>
      <c r="M221" s="15"/>
      <c r="N221" s="338"/>
      <c r="O221" s="15"/>
      <c r="P221" s="15"/>
      <c r="Q221" s="15"/>
      <c r="R221" s="338"/>
      <c r="S221" s="321"/>
      <c r="T221" s="347"/>
      <c r="U221" s="28" t="s">
        <v>24</v>
      </c>
      <c r="V221" s="337">
        <f t="shared" si="5"/>
        <v>0</v>
      </c>
      <c r="W221" s="38"/>
      <c r="X221" s="341"/>
      <c r="Y221" s="15"/>
      <c r="Z221" s="15"/>
      <c r="AA221" s="24"/>
      <c r="AB221" s="15"/>
      <c r="AC221" s="338"/>
      <c r="AD221" s="15"/>
      <c r="AE221" s="338"/>
      <c r="AF221" s="15"/>
      <c r="AG221" s="338"/>
      <c r="AH221" s="15"/>
      <c r="AI221" s="15"/>
      <c r="AJ221" s="15"/>
      <c r="AK221" s="338"/>
    </row>
    <row r="222" spans="2:37" ht="13.8" outlineLevel="1">
      <c r="B222" s="28" t="s">
        <v>25</v>
      </c>
      <c r="C222" s="337">
        <f t="shared" si="4"/>
        <v>12</v>
      </c>
      <c r="D222" s="38">
        <v>2</v>
      </c>
      <c r="E222" s="341"/>
      <c r="F222" s="38">
        <v>2</v>
      </c>
      <c r="G222" s="38">
        <v>2</v>
      </c>
      <c r="H222" s="38">
        <v>1</v>
      </c>
      <c r="I222" s="341"/>
      <c r="J222" s="38">
        <v>1</v>
      </c>
      <c r="K222" s="341"/>
      <c r="L222" s="294">
        <v>1</v>
      </c>
      <c r="M222" s="38">
        <v>1</v>
      </c>
      <c r="N222" s="341"/>
      <c r="O222" s="38"/>
      <c r="P222" s="15"/>
      <c r="Q222" s="38">
        <v>2</v>
      </c>
      <c r="R222" s="341"/>
      <c r="S222" s="321"/>
      <c r="T222" s="347"/>
      <c r="U222" s="28" t="s">
        <v>25</v>
      </c>
      <c r="V222" s="337">
        <f t="shared" si="5"/>
        <v>11</v>
      </c>
      <c r="W222" s="38">
        <v>1</v>
      </c>
      <c r="X222" s="341"/>
      <c r="Y222" s="15">
        <v>1</v>
      </c>
      <c r="Z222" s="15">
        <v>1</v>
      </c>
      <c r="AA222" s="333">
        <v>2</v>
      </c>
      <c r="AB222" s="15">
        <v>2</v>
      </c>
      <c r="AC222" s="338"/>
      <c r="AD222" s="15">
        <v>1</v>
      </c>
      <c r="AE222" s="338"/>
      <c r="AF222" s="15">
        <v>2</v>
      </c>
      <c r="AG222" s="338"/>
      <c r="AH222" s="15"/>
      <c r="AI222" s="15"/>
      <c r="AJ222" s="15">
        <v>1</v>
      </c>
      <c r="AK222" s="338"/>
    </row>
    <row r="223" spans="2:37" ht="13.8" outlineLevel="1">
      <c r="B223" s="28" t="s">
        <v>26</v>
      </c>
      <c r="C223" s="337">
        <f t="shared" si="4"/>
        <v>10</v>
      </c>
      <c r="D223" s="42">
        <v>1</v>
      </c>
      <c r="E223" s="42"/>
      <c r="F223" s="15">
        <v>1</v>
      </c>
      <c r="G223" s="15">
        <v>1</v>
      </c>
      <c r="H223" s="24">
        <v>1</v>
      </c>
      <c r="I223" s="339"/>
      <c r="J223" s="15">
        <v>1</v>
      </c>
      <c r="K223" s="338"/>
      <c r="L223" s="15">
        <v>2</v>
      </c>
      <c r="M223" s="15">
        <v>1</v>
      </c>
      <c r="N223" s="338"/>
      <c r="O223" s="15"/>
      <c r="P223" s="15"/>
      <c r="Q223" s="15">
        <v>2</v>
      </c>
      <c r="R223" s="338"/>
      <c r="S223" s="321"/>
      <c r="T223" s="347"/>
      <c r="U223" s="28" t="s">
        <v>26</v>
      </c>
      <c r="V223" s="337">
        <f t="shared" si="5"/>
        <v>9</v>
      </c>
      <c r="W223" s="42">
        <v>1</v>
      </c>
      <c r="X223" s="42"/>
      <c r="Y223" s="15">
        <v>1</v>
      </c>
      <c r="Z223" s="15">
        <v>1</v>
      </c>
      <c r="AA223" s="24">
        <v>1</v>
      </c>
      <c r="AB223" s="15">
        <v>1</v>
      </c>
      <c r="AC223" s="338"/>
      <c r="AD223" s="15">
        <v>1</v>
      </c>
      <c r="AE223" s="338"/>
      <c r="AF223" s="15">
        <v>2</v>
      </c>
      <c r="AG223" s="338"/>
      <c r="AH223" s="15"/>
      <c r="AI223" s="15"/>
      <c r="AJ223" s="15">
        <v>1</v>
      </c>
      <c r="AK223" s="338"/>
    </row>
    <row r="224" spans="2:37" ht="13.8" outlineLevel="1">
      <c r="B224" s="28" t="s">
        <v>27</v>
      </c>
      <c r="C224" s="337">
        <f t="shared" si="4"/>
        <v>0</v>
      </c>
      <c r="D224" s="42"/>
      <c r="E224" s="42"/>
      <c r="F224" s="15"/>
      <c r="G224" s="15"/>
      <c r="H224" s="24"/>
      <c r="I224" s="339"/>
      <c r="J224" s="15"/>
      <c r="K224" s="338"/>
      <c r="L224" s="15"/>
      <c r="M224" s="15"/>
      <c r="N224" s="338"/>
      <c r="O224" s="15"/>
      <c r="P224" s="15"/>
      <c r="Q224" s="15"/>
      <c r="R224" s="338"/>
      <c r="S224" s="321"/>
      <c r="T224" s="347"/>
      <c r="U224" s="28" t="s">
        <v>27</v>
      </c>
      <c r="V224" s="337">
        <f t="shared" si="5"/>
        <v>0</v>
      </c>
      <c r="W224" s="42"/>
      <c r="X224" s="42"/>
      <c r="Y224" s="15"/>
      <c r="Z224" s="15"/>
      <c r="AA224" s="24"/>
      <c r="AB224" s="15"/>
      <c r="AC224" s="338"/>
      <c r="AD224" s="15"/>
      <c r="AE224" s="338"/>
      <c r="AF224" s="15"/>
      <c r="AG224" s="338"/>
      <c r="AH224" s="15"/>
      <c r="AI224" s="15"/>
      <c r="AJ224" s="15"/>
      <c r="AK224" s="338"/>
    </row>
    <row r="225" spans="2:37" ht="13.8" outlineLevel="1">
      <c r="B225" s="28" t="s">
        <v>28</v>
      </c>
      <c r="C225" s="337">
        <f t="shared" si="4"/>
        <v>0</v>
      </c>
      <c r="D225" s="42"/>
      <c r="E225" s="42"/>
      <c r="F225" s="15"/>
      <c r="G225" s="15"/>
      <c r="H225" s="24"/>
      <c r="I225" s="339"/>
      <c r="J225" s="15"/>
      <c r="K225" s="338"/>
      <c r="L225" s="15"/>
      <c r="M225" s="15"/>
      <c r="N225" s="338"/>
      <c r="O225" s="15"/>
      <c r="P225" s="15"/>
      <c r="Q225" s="15"/>
      <c r="R225" s="338"/>
      <c r="S225" s="321"/>
      <c r="T225" s="347"/>
      <c r="U225" s="28" t="s">
        <v>28</v>
      </c>
      <c r="V225" s="337">
        <f t="shared" si="5"/>
        <v>0</v>
      </c>
      <c r="W225" s="42"/>
      <c r="X225" s="42"/>
      <c r="Y225" s="15"/>
      <c r="Z225" s="15"/>
      <c r="AA225" s="24"/>
      <c r="AB225" s="15"/>
      <c r="AC225" s="338"/>
      <c r="AD225" s="15"/>
      <c r="AE225" s="338"/>
      <c r="AF225" s="15"/>
      <c r="AG225" s="338"/>
      <c r="AH225" s="15"/>
      <c r="AI225" s="15"/>
      <c r="AJ225" s="15"/>
      <c r="AK225" s="338"/>
    </row>
    <row r="226" spans="2:37" ht="13.8">
      <c r="B226" s="29" t="s">
        <v>339</v>
      </c>
      <c r="C226" s="40">
        <f>SUM(D226:R226)</f>
        <v>22</v>
      </c>
      <c r="D226" s="41">
        <f>SUM(D219:D225)</f>
        <v>3</v>
      </c>
      <c r="E226" s="342">
        <f t="shared" ref="E226:R226" si="6">SUM(E219:E225)</f>
        <v>0</v>
      </c>
      <c r="F226" s="342">
        <f t="shared" si="6"/>
        <v>3</v>
      </c>
      <c r="G226" s="342">
        <f t="shared" si="6"/>
        <v>3</v>
      </c>
      <c r="H226" s="342">
        <f t="shared" si="6"/>
        <v>2</v>
      </c>
      <c r="I226" s="342">
        <f t="shared" si="6"/>
        <v>0</v>
      </c>
      <c r="J226" s="342">
        <f t="shared" si="6"/>
        <v>2</v>
      </c>
      <c r="K226" s="342">
        <f t="shared" si="6"/>
        <v>0</v>
      </c>
      <c r="L226" s="342">
        <f t="shared" si="6"/>
        <v>3</v>
      </c>
      <c r="M226" s="342">
        <f t="shared" si="6"/>
        <v>2</v>
      </c>
      <c r="N226" s="342">
        <f t="shared" si="6"/>
        <v>0</v>
      </c>
      <c r="O226" s="342">
        <f t="shared" si="6"/>
        <v>0</v>
      </c>
      <c r="P226" s="342">
        <f t="shared" si="6"/>
        <v>0</v>
      </c>
      <c r="Q226" s="342">
        <f t="shared" si="6"/>
        <v>4</v>
      </c>
      <c r="R226" s="342">
        <f t="shared" si="6"/>
        <v>0</v>
      </c>
      <c r="S226" s="321"/>
      <c r="T226" s="347"/>
      <c r="U226" s="29" t="s">
        <v>339</v>
      </c>
      <c r="V226" s="40">
        <f>SUM(W226:AK226)</f>
        <v>20</v>
      </c>
      <c r="W226" s="41">
        <f>SUM(W219:W225)</f>
        <v>2</v>
      </c>
      <c r="X226" s="342">
        <f t="shared" ref="X226:AK226" si="7">SUM(X219:X225)</f>
        <v>0</v>
      </c>
      <c r="Y226" s="342">
        <f t="shared" si="7"/>
        <v>2</v>
      </c>
      <c r="Z226" s="342">
        <f t="shared" si="7"/>
        <v>2</v>
      </c>
      <c r="AA226" s="342">
        <f t="shared" si="7"/>
        <v>3</v>
      </c>
      <c r="AB226" s="342">
        <f t="shared" si="7"/>
        <v>3</v>
      </c>
      <c r="AC226" s="342">
        <f t="shared" si="7"/>
        <v>0</v>
      </c>
      <c r="AD226" s="342">
        <f t="shared" si="7"/>
        <v>2</v>
      </c>
      <c r="AE226" s="342">
        <f t="shared" si="7"/>
        <v>0</v>
      </c>
      <c r="AF226" s="342">
        <f t="shared" si="7"/>
        <v>4</v>
      </c>
      <c r="AG226" s="342">
        <f t="shared" si="7"/>
        <v>0</v>
      </c>
      <c r="AH226" s="342">
        <f t="shared" si="7"/>
        <v>0</v>
      </c>
      <c r="AI226" s="342">
        <f t="shared" si="7"/>
        <v>0</v>
      </c>
      <c r="AJ226" s="342">
        <f t="shared" si="7"/>
        <v>2</v>
      </c>
      <c r="AK226" s="342">
        <f t="shared" si="7"/>
        <v>0</v>
      </c>
    </row>
    <row r="227" spans="2:37" ht="13.8" outlineLevel="1">
      <c r="B227" s="28" t="s">
        <v>111</v>
      </c>
      <c r="C227" s="337">
        <f>SUM(D227:R227)</f>
        <v>13</v>
      </c>
      <c r="D227" s="294">
        <v>0</v>
      </c>
      <c r="E227" s="341"/>
      <c r="F227" s="15">
        <v>1</v>
      </c>
      <c r="G227" s="15">
        <v>2</v>
      </c>
      <c r="H227" s="24">
        <v>2</v>
      </c>
      <c r="I227" s="339"/>
      <c r="J227" s="15">
        <v>2</v>
      </c>
      <c r="K227" s="338"/>
      <c r="L227" s="15">
        <v>2</v>
      </c>
      <c r="M227" s="15">
        <v>2</v>
      </c>
      <c r="N227" s="338"/>
      <c r="O227" s="15"/>
      <c r="P227" s="15"/>
      <c r="Q227" s="15">
        <v>2</v>
      </c>
      <c r="R227" s="338"/>
      <c r="S227" s="321"/>
      <c r="T227" s="347"/>
      <c r="U227" s="28" t="s">
        <v>112</v>
      </c>
      <c r="V227" s="337">
        <f>SUM(W227:AK227)</f>
        <v>13</v>
      </c>
      <c r="W227" s="294">
        <v>0</v>
      </c>
      <c r="X227" s="341"/>
      <c r="Y227" s="15">
        <v>1</v>
      </c>
      <c r="Z227" s="15">
        <v>2</v>
      </c>
      <c r="AA227" s="24">
        <v>2</v>
      </c>
      <c r="AB227" s="15">
        <v>2</v>
      </c>
      <c r="AC227" s="347"/>
      <c r="AD227" s="15">
        <v>2</v>
      </c>
      <c r="AE227" s="338"/>
      <c r="AF227" s="15">
        <v>2</v>
      </c>
      <c r="AG227" s="338"/>
      <c r="AH227" s="15"/>
      <c r="AI227" s="15"/>
      <c r="AJ227" s="15">
        <v>2</v>
      </c>
      <c r="AK227" s="338"/>
    </row>
    <row r="228" spans="2:37" ht="13.8" outlineLevel="1">
      <c r="B228" s="28" t="s">
        <v>23</v>
      </c>
      <c r="C228" s="337">
        <f t="shared" ref="C228:C232" si="8">SUM(D228:R228)</f>
        <v>15</v>
      </c>
      <c r="D228" s="38">
        <v>1</v>
      </c>
      <c r="E228" s="341"/>
      <c r="F228" s="15">
        <v>2</v>
      </c>
      <c r="G228" s="15">
        <v>2</v>
      </c>
      <c r="H228" s="24">
        <v>2</v>
      </c>
      <c r="I228" s="339"/>
      <c r="J228" s="15">
        <v>2</v>
      </c>
      <c r="K228" s="338"/>
      <c r="L228" s="15">
        <v>2</v>
      </c>
      <c r="M228" s="15">
        <v>2</v>
      </c>
      <c r="N228" s="338"/>
      <c r="O228" s="15"/>
      <c r="P228" s="15"/>
      <c r="Q228" s="15">
        <v>2</v>
      </c>
      <c r="R228" s="338"/>
      <c r="S228" s="321"/>
      <c r="T228" s="347"/>
      <c r="U228" s="28" t="s">
        <v>23</v>
      </c>
      <c r="V228" s="337">
        <f t="shared" ref="V228:V232" si="9">SUM(W228:AK228)</f>
        <v>15</v>
      </c>
      <c r="W228" s="38">
        <v>1</v>
      </c>
      <c r="X228" s="341"/>
      <c r="Y228" s="15">
        <v>2</v>
      </c>
      <c r="Z228" s="293">
        <v>2</v>
      </c>
      <c r="AA228" s="24">
        <v>2</v>
      </c>
      <c r="AB228" s="293">
        <v>2</v>
      </c>
      <c r="AC228" s="347"/>
      <c r="AD228" s="293">
        <v>2</v>
      </c>
      <c r="AE228" s="347"/>
      <c r="AF228" s="293">
        <v>2</v>
      </c>
      <c r="AG228" s="347"/>
      <c r="AH228" s="15"/>
      <c r="AI228" s="15"/>
      <c r="AJ228" s="15">
        <v>2</v>
      </c>
      <c r="AK228" s="338"/>
    </row>
    <row r="229" spans="2:37" ht="13.8" outlineLevel="1">
      <c r="B229" s="28" t="s">
        <v>30</v>
      </c>
      <c r="C229" s="337">
        <f t="shared" si="8"/>
        <v>11</v>
      </c>
      <c r="D229" s="38">
        <v>1</v>
      </c>
      <c r="E229" s="341"/>
      <c r="F229" s="293">
        <v>0</v>
      </c>
      <c r="G229" s="15">
        <v>1</v>
      </c>
      <c r="H229" s="24">
        <v>1</v>
      </c>
      <c r="I229" s="339"/>
      <c r="J229" s="15">
        <v>2</v>
      </c>
      <c r="K229" s="338"/>
      <c r="L229" s="15">
        <v>2</v>
      </c>
      <c r="M229" s="15">
        <v>2</v>
      </c>
      <c r="N229" s="338"/>
      <c r="O229" s="15"/>
      <c r="P229" s="15"/>
      <c r="Q229" s="15">
        <v>2</v>
      </c>
      <c r="R229" s="338"/>
      <c r="S229" s="321"/>
      <c r="T229" s="347"/>
      <c r="U229" s="28" t="s">
        <v>30</v>
      </c>
      <c r="V229" s="337">
        <f t="shared" si="9"/>
        <v>11</v>
      </c>
      <c r="W229" s="38">
        <v>1</v>
      </c>
      <c r="X229" s="341"/>
      <c r="Y229" s="293">
        <v>0</v>
      </c>
      <c r="Z229" s="15">
        <v>1</v>
      </c>
      <c r="AA229" s="333">
        <v>1</v>
      </c>
      <c r="AB229" s="15">
        <v>2</v>
      </c>
      <c r="AC229" s="347"/>
      <c r="AD229" s="15">
        <v>2</v>
      </c>
      <c r="AE229" s="338"/>
      <c r="AF229" s="15">
        <v>2</v>
      </c>
      <c r="AG229" s="338"/>
      <c r="AH229" s="15"/>
      <c r="AI229" s="15"/>
      <c r="AJ229" s="15">
        <v>2</v>
      </c>
      <c r="AK229" s="338"/>
    </row>
    <row r="230" spans="2:37" ht="13.8" outlineLevel="1">
      <c r="B230" s="28" t="s">
        <v>31</v>
      </c>
      <c r="C230" s="337">
        <f t="shared" si="8"/>
        <v>12</v>
      </c>
      <c r="D230" s="38">
        <v>1</v>
      </c>
      <c r="E230" s="341"/>
      <c r="F230" s="15">
        <v>1</v>
      </c>
      <c r="G230" s="15">
        <v>2</v>
      </c>
      <c r="H230" s="24">
        <v>2</v>
      </c>
      <c r="I230" s="339"/>
      <c r="J230" s="15">
        <v>2</v>
      </c>
      <c r="K230" s="338"/>
      <c r="L230" s="293">
        <v>1</v>
      </c>
      <c r="M230" s="15">
        <v>2</v>
      </c>
      <c r="N230" s="338"/>
      <c r="O230" s="15"/>
      <c r="P230" s="15"/>
      <c r="Q230" s="15">
        <v>1</v>
      </c>
      <c r="R230" s="338"/>
      <c r="S230" s="321"/>
      <c r="T230" s="347"/>
      <c r="U230" s="28" t="s">
        <v>31</v>
      </c>
      <c r="V230" s="337">
        <f t="shared" si="9"/>
        <v>12</v>
      </c>
      <c r="W230" s="38">
        <v>1</v>
      </c>
      <c r="X230" s="341"/>
      <c r="Y230" s="15">
        <v>1</v>
      </c>
      <c r="Z230" s="293">
        <v>1</v>
      </c>
      <c r="AA230" s="24">
        <v>2</v>
      </c>
      <c r="AB230" s="15">
        <v>2</v>
      </c>
      <c r="AC230" s="347"/>
      <c r="AD230" s="15">
        <v>2</v>
      </c>
      <c r="AE230" s="338"/>
      <c r="AF230" s="15">
        <v>2</v>
      </c>
      <c r="AG230" s="338"/>
      <c r="AH230" s="15"/>
      <c r="AI230" s="15"/>
      <c r="AJ230" s="15">
        <v>1</v>
      </c>
      <c r="AK230" s="338"/>
    </row>
    <row r="231" spans="2:37" ht="13.8" outlineLevel="1">
      <c r="B231" s="28" t="s">
        <v>24</v>
      </c>
      <c r="C231" s="337">
        <f t="shared" si="8"/>
        <v>7</v>
      </c>
      <c r="D231" s="38">
        <v>0</v>
      </c>
      <c r="E231" s="341"/>
      <c r="F231" s="15">
        <v>1</v>
      </c>
      <c r="G231" s="15">
        <v>1</v>
      </c>
      <c r="H231" s="24">
        <v>1</v>
      </c>
      <c r="I231" s="339"/>
      <c r="J231" s="15">
        <v>1</v>
      </c>
      <c r="K231" s="338"/>
      <c r="L231" s="15">
        <v>1</v>
      </c>
      <c r="M231" s="15">
        <v>1</v>
      </c>
      <c r="N231" s="338"/>
      <c r="O231" s="15"/>
      <c r="P231" s="15"/>
      <c r="Q231" s="15">
        <v>1</v>
      </c>
      <c r="R231" s="338"/>
      <c r="S231" s="321"/>
      <c r="T231" s="347"/>
      <c r="U231" s="28" t="s">
        <v>24</v>
      </c>
      <c r="V231" s="337">
        <f t="shared" si="9"/>
        <v>7</v>
      </c>
      <c r="W231" s="294">
        <v>0</v>
      </c>
      <c r="X231" s="341"/>
      <c r="Y231" s="15">
        <v>1</v>
      </c>
      <c r="Z231" s="15">
        <v>1</v>
      </c>
      <c r="AA231" s="24">
        <v>1</v>
      </c>
      <c r="AB231" s="15">
        <v>1</v>
      </c>
      <c r="AC231" s="347"/>
      <c r="AD231" s="15">
        <v>1</v>
      </c>
      <c r="AE231" s="338"/>
      <c r="AF231" s="15">
        <v>1</v>
      </c>
      <c r="AG231" s="338"/>
      <c r="AH231" s="15"/>
      <c r="AI231" s="15"/>
      <c r="AJ231" s="15">
        <v>1</v>
      </c>
      <c r="AK231" s="338"/>
    </row>
    <row r="232" spans="2:37" ht="13.8" outlineLevel="1">
      <c r="B232" s="28" t="s">
        <v>32</v>
      </c>
      <c r="C232" s="337">
        <f t="shared" si="8"/>
        <v>27</v>
      </c>
      <c r="D232" s="38">
        <v>1</v>
      </c>
      <c r="E232" s="341">
        <v>2</v>
      </c>
      <c r="F232" s="15">
        <v>1</v>
      </c>
      <c r="G232" s="15">
        <v>4</v>
      </c>
      <c r="H232" s="24">
        <v>2</v>
      </c>
      <c r="I232" s="339">
        <v>2</v>
      </c>
      <c r="J232" s="15">
        <v>2</v>
      </c>
      <c r="K232" s="338">
        <v>1</v>
      </c>
      <c r="L232" s="15">
        <v>3</v>
      </c>
      <c r="M232" s="15">
        <v>3</v>
      </c>
      <c r="N232" s="338">
        <v>2</v>
      </c>
      <c r="O232" s="15"/>
      <c r="P232" s="15"/>
      <c r="Q232" s="15">
        <v>2</v>
      </c>
      <c r="R232" s="338">
        <v>2</v>
      </c>
      <c r="S232" s="321"/>
      <c r="T232" s="347"/>
      <c r="U232" s="28" t="s">
        <v>32</v>
      </c>
      <c r="V232" s="337">
        <f t="shared" si="9"/>
        <v>26</v>
      </c>
      <c r="W232" s="38">
        <v>1</v>
      </c>
      <c r="X232" s="341">
        <v>1</v>
      </c>
      <c r="Y232" s="15">
        <v>1</v>
      </c>
      <c r="Z232" s="15">
        <v>4</v>
      </c>
      <c r="AA232" s="24">
        <v>4</v>
      </c>
      <c r="AB232" s="15">
        <v>2</v>
      </c>
      <c r="AC232" s="347">
        <v>2</v>
      </c>
      <c r="AD232" s="15">
        <v>2</v>
      </c>
      <c r="AE232" s="338">
        <v>2</v>
      </c>
      <c r="AF232" s="15">
        <v>3</v>
      </c>
      <c r="AG232" s="338">
        <v>1</v>
      </c>
      <c r="AH232" s="15"/>
      <c r="AI232" s="15"/>
      <c r="AJ232" s="15">
        <v>3</v>
      </c>
      <c r="AK232" s="338"/>
    </row>
    <row r="233" spans="2:37" ht="13.8">
      <c r="B233" s="29" t="s">
        <v>340</v>
      </c>
      <c r="C233" s="40">
        <f>SUM(D233:R233)</f>
        <v>85</v>
      </c>
      <c r="D233" s="41">
        <f>SUM(D227:D232)</f>
        <v>4</v>
      </c>
      <c r="E233" s="342">
        <f t="shared" ref="E233:R233" si="10">SUM(E227:E232)</f>
        <v>2</v>
      </c>
      <c r="F233" s="342">
        <f t="shared" si="10"/>
        <v>6</v>
      </c>
      <c r="G233" s="342">
        <f t="shared" si="10"/>
        <v>12</v>
      </c>
      <c r="H233" s="342">
        <f t="shared" si="10"/>
        <v>10</v>
      </c>
      <c r="I233" s="342">
        <f t="shared" si="10"/>
        <v>2</v>
      </c>
      <c r="J233" s="342">
        <f t="shared" si="10"/>
        <v>11</v>
      </c>
      <c r="K233" s="342">
        <f t="shared" si="10"/>
        <v>1</v>
      </c>
      <c r="L233" s="342">
        <f t="shared" si="10"/>
        <v>11</v>
      </c>
      <c r="M233" s="342">
        <f t="shared" si="10"/>
        <v>12</v>
      </c>
      <c r="N233" s="342">
        <f t="shared" si="10"/>
        <v>2</v>
      </c>
      <c r="O233" s="342">
        <f t="shared" si="10"/>
        <v>0</v>
      </c>
      <c r="P233" s="342">
        <f t="shared" si="10"/>
        <v>0</v>
      </c>
      <c r="Q233" s="342">
        <f t="shared" si="10"/>
        <v>10</v>
      </c>
      <c r="R233" s="342">
        <f t="shared" si="10"/>
        <v>2</v>
      </c>
      <c r="S233" s="321"/>
      <c r="T233" s="347"/>
      <c r="U233" s="29" t="s">
        <v>340</v>
      </c>
      <c r="V233" s="40">
        <f>SUM(W233:AK233)</f>
        <v>84</v>
      </c>
      <c r="W233" s="41">
        <f>SUM(W227:W232)</f>
        <v>4</v>
      </c>
      <c r="X233" s="342">
        <f t="shared" ref="X233:AK233" si="11">SUM(X227:X232)</f>
        <v>1</v>
      </c>
      <c r="Y233" s="342">
        <f t="shared" si="11"/>
        <v>6</v>
      </c>
      <c r="Z233" s="342">
        <f t="shared" si="11"/>
        <v>11</v>
      </c>
      <c r="AA233" s="342">
        <f t="shared" si="11"/>
        <v>12</v>
      </c>
      <c r="AB233" s="342">
        <f t="shared" si="11"/>
        <v>11</v>
      </c>
      <c r="AC233" s="342">
        <f t="shared" si="11"/>
        <v>2</v>
      </c>
      <c r="AD233" s="342">
        <f t="shared" si="11"/>
        <v>11</v>
      </c>
      <c r="AE233" s="342">
        <f t="shared" si="11"/>
        <v>2</v>
      </c>
      <c r="AF233" s="342">
        <f t="shared" si="11"/>
        <v>12</v>
      </c>
      <c r="AG233" s="342">
        <f t="shared" si="11"/>
        <v>1</v>
      </c>
      <c r="AH233" s="342">
        <f t="shared" si="11"/>
        <v>0</v>
      </c>
      <c r="AI233" s="342">
        <f t="shared" si="11"/>
        <v>0</v>
      </c>
      <c r="AJ233" s="342">
        <f t="shared" si="11"/>
        <v>11</v>
      </c>
      <c r="AK233" s="342">
        <f t="shared" si="11"/>
        <v>0</v>
      </c>
    </row>
    <row r="234" spans="2:37" ht="13.8">
      <c r="B234" s="336" t="s">
        <v>33</v>
      </c>
      <c r="C234" s="343">
        <f>SUM(D234:R234)</f>
        <v>107</v>
      </c>
      <c r="D234" s="45">
        <f>D226+D233</f>
        <v>7</v>
      </c>
      <c r="E234" s="343">
        <f t="shared" ref="E234:R234" si="12">E226+E233</f>
        <v>2</v>
      </c>
      <c r="F234" s="343">
        <f t="shared" si="12"/>
        <v>9</v>
      </c>
      <c r="G234" s="343">
        <f t="shared" si="12"/>
        <v>15</v>
      </c>
      <c r="H234" s="343">
        <f t="shared" si="12"/>
        <v>12</v>
      </c>
      <c r="I234" s="343">
        <f t="shared" si="12"/>
        <v>2</v>
      </c>
      <c r="J234" s="343">
        <f t="shared" si="12"/>
        <v>13</v>
      </c>
      <c r="K234" s="343">
        <f t="shared" si="12"/>
        <v>1</v>
      </c>
      <c r="L234" s="343">
        <f t="shared" si="12"/>
        <v>14</v>
      </c>
      <c r="M234" s="343">
        <f t="shared" si="12"/>
        <v>14</v>
      </c>
      <c r="N234" s="343">
        <f t="shared" si="12"/>
        <v>2</v>
      </c>
      <c r="O234" s="343">
        <f t="shared" si="12"/>
        <v>0</v>
      </c>
      <c r="P234" s="343">
        <f t="shared" si="12"/>
        <v>0</v>
      </c>
      <c r="Q234" s="343">
        <f t="shared" si="12"/>
        <v>14</v>
      </c>
      <c r="R234" s="343">
        <f t="shared" si="12"/>
        <v>2</v>
      </c>
      <c r="S234" s="321"/>
      <c r="T234" s="347"/>
      <c r="U234" s="50" t="s">
        <v>33</v>
      </c>
      <c r="V234" s="343">
        <f>SUM(W234:AK234)</f>
        <v>104</v>
      </c>
      <c r="W234" s="45">
        <f>W226+W233</f>
        <v>6</v>
      </c>
      <c r="X234" s="343">
        <f t="shared" ref="X234:AK234" si="13">X226+X233</f>
        <v>1</v>
      </c>
      <c r="Y234" s="343">
        <f t="shared" si="13"/>
        <v>8</v>
      </c>
      <c r="Z234" s="343">
        <f t="shared" si="13"/>
        <v>13</v>
      </c>
      <c r="AA234" s="343">
        <f t="shared" si="13"/>
        <v>15</v>
      </c>
      <c r="AB234" s="343">
        <f t="shared" si="13"/>
        <v>14</v>
      </c>
      <c r="AC234" s="343">
        <f t="shared" si="13"/>
        <v>2</v>
      </c>
      <c r="AD234" s="343">
        <f t="shared" si="13"/>
        <v>13</v>
      </c>
      <c r="AE234" s="343">
        <f t="shared" si="13"/>
        <v>2</v>
      </c>
      <c r="AF234" s="343">
        <f t="shared" si="13"/>
        <v>16</v>
      </c>
      <c r="AG234" s="343">
        <f t="shared" si="13"/>
        <v>1</v>
      </c>
      <c r="AH234" s="343">
        <f t="shared" si="13"/>
        <v>0</v>
      </c>
      <c r="AI234" s="343">
        <f t="shared" si="13"/>
        <v>0</v>
      </c>
      <c r="AJ234" s="343">
        <f t="shared" si="13"/>
        <v>13</v>
      </c>
      <c r="AK234" s="343">
        <f t="shared" si="13"/>
        <v>0</v>
      </c>
    </row>
    <row r="235" spans="2:37" ht="13.8" outlineLevel="1">
      <c r="B235" s="340" t="s">
        <v>802</v>
      </c>
      <c r="C235" s="346">
        <f>SUM(D235:R235)</f>
        <v>21</v>
      </c>
      <c r="D235" s="38">
        <v>2</v>
      </c>
      <c r="E235" s="341"/>
      <c r="F235" s="15">
        <v>2</v>
      </c>
      <c r="G235" s="15">
        <v>3</v>
      </c>
      <c r="H235" s="24">
        <v>3</v>
      </c>
      <c r="I235" s="339">
        <v>0</v>
      </c>
      <c r="J235" s="15">
        <v>3</v>
      </c>
      <c r="K235" s="338"/>
      <c r="L235" s="15">
        <v>1</v>
      </c>
      <c r="M235" s="15">
        <v>3</v>
      </c>
      <c r="N235" s="338">
        <v>0</v>
      </c>
      <c r="O235" s="15"/>
      <c r="P235" s="15"/>
      <c r="Q235" s="15">
        <v>4</v>
      </c>
      <c r="R235" s="338"/>
      <c r="S235" s="321"/>
      <c r="T235" s="347"/>
      <c r="U235" s="28" t="s">
        <v>34</v>
      </c>
      <c r="V235" s="337">
        <f>SUM(W235:AK235)</f>
        <v>9</v>
      </c>
      <c r="W235" s="38">
        <v>1</v>
      </c>
      <c r="X235" s="341"/>
      <c r="Y235" s="168">
        <v>1</v>
      </c>
      <c r="Z235" s="168">
        <v>1</v>
      </c>
      <c r="AA235" s="169">
        <v>1</v>
      </c>
      <c r="AB235" s="168">
        <v>1</v>
      </c>
      <c r="AC235" s="347"/>
      <c r="AD235" s="168">
        <v>1</v>
      </c>
      <c r="AE235" s="347"/>
      <c r="AF235" s="168">
        <v>1</v>
      </c>
      <c r="AG235" s="347"/>
      <c r="AH235" s="168"/>
      <c r="AI235" s="168"/>
      <c r="AJ235" s="15">
        <v>2</v>
      </c>
      <c r="AK235" s="338"/>
    </row>
    <row r="236" spans="2:37" ht="13.8" outlineLevel="1">
      <c r="B236" s="340" t="s">
        <v>767</v>
      </c>
      <c r="C236" s="346">
        <f t="shared" ref="C236:C269" si="14">SUM(D236:R236)</f>
        <v>0</v>
      </c>
      <c r="D236" s="38"/>
      <c r="E236" s="341"/>
      <c r="F236" s="15"/>
      <c r="G236" s="15"/>
      <c r="H236" s="24"/>
      <c r="I236" s="339"/>
      <c r="J236" s="15"/>
      <c r="K236" s="338"/>
      <c r="L236" s="15"/>
      <c r="M236" s="15"/>
      <c r="N236" s="338"/>
      <c r="O236" s="15"/>
      <c r="P236" s="15"/>
      <c r="Q236" s="15"/>
      <c r="R236" s="338"/>
      <c r="S236" s="321"/>
      <c r="T236" s="347"/>
      <c r="U236" s="28" t="s">
        <v>35</v>
      </c>
      <c r="V236" s="337">
        <f t="shared" ref="V236:V269" si="15">SUM(W236:AK236)</f>
        <v>0</v>
      </c>
      <c r="W236" s="38"/>
      <c r="X236" s="341"/>
      <c r="Y236" s="168"/>
      <c r="Z236" s="168"/>
      <c r="AA236" s="169"/>
      <c r="AB236" s="168"/>
      <c r="AC236" s="347"/>
      <c r="AD236" s="168"/>
      <c r="AE236" s="347"/>
      <c r="AF236" s="168"/>
      <c r="AG236" s="347"/>
      <c r="AH236" s="168"/>
      <c r="AI236" s="168"/>
      <c r="AJ236" s="15"/>
      <c r="AK236" s="338"/>
    </row>
    <row r="237" spans="2:37" ht="13.8" outlineLevel="1">
      <c r="B237" s="28" t="s">
        <v>36</v>
      </c>
      <c r="C237" s="346">
        <f t="shared" si="14"/>
        <v>0</v>
      </c>
      <c r="D237" s="38"/>
      <c r="E237" s="341"/>
      <c r="F237" s="15"/>
      <c r="G237" s="15"/>
      <c r="H237" s="24"/>
      <c r="I237" s="339"/>
      <c r="J237" s="15"/>
      <c r="K237" s="338"/>
      <c r="L237" s="15"/>
      <c r="M237" s="15"/>
      <c r="N237" s="338"/>
      <c r="O237" s="15"/>
      <c r="P237" s="15"/>
      <c r="Q237" s="15"/>
      <c r="R237" s="338"/>
      <c r="S237" s="321"/>
      <c r="T237" s="347"/>
      <c r="U237" s="28" t="s">
        <v>36</v>
      </c>
      <c r="V237" s="337">
        <f t="shared" si="15"/>
        <v>0</v>
      </c>
      <c r="W237" s="38"/>
      <c r="X237" s="341"/>
      <c r="Y237" s="168"/>
      <c r="Z237" s="168"/>
      <c r="AA237" s="169"/>
      <c r="AB237" s="168"/>
      <c r="AC237" s="347"/>
      <c r="AD237" s="168"/>
      <c r="AE237" s="347"/>
      <c r="AF237" s="168"/>
      <c r="AG237" s="347"/>
      <c r="AH237" s="168"/>
      <c r="AI237" s="168"/>
      <c r="AJ237" s="15"/>
      <c r="AK237" s="338"/>
    </row>
    <row r="238" spans="2:37" ht="13.8" outlineLevel="1">
      <c r="B238" s="340" t="s">
        <v>768</v>
      </c>
      <c r="C238" s="346">
        <f t="shared" si="14"/>
        <v>0</v>
      </c>
      <c r="D238" s="38"/>
      <c r="E238" s="341"/>
      <c r="F238" s="15"/>
      <c r="G238" s="15"/>
      <c r="H238" s="24"/>
      <c r="I238" s="339"/>
      <c r="J238" s="15"/>
      <c r="K238" s="338"/>
      <c r="L238" s="15"/>
      <c r="M238" s="15"/>
      <c r="N238" s="338"/>
      <c r="O238" s="15"/>
      <c r="P238" s="15"/>
      <c r="Q238" s="15"/>
      <c r="R238" s="338"/>
      <c r="S238" s="321"/>
      <c r="T238" s="347"/>
      <c r="U238" s="28" t="s">
        <v>37</v>
      </c>
      <c r="V238" s="337">
        <f t="shared" si="15"/>
        <v>0</v>
      </c>
      <c r="W238" s="38"/>
      <c r="X238" s="341"/>
      <c r="Y238" s="168"/>
      <c r="Z238" s="168"/>
      <c r="AA238" s="169"/>
      <c r="AB238" s="168"/>
      <c r="AC238" s="347"/>
      <c r="AD238" s="168"/>
      <c r="AE238" s="347"/>
      <c r="AF238" s="168"/>
      <c r="AG238" s="347"/>
      <c r="AH238" s="168"/>
      <c r="AI238" s="168"/>
      <c r="AJ238" s="15"/>
      <c r="AK238" s="338"/>
    </row>
    <row r="239" spans="2:37" ht="13.8" outlineLevel="1">
      <c r="B239" s="340" t="s">
        <v>769</v>
      </c>
      <c r="C239" s="346">
        <f t="shared" si="14"/>
        <v>8</v>
      </c>
      <c r="D239" s="294">
        <v>0</v>
      </c>
      <c r="E239" s="341"/>
      <c r="F239" s="15">
        <v>1</v>
      </c>
      <c r="G239" s="15">
        <v>2</v>
      </c>
      <c r="H239" s="24">
        <v>1</v>
      </c>
      <c r="I239" s="348"/>
      <c r="J239" s="15">
        <v>1</v>
      </c>
      <c r="K239" s="338"/>
      <c r="L239" s="15">
        <v>1</v>
      </c>
      <c r="M239" s="15">
        <v>0</v>
      </c>
      <c r="N239" s="338"/>
      <c r="O239" s="15">
        <v>0</v>
      </c>
      <c r="P239" s="15"/>
      <c r="Q239" s="15">
        <v>2</v>
      </c>
      <c r="R239" s="338"/>
      <c r="S239" s="321"/>
      <c r="T239" s="347"/>
      <c r="U239" s="28" t="s">
        <v>341</v>
      </c>
      <c r="V239" s="337">
        <f t="shared" si="15"/>
        <v>10</v>
      </c>
      <c r="W239" s="38">
        <v>1</v>
      </c>
      <c r="X239" s="341"/>
      <c r="Y239" s="168">
        <v>1</v>
      </c>
      <c r="Z239" s="168">
        <v>1</v>
      </c>
      <c r="AA239" s="169">
        <v>2</v>
      </c>
      <c r="AB239" s="168">
        <v>0</v>
      </c>
      <c r="AC239" s="347"/>
      <c r="AD239" s="168">
        <v>2</v>
      </c>
      <c r="AE239" s="347"/>
      <c r="AF239" s="168">
        <v>2</v>
      </c>
      <c r="AG239" s="347"/>
      <c r="AH239" s="168">
        <v>0</v>
      </c>
      <c r="AI239" s="168"/>
      <c r="AJ239" s="15">
        <v>1</v>
      </c>
      <c r="AK239" s="338"/>
    </row>
    <row r="240" spans="2:37" ht="13.8" outlineLevel="1">
      <c r="B240" s="340" t="s">
        <v>803</v>
      </c>
      <c r="C240" s="346">
        <f t="shared" si="14"/>
        <v>32</v>
      </c>
      <c r="D240" s="38">
        <v>1</v>
      </c>
      <c r="E240" s="341"/>
      <c r="F240" s="38">
        <v>1</v>
      </c>
      <c r="G240" s="15">
        <v>4</v>
      </c>
      <c r="H240" s="15">
        <v>4</v>
      </c>
      <c r="I240" s="347"/>
      <c r="J240" s="15">
        <v>4</v>
      </c>
      <c r="K240" s="338"/>
      <c r="L240" s="15">
        <v>5</v>
      </c>
      <c r="M240" s="15">
        <v>4</v>
      </c>
      <c r="N240" s="338"/>
      <c r="O240" s="15">
        <v>0</v>
      </c>
      <c r="P240" s="15">
        <v>0</v>
      </c>
      <c r="Q240" s="15">
        <v>9</v>
      </c>
      <c r="R240" s="338"/>
      <c r="S240" s="321"/>
      <c r="T240" s="347"/>
      <c r="U240" s="340" t="s">
        <v>803</v>
      </c>
      <c r="V240" s="337">
        <f t="shared" si="15"/>
        <v>37</v>
      </c>
      <c r="W240" s="38">
        <v>1</v>
      </c>
      <c r="X240" s="341"/>
      <c r="Y240" s="38">
        <v>1</v>
      </c>
      <c r="Z240" s="168">
        <v>5</v>
      </c>
      <c r="AA240" s="168">
        <v>5</v>
      </c>
      <c r="AB240" s="168">
        <v>5</v>
      </c>
      <c r="AC240" s="347"/>
      <c r="AD240" s="168">
        <v>6</v>
      </c>
      <c r="AE240" s="347"/>
      <c r="AF240" s="168">
        <v>5</v>
      </c>
      <c r="AG240" s="347"/>
      <c r="AH240" s="168">
        <v>0</v>
      </c>
      <c r="AI240" s="168">
        <v>0</v>
      </c>
      <c r="AJ240" s="15">
        <v>9</v>
      </c>
      <c r="AK240" s="338"/>
    </row>
    <row r="241" spans="2:37" ht="13.8" outlineLevel="1">
      <c r="B241" s="340" t="s">
        <v>770</v>
      </c>
      <c r="C241" s="346">
        <f t="shared" si="14"/>
        <v>24</v>
      </c>
      <c r="D241" s="294">
        <v>1</v>
      </c>
      <c r="E241" s="341"/>
      <c r="F241" s="293">
        <v>1</v>
      </c>
      <c r="G241" s="15">
        <v>3</v>
      </c>
      <c r="H241" s="169">
        <v>4</v>
      </c>
      <c r="I241" s="348"/>
      <c r="J241" s="15">
        <v>4</v>
      </c>
      <c r="K241" s="338"/>
      <c r="L241" s="15">
        <v>4</v>
      </c>
      <c r="M241" s="15">
        <v>4</v>
      </c>
      <c r="N241" s="338"/>
      <c r="O241" s="15"/>
      <c r="P241" s="15"/>
      <c r="Q241" s="15">
        <v>3</v>
      </c>
      <c r="R241" s="338"/>
      <c r="S241" s="321"/>
      <c r="T241" s="347"/>
      <c r="U241" s="28" t="s">
        <v>80</v>
      </c>
      <c r="V241" s="337">
        <f t="shared" si="15"/>
        <v>19</v>
      </c>
      <c r="W241" s="294">
        <v>1</v>
      </c>
      <c r="X241" s="341"/>
      <c r="Y241" s="293">
        <v>2</v>
      </c>
      <c r="Z241" s="168">
        <v>3</v>
      </c>
      <c r="AA241" s="169">
        <v>3</v>
      </c>
      <c r="AB241" s="293">
        <v>2</v>
      </c>
      <c r="AC241" s="347"/>
      <c r="AD241" s="293">
        <v>2</v>
      </c>
      <c r="AE241" s="293"/>
      <c r="AF241" s="293">
        <v>3</v>
      </c>
      <c r="AG241" s="293"/>
      <c r="AH241" s="168"/>
      <c r="AI241" s="168"/>
      <c r="AJ241" s="293">
        <v>3</v>
      </c>
      <c r="AK241" s="293"/>
    </row>
    <row r="242" spans="2:37" ht="13.8" outlineLevel="1">
      <c r="B242" s="340" t="s">
        <v>771</v>
      </c>
      <c r="C242" s="346">
        <f t="shared" si="14"/>
        <v>3</v>
      </c>
      <c r="D242" s="38">
        <v>1</v>
      </c>
      <c r="E242" s="341"/>
      <c r="F242" s="15"/>
      <c r="G242" s="15">
        <v>1</v>
      </c>
      <c r="H242" s="24"/>
      <c r="I242" s="348"/>
      <c r="J242" s="15"/>
      <c r="K242" s="338"/>
      <c r="L242" s="15"/>
      <c r="M242" s="15"/>
      <c r="N242" s="338"/>
      <c r="O242" s="15"/>
      <c r="P242" s="15"/>
      <c r="Q242" s="15">
        <v>1</v>
      </c>
      <c r="R242" s="338"/>
      <c r="S242" s="321"/>
      <c r="T242" s="347"/>
      <c r="U242" s="28" t="s">
        <v>82</v>
      </c>
      <c r="V242" s="337">
        <f t="shared" si="15"/>
        <v>3</v>
      </c>
      <c r="W242" s="38"/>
      <c r="X242" s="341"/>
      <c r="Y242" s="168"/>
      <c r="Z242" s="168">
        <v>1</v>
      </c>
      <c r="AA242" s="169"/>
      <c r="AB242" s="168"/>
      <c r="AC242" s="347"/>
      <c r="AD242" s="168">
        <v>1</v>
      </c>
      <c r="AE242" s="347"/>
      <c r="AF242" s="168"/>
      <c r="AG242" s="347"/>
      <c r="AH242" s="168">
        <v>1</v>
      </c>
      <c r="AI242" s="168"/>
      <c r="AJ242" s="15"/>
      <c r="AK242" s="338"/>
    </row>
    <row r="243" spans="2:37" ht="13.8" outlineLevel="1">
      <c r="B243" s="340" t="s">
        <v>772</v>
      </c>
      <c r="C243" s="346">
        <f t="shared" si="14"/>
        <v>1</v>
      </c>
      <c r="D243" s="38"/>
      <c r="E243" s="341"/>
      <c r="F243" s="15"/>
      <c r="G243" s="15"/>
      <c r="H243" s="24"/>
      <c r="I243" s="348"/>
      <c r="J243" s="15">
        <v>1</v>
      </c>
      <c r="K243" s="338"/>
      <c r="L243" s="15"/>
      <c r="M243" s="15"/>
      <c r="N243" s="338"/>
      <c r="O243" s="15"/>
      <c r="P243" s="15"/>
      <c r="Q243" s="15"/>
      <c r="R243" s="338"/>
      <c r="S243" s="321"/>
      <c r="T243" s="347"/>
      <c r="U243" s="28" t="s">
        <v>85</v>
      </c>
      <c r="V243" s="337">
        <f t="shared" si="15"/>
        <v>1</v>
      </c>
      <c r="W243" s="38"/>
      <c r="X243" s="341"/>
      <c r="Y243" s="168"/>
      <c r="Z243" s="168"/>
      <c r="AA243" s="169"/>
      <c r="AB243" s="168">
        <v>1</v>
      </c>
      <c r="AC243" s="347"/>
      <c r="AD243" s="168"/>
      <c r="AE243" s="347"/>
      <c r="AF243" s="168"/>
      <c r="AG243" s="347"/>
      <c r="AH243" s="168"/>
      <c r="AI243" s="168"/>
      <c r="AJ243" s="15"/>
      <c r="AK243" s="338"/>
    </row>
    <row r="244" spans="2:37" ht="13.8" outlineLevel="1">
      <c r="B244" s="340" t="s">
        <v>773</v>
      </c>
      <c r="C244" s="346">
        <f t="shared" si="14"/>
        <v>12</v>
      </c>
      <c r="D244" s="38"/>
      <c r="E244" s="341"/>
      <c r="F244" s="168">
        <v>1</v>
      </c>
      <c r="G244" s="168">
        <v>2</v>
      </c>
      <c r="H244" s="333">
        <v>1</v>
      </c>
      <c r="I244" s="348"/>
      <c r="J244" s="168">
        <v>2</v>
      </c>
      <c r="K244" s="347"/>
      <c r="L244" s="168">
        <v>2</v>
      </c>
      <c r="M244" s="335">
        <v>2</v>
      </c>
      <c r="N244" s="335"/>
      <c r="O244" s="168"/>
      <c r="P244" s="15"/>
      <c r="Q244" s="168">
        <v>2</v>
      </c>
      <c r="R244" s="347"/>
      <c r="S244" s="321"/>
      <c r="T244" s="347"/>
      <c r="U244" s="28" t="s">
        <v>96</v>
      </c>
      <c r="V244" s="337">
        <f t="shared" si="15"/>
        <v>12</v>
      </c>
      <c r="W244" s="38"/>
      <c r="X244" s="341"/>
      <c r="Y244" s="168">
        <v>1</v>
      </c>
      <c r="Z244" s="168">
        <v>2</v>
      </c>
      <c r="AA244" s="333">
        <v>1</v>
      </c>
      <c r="AB244" s="168">
        <v>2</v>
      </c>
      <c r="AC244" s="347"/>
      <c r="AD244" s="168">
        <v>2</v>
      </c>
      <c r="AE244" s="347"/>
      <c r="AF244" s="335">
        <v>2</v>
      </c>
      <c r="AG244" s="335"/>
      <c r="AH244" s="168"/>
      <c r="AI244" s="168"/>
      <c r="AJ244" s="168">
        <v>2</v>
      </c>
      <c r="AK244" s="347"/>
    </row>
    <row r="245" spans="2:37" ht="13.8" outlineLevel="1">
      <c r="B245" s="340" t="s">
        <v>774</v>
      </c>
      <c r="C245" s="346">
        <f t="shared" si="14"/>
        <v>7</v>
      </c>
      <c r="D245" s="38">
        <v>1</v>
      </c>
      <c r="E245" s="341"/>
      <c r="F245" s="15">
        <v>1</v>
      </c>
      <c r="G245" s="15">
        <v>1</v>
      </c>
      <c r="H245" s="24">
        <v>1</v>
      </c>
      <c r="I245" s="348"/>
      <c r="J245" s="15">
        <v>1</v>
      </c>
      <c r="K245" s="338"/>
      <c r="L245" s="15">
        <v>1</v>
      </c>
      <c r="M245" s="15">
        <v>1</v>
      </c>
      <c r="N245" s="338"/>
      <c r="O245" s="15"/>
      <c r="P245" s="15"/>
      <c r="Q245" s="15"/>
      <c r="R245" s="338"/>
      <c r="S245" s="321"/>
      <c r="T245" s="347"/>
      <c r="U245" s="28" t="s">
        <v>89</v>
      </c>
      <c r="V245" s="337">
        <f t="shared" si="15"/>
        <v>7</v>
      </c>
      <c r="W245" s="38">
        <v>1</v>
      </c>
      <c r="X245" s="341"/>
      <c r="Y245" s="168">
        <v>1</v>
      </c>
      <c r="Z245" s="168">
        <v>1</v>
      </c>
      <c r="AA245" s="169">
        <v>1</v>
      </c>
      <c r="AB245" s="168">
        <v>1</v>
      </c>
      <c r="AC245" s="347"/>
      <c r="AD245" s="168">
        <v>1</v>
      </c>
      <c r="AE245" s="347"/>
      <c r="AF245" s="168">
        <v>1</v>
      </c>
      <c r="AG245" s="347"/>
      <c r="AH245" s="168"/>
      <c r="AI245" s="168"/>
      <c r="AJ245" s="15"/>
      <c r="AK245" s="338"/>
    </row>
    <row r="246" spans="2:37" ht="13.8" outlineLevel="1">
      <c r="B246" s="340" t="s">
        <v>775</v>
      </c>
      <c r="C246" s="346">
        <f t="shared" si="14"/>
        <v>6</v>
      </c>
      <c r="D246" s="38"/>
      <c r="E246" s="341"/>
      <c r="F246" s="293">
        <v>0</v>
      </c>
      <c r="G246" s="15">
        <v>1</v>
      </c>
      <c r="H246" s="15">
        <v>1</v>
      </c>
      <c r="I246" s="347"/>
      <c r="J246" s="15">
        <v>1</v>
      </c>
      <c r="K246" s="338"/>
      <c r="L246" s="15">
        <v>1</v>
      </c>
      <c r="M246" s="15">
        <v>1</v>
      </c>
      <c r="N246" s="338"/>
      <c r="O246" s="15"/>
      <c r="P246" s="15"/>
      <c r="Q246" s="15">
        <v>1</v>
      </c>
      <c r="R246" s="338"/>
      <c r="S246" s="321"/>
      <c r="T246" s="347"/>
      <c r="U246" s="28" t="s">
        <v>91</v>
      </c>
      <c r="V246" s="337">
        <f t="shared" si="15"/>
        <v>6</v>
      </c>
      <c r="W246" s="38"/>
      <c r="X246" s="341"/>
      <c r="Y246" s="293">
        <v>0</v>
      </c>
      <c r="Z246" s="168">
        <v>1</v>
      </c>
      <c r="AA246" s="168">
        <v>1</v>
      </c>
      <c r="AB246" s="168">
        <v>1</v>
      </c>
      <c r="AC246" s="347"/>
      <c r="AD246" s="168">
        <v>1</v>
      </c>
      <c r="AE246" s="347"/>
      <c r="AF246" s="168">
        <v>1</v>
      </c>
      <c r="AG246" s="347"/>
      <c r="AH246" s="168"/>
      <c r="AI246" s="168"/>
      <c r="AJ246" s="15">
        <v>1</v>
      </c>
      <c r="AK246" s="338"/>
    </row>
    <row r="247" spans="2:37" ht="13.8" outlineLevel="1">
      <c r="B247" s="340" t="s">
        <v>776</v>
      </c>
      <c r="C247" s="346">
        <f t="shared" si="14"/>
        <v>5</v>
      </c>
      <c r="D247" s="38"/>
      <c r="E247" s="341"/>
      <c r="F247" s="168">
        <v>1</v>
      </c>
      <c r="G247" s="168"/>
      <c r="H247" s="169">
        <v>1</v>
      </c>
      <c r="I247" s="348"/>
      <c r="J247" s="168"/>
      <c r="K247" s="347"/>
      <c r="L247" s="168">
        <v>1</v>
      </c>
      <c r="M247" s="168">
        <v>1</v>
      </c>
      <c r="N247" s="347"/>
      <c r="O247" s="168"/>
      <c r="P247" s="15"/>
      <c r="Q247" s="168">
        <v>1</v>
      </c>
      <c r="R247" s="347"/>
      <c r="S247" s="321"/>
      <c r="T247" s="347"/>
      <c r="U247" s="28" t="s">
        <v>86</v>
      </c>
      <c r="V247" s="337">
        <f t="shared" si="15"/>
        <v>5</v>
      </c>
      <c r="W247" s="38"/>
      <c r="X247" s="341"/>
      <c r="Y247" s="168">
        <v>1</v>
      </c>
      <c r="Z247" s="168"/>
      <c r="AA247" s="169">
        <v>1</v>
      </c>
      <c r="AB247" s="168"/>
      <c r="AC247" s="347"/>
      <c r="AD247" s="168">
        <v>1</v>
      </c>
      <c r="AE247" s="347"/>
      <c r="AF247" s="168">
        <v>1</v>
      </c>
      <c r="AG247" s="347"/>
      <c r="AH247" s="168"/>
      <c r="AI247" s="168"/>
      <c r="AJ247" s="168">
        <v>1</v>
      </c>
      <c r="AK247" s="347"/>
    </row>
    <row r="248" spans="2:37" ht="13.8" outlineLevel="1">
      <c r="B248" s="340" t="s">
        <v>777</v>
      </c>
      <c r="C248" s="346">
        <f t="shared" si="14"/>
        <v>3</v>
      </c>
      <c r="D248" s="38"/>
      <c r="E248" s="341"/>
      <c r="F248" s="15">
        <v>1</v>
      </c>
      <c r="G248" s="15"/>
      <c r="H248" s="24"/>
      <c r="I248" s="348"/>
      <c r="J248" s="15"/>
      <c r="K248" s="338"/>
      <c r="L248" s="15"/>
      <c r="M248" s="15">
        <v>2</v>
      </c>
      <c r="N248" s="338"/>
      <c r="O248" s="15"/>
      <c r="P248" s="15"/>
      <c r="Q248" s="15"/>
      <c r="R248" s="338"/>
      <c r="S248" s="321"/>
      <c r="T248" s="347"/>
      <c r="U248" s="28" t="s">
        <v>40</v>
      </c>
      <c r="V248" s="337">
        <f t="shared" si="15"/>
        <v>3</v>
      </c>
      <c r="W248" s="38"/>
      <c r="X248" s="341"/>
      <c r="Y248" s="168"/>
      <c r="Z248" s="168"/>
      <c r="AA248" s="169"/>
      <c r="AB248" s="168"/>
      <c r="AC248" s="347"/>
      <c r="AD248" s="168">
        <v>1</v>
      </c>
      <c r="AE248" s="347"/>
      <c r="AF248" s="168">
        <v>2</v>
      </c>
      <c r="AG248" s="347"/>
      <c r="AH248" s="168"/>
      <c r="AI248" s="168"/>
      <c r="AJ248" s="15"/>
      <c r="AK248" s="338"/>
    </row>
    <row r="249" spans="2:37" ht="13.8" outlineLevel="1">
      <c r="B249" s="340" t="s">
        <v>778</v>
      </c>
      <c r="C249" s="346">
        <f t="shared" si="14"/>
        <v>7</v>
      </c>
      <c r="D249" s="38"/>
      <c r="E249" s="341"/>
      <c r="F249" s="15">
        <v>2</v>
      </c>
      <c r="G249" s="15">
        <v>1</v>
      </c>
      <c r="H249" s="24">
        <v>1</v>
      </c>
      <c r="I249" s="348"/>
      <c r="J249" s="15"/>
      <c r="K249" s="338"/>
      <c r="L249" s="15"/>
      <c r="M249" s="15">
        <v>2</v>
      </c>
      <c r="N249" s="338"/>
      <c r="O249" s="15"/>
      <c r="P249" s="15"/>
      <c r="Q249" s="15">
        <v>1</v>
      </c>
      <c r="R249" s="338"/>
      <c r="S249" s="321"/>
      <c r="T249" s="347"/>
      <c r="U249" s="28" t="s">
        <v>93</v>
      </c>
      <c r="V249" s="337">
        <f t="shared" si="15"/>
        <v>7</v>
      </c>
      <c r="W249" s="38"/>
      <c r="X249" s="341"/>
      <c r="Y249" s="168">
        <v>2</v>
      </c>
      <c r="Z249" s="168">
        <v>1</v>
      </c>
      <c r="AA249" s="169">
        <v>1</v>
      </c>
      <c r="AB249" s="168"/>
      <c r="AC249" s="347"/>
      <c r="AD249" s="168"/>
      <c r="AE249" s="347"/>
      <c r="AF249" s="168">
        <v>2</v>
      </c>
      <c r="AG249" s="347"/>
      <c r="AH249" s="168"/>
      <c r="AI249" s="168"/>
      <c r="AJ249" s="15">
        <v>1</v>
      </c>
      <c r="AK249" s="338"/>
    </row>
    <row r="250" spans="2:37" ht="13.8" outlineLevel="1">
      <c r="B250" s="340" t="s">
        <v>779</v>
      </c>
      <c r="C250" s="346">
        <f t="shared" si="14"/>
        <v>5</v>
      </c>
      <c r="D250" s="38"/>
      <c r="E250" s="341"/>
      <c r="F250" s="15"/>
      <c r="G250" s="15">
        <v>1</v>
      </c>
      <c r="H250" s="24"/>
      <c r="I250" s="348"/>
      <c r="J250" s="15">
        <v>1</v>
      </c>
      <c r="K250" s="338"/>
      <c r="L250" s="15">
        <v>1</v>
      </c>
      <c r="M250" s="15">
        <v>1</v>
      </c>
      <c r="N250" s="338"/>
      <c r="O250" s="15"/>
      <c r="P250" s="15"/>
      <c r="Q250" s="15">
        <v>1</v>
      </c>
      <c r="R250" s="338"/>
      <c r="S250" s="321"/>
      <c r="T250" s="347"/>
      <c r="U250" s="28" t="s">
        <v>83</v>
      </c>
      <c r="V250" s="337">
        <f t="shared" si="15"/>
        <v>4</v>
      </c>
      <c r="W250" s="38"/>
      <c r="X250" s="341"/>
      <c r="Y250" s="168"/>
      <c r="Z250" s="168">
        <v>1</v>
      </c>
      <c r="AA250" s="333">
        <v>0</v>
      </c>
      <c r="AB250" s="168"/>
      <c r="AC250" s="347"/>
      <c r="AD250" s="168">
        <v>1</v>
      </c>
      <c r="AE250" s="347"/>
      <c r="AF250" s="168">
        <v>1</v>
      </c>
      <c r="AG250" s="347"/>
      <c r="AH250" s="168"/>
      <c r="AI250" s="168"/>
      <c r="AJ250" s="15">
        <v>1</v>
      </c>
      <c r="AK250" s="338"/>
    </row>
    <row r="251" spans="2:37" ht="13.8" outlineLevel="1">
      <c r="B251" s="340" t="s">
        <v>780</v>
      </c>
      <c r="C251" s="346">
        <f t="shared" si="14"/>
        <v>1</v>
      </c>
      <c r="D251" s="38"/>
      <c r="E251" s="341"/>
      <c r="F251" s="15"/>
      <c r="G251" s="15"/>
      <c r="H251" s="24"/>
      <c r="I251" s="348"/>
      <c r="J251" s="15"/>
      <c r="K251" s="338"/>
      <c r="L251" s="15"/>
      <c r="M251" s="15">
        <v>1</v>
      </c>
      <c r="N251" s="338"/>
      <c r="O251" s="15"/>
      <c r="P251" s="15"/>
      <c r="Q251" s="15"/>
      <c r="R251" s="338"/>
      <c r="S251" s="321"/>
      <c r="T251" s="347"/>
      <c r="U251" s="28" t="s">
        <v>334</v>
      </c>
      <c r="V251" s="337">
        <f t="shared" si="15"/>
        <v>1</v>
      </c>
      <c r="W251" s="38"/>
      <c r="X251" s="341"/>
      <c r="Y251" s="168"/>
      <c r="Z251" s="168"/>
      <c r="AA251" s="169">
        <v>1</v>
      </c>
      <c r="AB251" s="168"/>
      <c r="AC251" s="347"/>
      <c r="AD251" s="168"/>
      <c r="AE251" s="347"/>
      <c r="AF251" s="168"/>
      <c r="AG251" s="347"/>
      <c r="AH251" s="168"/>
      <c r="AI251" s="168"/>
      <c r="AJ251" s="15"/>
      <c r="AK251" s="338"/>
    </row>
    <row r="252" spans="2:37" ht="13.8" outlineLevel="1">
      <c r="B252" s="340" t="s">
        <v>781</v>
      </c>
      <c r="C252" s="346">
        <f t="shared" si="14"/>
        <v>1</v>
      </c>
      <c r="D252" s="38"/>
      <c r="E252" s="341"/>
      <c r="F252" s="15"/>
      <c r="G252" s="15"/>
      <c r="H252" s="24"/>
      <c r="I252" s="348"/>
      <c r="J252" s="15"/>
      <c r="K252" s="338"/>
      <c r="L252" s="15"/>
      <c r="M252" s="15"/>
      <c r="N252" s="338"/>
      <c r="O252" s="15">
        <v>1</v>
      </c>
      <c r="P252" s="15"/>
      <c r="Q252" s="15"/>
      <c r="R252" s="338"/>
      <c r="S252" s="321"/>
      <c r="T252" s="347"/>
      <c r="U252" s="28" t="s">
        <v>97</v>
      </c>
      <c r="V252" s="337">
        <f t="shared" si="15"/>
        <v>1</v>
      </c>
      <c r="W252" s="38"/>
      <c r="X252" s="341"/>
      <c r="Y252" s="168"/>
      <c r="Z252" s="168"/>
      <c r="AA252" s="169">
        <v>1</v>
      </c>
      <c r="AB252" s="168"/>
      <c r="AC252" s="347"/>
      <c r="AD252" s="168"/>
      <c r="AE252" s="347"/>
      <c r="AF252" s="168"/>
      <c r="AG252" s="347"/>
      <c r="AH252" s="168"/>
      <c r="AI252" s="168"/>
      <c r="AJ252" s="15"/>
      <c r="AK252" s="338"/>
    </row>
    <row r="253" spans="2:37" ht="13.8" outlineLevel="1">
      <c r="B253" s="340" t="s">
        <v>782</v>
      </c>
      <c r="C253" s="346">
        <f t="shared" si="14"/>
        <v>3</v>
      </c>
      <c r="D253" s="38"/>
      <c r="E253" s="341"/>
      <c r="F253" s="15"/>
      <c r="G253" s="15"/>
      <c r="H253" s="24"/>
      <c r="I253" s="348"/>
      <c r="J253" s="15"/>
      <c r="K253" s="338"/>
      <c r="L253" s="15"/>
      <c r="M253" s="15">
        <v>3</v>
      </c>
      <c r="N253" s="338"/>
      <c r="O253" s="15"/>
      <c r="P253" s="15"/>
      <c r="Q253" s="15"/>
      <c r="R253" s="338"/>
      <c r="S253" s="321"/>
      <c r="T253" s="347"/>
      <c r="U253" s="28" t="s">
        <v>353</v>
      </c>
      <c r="V253" s="337">
        <f t="shared" si="15"/>
        <v>3</v>
      </c>
      <c r="W253" s="38"/>
      <c r="X253" s="341"/>
      <c r="Y253" s="168"/>
      <c r="Z253" s="168"/>
      <c r="AA253" s="169"/>
      <c r="AB253" s="168"/>
      <c r="AC253" s="347"/>
      <c r="AD253" s="168"/>
      <c r="AE253" s="347"/>
      <c r="AF253" s="168">
        <v>3</v>
      </c>
      <c r="AG253" s="347"/>
      <c r="AH253" s="168"/>
      <c r="AI253" s="168"/>
      <c r="AJ253" s="15"/>
      <c r="AK253" s="338"/>
    </row>
    <row r="254" spans="2:37" ht="13.8" outlineLevel="1">
      <c r="B254" s="340" t="s">
        <v>783</v>
      </c>
      <c r="C254" s="346">
        <f t="shared" si="14"/>
        <v>3</v>
      </c>
      <c r="D254" s="38">
        <v>1</v>
      </c>
      <c r="E254" s="341"/>
      <c r="F254" s="15"/>
      <c r="G254" s="15"/>
      <c r="H254" s="24">
        <v>1</v>
      </c>
      <c r="I254" s="348"/>
      <c r="J254" s="15"/>
      <c r="K254" s="338"/>
      <c r="L254" s="15"/>
      <c r="M254" s="15">
        <v>1</v>
      </c>
      <c r="N254" s="338"/>
      <c r="O254" s="15"/>
      <c r="P254" s="15"/>
      <c r="Q254" s="15"/>
      <c r="R254" s="338"/>
      <c r="S254" s="321"/>
      <c r="T254" s="347"/>
      <c r="U254" s="28" t="s">
        <v>81</v>
      </c>
      <c r="V254" s="337">
        <f t="shared" si="15"/>
        <v>3</v>
      </c>
      <c r="W254" s="38"/>
      <c r="X254" s="341"/>
      <c r="Y254" s="168"/>
      <c r="Z254" s="168">
        <v>1</v>
      </c>
      <c r="AA254" s="169"/>
      <c r="AB254" s="168"/>
      <c r="AC254" s="347"/>
      <c r="AD254" s="168">
        <v>1</v>
      </c>
      <c r="AE254" s="347"/>
      <c r="AF254" s="168"/>
      <c r="AG254" s="347"/>
      <c r="AH254" s="168"/>
      <c r="AI254" s="168"/>
      <c r="AJ254" s="15">
        <v>1</v>
      </c>
      <c r="AK254" s="338"/>
    </row>
    <row r="255" spans="2:37" ht="13.8" outlineLevel="1">
      <c r="B255" s="340" t="s">
        <v>784</v>
      </c>
      <c r="C255" s="346">
        <f t="shared" si="14"/>
        <v>1</v>
      </c>
      <c r="D255" s="38"/>
      <c r="E255" s="341"/>
      <c r="F255" s="15"/>
      <c r="G255" s="15"/>
      <c r="H255" s="24"/>
      <c r="I255" s="348"/>
      <c r="J255" s="15"/>
      <c r="K255" s="338"/>
      <c r="L255" s="15"/>
      <c r="M255" s="15"/>
      <c r="N255" s="338"/>
      <c r="O255" s="15">
        <v>1</v>
      </c>
      <c r="P255" s="15"/>
      <c r="Q255" s="15"/>
      <c r="R255" s="338"/>
      <c r="S255" s="321"/>
      <c r="T255" s="347"/>
      <c r="U255" s="28" t="s">
        <v>41</v>
      </c>
      <c r="V255" s="337">
        <f t="shared" si="15"/>
        <v>1</v>
      </c>
      <c r="W255" s="38"/>
      <c r="X255" s="341"/>
      <c r="Y255" s="168"/>
      <c r="Z255" s="168"/>
      <c r="AA255" s="169">
        <v>1</v>
      </c>
      <c r="AB255" s="168"/>
      <c r="AC255" s="347"/>
      <c r="AD255" s="168"/>
      <c r="AE255" s="347"/>
      <c r="AF255" s="168"/>
      <c r="AG255" s="347"/>
      <c r="AH255" s="168"/>
      <c r="AI255" s="168"/>
      <c r="AJ255" s="15"/>
      <c r="AK255" s="338"/>
    </row>
    <row r="256" spans="2:37" ht="13.8" outlineLevel="1">
      <c r="B256" s="340" t="s">
        <v>785</v>
      </c>
      <c r="C256" s="346">
        <f t="shared" si="14"/>
        <v>2</v>
      </c>
      <c r="D256" s="38"/>
      <c r="E256" s="341"/>
      <c r="F256" s="15"/>
      <c r="G256" s="15"/>
      <c r="H256" s="24"/>
      <c r="I256" s="348"/>
      <c r="J256" s="15">
        <v>2</v>
      </c>
      <c r="K256" s="338"/>
      <c r="L256" s="15"/>
      <c r="M256" s="15"/>
      <c r="N256" s="338"/>
      <c r="O256" s="15"/>
      <c r="P256" s="15"/>
      <c r="Q256" s="15"/>
      <c r="R256" s="338"/>
      <c r="S256" s="321"/>
      <c r="T256" s="347"/>
      <c r="U256" s="28" t="s">
        <v>107</v>
      </c>
      <c r="V256" s="337">
        <f t="shared" si="15"/>
        <v>4</v>
      </c>
      <c r="W256" s="38"/>
      <c r="X256" s="341"/>
      <c r="Y256" s="168"/>
      <c r="Z256" s="168"/>
      <c r="AA256" s="169"/>
      <c r="AB256" s="168">
        <v>2</v>
      </c>
      <c r="AC256" s="347"/>
      <c r="AD256" s="168">
        <v>2</v>
      </c>
      <c r="AE256" s="347"/>
      <c r="AF256" s="168"/>
      <c r="AG256" s="347"/>
      <c r="AH256" s="168"/>
      <c r="AI256" s="168"/>
    </row>
    <row r="257" spans="2:37" ht="13.8" outlineLevel="1">
      <c r="B257" s="340" t="s">
        <v>786</v>
      </c>
      <c r="C257" s="346">
        <f t="shared" si="14"/>
        <v>2</v>
      </c>
      <c r="D257" s="38"/>
      <c r="E257" s="341"/>
      <c r="F257" s="15">
        <v>1</v>
      </c>
      <c r="G257" s="15">
        <v>1</v>
      </c>
      <c r="H257" s="24"/>
      <c r="I257" s="348"/>
      <c r="J257" s="15"/>
      <c r="K257" s="338"/>
      <c r="L257" s="15"/>
      <c r="M257" s="15"/>
      <c r="N257" s="338"/>
      <c r="O257" s="15"/>
      <c r="P257" s="15"/>
      <c r="Q257" s="15"/>
      <c r="R257" s="338"/>
      <c r="S257" s="321"/>
      <c r="T257" s="347"/>
      <c r="U257" s="28" t="s">
        <v>92</v>
      </c>
      <c r="V257" s="337">
        <f t="shared" si="15"/>
        <v>1</v>
      </c>
      <c r="W257" s="38"/>
      <c r="X257" s="341"/>
      <c r="Y257" s="168"/>
      <c r="Z257" s="293">
        <v>0</v>
      </c>
      <c r="AA257" s="333">
        <v>0</v>
      </c>
      <c r="AB257" s="168"/>
      <c r="AC257" s="347"/>
      <c r="AD257" s="293">
        <v>1</v>
      </c>
      <c r="AE257" s="347"/>
      <c r="AF257" s="168"/>
      <c r="AG257" s="347"/>
      <c r="AH257" s="168"/>
      <c r="AI257" s="168"/>
      <c r="AJ257" s="15"/>
      <c r="AK257" s="338"/>
    </row>
    <row r="258" spans="2:37" ht="13.8" outlineLevel="1">
      <c r="B258" s="340" t="s">
        <v>787</v>
      </c>
      <c r="C258" s="346">
        <f t="shared" si="14"/>
        <v>2</v>
      </c>
      <c r="D258" s="38"/>
      <c r="E258" s="341"/>
      <c r="F258" s="15">
        <v>1</v>
      </c>
      <c r="G258" s="15"/>
      <c r="H258" s="24"/>
      <c r="I258" s="348"/>
      <c r="J258" s="15"/>
      <c r="K258" s="338"/>
      <c r="L258" s="15"/>
      <c r="M258" s="15">
        <v>1</v>
      </c>
      <c r="N258" s="338"/>
      <c r="O258" s="15"/>
      <c r="P258" s="15"/>
      <c r="Q258" s="15"/>
      <c r="R258" s="338"/>
      <c r="S258" s="321"/>
      <c r="T258" s="347"/>
      <c r="U258" s="28" t="s">
        <v>13</v>
      </c>
      <c r="V258" s="337">
        <f t="shared" si="15"/>
        <v>2</v>
      </c>
      <c r="W258" s="38"/>
      <c r="X258" s="341"/>
      <c r="Y258" s="168">
        <v>1</v>
      </c>
      <c r="Z258" s="168"/>
      <c r="AA258" s="169"/>
      <c r="AB258" s="168"/>
      <c r="AC258" s="347"/>
      <c r="AD258" s="168"/>
      <c r="AE258" s="347"/>
      <c r="AF258" s="168">
        <v>1</v>
      </c>
      <c r="AG258" s="347"/>
      <c r="AH258" s="168"/>
      <c r="AI258" s="168"/>
      <c r="AJ258" s="15"/>
      <c r="AK258" s="338"/>
    </row>
    <row r="259" spans="2:37" ht="13.8" outlineLevel="1">
      <c r="B259" s="340" t="s">
        <v>1584</v>
      </c>
      <c r="C259" s="346">
        <f t="shared" si="14"/>
        <v>9</v>
      </c>
      <c r="D259" s="38">
        <v>1</v>
      </c>
      <c r="E259" s="341"/>
      <c r="F259" s="15">
        <v>1</v>
      </c>
      <c r="G259" s="15">
        <v>1</v>
      </c>
      <c r="H259" s="24">
        <v>1</v>
      </c>
      <c r="I259" s="348"/>
      <c r="J259" s="15">
        <v>1</v>
      </c>
      <c r="K259" s="338"/>
      <c r="L259" s="15">
        <v>1</v>
      </c>
      <c r="M259" s="15">
        <v>1</v>
      </c>
      <c r="N259" s="338"/>
      <c r="O259" s="15"/>
      <c r="P259" s="15"/>
      <c r="Q259" s="15">
        <v>2</v>
      </c>
      <c r="R259" s="338"/>
      <c r="S259" s="321"/>
      <c r="T259" s="347"/>
      <c r="U259" s="31" t="s">
        <v>42</v>
      </c>
      <c r="V259" s="337">
        <f t="shared" si="15"/>
        <v>9</v>
      </c>
      <c r="W259" s="300">
        <v>1</v>
      </c>
      <c r="X259" s="341"/>
      <c r="Y259" s="15">
        <v>1</v>
      </c>
      <c r="Z259" s="15">
        <v>1</v>
      </c>
      <c r="AA259" s="24">
        <v>1</v>
      </c>
      <c r="AB259" s="15">
        <v>1</v>
      </c>
      <c r="AC259" s="338"/>
      <c r="AD259" s="15">
        <v>1</v>
      </c>
      <c r="AE259" s="338"/>
      <c r="AF259" s="15">
        <v>1</v>
      </c>
      <c r="AG259" s="338"/>
      <c r="AH259" s="15">
        <v>1</v>
      </c>
      <c r="AI259" s="15"/>
      <c r="AJ259" s="15">
        <v>1</v>
      </c>
      <c r="AK259" s="338"/>
    </row>
    <row r="260" spans="2:37" ht="13.8" outlineLevel="1">
      <c r="B260" s="340" t="s">
        <v>788</v>
      </c>
      <c r="C260" s="346">
        <f t="shared" si="14"/>
        <v>27</v>
      </c>
      <c r="D260" s="38"/>
      <c r="E260" s="341"/>
      <c r="F260" s="15"/>
      <c r="G260" s="15"/>
      <c r="H260" s="24"/>
      <c r="I260" s="348"/>
      <c r="J260" s="15"/>
      <c r="K260" s="338"/>
      <c r="L260" s="15"/>
      <c r="M260" s="15">
        <v>27</v>
      </c>
      <c r="N260" s="338"/>
      <c r="O260" s="15"/>
      <c r="P260" s="15"/>
      <c r="Q260" s="15"/>
      <c r="R260" s="338"/>
      <c r="S260" s="321"/>
      <c r="T260" s="347"/>
      <c r="U260" s="32" t="s">
        <v>43</v>
      </c>
      <c r="V260" s="337">
        <f t="shared" si="15"/>
        <v>27</v>
      </c>
      <c r="W260" s="38"/>
      <c r="X260" s="341"/>
      <c r="Y260" s="168"/>
      <c r="Z260" s="168"/>
      <c r="AA260" s="169"/>
      <c r="AB260" s="168"/>
      <c r="AC260" s="347"/>
      <c r="AD260" s="168"/>
      <c r="AE260" s="347"/>
      <c r="AF260" s="168">
        <v>27</v>
      </c>
      <c r="AG260" s="347"/>
      <c r="AH260" s="168"/>
      <c r="AI260" s="168"/>
      <c r="AJ260" s="15"/>
      <c r="AK260" s="338"/>
    </row>
    <row r="261" spans="2:37" ht="13.8" outlineLevel="1">
      <c r="B261" s="340" t="s">
        <v>789</v>
      </c>
      <c r="C261" s="346">
        <f t="shared" si="14"/>
        <v>2</v>
      </c>
      <c r="D261" s="38"/>
      <c r="E261" s="341"/>
      <c r="F261" s="15"/>
      <c r="G261" s="15"/>
      <c r="H261" s="295">
        <v>0</v>
      </c>
      <c r="I261" s="348"/>
      <c r="J261" s="15"/>
      <c r="K261" s="338"/>
      <c r="L261" s="15"/>
      <c r="M261" s="15">
        <v>1</v>
      </c>
      <c r="N261" s="338"/>
      <c r="O261" s="15"/>
      <c r="P261" s="15"/>
      <c r="Q261" s="15">
        <v>1</v>
      </c>
      <c r="R261" s="338"/>
      <c r="S261" s="321"/>
      <c r="T261" s="347"/>
      <c r="U261" s="32" t="s">
        <v>753</v>
      </c>
      <c r="V261" s="337">
        <f t="shared" si="15"/>
        <v>2</v>
      </c>
      <c r="W261" s="38"/>
      <c r="X261" s="341"/>
      <c r="Y261" s="168"/>
      <c r="Z261" s="168"/>
      <c r="AA261" s="169"/>
      <c r="AB261" s="168"/>
      <c r="AC261" s="347"/>
      <c r="AD261" s="168"/>
      <c r="AE261" s="347"/>
      <c r="AF261" s="333">
        <v>0</v>
      </c>
      <c r="AG261" s="348"/>
      <c r="AH261" s="168"/>
      <c r="AI261" s="168"/>
      <c r="AJ261" s="15">
        <v>2</v>
      </c>
      <c r="AK261" s="338"/>
    </row>
    <row r="262" spans="2:37" ht="13.8" outlineLevel="1">
      <c r="B262" s="340" t="s">
        <v>790</v>
      </c>
      <c r="C262" s="346">
        <f t="shared" si="14"/>
        <v>10</v>
      </c>
      <c r="D262" s="38"/>
      <c r="E262" s="341"/>
      <c r="F262" s="15">
        <v>1</v>
      </c>
      <c r="G262" s="15">
        <v>1</v>
      </c>
      <c r="H262" s="333">
        <v>1</v>
      </c>
      <c r="I262" s="348"/>
      <c r="J262" s="293">
        <v>1</v>
      </c>
      <c r="K262" s="347"/>
      <c r="L262" s="15">
        <v>1</v>
      </c>
      <c r="M262" s="15">
        <v>3</v>
      </c>
      <c r="N262" s="338"/>
      <c r="O262" s="15"/>
      <c r="P262" s="15"/>
      <c r="Q262" s="15">
        <v>2</v>
      </c>
      <c r="R262" s="338"/>
      <c r="S262" s="321"/>
      <c r="T262" s="347"/>
      <c r="U262" s="32" t="s">
        <v>44</v>
      </c>
      <c r="V262" s="337">
        <f t="shared" si="15"/>
        <v>10</v>
      </c>
      <c r="W262" s="294">
        <v>0</v>
      </c>
      <c r="X262" s="341"/>
      <c r="Y262" s="168">
        <v>1</v>
      </c>
      <c r="Z262" s="293">
        <v>0</v>
      </c>
      <c r="AA262" s="169">
        <v>1</v>
      </c>
      <c r="AB262" s="168">
        <v>2</v>
      </c>
      <c r="AC262" s="347"/>
      <c r="AD262" s="168">
        <v>1</v>
      </c>
      <c r="AE262" s="347"/>
      <c r="AF262" s="168">
        <v>3</v>
      </c>
      <c r="AG262" s="347"/>
      <c r="AH262" s="168"/>
      <c r="AI262" s="168"/>
      <c r="AJ262" s="15">
        <v>2</v>
      </c>
      <c r="AK262" s="338"/>
    </row>
    <row r="263" spans="2:37" ht="13.8" outlineLevel="1">
      <c r="B263" s="340" t="s">
        <v>791</v>
      </c>
      <c r="C263" s="346">
        <f t="shared" si="14"/>
        <v>0</v>
      </c>
      <c r="D263" s="38"/>
      <c r="E263" s="341"/>
      <c r="F263" s="15"/>
      <c r="G263" s="15"/>
      <c r="H263" s="24"/>
      <c r="I263" s="348"/>
      <c r="J263" s="15"/>
      <c r="K263" s="338"/>
      <c r="L263" s="15"/>
      <c r="M263" s="15"/>
      <c r="N263" s="338"/>
      <c r="O263" s="15"/>
      <c r="P263" s="15"/>
      <c r="Q263" s="15"/>
      <c r="R263" s="338"/>
      <c r="S263" s="321"/>
      <c r="T263" s="347"/>
      <c r="U263" s="32" t="s">
        <v>45</v>
      </c>
      <c r="V263" s="337">
        <f t="shared" si="15"/>
        <v>0</v>
      </c>
      <c r="W263" s="38"/>
      <c r="X263" s="341"/>
      <c r="Y263" s="168"/>
      <c r="Z263" s="168"/>
      <c r="AA263" s="169"/>
      <c r="AB263" s="168"/>
      <c r="AC263" s="347"/>
      <c r="AD263" s="168"/>
      <c r="AE263" s="347"/>
      <c r="AF263" s="168"/>
      <c r="AG263" s="347"/>
      <c r="AH263" s="168"/>
      <c r="AI263" s="168"/>
      <c r="AJ263" s="15"/>
      <c r="AK263" s="338"/>
    </row>
    <row r="264" spans="2:37" ht="13.8" outlineLevel="1">
      <c r="B264" s="340" t="s">
        <v>792</v>
      </c>
      <c r="C264" s="346">
        <f t="shared" si="14"/>
        <v>0</v>
      </c>
      <c r="D264" s="38"/>
      <c r="E264" s="341"/>
      <c r="F264" s="15"/>
      <c r="G264" s="15"/>
      <c r="H264" s="24"/>
      <c r="I264" s="348"/>
      <c r="J264" s="15"/>
      <c r="K264" s="338"/>
      <c r="L264" s="15"/>
      <c r="M264" s="15"/>
      <c r="N264" s="338"/>
      <c r="O264" s="15"/>
      <c r="P264" s="15"/>
      <c r="Q264" s="15"/>
      <c r="R264" s="338"/>
      <c r="S264" s="321"/>
      <c r="T264" s="347"/>
      <c r="U264" s="32" t="s">
        <v>46</v>
      </c>
      <c r="V264" s="337">
        <f t="shared" si="15"/>
        <v>0</v>
      </c>
      <c r="W264" s="38"/>
      <c r="X264" s="341"/>
      <c r="Y264" s="168"/>
      <c r="Z264" s="168"/>
      <c r="AA264" s="169"/>
      <c r="AB264" s="168"/>
      <c r="AC264" s="347"/>
      <c r="AD264" s="168"/>
      <c r="AE264" s="347"/>
      <c r="AF264" s="168"/>
      <c r="AG264" s="347"/>
      <c r="AH264" s="168"/>
      <c r="AI264" s="168"/>
      <c r="AJ264" s="15"/>
      <c r="AK264" s="338"/>
    </row>
    <row r="265" spans="2:37" ht="13.8" outlineLevel="1">
      <c r="B265" s="340" t="s">
        <v>793</v>
      </c>
      <c r="C265" s="346">
        <f t="shared" si="14"/>
        <v>0</v>
      </c>
      <c r="D265" s="38"/>
      <c r="E265" s="341"/>
      <c r="F265" s="15"/>
      <c r="G265" s="15"/>
      <c r="H265" s="24"/>
      <c r="I265" s="348"/>
      <c r="J265" s="15"/>
      <c r="K265" s="338"/>
      <c r="L265" s="15"/>
      <c r="M265" s="15"/>
      <c r="N265" s="338"/>
      <c r="O265" s="15"/>
      <c r="P265" s="15"/>
      <c r="Q265" s="15"/>
      <c r="R265" s="338"/>
      <c r="S265" s="321"/>
      <c r="T265" s="347"/>
      <c r="U265" s="32" t="s">
        <v>47</v>
      </c>
      <c r="V265" s="337">
        <f t="shared" si="15"/>
        <v>0</v>
      </c>
      <c r="W265" s="38"/>
      <c r="X265" s="341"/>
      <c r="Y265" s="168"/>
      <c r="Z265" s="168"/>
      <c r="AA265" s="169"/>
      <c r="AB265" s="168"/>
      <c r="AC265" s="347"/>
      <c r="AD265" s="168"/>
      <c r="AE265" s="347"/>
      <c r="AF265" s="168"/>
      <c r="AG265" s="347"/>
      <c r="AH265" s="168"/>
      <c r="AI265" s="168"/>
      <c r="AJ265" s="15"/>
      <c r="AK265" s="338"/>
    </row>
    <row r="266" spans="2:37" ht="13.8" outlineLevel="1">
      <c r="B266" s="340" t="s">
        <v>794</v>
      </c>
      <c r="C266" s="346">
        <f t="shared" si="14"/>
        <v>14</v>
      </c>
      <c r="D266" s="38"/>
      <c r="E266" s="341"/>
      <c r="F266" s="168">
        <v>2</v>
      </c>
      <c r="G266" s="168">
        <v>2</v>
      </c>
      <c r="H266" s="169">
        <v>2</v>
      </c>
      <c r="I266" s="348"/>
      <c r="J266" s="168">
        <v>2</v>
      </c>
      <c r="K266" s="347"/>
      <c r="L266" s="168">
        <v>2</v>
      </c>
      <c r="M266" s="168">
        <v>2</v>
      </c>
      <c r="N266" s="347"/>
      <c r="O266" s="168"/>
      <c r="P266" s="168"/>
      <c r="Q266" s="168">
        <v>2</v>
      </c>
      <c r="R266" s="347"/>
      <c r="S266" s="321"/>
      <c r="T266" s="347"/>
      <c r="U266" s="32" t="s">
        <v>98</v>
      </c>
      <c r="V266" s="337">
        <f t="shared" si="15"/>
        <v>14</v>
      </c>
      <c r="W266" s="38"/>
      <c r="X266" s="341"/>
      <c r="Y266" s="168">
        <v>2</v>
      </c>
      <c r="Z266" s="168">
        <v>2</v>
      </c>
      <c r="AA266" s="169">
        <v>2</v>
      </c>
      <c r="AB266" s="168">
        <v>2</v>
      </c>
      <c r="AC266" s="347"/>
      <c r="AD266" s="168">
        <v>2</v>
      </c>
      <c r="AE266" s="347"/>
      <c r="AF266" s="168">
        <v>2</v>
      </c>
      <c r="AG266" s="347"/>
      <c r="AH266" s="168"/>
      <c r="AI266" s="168"/>
      <c r="AJ266" s="168">
        <v>2</v>
      </c>
      <c r="AK266" s="347"/>
    </row>
    <row r="267" spans="2:37" ht="13.8" outlineLevel="1">
      <c r="B267" s="340" t="s">
        <v>795</v>
      </c>
      <c r="C267" s="346">
        <f t="shared" si="14"/>
        <v>25</v>
      </c>
      <c r="D267" s="38">
        <v>1</v>
      </c>
      <c r="E267" s="341">
        <v>1</v>
      </c>
      <c r="F267" s="168">
        <v>3</v>
      </c>
      <c r="G267" s="168">
        <v>3</v>
      </c>
      <c r="H267" s="169">
        <v>2</v>
      </c>
      <c r="I267" s="348">
        <v>1</v>
      </c>
      <c r="J267" s="168">
        <v>3</v>
      </c>
      <c r="K267" s="347"/>
      <c r="L267" s="168">
        <v>4</v>
      </c>
      <c r="M267" s="168">
        <v>3</v>
      </c>
      <c r="N267" s="347">
        <v>1</v>
      </c>
      <c r="O267" s="168"/>
      <c r="P267" s="168"/>
      <c r="Q267" s="15">
        <v>2</v>
      </c>
      <c r="R267" s="338">
        <v>1</v>
      </c>
      <c r="S267" s="321"/>
      <c r="T267" s="347"/>
      <c r="U267" s="28" t="s">
        <v>48</v>
      </c>
      <c r="V267" s="337">
        <f t="shared" si="15"/>
        <v>25</v>
      </c>
      <c r="W267" s="38">
        <v>1</v>
      </c>
      <c r="X267" s="341">
        <v>1</v>
      </c>
      <c r="Y267" s="168">
        <v>3</v>
      </c>
      <c r="Z267" s="168">
        <v>3</v>
      </c>
      <c r="AA267" s="169">
        <v>3</v>
      </c>
      <c r="AB267" s="168">
        <v>2</v>
      </c>
      <c r="AC267" s="347">
        <v>1</v>
      </c>
      <c r="AD267" s="168">
        <v>3</v>
      </c>
      <c r="AE267" s="347">
        <v>1</v>
      </c>
      <c r="AF267" s="168">
        <v>3</v>
      </c>
      <c r="AG267" s="347">
        <v>1</v>
      </c>
      <c r="AH267" s="168"/>
      <c r="AI267" s="168"/>
      <c r="AJ267" s="15">
        <v>1</v>
      </c>
      <c r="AK267" s="338">
        <v>2</v>
      </c>
    </row>
    <row r="268" spans="2:37" ht="13.8" outlineLevel="1">
      <c r="B268" s="340" t="s">
        <v>796</v>
      </c>
      <c r="C268" s="346">
        <f t="shared" si="14"/>
        <v>6</v>
      </c>
      <c r="D268" s="38"/>
      <c r="E268" s="341"/>
      <c r="F268" s="168">
        <v>1</v>
      </c>
      <c r="G268" s="168">
        <v>1</v>
      </c>
      <c r="H268" s="169"/>
      <c r="I268" s="348"/>
      <c r="J268" s="168">
        <v>1</v>
      </c>
      <c r="K268" s="347"/>
      <c r="L268" s="168">
        <v>2</v>
      </c>
      <c r="M268" s="168"/>
      <c r="N268" s="347"/>
      <c r="O268" s="168"/>
      <c r="P268" s="168"/>
      <c r="Q268" s="168">
        <v>1</v>
      </c>
      <c r="R268" s="347"/>
      <c r="S268" s="321"/>
      <c r="T268" s="347"/>
      <c r="U268" s="28" t="s">
        <v>49</v>
      </c>
      <c r="V268" s="337">
        <f t="shared" si="15"/>
        <v>6</v>
      </c>
      <c r="W268" s="38">
        <v>1</v>
      </c>
      <c r="X268" s="341"/>
      <c r="Y268" s="168">
        <v>1</v>
      </c>
      <c r="Z268" s="168"/>
      <c r="AA268" s="169">
        <v>1</v>
      </c>
      <c r="AB268" s="168">
        <v>1</v>
      </c>
      <c r="AC268" s="347"/>
      <c r="AD268" s="168"/>
      <c r="AE268" s="347"/>
      <c r="AF268" s="168">
        <v>1</v>
      </c>
      <c r="AG268" s="347"/>
      <c r="AH268" s="168"/>
      <c r="AI268" s="168"/>
      <c r="AJ268" s="15">
        <v>1</v>
      </c>
      <c r="AK268" s="338"/>
    </row>
    <row r="269" spans="2:37" ht="13.8" outlineLevel="1">
      <c r="B269" s="28" t="s">
        <v>50</v>
      </c>
      <c r="C269" s="346">
        <f t="shared" si="14"/>
        <v>0</v>
      </c>
      <c r="D269" s="38"/>
      <c r="E269" s="341"/>
      <c r="F269" s="168"/>
      <c r="G269" s="168"/>
      <c r="H269" s="169"/>
      <c r="I269" s="348"/>
      <c r="J269" s="168"/>
      <c r="K269" s="347"/>
      <c r="L269" s="168"/>
      <c r="M269" s="168"/>
      <c r="N269" s="347"/>
      <c r="O269" s="168"/>
      <c r="P269" s="168"/>
      <c r="Q269" s="15"/>
      <c r="R269" s="338"/>
      <c r="S269" s="321"/>
      <c r="T269" s="347"/>
      <c r="U269" s="28" t="s">
        <v>50</v>
      </c>
      <c r="V269" s="337">
        <f t="shared" si="15"/>
        <v>0</v>
      </c>
      <c r="W269" s="38"/>
      <c r="X269" s="341"/>
      <c r="Y269" s="168"/>
      <c r="Z269" s="168"/>
      <c r="AA269" s="169"/>
      <c r="AB269" s="168"/>
      <c r="AC269" s="347"/>
      <c r="AD269" s="168"/>
      <c r="AE269" s="347"/>
      <c r="AF269" s="168"/>
      <c r="AG269" s="347"/>
      <c r="AH269" s="168"/>
      <c r="AI269" s="168"/>
      <c r="AJ269" s="15"/>
      <c r="AK269" s="338"/>
    </row>
    <row r="270" spans="2:37" ht="13.8">
      <c r="B270" s="29" t="s">
        <v>51</v>
      </c>
      <c r="C270" s="40">
        <f>SUM(D270:R270)</f>
        <v>242</v>
      </c>
      <c r="D270" s="41">
        <f>SUM(D235:D269)</f>
        <v>9</v>
      </c>
      <c r="E270" s="342">
        <f t="shared" ref="E270:R270" si="16">SUM(E235:E269)</f>
        <v>1</v>
      </c>
      <c r="F270" s="342">
        <f t="shared" si="16"/>
        <v>21</v>
      </c>
      <c r="G270" s="342">
        <f t="shared" si="16"/>
        <v>28</v>
      </c>
      <c r="H270" s="342">
        <f t="shared" si="16"/>
        <v>24</v>
      </c>
      <c r="I270" s="342">
        <f t="shared" si="16"/>
        <v>1</v>
      </c>
      <c r="J270" s="342">
        <f t="shared" si="16"/>
        <v>28</v>
      </c>
      <c r="K270" s="342">
        <f t="shared" si="16"/>
        <v>0</v>
      </c>
      <c r="L270" s="342">
        <f t="shared" si="16"/>
        <v>27</v>
      </c>
      <c r="M270" s="342">
        <f t="shared" si="16"/>
        <v>64</v>
      </c>
      <c r="N270" s="342">
        <f t="shared" si="16"/>
        <v>1</v>
      </c>
      <c r="O270" s="342">
        <f t="shared" si="16"/>
        <v>2</v>
      </c>
      <c r="P270" s="342">
        <f t="shared" si="16"/>
        <v>0</v>
      </c>
      <c r="Q270" s="342">
        <f t="shared" si="16"/>
        <v>35</v>
      </c>
      <c r="R270" s="342">
        <f t="shared" si="16"/>
        <v>1</v>
      </c>
      <c r="S270" s="321"/>
      <c r="T270" s="347"/>
      <c r="U270" s="29" t="s">
        <v>51</v>
      </c>
      <c r="V270" s="40">
        <f>SUM(W270:AK270)</f>
        <v>232</v>
      </c>
      <c r="W270" s="41">
        <f>SUM(W235:W269)</f>
        <v>8</v>
      </c>
      <c r="X270" s="342">
        <f t="shared" ref="X270:AK270" si="17">SUM(X235:X269)</f>
        <v>1</v>
      </c>
      <c r="Y270" s="342">
        <f t="shared" si="17"/>
        <v>19</v>
      </c>
      <c r="Z270" s="342">
        <f t="shared" si="17"/>
        <v>24</v>
      </c>
      <c r="AA270" s="342">
        <f t="shared" si="17"/>
        <v>27</v>
      </c>
      <c r="AB270" s="342">
        <f t="shared" si="17"/>
        <v>23</v>
      </c>
      <c r="AC270" s="342">
        <f t="shared" si="17"/>
        <v>1</v>
      </c>
      <c r="AD270" s="342">
        <f t="shared" si="17"/>
        <v>30</v>
      </c>
      <c r="AE270" s="342">
        <f t="shared" si="17"/>
        <v>1</v>
      </c>
      <c r="AF270" s="342">
        <f t="shared" si="17"/>
        <v>62</v>
      </c>
      <c r="AG270" s="342">
        <f t="shared" si="17"/>
        <v>1</v>
      </c>
      <c r="AH270" s="342">
        <f t="shared" si="17"/>
        <v>2</v>
      </c>
      <c r="AI270" s="342">
        <f t="shared" si="17"/>
        <v>0</v>
      </c>
      <c r="AJ270" s="342">
        <f t="shared" si="17"/>
        <v>31</v>
      </c>
      <c r="AK270" s="342">
        <f t="shared" si="17"/>
        <v>2</v>
      </c>
    </row>
    <row r="271" spans="2:37" ht="13.8" outlineLevel="1">
      <c r="B271" s="28" t="s">
        <v>343</v>
      </c>
      <c r="C271" s="346">
        <f>SUM(D271:R271)</f>
        <v>1</v>
      </c>
      <c r="D271" s="46"/>
      <c r="E271" s="46"/>
      <c r="F271" s="15"/>
      <c r="G271" s="15"/>
      <c r="H271" s="24"/>
      <c r="I271" s="339"/>
      <c r="J271" s="15">
        <v>1</v>
      </c>
      <c r="K271" s="338"/>
      <c r="L271" s="15"/>
      <c r="M271" s="15"/>
      <c r="N271" s="338"/>
      <c r="O271" s="15"/>
      <c r="P271" s="15"/>
      <c r="Q271" s="15"/>
      <c r="R271" s="338"/>
      <c r="S271" s="321"/>
      <c r="T271" s="347"/>
      <c r="U271" s="28" t="s">
        <v>342</v>
      </c>
      <c r="V271" s="337">
        <f>SUM(W271:AK271)</f>
        <v>0</v>
      </c>
      <c r="W271" s="238"/>
      <c r="X271" s="238"/>
      <c r="Y271" s="168"/>
      <c r="Z271" s="168"/>
      <c r="AA271" s="169"/>
      <c r="AB271" s="168"/>
      <c r="AC271" s="347"/>
      <c r="AD271" s="168"/>
      <c r="AE271" s="347"/>
      <c r="AF271" s="168"/>
      <c r="AG271" s="347"/>
      <c r="AH271" s="168"/>
      <c r="AI271" s="168"/>
      <c r="AJ271" s="15"/>
      <c r="AK271" s="338"/>
    </row>
    <row r="272" spans="2:37" ht="13.8" outlineLevel="1">
      <c r="B272" s="340" t="s">
        <v>797</v>
      </c>
      <c r="C272" s="346">
        <f t="shared" ref="C272:C281" si="18">SUM(D272:R272)</f>
        <v>21</v>
      </c>
      <c r="D272" s="38">
        <v>2</v>
      </c>
      <c r="E272" s="341">
        <v>1</v>
      </c>
      <c r="F272" s="168">
        <v>2</v>
      </c>
      <c r="G272" s="168">
        <v>2</v>
      </c>
      <c r="H272" s="169">
        <v>2</v>
      </c>
      <c r="I272" s="348"/>
      <c r="J272" s="168">
        <v>3</v>
      </c>
      <c r="K272" s="347"/>
      <c r="L272" s="168">
        <v>3</v>
      </c>
      <c r="M272" s="168">
        <v>3</v>
      </c>
      <c r="N272" s="347"/>
      <c r="O272" s="168">
        <v>0</v>
      </c>
      <c r="P272" s="15"/>
      <c r="Q272" s="168">
        <v>3</v>
      </c>
      <c r="R272" s="347"/>
      <c r="S272" s="321"/>
      <c r="T272" s="347"/>
      <c r="U272" s="28" t="s">
        <v>344</v>
      </c>
      <c r="V272" s="337">
        <f t="shared" ref="V272:V281" si="19">SUM(W272:AK272)</f>
        <v>21</v>
      </c>
      <c r="W272" s="38">
        <v>3</v>
      </c>
      <c r="X272" s="341"/>
      <c r="Y272" s="168">
        <v>3</v>
      </c>
      <c r="Z272" s="168">
        <v>2</v>
      </c>
      <c r="AA272" s="169">
        <v>3</v>
      </c>
      <c r="AB272" s="168">
        <v>3</v>
      </c>
      <c r="AC272" s="347"/>
      <c r="AD272" s="168">
        <v>2</v>
      </c>
      <c r="AE272" s="347"/>
      <c r="AF272" s="168">
        <v>2</v>
      </c>
      <c r="AG272" s="347"/>
      <c r="AH272" s="168">
        <v>0</v>
      </c>
      <c r="AI272" s="168"/>
      <c r="AJ272" s="168">
        <v>3</v>
      </c>
      <c r="AK272" s="347"/>
    </row>
    <row r="273" spans="2:37" ht="13.8" outlineLevel="1">
      <c r="B273" s="340" t="s">
        <v>798</v>
      </c>
      <c r="C273" s="346">
        <f t="shared" si="18"/>
        <v>44</v>
      </c>
      <c r="D273" s="15">
        <v>3</v>
      </c>
      <c r="E273" s="338"/>
      <c r="F273" s="15">
        <v>5</v>
      </c>
      <c r="G273" s="293">
        <v>6</v>
      </c>
      <c r="H273" s="15">
        <v>2</v>
      </c>
      <c r="I273" s="338">
        <v>5</v>
      </c>
      <c r="J273" s="15">
        <v>4</v>
      </c>
      <c r="K273" s="338">
        <v>2</v>
      </c>
      <c r="L273" s="293">
        <v>6</v>
      </c>
      <c r="M273" s="15">
        <v>6</v>
      </c>
      <c r="N273" s="338">
        <v>0</v>
      </c>
      <c r="O273" s="15"/>
      <c r="P273" s="15"/>
      <c r="Q273" s="15">
        <v>4</v>
      </c>
      <c r="R273" s="338">
        <v>1</v>
      </c>
      <c r="S273" s="321"/>
      <c r="T273" s="347"/>
      <c r="U273" s="28" t="s">
        <v>345</v>
      </c>
      <c r="V273" s="337">
        <f t="shared" si="19"/>
        <v>44</v>
      </c>
      <c r="W273" s="15">
        <v>2</v>
      </c>
      <c r="X273" s="338">
        <v>1</v>
      </c>
      <c r="Y273" s="15">
        <v>5</v>
      </c>
      <c r="Z273" s="293">
        <v>7</v>
      </c>
      <c r="AA273" s="15">
        <v>6</v>
      </c>
      <c r="AB273" s="15">
        <v>7</v>
      </c>
      <c r="AC273" s="338"/>
      <c r="AD273" s="15">
        <v>6</v>
      </c>
      <c r="AE273" s="338"/>
      <c r="AF273" s="293">
        <v>4</v>
      </c>
      <c r="AG273" s="347"/>
      <c r="AH273" s="15"/>
      <c r="AI273" s="168"/>
      <c r="AJ273" s="15">
        <v>5</v>
      </c>
      <c r="AK273" s="338">
        <v>1</v>
      </c>
    </row>
    <row r="274" spans="2:37" ht="13.8" outlineLevel="1">
      <c r="B274" s="340" t="s">
        <v>799</v>
      </c>
      <c r="C274" s="346">
        <f t="shared" si="18"/>
        <v>3</v>
      </c>
      <c r="D274" s="42"/>
      <c r="E274" s="42"/>
      <c r="F274" s="15">
        <v>1</v>
      </c>
      <c r="G274" s="15"/>
      <c r="H274" s="24">
        <v>1</v>
      </c>
      <c r="I274" s="339"/>
      <c r="J274" s="15"/>
      <c r="K274" s="338"/>
      <c r="L274" s="15"/>
      <c r="M274" s="15">
        <v>1</v>
      </c>
      <c r="N274" s="338"/>
      <c r="O274" s="15"/>
      <c r="P274" s="15"/>
      <c r="Q274" s="15"/>
      <c r="R274" s="338"/>
      <c r="S274" s="321"/>
      <c r="T274" s="347"/>
      <c r="U274" s="28" t="s">
        <v>346</v>
      </c>
      <c r="V274" s="337">
        <f t="shared" si="19"/>
        <v>1</v>
      </c>
      <c r="W274" s="38"/>
      <c r="X274" s="341"/>
      <c r="Y274" s="168"/>
      <c r="Z274" s="168"/>
      <c r="AA274" s="169"/>
      <c r="AB274" s="168"/>
      <c r="AC274" s="347"/>
      <c r="AD274" s="168"/>
      <c r="AE274" s="347"/>
      <c r="AF274" s="168"/>
      <c r="AG274" s="347"/>
      <c r="AH274" s="168"/>
      <c r="AI274" s="168"/>
      <c r="AJ274" s="15">
        <v>1</v>
      </c>
      <c r="AK274" s="338"/>
    </row>
    <row r="275" spans="2:37" ht="13.8" outlineLevel="1">
      <c r="B275" s="340" t="s">
        <v>800</v>
      </c>
      <c r="C275" s="346">
        <f t="shared" si="18"/>
        <v>0</v>
      </c>
      <c r="D275" s="42"/>
      <c r="E275" s="42"/>
      <c r="F275" s="15"/>
      <c r="G275" s="15"/>
      <c r="H275" s="24"/>
      <c r="I275" s="339"/>
      <c r="J275" s="15"/>
      <c r="K275" s="338"/>
      <c r="L275" s="15"/>
      <c r="M275" s="15"/>
      <c r="N275" s="338"/>
      <c r="O275" s="15"/>
      <c r="P275" s="15"/>
      <c r="Q275" s="15"/>
      <c r="R275" s="338"/>
      <c r="S275" s="321"/>
      <c r="T275" s="347"/>
      <c r="U275" s="28" t="s">
        <v>347</v>
      </c>
      <c r="V275" s="337">
        <f t="shared" si="19"/>
        <v>1</v>
      </c>
      <c r="W275" s="38"/>
      <c r="X275" s="341"/>
      <c r="Y275" s="168"/>
      <c r="Z275" s="168"/>
      <c r="AA275" s="169"/>
      <c r="AB275" s="168"/>
      <c r="AC275" s="347"/>
      <c r="AD275" s="168"/>
      <c r="AE275" s="347"/>
      <c r="AF275" s="168">
        <v>1</v>
      </c>
      <c r="AG275" s="347"/>
      <c r="AH275" s="168"/>
      <c r="AI275" s="168"/>
      <c r="AJ275" s="15"/>
      <c r="AK275" s="338"/>
    </row>
    <row r="276" spans="2:37" ht="13.8" outlineLevel="1">
      <c r="B276" s="340" t="s">
        <v>801</v>
      </c>
      <c r="C276" s="346">
        <f t="shared" si="18"/>
        <v>0</v>
      </c>
      <c r="D276" s="42"/>
      <c r="E276" s="42"/>
      <c r="F276" s="15"/>
      <c r="G276" s="15"/>
      <c r="H276" s="24"/>
      <c r="I276" s="339"/>
      <c r="J276" s="15"/>
      <c r="K276" s="338"/>
      <c r="L276" s="15"/>
      <c r="M276" s="15"/>
      <c r="N276" s="338"/>
      <c r="O276" s="15"/>
      <c r="P276" s="15"/>
      <c r="Q276" s="15"/>
      <c r="R276" s="338"/>
      <c r="S276" s="321"/>
      <c r="T276" s="347"/>
      <c r="U276" s="28" t="s">
        <v>348</v>
      </c>
      <c r="V276" s="337">
        <f t="shared" si="19"/>
        <v>0</v>
      </c>
      <c r="W276" s="38"/>
      <c r="X276" s="341"/>
      <c r="Y276" s="168"/>
      <c r="Z276" s="168"/>
      <c r="AA276" s="169"/>
      <c r="AB276" s="168"/>
      <c r="AC276" s="347"/>
      <c r="AD276" s="168"/>
      <c r="AE276" s="347"/>
      <c r="AF276" s="168"/>
      <c r="AG276" s="347"/>
      <c r="AH276" s="168"/>
      <c r="AI276" s="168"/>
      <c r="AJ276" s="15"/>
      <c r="AK276" s="338"/>
    </row>
    <row r="277" spans="2:37" ht="13.8" outlineLevel="1">
      <c r="B277" s="28" t="s">
        <v>350</v>
      </c>
      <c r="C277" s="346">
        <f t="shared" si="18"/>
        <v>1</v>
      </c>
      <c r="D277" s="42"/>
      <c r="E277" s="42"/>
      <c r="F277" s="15"/>
      <c r="G277" s="15"/>
      <c r="H277" s="24"/>
      <c r="I277" s="339"/>
      <c r="J277" s="15"/>
      <c r="K277" s="338"/>
      <c r="L277" s="15"/>
      <c r="M277" s="15"/>
      <c r="N277" s="338"/>
      <c r="O277" s="15"/>
      <c r="P277" s="15"/>
      <c r="Q277" s="347">
        <v>1</v>
      </c>
      <c r="R277" s="347"/>
      <c r="S277" s="321"/>
      <c r="T277" s="347"/>
      <c r="U277" s="28" t="s">
        <v>349</v>
      </c>
      <c r="V277" s="337">
        <f t="shared" si="19"/>
        <v>2</v>
      </c>
      <c r="W277" s="38"/>
      <c r="X277" s="341"/>
      <c r="Y277" s="168">
        <v>1</v>
      </c>
      <c r="Z277" s="168"/>
      <c r="AA277" s="169"/>
      <c r="AB277" s="168"/>
      <c r="AC277" s="347"/>
      <c r="AD277" s="168"/>
      <c r="AE277" s="347"/>
      <c r="AF277" s="168">
        <v>1</v>
      </c>
      <c r="AG277" s="347"/>
      <c r="AH277" s="168"/>
      <c r="AI277" s="168"/>
      <c r="AJ277" s="15"/>
      <c r="AK277" s="338"/>
    </row>
    <row r="278" spans="2:37" ht="13.8" outlineLevel="1">
      <c r="B278" s="28" t="s">
        <v>352</v>
      </c>
      <c r="C278" s="346">
        <f t="shared" si="18"/>
        <v>1</v>
      </c>
      <c r="D278" s="42">
        <v>1</v>
      </c>
      <c r="E278" s="42"/>
      <c r="F278" s="15"/>
      <c r="G278" s="15"/>
      <c r="H278" s="24"/>
      <c r="I278" s="339"/>
      <c r="J278" s="15"/>
      <c r="K278" s="338"/>
      <c r="L278" s="15"/>
      <c r="M278" s="15"/>
      <c r="N278" s="338"/>
      <c r="O278" s="15"/>
      <c r="P278" s="15"/>
      <c r="Q278" s="15"/>
      <c r="R278" s="338"/>
      <c r="S278" s="321"/>
      <c r="T278" s="347"/>
      <c r="U278" s="28" t="s">
        <v>351</v>
      </c>
      <c r="V278" s="337">
        <f t="shared" si="19"/>
        <v>2</v>
      </c>
      <c r="W278" s="38">
        <v>1</v>
      </c>
      <c r="X278" s="341"/>
      <c r="Y278" s="168"/>
      <c r="Z278" s="168"/>
      <c r="AA278" s="169"/>
      <c r="AB278" s="168">
        <v>1</v>
      </c>
      <c r="AC278" s="347"/>
      <c r="AD278" s="168"/>
      <c r="AE278" s="347"/>
      <c r="AF278" s="168"/>
      <c r="AG278" s="347"/>
      <c r="AH278" s="168"/>
      <c r="AI278" s="168"/>
      <c r="AJ278" s="15"/>
      <c r="AK278" s="338"/>
    </row>
    <row r="279" spans="2:37" ht="13.8" outlineLevel="1">
      <c r="B279" s="28" t="s">
        <v>754</v>
      </c>
      <c r="C279" s="346">
        <f t="shared" si="18"/>
        <v>1</v>
      </c>
      <c r="D279" s="42"/>
      <c r="E279" s="42"/>
      <c r="F279" s="15"/>
      <c r="G279" s="15"/>
      <c r="H279" s="24"/>
      <c r="I279" s="339"/>
      <c r="J279" s="15"/>
      <c r="K279" s="338"/>
      <c r="L279" s="15">
        <v>1</v>
      </c>
      <c r="M279" s="15"/>
      <c r="N279" s="338"/>
      <c r="O279" s="15"/>
      <c r="P279" s="15"/>
      <c r="Q279" s="15"/>
      <c r="R279" s="338"/>
      <c r="S279" s="321"/>
      <c r="T279" s="347"/>
      <c r="U279" s="28" t="s">
        <v>754</v>
      </c>
      <c r="V279" s="337">
        <f t="shared" si="19"/>
        <v>1</v>
      </c>
      <c r="W279" s="38"/>
      <c r="X279" s="341"/>
      <c r="Y279" s="168"/>
      <c r="Z279" s="168"/>
      <c r="AA279" s="169"/>
      <c r="AB279" s="168"/>
      <c r="AC279" s="347"/>
      <c r="AD279" s="168"/>
      <c r="AE279" s="347"/>
      <c r="AF279" s="168"/>
      <c r="AG279" s="347"/>
      <c r="AH279" s="168"/>
      <c r="AI279" s="168"/>
      <c r="AJ279" s="15">
        <v>1</v>
      </c>
      <c r="AK279" s="338"/>
    </row>
    <row r="280" spans="2:37" ht="13.8" outlineLevel="1">
      <c r="B280" s="28" t="s">
        <v>757</v>
      </c>
      <c r="C280" s="346">
        <f t="shared" si="18"/>
        <v>5</v>
      </c>
      <c r="D280" s="38">
        <v>1</v>
      </c>
      <c r="E280" s="341"/>
      <c r="F280" s="15"/>
      <c r="G280" s="15"/>
      <c r="H280" s="24">
        <v>1</v>
      </c>
      <c r="I280" s="339"/>
      <c r="J280" s="15">
        <v>2</v>
      </c>
      <c r="K280" s="338"/>
      <c r="L280" s="15"/>
      <c r="M280" s="15"/>
      <c r="N280" s="338"/>
      <c r="O280" s="15"/>
      <c r="P280" s="15"/>
      <c r="Q280" s="15">
        <v>1</v>
      </c>
      <c r="R280" s="338"/>
      <c r="S280" s="321"/>
      <c r="T280" s="347"/>
      <c r="U280" s="28" t="s">
        <v>757</v>
      </c>
      <c r="V280" s="337">
        <f t="shared" si="19"/>
        <v>5</v>
      </c>
      <c r="W280" s="38">
        <v>1</v>
      </c>
      <c r="X280" s="341"/>
      <c r="Y280" s="15"/>
      <c r="Z280" s="15"/>
      <c r="AA280" s="24"/>
      <c r="AB280" s="15">
        <v>3</v>
      </c>
      <c r="AC280" s="338"/>
      <c r="AD280" s="15"/>
      <c r="AE280" s="338"/>
      <c r="AF280" s="15"/>
      <c r="AG280" s="338"/>
      <c r="AH280" s="15"/>
      <c r="AI280" s="168"/>
      <c r="AJ280" s="15">
        <v>1</v>
      </c>
      <c r="AK280" s="338"/>
    </row>
    <row r="281" spans="2:37" ht="13.8" outlineLevel="1">
      <c r="B281" s="28" t="s">
        <v>758</v>
      </c>
      <c r="C281" s="346">
        <f t="shared" si="18"/>
        <v>0</v>
      </c>
      <c r="D281" s="38"/>
      <c r="E281" s="341"/>
      <c r="F281" s="15"/>
      <c r="G281" s="15"/>
      <c r="H281" s="24"/>
      <c r="I281" s="339"/>
      <c r="J281" s="15"/>
      <c r="K281" s="338"/>
      <c r="L281" s="15"/>
      <c r="M281" s="15"/>
      <c r="N281" s="338"/>
      <c r="O281" s="15"/>
      <c r="P281" s="15"/>
      <c r="Q281" s="15"/>
      <c r="R281" s="338"/>
      <c r="S281" s="321"/>
      <c r="T281" s="347"/>
      <c r="U281" s="28" t="s">
        <v>758</v>
      </c>
      <c r="V281" s="337">
        <f t="shared" si="19"/>
        <v>0</v>
      </c>
      <c r="W281" s="38"/>
      <c r="X281" s="341"/>
      <c r="Y281" s="168"/>
      <c r="Z281" s="168"/>
      <c r="AA281" s="169"/>
      <c r="AB281" s="168"/>
      <c r="AC281" s="347"/>
      <c r="AD281" s="168"/>
      <c r="AE281" s="347"/>
      <c r="AF281" s="168"/>
      <c r="AG281" s="347"/>
      <c r="AH281" s="168"/>
      <c r="AI281" s="47"/>
      <c r="AJ281" s="15"/>
      <c r="AK281" s="338"/>
    </row>
    <row r="282" spans="2:37" ht="13.8">
      <c r="B282" s="29" t="s">
        <v>53</v>
      </c>
      <c r="C282" s="40">
        <f>SUM(D282:R282)</f>
        <v>77</v>
      </c>
      <c r="D282" s="41">
        <f>SUM(D271:D281)</f>
        <v>7</v>
      </c>
      <c r="E282" s="342">
        <f t="shared" ref="E282:R282" si="20">SUM(E271:E281)</f>
        <v>1</v>
      </c>
      <c r="F282" s="342">
        <f t="shared" si="20"/>
        <v>8</v>
      </c>
      <c r="G282" s="342">
        <f t="shared" si="20"/>
        <v>8</v>
      </c>
      <c r="H282" s="342">
        <f t="shared" si="20"/>
        <v>6</v>
      </c>
      <c r="I282" s="342">
        <f t="shared" si="20"/>
        <v>5</v>
      </c>
      <c r="J282" s="342">
        <f t="shared" si="20"/>
        <v>10</v>
      </c>
      <c r="K282" s="342">
        <f t="shared" si="20"/>
        <v>2</v>
      </c>
      <c r="L282" s="342">
        <f t="shared" si="20"/>
        <v>10</v>
      </c>
      <c r="M282" s="342">
        <f t="shared" si="20"/>
        <v>10</v>
      </c>
      <c r="N282" s="342">
        <f t="shared" si="20"/>
        <v>0</v>
      </c>
      <c r="O282" s="342">
        <f t="shared" si="20"/>
        <v>0</v>
      </c>
      <c r="P282" s="342">
        <f t="shared" si="20"/>
        <v>0</v>
      </c>
      <c r="Q282" s="342">
        <f t="shared" si="20"/>
        <v>9</v>
      </c>
      <c r="R282" s="342">
        <f t="shared" si="20"/>
        <v>1</v>
      </c>
      <c r="S282" s="321"/>
      <c r="T282" s="347"/>
      <c r="U282" s="29" t="s">
        <v>53</v>
      </c>
      <c r="V282" s="40">
        <f>SUM(W282:AK282)</f>
        <v>77</v>
      </c>
      <c r="W282" s="41">
        <f>SUM(W271:W281)</f>
        <v>7</v>
      </c>
      <c r="X282" s="342">
        <f t="shared" ref="X282:AK282" si="21">SUM(X271:X281)</f>
        <v>1</v>
      </c>
      <c r="Y282" s="342">
        <f t="shared" si="21"/>
        <v>9</v>
      </c>
      <c r="Z282" s="342">
        <f t="shared" si="21"/>
        <v>9</v>
      </c>
      <c r="AA282" s="342">
        <f t="shared" si="21"/>
        <v>9</v>
      </c>
      <c r="AB282" s="342">
        <f t="shared" si="21"/>
        <v>14</v>
      </c>
      <c r="AC282" s="342">
        <f t="shared" si="21"/>
        <v>0</v>
      </c>
      <c r="AD282" s="342">
        <f t="shared" si="21"/>
        <v>8</v>
      </c>
      <c r="AE282" s="342">
        <f t="shared" si="21"/>
        <v>0</v>
      </c>
      <c r="AF282" s="342">
        <f t="shared" si="21"/>
        <v>8</v>
      </c>
      <c r="AG282" s="342">
        <f t="shared" si="21"/>
        <v>0</v>
      </c>
      <c r="AH282" s="342">
        <f t="shared" si="21"/>
        <v>0</v>
      </c>
      <c r="AI282" s="342">
        <f t="shared" si="21"/>
        <v>0</v>
      </c>
      <c r="AJ282" s="342">
        <f t="shared" si="21"/>
        <v>11</v>
      </c>
      <c r="AK282" s="342">
        <f t="shared" si="21"/>
        <v>1</v>
      </c>
    </row>
    <row r="283" spans="2:37" ht="13.8">
      <c r="B283" s="30" t="s">
        <v>54</v>
      </c>
      <c r="C283" s="44">
        <f>SUM(D283:R283)</f>
        <v>319</v>
      </c>
      <c r="D283" s="47">
        <f>D270+D282</f>
        <v>16</v>
      </c>
      <c r="E283" s="344">
        <f t="shared" ref="E283:R283" si="22">E270+E282</f>
        <v>2</v>
      </c>
      <c r="F283" s="344">
        <f t="shared" si="22"/>
        <v>29</v>
      </c>
      <c r="G283" s="344">
        <f t="shared" si="22"/>
        <v>36</v>
      </c>
      <c r="H283" s="344">
        <f t="shared" si="22"/>
        <v>30</v>
      </c>
      <c r="I283" s="344">
        <f t="shared" si="22"/>
        <v>6</v>
      </c>
      <c r="J283" s="344">
        <f t="shared" si="22"/>
        <v>38</v>
      </c>
      <c r="K283" s="344">
        <f t="shared" si="22"/>
        <v>2</v>
      </c>
      <c r="L283" s="344">
        <f t="shared" si="22"/>
        <v>37</v>
      </c>
      <c r="M283" s="344">
        <f t="shared" si="22"/>
        <v>74</v>
      </c>
      <c r="N283" s="344">
        <f t="shared" si="22"/>
        <v>1</v>
      </c>
      <c r="O283" s="344">
        <f t="shared" si="22"/>
        <v>2</v>
      </c>
      <c r="P283" s="344">
        <f t="shared" si="22"/>
        <v>0</v>
      </c>
      <c r="Q283" s="344">
        <f t="shared" si="22"/>
        <v>44</v>
      </c>
      <c r="R283" s="344">
        <f t="shared" si="22"/>
        <v>2</v>
      </c>
      <c r="S283" s="321"/>
      <c r="T283" s="347"/>
      <c r="U283" s="30" t="s">
        <v>54</v>
      </c>
      <c r="V283" s="44">
        <f>SUM(W283:AK283)</f>
        <v>309</v>
      </c>
      <c r="W283" s="47">
        <f>W282+W270</f>
        <v>15</v>
      </c>
      <c r="X283" s="344">
        <f t="shared" ref="X283:AK283" si="23">X282+X270</f>
        <v>2</v>
      </c>
      <c r="Y283" s="344">
        <f t="shared" si="23"/>
        <v>28</v>
      </c>
      <c r="Z283" s="344">
        <f t="shared" si="23"/>
        <v>33</v>
      </c>
      <c r="AA283" s="344">
        <f t="shared" si="23"/>
        <v>36</v>
      </c>
      <c r="AB283" s="344">
        <f t="shared" si="23"/>
        <v>37</v>
      </c>
      <c r="AC283" s="344">
        <f t="shared" si="23"/>
        <v>1</v>
      </c>
      <c r="AD283" s="344">
        <f t="shared" si="23"/>
        <v>38</v>
      </c>
      <c r="AE283" s="344">
        <f t="shared" si="23"/>
        <v>1</v>
      </c>
      <c r="AF283" s="344">
        <f t="shared" si="23"/>
        <v>70</v>
      </c>
      <c r="AG283" s="344">
        <f t="shared" si="23"/>
        <v>1</v>
      </c>
      <c r="AH283" s="344">
        <f t="shared" si="23"/>
        <v>2</v>
      </c>
      <c r="AI283" s="344">
        <f t="shared" si="23"/>
        <v>0</v>
      </c>
      <c r="AJ283" s="344">
        <f t="shared" si="23"/>
        <v>42</v>
      </c>
      <c r="AK283" s="344">
        <f t="shared" si="23"/>
        <v>3</v>
      </c>
    </row>
    <row r="284" spans="2:37" ht="13.8">
      <c r="B284" s="33" t="s">
        <v>55</v>
      </c>
      <c r="C284" s="345">
        <f>SUM(D284:R284)</f>
        <v>426</v>
      </c>
      <c r="D284" s="48">
        <f>D234+D283</f>
        <v>23</v>
      </c>
      <c r="E284" s="345">
        <f t="shared" ref="E284:R284" si="24">E234+E283</f>
        <v>4</v>
      </c>
      <c r="F284" s="345">
        <f t="shared" si="24"/>
        <v>38</v>
      </c>
      <c r="G284" s="345">
        <f t="shared" si="24"/>
        <v>51</v>
      </c>
      <c r="H284" s="345">
        <f t="shared" si="24"/>
        <v>42</v>
      </c>
      <c r="I284" s="345">
        <f t="shared" si="24"/>
        <v>8</v>
      </c>
      <c r="J284" s="345">
        <f t="shared" si="24"/>
        <v>51</v>
      </c>
      <c r="K284" s="345">
        <f t="shared" si="24"/>
        <v>3</v>
      </c>
      <c r="L284" s="345">
        <f t="shared" si="24"/>
        <v>51</v>
      </c>
      <c r="M284" s="345">
        <f t="shared" si="24"/>
        <v>88</v>
      </c>
      <c r="N284" s="345">
        <f t="shared" si="24"/>
        <v>3</v>
      </c>
      <c r="O284" s="345">
        <f t="shared" si="24"/>
        <v>2</v>
      </c>
      <c r="P284" s="345">
        <f t="shared" si="24"/>
        <v>0</v>
      </c>
      <c r="Q284" s="345">
        <f t="shared" si="24"/>
        <v>58</v>
      </c>
      <c r="R284" s="345">
        <f t="shared" si="24"/>
        <v>4</v>
      </c>
      <c r="S284" s="321"/>
      <c r="T284" s="347"/>
      <c r="U284" s="33" t="s">
        <v>55</v>
      </c>
      <c r="V284" s="345">
        <f>SUM(W284:AK284)</f>
        <v>413</v>
      </c>
      <c r="W284" s="48">
        <f>W234+W283</f>
        <v>21</v>
      </c>
      <c r="X284" s="345">
        <f t="shared" ref="X284:AK284" si="25">X234+X283</f>
        <v>3</v>
      </c>
      <c r="Y284" s="345">
        <f t="shared" si="25"/>
        <v>36</v>
      </c>
      <c r="Z284" s="345">
        <f t="shared" si="25"/>
        <v>46</v>
      </c>
      <c r="AA284" s="345">
        <f t="shared" si="25"/>
        <v>51</v>
      </c>
      <c r="AB284" s="345">
        <f t="shared" si="25"/>
        <v>51</v>
      </c>
      <c r="AC284" s="345">
        <f t="shared" si="25"/>
        <v>3</v>
      </c>
      <c r="AD284" s="345">
        <f t="shared" si="25"/>
        <v>51</v>
      </c>
      <c r="AE284" s="345">
        <f t="shared" si="25"/>
        <v>3</v>
      </c>
      <c r="AF284" s="345">
        <f t="shared" si="25"/>
        <v>86</v>
      </c>
      <c r="AG284" s="345">
        <f t="shared" si="25"/>
        <v>2</v>
      </c>
      <c r="AH284" s="345">
        <f t="shared" si="25"/>
        <v>2</v>
      </c>
      <c r="AI284" s="345">
        <f t="shared" si="25"/>
        <v>0</v>
      </c>
      <c r="AJ284" s="345">
        <f t="shared" si="25"/>
        <v>55</v>
      </c>
      <c r="AK284" s="345">
        <f t="shared" si="25"/>
        <v>3</v>
      </c>
    </row>
    <row r="285" spans="2:37" ht="13.8">
      <c r="B285" s="34" t="s">
        <v>56</v>
      </c>
      <c r="C285" s="380">
        <f>SUM(D285:R285)</f>
        <v>670</v>
      </c>
      <c r="D285" s="51">
        <f>D217+D284</f>
        <v>39</v>
      </c>
      <c r="E285" s="346">
        <f t="shared" ref="E285:R285" si="26">E217+E284</f>
        <v>6</v>
      </c>
      <c r="F285" s="346">
        <f t="shared" si="26"/>
        <v>57</v>
      </c>
      <c r="G285" s="346">
        <f t="shared" si="26"/>
        <v>75</v>
      </c>
      <c r="H285" s="346">
        <f t="shared" si="26"/>
        <v>76</v>
      </c>
      <c r="I285" s="346">
        <f t="shared" si="26"/>
        <v>11</v>
      </c>
      <c r="J285" s="346">
        <f t="shared" si="26"/>
        <v>89</v>
      </c>
      <c r="K285" s="346">
        <f t="shared" si="26"/>
        <v>9</v>
      </c>
      <c r="L285" s="346">
        <f t="shared" si="26"/>
        <v>83</v>
      </c>
      <c r="M285" s="346">
        <f t="shared" si="26"/>
        <v>115</v>
      </c>
      <c r="N285" s="346">
        <f t="shared" si="26"/>
        <v>7</v>
      </c>
      <c r="O285" s="346">
        <f t="shared" si="26"/>
        <v>9</v>
      </c>
      <c r="P285" s="346">
        <f t="shared" si="26"/>
        <v>6</v>
      </c>
      <c r="Q285" s="346">
        <f t="shared" si="26"/>
        <v>80</v>
      </c>
      <c r="R285" s="346">
        <f t="shared" si="26"/>
        <v>8</v>
      </c>
      <c r="S285" s="321"/>
      <c r="T285" s="347"/>
      <c r="U285" s="34" t="s">
        <v>56</v>
      </c>
      <c r="V285" s="380">
        <f>SUM(W285:AK285)</f>
        <v>664</v>
      </c>
      <c r="W285" s="51">
        <f>W217+W284</f>
        <v>35</v>
      </c>
      <c r="X285" s="346">
        <f t="shared" ref="X285:AK285" si="27">X217+X284</f>
        <v>5</v>
      </c>
      <c r="Y285" s="346">
        <f t="shared" si="27"/>
        <v>63</v>
      </c>
      <c r="Z285" s="346">
        <f t="shared" si="27"/>
        <v>72</v>
      </c>
      <c r="AA285" s="346">
        <f t="shared" si="27"/>
        <v>83</v>
      </c>
      <c r="AB285" s="346">
        <f t="shared" si="27"/>
        <v>84</v>
      </c>
      <c r="AC285" s="346">
        <f t="shared" si="27"/>
        <v>8</v>
      </c>
      <c r="AD285" s="346">
        <f t="shared" si="27"/>
        <v>79</v>
      </c>
      <c r="AE285" s="346">
        <f t="shared" si="27"/>
        <v>10</v>
      </c>
      <c r="AF285" s="346">
        <f t="shared" si="27"/>
        <v>117</v>
      </c>
      <c r="AG285" s="346">
        <f t="shared" si="27"/>
        <v>5</v>
      </c>
      <c r="AH285" s="346">
        <f t="shared" si="27"/>
        <v>7</v>
      </c>
      <c r="AI285" s="346">
        <f t="shared" si="27"/>
        <v>6</v>
      </c>
      <c r="AJ285" s="346">
        <f t="shared" si="27"/>
        <v>84</v>
      </c>
      <c r="AK285" s="346">
        <f t="shared" si="27"/>
        <v>6</v>
      </c>
    </row>
    <row r="286" spans="2:37" ht="13.8">
      <c r="B286" s="35"/>
      <c r="C286" s="42"/>
      <c r="D286" s="43"/>
      <c r="E286" s="43"/>
      <c r="F286" s="39"/>
      <c r="G286" s="39"/>
      <c r="H286" s="39"/>
      <c r="I286" s="39"/>
      <c r="J286" s="39"/>
      <c r="K286" s="39"/>
      <c r="L286" s="39"/>
      <c r="M286" s="39"/>
      <c r="N286" s="39"/>
      <c r="O286" s="39"/>
      <c r="P286" s="39"/>
      <c r="Q286" s="39"/>
      <c r="R286" s="39"/>
      <c r="S286" s="321"/>
      <c r="T286" s="347"/>
      <c r="U286" s="35"/>
      <c r="V286" s="42"/>
      <c r="W286" s="43"/>
      <c r="X286" s="43"/>
      <c r="Y286" s="39"/>
      <c r="Z286" s="39"/>
      <c r="AA286" s="39"/>
      <c r="AB286" s="39"/>
      <c r="AC286" s="39"/>
      <c r="AD286" s="39"/>
      <c r="AE286" s="39"/>
      <c r="AF286" s="39"/>
      <c r="AG286" s="39"/>
      <c r="AH286" s="39"/>
      <c r="AI286" s="15"/>
      <c r="AJ286" s="39"/>
      <c r="AK286" s="39"/>
    </row>
    <row r="287" spans="2:37" ht="18">
      <c r="B287" s="286" t="s">
        <v>191</v>
      </c>
      <c r="C287" s="386"/>
      <c r="D287" s="287"/>
      <c r="E287" s="361"/>
      <c r="F287" s="287"/>
      <c r="G287" s="287"/>
      <c r="H287" s="287"/>
      <c r="I287" s="361"/>
      <c r="J287" s="287"/>
      <c r="K287" s="361"/>
      <c r="L287" s="287"/>
      <c r="M287" s="287"/>
      <c r="N287" s="361"/>
      <c r="O287" s="287"/>
      <c r="P287" s="287"/>
      <c r="Q287" s="287"/>
      <c r="R287" s="361"/>
      <c r="S287" s="321"/>
      <c r="T287" s="347"/>
      <c r="U287" s="490" t="s">
        <v>191</v>
      </c>
      <c r="V287" s="491"/>
      <c r="W287" s="491"/>
      <c r="X287" s="491"/>
      <c r="Y287" s="491"/>
      <c r="Z287" s="491"/>
      <c r="AA287" s="491"/>
      <c r="AB287" s="491"/>
      <c r="AC287" s="491"/>
      <c r="AD287" s="491"/>
      <c r="AE287" s="491"/>
      <c r="AF287" s="491"/>
      <c r="AG287" s="491"/>
      <c r="AH287" s="491"/>
      <c r="AI287" s="491"/>
      <c r="AJ287" s="491"/>
      <c r="AK287" s="262"/>
    </row>
    <row r="288" spans="2:37" ht="13.8" outlineLevel="1">
      <c r="B288" s="28" t="s">
        <v>204</v>
      </c>
      <c r="C288" s="337">
        <f t="shared" ref="C288:C294" si="28">SUM(D288:R288)</f>
        <v>7</v>
      </c>
      <c r="D288" s="38">
        <v>1</v>
      </c>
      <c r="E288" s="341"/>
      <c r="F288" s="15"/>
      <c r="G288" s="15">
        <v>1</v>
      </c>
      <c r="H288" s="24">
        <v>1</v>
      </c>
      <c r="I288" s="339"/>
      <c r="J288" s="15">
        <v>1</v>
      </c>
      <c r="K288" s="338"/>
      <c r="L288" s="15">
        <v>1</v>
      </c>
      <c r="M288" s="15">
        <v>1</v>
      </c>
      <c r="N288" s="338"/>
      <c r="O288" s="15"/>
      <c r="P288" s="15"/>
      <c r="Q288" s="15">
        <v>1</v>
      </c>
      <c r="R288" s="338"/>
      <c r="S288" s="321"/>
      <c r="T288" s="347"/>
      <c r="U288" s="28" t="s">
        <v>57</v>
      </c>
      <c r="V288" s="337">
        <f>SUM(W288:AK288)</f>
        <v>1</v>
      </c>
      <c r="W288" s="38">
        <v>1</v>
      </c>
      <c r="X288" s="341"/>
      <c r="Y288" s="15"/>
      <c r="Z288" s="15"/>
      <c r="AA288" s="24"/>
      <c r="AB288" s="15"/>
      <c r="AC288" s="338"/>
      <c r="AD288" s="15"/>
      <c r="AE288" s="338"/>
      <c r="AF288" s="15"/>
      <c r="AG288" s="338"/>
      <c r="AH288" s="15"/>
      <c r="AI288" s="15"/>
      <c r="AJ288" s="15"/>
      <c r="AK288" s="338"/>
    </row>
    <row r="289" spans="2:37" ht="13.8" outlineLevel="1">
      <c r="B289" s="28" t="s">
        <v>58</v>
      </c>
      <c r="C289" s="337">
        <f t="shared" si="28"/>
        <v>0</v>
      </c>
      <c r="D289" s="38"/>
      <c r="E289" s="341"/>
      <c r="F289" s="15"/>
      <c r="G289" s="15"/>
      <c r="H289" s="24"/>
      <c r="I289" s="339"/>
      <c r="J289" s="15"/>
      <c r="K289" s="338"/>
      <c r="L289" s="15"/>
      <c r="M289" s="15"/>
      <c r="N289" s="338"/>
      <c r="O289" s="15"/>
      <c r="P289" s="15"/>
      <c r="Q289" s="15"/>
      <c r="R289" s="338"/>
      <c r="S289" s="321"/>
      <c r="T289" s="347"/>
      <c r="U289" s="28" t="s">
        <v>58</v>
      </c>
      <c r="V289" s="337">
        <f t="shared" ref="V289:V319" si="29">SUM(W289:AK289)</f>
        <v>0</v>
      </c>
      <c r="W289" s="38"/>
      <c r="X289" s="341"/>
      <c r="Y289" s="15"/>
      <c r="Z289" s="15"/>
      <c r="AA289" s="24"/>
      <c r="AB289" s="15"/>
      <c r="AC289" s="338"/>
      <c r="AD289" s="15"/>
      <c r="AE289" s="338"/>
      <c r="AF289" s="15"/>
      <c r="AG289" s="338"/>
      <c r="AH289" s="15"/>
      <c r="AI289" s="15"/>
      <c r="AJ289" s="15"/>
      <c r="AK289" s="338"/>
    </row>
    <row r="290" spans="2:37" ht="13.8">
      <c r="B290" s="29" t="s">
        <v>59</v>
      </c>
      <c r="C290" s="40">
        <f t="shared" si="28"/>
        <v>7</v>
      </c>
      <c r="D290" s="41">
        <f>SUM(D288:D289)</f>
        <v>1</v>
      </c>
      <c r="E290" s="342">
        <f t="shared" ref="E290:R290" si="30">SUM(E288:E289)</f>
        <v>0</v>
      </c>
      <c r="F290" s="342">
        <f t="shared" si="30"/>
        <v>0</v>
      </c>
      <c r="G290" s="342">
        <f t="shared" si="30"/>
        <v>1</v>
      </c>
      <c r="H290" s="342">
        <f t="shared" si="30"/>
        <v>1</v>
      </c>
      <c r="I290" s="342">
        <f t="shared" si="30"/>
        <v>0</v>
      </c>
      <c r="J290" s="342">
        <f t="shared" si="30"/>
        <v>1</v>
      </c>
      <c r="K290" s="342">
        <f t="shared" si="30"/>
        <v>0</v>
      </c>
      <c r="L290" s="342">
        <f t="shared" si="30"/>
        <v>1</v>
      </c>
      <c r="M290" s="342">
        <f t="shared" si="30"/>
        <v>1</v>
      </c>
      <c r="N290" s="342">
        <f t="shared" si="30"/>
        <v>0</v>
      </c>
      <c r="O290" s="342">
        <f t="shared" si="30"/>
        <v>0</v>
      </c>
      <c r="P290" s="342">
        <f t="shared" si="30"/>
        <v>0</v>
      </c>
      <c r="Q290" s="342">
        <f t="shared" si="30"/>
        <v>1</v>
      </c>
      <c r="R290" s="342">
        <f t="shared" si="30"/>
        <v>0</v>
      </c>
      <c r="S290" s="321"/>
      <c r="T290" s="347"/>
      <c r="U290" s="29" t="s">
        <v>59</v>
      </c>
      <c r="V290" s="40">
        <f>SUM(W290:AK290)</f>
        <v>1</v>
      </c>
      <c r="W290" s="41">
        <f>SUM(W288:W289)</f>
        <v>1</v>
      </c>
      <c r="X290" s="342">
        <f t="shared" ref="X290:AK290" si="31">SUM(X288:X289)</f>
        <v>0</v>
      </c>
      <c r="Y290" s="342">
        <f t="shared" si="31"/>
        <v>0</v>
      </c>
      <c r="Z290" s="342">
        <f t="shared" si="31"/>
        <v>0</v>
      </c>
      <c r="AA290" s="342">
        <f t="shared" si="31"/>
        <v>0</v>
      </c>
      <c r="AB290" s="342">
        <f t="shared" si="31"/>
        <v>0</v>
      </c>
      <c r="AC290" s="342">
        <f t="shared" si="31"/>
        <v>0</v>
      </c>
      <c r="AD290" s="342">
        <f t="shared" si="31"/>
        <v>0</v>
      </c>
      <c r="AE290" s="342">
        <f t="shared" si="31"/>
        <v>0</v>
      </c>
      <c r="AF290" s="342">
        <f t="shared" si="31"/>
        <v>0</v>
      </c>
      <c r="AG290" s="342">
        <f t="shared" si="31"/>
        <v>0</v>
      </c>
      <c r="AH290" s="342">
        <f t="shared" si="31"/>
        <v>0</v>
      </c>
      <c r="AI290" s="342">
        <f t="shared" si="31"/>
        <v>0</v>
      </c>
      <c r="AJ290" s="342">
        <f t="shared" si="31"/>
        <v>0</v>
      </c>
      <c r="AK290" s="342">
        <f t="shared" si="31"/>
        <v>0</v>
      </c>
    </row>
    <row r="291" spans="2:37" ht="13.8" outlineLevel="2">
      <c r="B291" s="28" t="s">
        <v>22</v>
      </c>
      <c r="C291" s="337">
        <f t="shared" si="28"/>
        <v>0</v>
      </c>
      <c r="D291" s="38"/>
      <c r="E291" s="341"/>
      <c r="F291" s="15"/>
      <c r="G291" s="15"/>
      <c r="H291" s="24"/>
      <c r="I291" s="339"/>
      <c r="J291" s="15"/>
      <c r="K291" s="338"/>
      <c r="L291" s="15"/>
      <c r="M291" s="15"/>
      <c r="N291" s="338"/>
      <c r="O291" s="15"/>
      <c r="P291" s="15"/>
      <c r="Q291" s="15"/>
      <c r="R291" s="338"/>
      <c r="S291" s="321"/>
      <c r="T291" s="347"/>
      <c r="U291" s="28" t="s">
        <v>22</v>
      </c>
      <c r="V291" s="337">
        <f>SUM(W291:AK291)</f>
        <v>0</v>
      </c>
      <c r="W291" s="38"/>
      <c r="X291" s="341"/>
      <c r="Y291" s="15"/>
      <c r="Z291" s="15"/>
      <c r="AA291" s="24"/>
      <c r="AB291" s="15"/>
      <c r="AC291" s="338"/>
      <c r="AD291" s="15"/>
      <c r="AE291" s="338"/>
      <c r="AF291" s="15"/>
      <c r="AG291" s="338"/>
      <c r="AH291" s="15"/>
      <c r="AI291" s="15"/>
      <c r="AJ291" s="15"/>
      <c r="AK291" s="338"/>
    </row>
    <row r="292" spans="2:37" ht="13.8" outlineLevel="2">
      <c r="B292" s="28" t="s">
        <v>23</v>
      </c>
      <c r="C292" s="337">
        <f t="shared" si="28"/>
        <v>0</v>
      </c>
      <c r="D292" s="38"/>
      <c r="E292" s="341"/>
      <c r="F292" s="15"/>
      <c r="G292" s="15"/>
      <c r="H292" s="24"/>
      <c r="I292" s="339"/>
      <c r="J292" s="15"/>
      <c r="K292" s="338"/>
      <c r="L292" s="15"/>
      <c r="M292" s="15"/>
      <c r="N292" s="338"/>
      <c r="O292" s="15"/>
      <c r="P292" s="15"/>
      <c r="Q292" s="15"/>
      <c r="R292" s="338"/>
      <c r="S292" s="321"/>
      <c r="T292" s="347"/>
      <c r="U292" s="28" t="s">
        <v>23</v>
      </c>
      <c r="V292" s="337">
        <f t="shared" si="29"/>
        <v>0</v>
      </c>
      <c r="W292" s="38"/>
      <c r="X292" s="341"/>
      <c r="Y292" s="15"/>
      <c r="Z292" s="15"/>
      <c r="AA292" s="24"/>
      <c r="AB292" s="15"/>
      <c r="AC292" s="338"/>
      <c r="AD292" s="15"/>
      <c r="AE292" s="338"/>
      <c r="AF292" s="15"/>
      <c r="AG292" s="338"/>
      <c r="AH292" s="15"/>
      <c r="AI292" s="15"/>
      <c r="AJ292" s="15"/>
      <c r="AK292" s="338"/>
    </row>
    <row r="293" spans="2:37" ht="13.8">
      <c r="B293" s="29" t="s">
        <v>29</v>
      </c>
      <c r="C293" s="40">
        <f t="shared" si="28"/>
        <v>0</v>
      </c>
      <c r="D293" s="41">
        <f>SUM(D291:D292)</f>
        <v>0</v>
      </c>
      <c r="E293" s="342">
        <f t="shared" ref="E293:R293" si="32">SUM(E291:E292)</f>
        <v>0</v>
      </c>
      <c r="F293" s="342">
        <f t="shared" si="32"/>
        <v>0</v>
      </c>
      <c r="G293" s="342">
        <f t="shared" si="32"/>
        <v>0</v>
      </c>
      <c r="H293" s="342">
        <f t="shared" si="32"/>
        <v>0</v>
      </c>
      <c r="I293" s="342">
        <f t="shared" si="32"/>
        <v>0</v>
      </c>
      <c r="J293" s="342">
        <f t="shared" si="32"/>
        <v>0</v>
      </c>
      <c r="K293" s="342">
        <f t="shared" si="32"/>
        <v>0</v>
      </c>
      <c r="L293" s="342">
        <f t="shared" si="32"/>
        <v>0</v>
      </c>
      <c r="M293" s="342">
        <f t="shared" si="32"/>
        <v>0</v>
      </c>
      <c r="N293" s="342">
        <f t="shared" si="32"/>
        <v>0</v>
      </c>
      <c r="O293" s="342">
        <f t="shared" si="32"/>
        <v>0</v>
      </c>
      <c r="P293" s="342">
        <f t="shared" si="32"/>
        <v>0</v>
      </c>
      <c r="Q293" s="342">
        <f t="shared" si="32"/>
        <v>0</v>
      </c>
      <c r="R293" s="342">
        <f t="shared" si="32"/>
        <v>0</v>
      </c>
      <c r="S293" s="321"/>
      <c r="T293" s="347"/>
      <c r="U293" s="29" t="s">
        <v>29</v>
      </c>
      <c r="V293" s="40">
        <f>SUM(W293:AK293)</f>
        <v>0</v>
      </c>
      <c r="W293" s="41">
        <f>SUM(W291:W292)</f>
        <v>0</v>
      </c>
      <c r="X293" s="342">
        <f t="shared" ref="X293:AK293" si="33">SUM(X291:X292)</f>
        <v>0</v>
      </c>
      <c r="Y293" s="342">
        <f t="shared" si="33"/>
        <v>0</v>
      </c>
      <c r="Z293" s="342">
        <f t="shared" si="33"/>
        <v>0</v>
      </c>
      <c r="AA293" s="342">
        <f t="shared" si="33"/>
        <v>0</v>
      </c>
      <c r="AB293" s="342">
        <f t="shared" si="33"/>
        <v>0</v>
      </c>
      <c r="AC293" s="342">
        <f t="shared" si="33"/>
        <v>0</v>
      </c>
      <c r="AD293" s="342">
        <f t="shared" si="33"/>
        <v>0</v>
      </c>
      <c r="AE293" s="342">
        <f t="shared" si="33"/>
        <v>0</v>
      </c>
      <c r="AF293" s="342">
        <f t="shared" si="33"/>
        <v>0</v>
      </c>
      <c r="AG293" s="342">
        <f t="shared" si="33"/>
        <v>0</v>
      </c>
      <c r="AH293" s="342">
        <f t="shared" si="33"/>
        <v>0</v>
      </c>
      <c r="AI293" s="342">
        <f t="shared" si="33"/>
        <v>0</v>
      </c>
      <c r="AJ293" s="342">
        <f t="shared" si="33"/>
        <v>0</v>
      </c>
      <c r="AK293" s="342">
        <f t="shared" si="33"/>
        <v>0</v>
      </c>
    </row>
    <row r="294" spans="2:37" ht="13.8" outlineLevel="1">
      <c r="B294" s="28" t="s">
        <v>60</v>
      </c>
      <c r="C294" s="337">
        <f t="shared" si="28"/>
        <v>8</v>
      </c>
      <c r="D294" s="38">
        <v>2</v>
      </c>
      <c r="E294" s="341"/>
      <c r="F294" s="293">
        <v>1</v>
      </c>
      <c r="G294" s="15">
        <v>1</v>
      </c>
      <c r="H294" s="24">
        <v>1</v>
      </c>
      <c r="I294" s="339"/>
      <c r="J294" s="15">
        <v>1</v>
      </c>
      <c r="K294" s="338"/>
      <c r="L294" s="293">
        <v>1</v>
      </c>
      <c r="M294" s="293">
        <v>1</v>
      </c>
      <c r="N294" s="347"/>
      <c r="O294" s="15"/>
      <c r="P294" s="15"/>
      <c r="Q294" s="15"/>
      <c r="R294" s="338"/>
      <c r="S294" s="321"/>
      <c r="T294" s="347"/>
      <c r="U294" s="28" t="s">
        <v>60</v>
      </c>
      <c r="V294" s="337">
        <f>SUM(W294:AK294)</f>
        <v>10</v>
      </c>
      <c r="W294" s="38">
        <v>2</v>
      </c>
      <c r="X294" s="341"/>
      <c r="Y294" s="293">
        <v>1</v>
      </c>
      <c r="Z294" s="15">
        <v>2</v>
      </c>
      <c r="AA294" s="24">
        <v>1</v>
      </c>
      <c r="AB294" s="15">
        <v>1</v>
      </c>
      <c r="AC294" s="338"/>
      <c r="AD294" s="15">
        <v>1</v>
      </c>
      <c r="AE294" s="338"/>
      <c r="AF294" s="15">
        <v>1</v>
      </c>
      <c r="AG294" s="338"/>
      <c r="AH294" s="15"/>
      <c r="AI294" s="15"/>
      <c r="AJ294" s="15">
        <v>1</v>
      </c>
      <c r="AK294" s="338"/>
    </row>
    <row r="295" spans="2:37" ht="13.8" outlineLevel="1">
      <c r="B295" s="28" t="s">
        <v>61</v>
      </c>
      <c r="C295" s="337">
        <f t="shared" ref="C295:C305" si="34">SUM(D295:R295)</f>
        <v>0</v>
      </c>
      <c r="D295" s="38"/>
      <c r="E295" s="341"/>
      <c r="F295" s="15"/>
      <c r="G295" s="15"/>
      <c r="H295" s="24"/>
      <c r="I295" s="339"/>
      <c r="J295" s="15"/>
      <c r="K295" s="338"/>
      <c r="L295" s="15"/>
      <c r="M295" s="15"/>
      <c r="N295" s="338"/>
      <c r="O295" s="15"/>
      <c r="P295" s="15"/>
      <c r="Q295" s="15"/>
      <c r="R295" s="338"/>
      <c r="S295" s="321"/>
      <c r="T295" s="347"/>
      <c r="U295" s="28" t="s">
        <v>61</v>
      </c>
      <c r="V295" s="337">
        <f t="shared" si="29"/>
        <v>0</v>
      </c>
      <c r="W295" s="38"/>
      <c r="X295" s="341"/>
      <c r="Y295" s="15"/>
      <c r="Z295" s="15"/>
      <c r="AA295" s="24"/>
      <c r="AB295" s="15"/>
      <c r="AC295" s="338"/>
      <c r="AD295" s="15"/>
      <c r="AE295" s="338"/>
      <c r="AF295" s="15"/>
      <c r="AG295" s="338"/>
      <c r="AH295" s="15"/>
      <c r="AI295" s="15"/>
      <c r="AJ295" s="15"/>
      <c r="AK295" s="338"/>
    </row>
    <row r="296" spans="2:37" ht="13.8" outlineLevel="1">
      <c r="B296" s="28" t="s">
        <v>62</v>
      </c>
      <c r="C296" s="337">
        <f t="shared" si="34"/>
        <v>0</v>
      </c>
      <c r="D296" s="38"/>
      <c r="E296" s="341"/>
      <c r="F296" s="15"/>
      <c r="G296" s="15"/>
      <c r="H296" s="24"/>
      <c r="I296" s="339"/>
      <c r="J296" s="15"/>
      <c r="K296" s="338"/>
      <c r="L296" s="15"/>
      <c r="M296" s="15"/>
      <c r="N296" s="338"/>
      <c r="O296" s="15"/>
      <c r="P296" s="15"/>
      <c r="Q296" s="15"/>
      <c r="R296" s="338"/>
      <c r="S296" s="321"/>
      <c r="T296" s="347"/>
      <c r="U296" s="28" t="s">
        <v>62</v>
      </c>
      <c r="V296" s="337">
        <f t="shared" si="29"/>
        <v>0</v>
      </c>
      <c r="W296" s="38"/>
      <c r="X296" s="341"/>
      <c r="Y296" s="15"/>
      <c r="Z296" s="15"/>
      <c r="AA296" s="24"/>
      <c r="AB296" s="15"/>
      <c r="AC296" s="338"/>
      <c r="AD296" s="15"/>
      <c r="AE296" s="338"/>
      <c r="AF296" s="15"/>
      <c r="AG296" s="338"/>
      <c r="AH296" s="15"/>
      <c r="AI296" s="15"/>
      <c r="AJ296" s="15"/>
      <c r="AK296" s="338"/>
    </row>
    <row r="297" spans="2:37" ht="13.8" outlineLevel="1">
      <c r="B297" s="28" t="s">
        <v>63</v>
      </c>
      <c r="C297" s="337">
        <f t="shared" si="34"/>
        <v>0</v>
      </c>
      <c r="D297" s="42"/>
      <c r="E297" s="42"/>
      <c r="F297" s="15"/>
      <c r="G297" s="15"/>
      <c r="H297" s="24"/>
      <c r="I297" s="339"/>
      <c r="J297" s="15"/>
      <c r="K297" s="338"/>
      <c r="L297" s="15"/>
      <c r="M297" s="15"/>
      <c r="N297" s="338"/>
      <c r="O297" s="15"/>
      <c r="P297" s="15"/>
      <c r="Q297" s="15"/>
      <c r="R297" s="338"/>
      <c r="S297" s="321"/>
      <c r="T297" s="347"/>
      <c r="U297" s="28" t="s">
        <v>63</v>
      </c>
      <c r="V297" s="337">
        <f t="shared" si="29"/>
        <v>0</v>
      </c>
      <c r="W297" s="42"/>
      <c r="X297" s="42"/>
      <c r="Y297" s="15"/>
      <c r="Z297" s="15"/>
      <c r="AA297" s="24"/>
      <c r="AB297" s="15"/>
      <c r="AC297" s="338"/>
      <c r="AD297" s="15"/>
      <c r="AE297" s="338"/>
      <c r="AF297" s="15"/>
      <c r="AG297" s="338"/>
      <c r="AH297" s="15"/>
      <c r="AI297" s="15"/>
      <c r="AJ297" s="15"/>
      <c r="AK297" s="338"/>
    </row>
    <row r="298" spans="2:37" ht="13.8" outlineLevel="1">
      <c r="B298" s="28" t="s">
        <v>39</v>
      </c>
      <c r="C298" s="337">
        <f t="shared" si="34"/>
        <v>2</v>
      </c>
      <c r="D298" s="38"/>
      <c r="E298" s="341"/>
      <c r="F298" s="168"/>
      <c r="G298" s="168"/>
      <c r="H298" s="169"/>
      <c r="I298" s="348"/>
      <c r="J298" s="168"/>
      <c r="K298" s="347"/>
      <c r="L298" s="168">
        <v>1</v>
      </c>
      <c r="M298" s="168">
        <v>1</v>
      </c>
      <c r="N298" s="347"/>
      <c r="O298" s="168"/>
      <c r="P298" s="15"/>
      <c r="Q298" s="168"/>
      <c r="R298" s="347"/>
      <c r="S298" s="321"/>
      <c r="T298" s="347"/>
      <c r="U298" s="28" t="s">
        <v>64</v>
      </c>
      <c r="V298" s="337">
        <f t="shared" si="29"/>
        <v>2</v>
      </c>
      <c r="W298" s="38"/>
      <c r="X298" s="341"/>
      <c r="Y298" s="168"/>
      <c r="Z298" s="168"/>
      <c r="AA298" s="169"/>
      <c r="AB298" s="168"/>
      <c r="AC298" s="347"/>
      <c r="AD298" s="168">
        <v>1</v>
      </c>
      <c r="AE298" s="347"/>
      <c r="AF298" s="168">
        <v>1</v>
      </c>
      <c r="AG298" s="347"/>
      <c r="AH298" s="168"/>
      <c r="AI298" s="15"/>
      <c r="AJ298" s="168"/>
      <c r="AK298" s="347"/>
    </row>
    <row r="299" spans="2:37" ht="13.8" outlineLevel="1">
      <c r="B299" s="28" t="s">
        <v>65</v>
      </c>
      <c r="C299" s="337">
        <f t="shared" si="34"/>
        <v>2</v>
      </c>
      <c r="D299" s="38"/>
      <c r="E299" s="341"/>
      <c r="F299" s="15"/>
      <c r="G299" s="15"/>
      <c r="H299" s="24">
        <v>1</v>
      </c>
      <c r="I299" s="339"/>
      <c r="J299" s="15"/>
      <c r="K299" s="338"/>
      <c r="L299" s="15">
        <v>1</v>
      </c>
      <c r="M299" s="15"/>
      <c r="N299" s="338"/>
      <c r="O299" s="15"/>
      <c r="P299" s="15"/>
      <c r="Q299" s="15"/>
      <c r="R299" s="338"/>
      <c r="S299" s="321"/>
      <c r="T299" s="347"/>
      <c r="U299" s="28" t="s">
        <v>65</v>
      </c>
      <c r="V299" s="337">
        <f t="shared" si="29"/>
        <v>2</v>
      </c>
      <c r="W299" s="38"/>
      <c r="X299" s="341"/>
      <c r="Y299" s="15"/>
      <c r="Z299" s="15"/>
      <c r="AA299" s="24">
        <v>1</v>
      </c>
      <c r="AB299" s="15"/>
      <c r="AC299" s="338"/>
      <c r="AD299" s="15">
        <v>1</v>
      </c>
      <c r="AE299" s="338"/>
      <c r="AF299" s="15"/>
      <c r="AG299" s="338"/>
      <c r="AH299" s="15"/>
      <c r="AI299" s="15"/>
      <c r="AJ299" s="15"/>
      <c r="AK299" s="338"/>
    </row>
    <row r="300" spans="2:37" ht="13.8" outlineLevel="1">
      <c r="B300" s="28" t="s">
        <v>66</v>
      </c>
      <c r="C300" s="337">
        <f t="shared" si="34"/>
        <v>0</v>
      </c>
      <c r="D300" s="38"/>
      <c r="E300" s="341"/>
      <c r="F300" s="15"/>
      <c r="G300" s="15"/>
      <c r="H300" s="24"/>
      <c r="I300" s="339"/>
      <c r="J300" s="15"/>
      <c r="K300" s="338"/>
      <c r="L300" s="15"/>
      <c r="M300" s="15"/>
      <c r="N300" s="338"/>
      <c r="O300" s="15"/>
      <c r="P300" s="15"/>
      <c r="Q300" s="15"/>
      <c r="R300" s="338"/>
      <c r="S300" s="321"/>
      <c r="T300" s="347"/>
      <c r="U300" s="28" t="s">
        <v>66</v>
      </c>
      <c r="V300" s="337">
        <f t="shared" si="29"/>
        <v>0</v>
      </c>
      <c r="W300" s="38"/>
      <c r="X300" s="341"/>
      <c r="Y300" s="15"/>
      <c r="Z300" s="15"/>
      <c r="AA300" s="24"/>
      <c r="AB300" s="15"/>
      <c r="AC300" s="338"/>
      <c r="AD300" s="15"/>
      <c r="AE300" s="338"/>
      <c r="AF300" s="15"/>
      <c r="AG300" s="338"/>
      <c r="AH300" s="15"/>
      <c r="AI300" s="15"/>
      <c r="AJ300" s="15"/>
      <c r="AK300" s="338"/>
    </row>
    <row r="301" spans="2:37" ht="13.8" outlineLevel="1">
      <c r="B301" s="28" t="s">
        <v>67</v>
      </c>
      <c r="C301" s="337">
        <f t="shared" si="34"/>
        <v>0</v>
      </c>
      <c r="D301" s="38"/>
      <c r="E301" s="341"/>
      <c r="F301" s="15"/>
      <c r="G301" s="15"/>
      <c r="H301" s="24"/>
      <c r="I301" s="339"/>
      <c r="J301" s="15"/>
      <c r="K301" s="338"/>
      <c r="L301" s="15"/>
      <c r="M301" s="15"/>
      <c r="N301" s="338"/>
      <c r="O301" s="15"/>
      <c r="P301" s="15"/>
      <c r="Q301" s="15"/>
      <c r="R301" s="338"/>
      <c r="S301" s="321"/>
      <c r="T301" s="347"/>
      <c r="U301" s="28" t="s">
        <v>86</v>
      </c>
      <c r="V301" s="337">
        <f t="shared" si="29"/>
        <v>0</v>
      </c>
      <c r="W301" s="38"/>
      <c r="X301" s="341"/>
      <c r="Y301" s="15"/>
      <c r="Z301" s="15"/>
      <c r="AA301" s="24"/>
      <c r="AB301" s="15"/>
      <c r="AC301" s="338"/>
      <c r="AD301" s="15"/>
      <c r="AE301" s="338"/>
      <c r="AF301" s="15"/>
      <c r="AG301" s="338"/>
      <c r="AH301" s="15"/>
      <c r="AI301" s="15"/>
      <c r="AJ301" s="15"/>
      <c r="AK301" s="338"/>
    </row>
    <row r="302" spans="2:37" ht="13.8" outlineLevel="1">
      <c r="B302" s="28" t="s">
        <v>68</v>
      </c>
      <c r="C302" s="337">
        <f t="shared" si="34"/>
        <v>0</v>
      </c>
      <c r="D302" s="38"/>
      <c r="E302" s="341"/>
      <c r="F302" s="15"/>
      <c r="G302" s="15"/>
      <c r="H302" s="24"/>
      <c r="I302" s="339"/>
      <c r="J302" s="15"/>
      <c r="K302" s="338"/>
      <c r="L302" s="15"/>
      <c r="M302" s="15"/>
      <c r="N302" s="338"/>
      <c r="O302" s="15"/>
      <c r="P302" s="15"/>
      <c r="Q302" s="15"/>
      <c r="R302" s="338"/>
      <c r="S302" s="321"/>
      <c r="T302" s="347"/>
      <c r="U302" s="28" t="s">
        <v>68</v>
      </c>
      <c r="V302" s="337">
        <f t="shared" si="29"/>
        <v>0</v>
      </c>
      <c r="W302" s="38"/>
      <c r="X302" s="341"/>
      <c r="Y302" s="15"/>
      <c r="Z302" s="15"/>
      <c r="AA302" s="24"/>
      <c r="AB302" s="15"/>
      <c r="AC302" s="338"/>
      <c r="AD302" s="15"/>
      <c r="AE302" s="338"/>
      <c r="AF302" s="15"/>
      <c r="AG302" s="338"/>
      <c r="AH302" s="15"/>
      <c r="AI302" s="15"/>
      <c r="AJ302" s="15"/>
      <c r="AK302" s="338"/>
    </row>
    <row r="303" spans="2:37" ht="13.8" outlineLevel="1">
      <c r="B303" s="28" t="s">
        <v>93</v>
      </c>
      <c r="C303" s="337">
        <f t="shared" si="34"/>
        <v>0</v>
      </c>
      <c r="D303" s="38"/>
      <c r="E303" s="341"/>
      <c r="F303" s="15"/>
      <c r="G303" s="15"/>
      <c r="H303" s="24"/>
      <c r="I303" s="339"/>
      <c r="J303" s="15"/>
      <c r="K303" s="338"/>
      <c r="L303" s="15"/>
      <c r="M303" s="15"/>
      <c r="N303" s="338"/>
      <c r="O303" s="15"/>
      <c r="P303" s="15"/>
      <c r="Q303" s="15"/>
      <c r="R303" s="338"/>
      <c r="S303" s="321"/>
      <c r="T303" s="347"/>
      <c r="U303" s="28" t="s">
        <v>93</v>
      </c>
      <c r="V303" s="337">
        <f t="shared" si="29"/>
        <v>0</v>
      </c>
      <c r="W303" s="38"/>
      <c r="X303" s="341"/>
      <c r="Y303" s="15"/>
      <c r="Z303" s="15"/>
      <c r="AA303" s="24"/>
      <c r="AB303" s="15"/>
      <c r="AC303" s="338"/>
      <c r="AD303" s="15"/>
      <c r="AE303" s="338"/>
      <c r="AF303" s="15"/>
      <c r="AG303" s="338"/>
      <c r="AH303" s="15"/>
      <c r="AI303" s="15"/>
      <c r="AJ303" s="15"/>
      <c r="AK303" s="338"/>
    </row>
    <row r="304" spans="2:37" ht="13.8" outlineLevel="1">
      <c r="B304" s="28" t="s">
        <v>69</v>
      </c>
      <c r="C304" s="337">
        <f t="shared" si="34"/>
        <v>4</v>
      </c>
      <c r="D304" s="38"/>
      <c r="E304" s="341"/>
      <c r="F304" s="168">
        <v>1</v>
      </c>
      <c r="G304" s="168">
        <v>1</v>
      </c>
      <c r="H304" s="169"/>
      <c r="I304" s="348"/>
      <c r="J304" s="168">
        <v>1</v>
      </c>
      <c r="K304" s="347"/>
      <c r="L304" s="276">
        <v>1</v>
      </c>
      <c r="M304" s="168"/>
      <c r="N304" s="347"/>
      <c r="O304" s="168"/>
      <c r="P304" s="15"/>
      <c r="Q304" s="168"/>
      <c r="R304" s="347"/>
      <c r="S304" s="321"/>
      <c r="T304" s="347"/>
      <c r="U304" s="28" t="s">
        <v>88</v>
      </c>
      <c r="V304" s="337">
        <f t="shared" si="29"/>
        <v>0</v>
      </c>
      <c r="W304" s="38"/>
      <c r="X304" s="341"/>
      <c r="Y304" s="15"/>
      <c r="Z304" s="15"/>
      <c r="AA304" s="24"/>
      <c r="AB304" s="15"/>
      <c r="AC304" s="338"/>
      <c r="AD304" s="15"/>
      <c r="AE304" s="338"/>
      <c r="AF304" s="15"/>
      <c r="AG304" s="338"/>
      <c r="AH304" s="15"/>
      <c r="AI304" s="15"/>
      <c r="AJ304" s="15"/>
      <c r="AK304" s="338"/>
    </row>
    <row r="305" spans="2:37" ht="13.8" outlineLevel="1">
      <c r="B305" s="28" t="s">
        <v>70</v>
      </c>
      <c r="C305" s="337">
        <f t="shared" si="34"/>
        <v>0</v>
      </c>
      <c r="D305" s="42"/>
      <c r="E305" s="42"/>
      <c r="F305" s="15"/>
      <c r="G305" s="15"/>
      <c r="H305" s="24"/>
      <c r="I305" s="339"/>
      <c r="J305" s="15"/>
      <c r="K305" s="338"/>
      <c r="L305" s="15"/>
      <c r="M305" s="15"/>
      <c r="N305" s="338"/>
      <c r="O305" s="15"/>
      <c r="P305" s="15"/>
      <c r="Q305" s="15"/>
      <c r="R305" s="338"/>
      <c r="S305" s="321"/>
      <c r="T305" s="347"/>
      <c r="U305" s="28" t="s">
        <v>70</v>
      </c>
      <c r="V305" s="337">
        <f t="shared" si="29"/>
        <v>0</v>
      </c>
      <c r="W305" s="42"/>
      <c r="X305" s="42"/>
      <c r="Y305" s="15"/>
      <c r="Z305" s="15"/>
      <c r="AA305" s="24"/>
      <c r="AB305" s="15"/>
      <c r="AC305" s="338"/>
      <c r="AD305" s="15"/>
      <c r="AE305" s="338"/>
      <c r="AF305" s="15"/>
      <c r="AG305" s="338"/>
      <c r="AH305" s="15"/>
      <c r="AI305" s="15"/>
      <c r="AJ305" s="15"/>
      <c r="AK305" s="338"/>
    </row>
    <row r="306" spans="2:37" ht="13.8">
      <c r="B306" s="29" t="s">
        <v>71</v>
      </c>
      <c r="C306" s="40">
        <f>SUM(D306:R306)</f>
        <v>16</v>
      </c>
      <c r="D306" s="41">
        <f>SUM(D294:D305)</f>
        <v>2</v>
      </c>
      <c r="E306" s="342">
        <f t="shared" ref="E306:R306" si="35">SUM(E294:E305)</f>
        <v>0</v>
      </c>
      <c r="F306" s="342">
        <f t="shared" si="35"/>
        <v>2</v>
      </c>
      <c r="G306" s="342">
        <f t="shared" si="35"/>
        <v>2</v>
      </c>
      <c r="H306" s="342">
        <f t="shared" si="35"/>
        <v>2</v>
      </c>
      <c r="I306" s="342">
        <f t="shared" si="35"/>
        <v>0</v>
      </c>
      <c r="J306" s="342">
        <f t="shared" si="35"/>
        <v>2</v>
      </c>
      <c r="K306" s="342">
        <f t="shared" si="35"/>
        <v>0</v>
      </c>
      <c r="L306" s="342">
        <f t="shared" si="35"/>
        <v>4</v>
      </c>
      <c r="M306" s="342">
        <f t="shared" si="35"/>
        <v>2</v>
      </c>
      <c r="N306" s="342">
        <f t="shared" si="35"/>
        <v>0</v>
      </c>
      <c r="O306" s="342">
        <f t="shared" si="35"/>
        <v>0</v>
      </c>
      <c r="P306" s="342">
        <f t="shared" si="35"/>
        <v>0</v>
      </c>
      <c r="Q306" s="342">
        <f t="shared" si="35"/>
        <v>0</v>
      </c>
      <c r="R306" s="342">
        <f t="shared" si="35"/>
        <v>0</v>
      </c>
      <c r="S306" s="321"/>
      <c r="T306" s="347"/>
      <c r="U306" s="29" t="s">
        <v>71</v>
      </c>
      <c r="V306" s="40">
        <f>SUM(W306:AK306)</f>
        <v>14</v>
      </c>
      <c r="W306" s="41">
        <f>SUM(W294:W305)</f>
        <v>2</v>
      </c>
      <c r="X306" s="342">
        <f t="shared" ref="X306:AK306" si="36">SUM(X294:X305)</f>
        <v>0</v>
      </c>
      <c r="Y306" s="342">
        <f t="shared" si="36"/>
        <v>1</v>
      </c>
      <c r="Z306" s="342">
        <f t="shared" si="36"/>
        <v>2</v>
      </c>
      <c r="AA306" s="342">
        <f t="shared" si="36"/>
        <v>2</v>
      </c>
      <c r="AB306" s="342">
        <f t="shared" si="36"/>
        <v>1</v>
      </c>
      <c r="AC306" s="342">
        <f t="shared" si="36"/>
        <v>0</v>
      </c>
      <c r="AD306" s="342">
        <f t="shared" si="36"/>
        <v>3</v>
      </c>
      <c r="AE306" s="342">
        <f t="shared" si="36"/>
        <v>0</v>
      </c>
      <c r="AF306" s="342">
        <f t="shared" si="36"/>
        <v>2</v>
      </c>
      <c r="AG306" s="342">
        <f t="shared" si="36"/>
        <v>0</v>
      </c>
      <c r="AH306" s="342">
        <f t="shared" si="36"/>
        <v>0</v>
      </c>
      <c r="AI306" s="342">
        <f t="shared" si="36"/>
        <v>0</v>
      </c>
      <c r="AJ306" s="342">
        <f t="shared" si="36"/>
        <v>1</v>
      </c>
      <c r="AK306" s="342">
        <f t="shared" si="36"/>
        <v>0</v>
      </c>
    </row>
    <row r="307" spans="2:37" ht="13.8" outlineLevel="2">
      <c r="B307" s="28" t="s">
        <v>60</v>
      </c>
      <c r="C307" s="337">
        <f>SUM(D307:R307)</f>
        <v>2</v>
      </c>
      <c r="D307" s="38"/>
      <c r="E307" s="341"/>
      <c r="F307" s="15"/>
      <c r="G307" s="15">
        <v>1</v>
      </c>
      <c r="H307" s="24"/>
      <c r="I307" s="339"/>
      <c r="J307" s="15"/>
      <c r="K307" s="338"/>
      <c r="L307" s="15"/>
      <c r="M307" s="15">
        <v>1</v>
      </c>
      <c r="N307" s="338"/>
      <c r="O307" s="15"/>
      <c r="P307" s="15"/>
      <c r="Q307" s="15"/>
      <c r="R307" s="338"/>
      <c r="S307" s="321"/>
      <c r="T307" s="347"/>
      <c r="U307" s="28" t="s">
        <v>60</v>
      </c>
      <c r="V307" s="337">
        <f t="shared" si="29"/>
        <v>2</v>
      </c>
      <c r="W307" s="38"/>
      <c r="X307" s="341"/>
      <c r="Y307" s="15"/>
      <c r="Z307" s="15"/>
      <c r="AA307" s="24">
        <v>1</v>
      </c>
      <c r="AB307" s="15"/>
      <c r="AC307" s="338"/>
      <c r="AD307" s="15">
        <v>1</v>
      </c>
      <c r="AE307" s="338"/>
      <c r="AF307" s="15"/>
      <c r="AG307" s="338"/>
      <c r="AH307" s="15"/>
      <c r="AI307" s="15"/>
      <c r="AJ307" s="15"/>
      <c r="AK307" s="338"/>
    </row>
    <row r="308" spans="2:37" ht="13.8" outlineLevel="2">
      <c r="B308" s="28" t="s">
        <v>62</v>
      </c>
      <c r="C308" s="337">
        <f t="shared" ref="C308:C314" si="37">SUM(D308:R308)</f>
        <v>0</v>
      </c>
      <c r="D308" s="38"/>
      <c r="E308" s="341"/>
      <c r="F308" s="15"/>
      <c r="G308" s="15"/>
      <c r="H308" s="24"/>
      <c r="I308" s="339"/>
      <c r="J308" s="15"/>
      <c r="K308" s="338"/>
      <c r="L308" s="15"/>
      <c r="M308" s="15"/>
      <c r="N308" s="338"/>
      <c r="O308" s="15"/>
      <c r="P308" s="15"/>
      <c r="Q308" s="15"/>
      <c r="R308" s="338"/>
      <c r="S308" s="321"/>
      <c r="T308" s="347"/>
      <c r="U308" s="28" t="s">
        <v>62</v>
      </c>
      <c r="V308" s="337">
        <f t="shared" si="29"/>
        <v>0</v>
      </c>
      <c r="W308" s="38"/>
      <c r="X308" s="341"/>
      <c r="Y308" s="15"/>
      <c r="Z308" s="15"/>
      <c r="AA308" s="24"/>
      <c r="AB308" s="15"/>
      <c r="AC308" s="338"/>
      <c r="AD308" s="15"/>
      <c r="AE308" s="338"/>
      <c r="AF308" s="15"/>
      <c r="AG308" s="338"/>
      <c r="AH308" s="15"/>
      <c r="AI308" s="15"/>
      <c r="AJ308" s="15"/>
      <c r="AK308" s="338"/>
    </row>
    <row r="309" spans="2:37" ht="13.8" outlineLevel="2">
      <c r="B309" s="28" t="s">
        <v>72</v>
      </c>
      <c r="C309" s="337">
        <f t="shared" si="37"/>
        <v>0</v>
      </c>
      <c r="D309" s="38"/>
      <c r="E309" s="341"/>
      <c r="F309" s="15"/>
      <c r="G309" s="15"/>
      <c r="H309" s="24"/>
      <c r="I309" s="339"/>
      <c r="J309" s="15"/>
      <c r="K309" s="338"/>
      <c r="L309" s="15"/>
      <c r="M309" s="15"/>
      <c r="N309" s="338"/>
      <c r="O309" s="15"/>
      <c r="P309" s="15"/>
      <c r="Q309" s="15"/>
      <c r="R309" s="338"/>
      <c r="S309" s="321"/>
      <c r="T309" s="347"/>
      <c r="U309" s="28" t="s">
        <v>90</v>
      </c>
      <c r="V309" s="337">
        <f t="shared" si="29"/>
        <v>0</v>
      </c>
      <c r="W309" s="38"/>
      <c r="X309" s="341"/>
      <c r="Y309" s="15"/>
      <c r="Z309" s="15"/>
      <c r="AA309" s="24"/>
      <c r="AB309" s="15"/>
      <c r="AC309" s="338"/>
      <c r="AD309" s="15"/>
      <c r="AE309" s="338"/>
      <c r="AF309" s="15"/>
      <c r="AG309" s="338"/>
      <c r="AH309" s="15"/>
      <c r="AI309" s="15"/>
      <c r="AJ309" s="15"/>
      <c r="AK309" s="338"/>
    </row>
    <row r="310" spans="2:37" ht="13.8" outlineLevel="2">
      <c r="B310" s="28" t="s">
        <v>103</v>
      </c>
      <c r="C310" s="337">
        <f t="shared" si="37"/>
        <v>0</v>
      </c>
      <c r="D310" s="38"/>
      <c r="E310" s="341"/>
      <c r="F310" s="15"/>
      <c r="G310" s="15"/>
      <c r="H310" s="24"/>
      <c r="I310" s="339"/>
      <c r="J310" s="15"/>
      <c r="K310" s="338"/>
      <c r="L310" s="15"/>
      <c r="M310" s="15"/>
      <c r="N310" s="338"/>
      <c r="O310" s="15"/>
      <c r="P310" s="15"/>
      <c r="Q310" s="15"/>
      <c r="R310" s="338"/>
      <c r="S310" s="321"/>
      <c r="T310" s="347"/>
      <c r="U310" s="28" t="s">
        <v>104</v>
      </c>
      <c r="V310" s="337">
        <f t="shared" si="29"/>
        <v>0</v>
      </c>
      <c r="W310" s="38"/>
      <c r="X310" s="341"/>
      <c r="Y310" s="15"/>
      <c r="Z310" s="15"/>
      <c r="AA310" s="24"/>
      <c r="AB310" s="15"/>
      <c r="AC310" s="338"/>
      <c r="AD310" s="15"/>
      <c r="AE310" s="338"/>
      <c r="AF310" s="15"/>
      <c r="AG310" s="338"/>
      <c r="AH310" s="15"/>
      <c r="AI310" s="15"/>
      <c r="AJ310" s="15"/>
      <c r="AK310" s="338"/>
    </row>
    <row r="311" spans="2:37" ht="13.8" outlineLevel="2">
      <c r="B311" s="28" t="s">
        <v>63</v>
      </c>
      <c r="C311" s="337">
        <f t="shared" si="37"/>
        <v>0</v>
      </c>
      <c r="D311" s="38"/>
      <c r="E311" s="341"/>
      <c r="F311" s="15"/>
      <c r="G311" s="15"/>
      <c r="H311" s="24"/>
      <c r="I311" s="339"/>
      <c r="J311" s="15"/>
      <c r="K311" s="338"/>
      <c r="L311" s="15"/>
      <c r="M311" s="15"/>
      <c r="N311" s="338"/>
      <c r="O311" s="15"/>
      <c r="P311" s="15"/>
      <c r="Q311" s="15"/>
      <c r="R311" s="338"/>
      <c r="S311" s="321"/>
      <c r="T311" s="347"/>
      <c r="U311" s="28" t="s">
        <v>63</v>
      </c>
      <c r="V311" s="337">
        <f t="shared" si="29"/>
        <v>0</v>
      </c>
      <c r="W311" s="38"/>
      <c r="X311" s="341"/>
      <c r="Y311" s="15"/>
      <c r="Z311" s="15"/>
      <c r="AA311" s="24"/>
      <c r="AB311" s="15"/>
      <c r="AC311" s="338"/>
      <c r="AD311" s="15"/>
      <c r="AE311" s="338"/>
      <c r="AF311" s="15"/>
      <c r="AG311" s="338"/>
      <c r="AH311" s="15"/>
      <c r="AI311" s="15"/>
      <c r="AJ311" s="15"/>
      <c r="AK311" s="338"/>
    </row>
    <row r="312" spans="2:37" ht="13.8" outlineLevel="2">
      <c r="B312" s="28" t="s">
        <v>88</v>
      </c>
      <c r="C312" s="337">
        <f t="shared" si="37"/>
        <v>0</v>
      </c>
      <c r="D312" s="38"/>
      <c r="E312" s="341"/>
      <c r="F312" s="15"/>
      <c r="G312" s="15"/>
      <c r="H312" s="24"/>
      <c r="I312" s="339"/>
      <c r="J312" s="15"/>
      <c r="K312" s="338"/>
      <c r="L312" s="15"/>
      <c r="M312" s="15"/>
      <c r="N312" s="338"/>
      <c r="O312" s="15"/>
      <c r="P312" s="15"/>
      <c r="Q312" s="15"/>
      <c r="R312" s="338"/>
      <c r="S312" s="321"/>
      <c r="T312" s="347"/>
      <c r="U312" s="28" t="s">
        <v>88</v>
      </c>
      <c r="V312" s="337">
        <f t="shared" si="29"/>
        <v>0</v>
      </c>
      <c r="W312" s="38"/>
      <c r="X312" s="341"/>
      <c r="Y312" s="15"/>
      <c r="Z312" s="15"/>
      <c r="AA312" s="24"/>
      <c r="AB312" s="15"/>
      <c r="AC312" s="338"/>
      <c r="AD312" s="15"/>
      <c r="AE312" s="338"/>
      <c r="AF312" s="15"/>
      <c r="AG312" s="338"/>
      <c r="AH312" s="15"/>
      <c r="AI312" s="15"/>
      <c r="AJ312" s="15"/>
      <c r="AK312" s="338"/>
    </row>
    <row r="313" spans="2:37" ht="13.8" outlineLevel="2">
      <c r="B313" s="28" t="s">
        <v>757</v>
      </c>
      <c r="C313" s="337">
        <f t="shared" si="37"/>
        <v>1</v>
      </c>
      <c r="D313" s="42"/>
      <c r="E313" s="42"/>
      <c r="F313" s="15"/>
      <c r="G313" s="15"/>
      <c r="H313" s="24"/>
      <c r="I313" s="339"/>
      <c r="J313" s="15">
        <v>1</v>
      </c>
      <c r="K313" s="338"/>
      <c r="L313" s="15"/>
      <c r="M313" s="15"/>
      <c r="N313" s="338"/>
      <c r="O313" s="15"/>
      <c r="P313" s="15"/>
      <c r="Q313" s="15"/>
      <c r="R313" s="338"/>
      <c r="S313" s="321"/>
      <c r="T313" s="347"/>
      <c r="U313" s="28" t="s">
        <v>759</v>
      </c>
      <c r="V313" s="337">
        <f t="shared" si="29"/>
        <v>0</v>
      </c>
      <c r="W313" s="42"/>
      <c r="X313" s="42"/>
      <c r="Y313" s="15"/>
      <c r="Z313" s="15"/>
      <c r="AA313" s="24"/>
      <c r="AB313" s="15"/>
      <c r="AC313" s="338"/>
      <c r="AD313" s="15"/>
      <c r="AE313" s="338"/>
      <c r="AF313" s="15"/>
      <c r="AG313" s="338"/>
      <c r="AH313" s="15"/>
      <c r="AI313" s="42"/>
      <c r="AJ313" s="15"/>
      <c r="AK313" s="338"/>
    </row>
    <row r="314" spans="2:37" ht="13.8" outlineLevel="2">
      <c r="B314" s="28" t="s">
        <v>758</v>
      </c>
      <c r="C314" s="337">
        <f t="shared" si="37"/>
        <v>9</v>
      </c>
      <c r="D314" s="42">
        <v>2</v>
      </c>
      <c r="E314" s="42"/>
      <c r="F314" s="15"/>
      <c r="G314" s="15">
        <v>7</v>
      </c>
      <c r="H314" s="24"/>
      <c r="I314" s="339"/>
      <c r="J314" s="15"/>
      <c r="K314" s="338"/>
      <c r="L314" s="15"/>
      <c r="M314" s="15"/>
      <c r="N314" s="338"/>
      <c r="O314" s="15"/>
      <c r="P314" s="15"/>
      <c r="Q314" s="15"/>
      <c r="R314" s="338"/>
      <c r="S314" s="321"/>
      <c r="T314" s="347"/>
      <c r="U314" s="28" t="s">
        <v>760</v>
      </c>
      <c r="V314" s="337">
        <f t="shared" si="29"/>
        <v>7</v>
      </c>
      <c r="W314" s="42"/>
      <c r="X314" s="42"/>
      <c r="Y314" s="15"/>
      <c r="Z314" s="15">
        <v>7</v>
      </c>
      <c r="AA314" s="24"/>
      <c r="AB314" s="15"/>
      <c r="AC314" s="338"/>
      <c r="AD314" s="15"/>
      <c r="AE314" s="338"/>
      <c r="AF314" s="15"/>
      <c r="AG314" s="338"/>
      <c r="AH314" s="15"/>
      <c r="AI314" s="42"/>
      <c r="AJ314" s="15"/>
      <c r="AK314" s="338"/>
    </row>
    <row r="315" spans="2:37" ht="13.8">
      <c r="B315" s="29" t="s">
        <v>74</v>
      </c>
      <c r="C315" s="40">
        <f t="shared" ref="C315:C320" si="38">SUM(D315:R315)</f>
        <v>12</v>
      </c>
      <c r="D315" s="41">
        <f>SUM(D307:D314)</f>
        <v>2</v>
      </c>
      <c r="E315" s="342">
        <f t="shared" ref="E315:R315" si="39">SUM(E307:E314)</f>
        <v>0</v>
      </c>
      <c r="F315" s="342">
        <f t="shared" si="39"/>
        <v>0</v>
      </c>
      <c r="G315" s="342">
        <f t="shared" si="39"/>
        <v>8</v>
      </c>
      <c r="H315" s="342">
        <f t="shared" si="39"/>
        <v>0</v>
      </c>
      <c r="I315" s="342">
        <f t="shared" si="39"/>
        <v>0</v>
      </c>
      <c r="J315" s="342">
        <f t="shared" si="39"/>
        <v>1</v>
      </c>
      <c r="K315" s="342">
        <f t="shared" si="39"/>
        <v>0</v>
      </c>
      <c r="L315" s="342">
        <f t="shared" si="39"/>
        <v>0</v>
      </c>
      <c r="M315" s="342">
        <f t="shared" si="39"/>
        <v>1</v>
      </c>
      <c r="N315" s="342">
        <f t="shared" si="39"/>
        <v>0</v>
      </c>
      <c r="O315" s="342">
        <f t="shared" si="39"/>
        <v>0</v>
      </c>
      <c r="P315" s="342">
        <f t="shared" si="39"/>
        <v>0</v>
      </c>
      <c r="Q315" s="342">
        <f t="shared" si="39"/>
        <v>0</v>
      </c>
      <c r="R315" s="342">
        <f t="shared" si="39"/>
        <v>0</v>
      </c>
      <c r="S315" s="321"/>
      <c r="T315" s="347"/>
      <c r="U315" s="29" t="s">
        <v>74</v>
      </c>
      <c r="V315" s="40">
        <f t="shared" si="29"/>
        <v>9</v>
      </c>
      <c r="W315" s="41">
        <f>SUM(W307:W314)</f>
        <v>0</v>
      </c>
      <c r="X315" s="342">
        <f t="shared" ref="X315:AK315" si="40">SUM(X307:X314)</f>
        <v>0</v>
      </c>
      <c r="Y315" s="342">
        <f t="shared" si="40"/>
        <v>0</v>
      </c>
      <c r="Z315" s="342">
        <f t="shared" si="40"/>
        <v>7</v>
      </c>
      <c r="AA315" s="342">
        <f t="shared" si="40"/>
        <v>1</v>
      </c>
      <c r="AB315" s="342">
        <f t="shared" si="40"/>
        <v>0</v>
      </c>
      <c r="AC315" s="342">
        <f t="shared" si="40"/>
        <v>0</v>
      </c>
      <c r="AD315" s="342">
        <f t="shared" si="40"/>
        <v>1</v>
      </c>
      <c r="AE315" s="342">
        <f t="shared" si="40"/>
        <v>0</v>
      </c>
      <c r="AF315" s="342">
        <f t="shared" si="40"/>
        <v>0</v>
      </c>
      <c r="AG315" s="342">
        <f t="shared" si="40"/>
        <v>0</v>
      </c>
      <c r="AH315" s="342">
        <f t="shared" si="40"/>
        <v>0</v>
      </c>
      <c r="AI315" s="342">
        <f t="shared" si="40"/>
        <v>0</v>
      </c>
      <c r="AJ315" s="342">
        <f t="shared" si="40"/>
        <v>0</v>
      </c>
      <c r="AK315" s="342">
        <f t="shared" si="40"/>
        <v>0</v>
      </c>
    </row>
    <row r="316" spans="2:37" ht="13.8">
      <c r="B316" s="30" t="s">
        <v>75</v>
      </c>
      <c r="C316" s="44">
        <f t="shared" si="38"/>
        <v>35</v>
      </c>
      <c r="D316" s="42">
        <f>D290+D293+D306+D315</f>
        <v>5</v>
      </c>
      <c r="E316" s="42">
        <f t="shared" ref="E316:R316" si="41">E290+E293+E306+E315</f>
        <v>0</v>
      </c>
      <c r="F316" s="42">
        <f t="shared" si="41"/>
        <v>2</v>
      </c>
      <c r="G316" s="42">
        <f t="shared" si="41"/>
        <v>11</v>
      </c>
      <c r="H316" s="42">
        <f t="shared" si="41"/>
        <v>3</v>
      </c>
      <c r="I316" s="42">
        <f t="shared" si="41"/>
        <v>0</v>
      </c>
      <c r="J316" s="42">
        <f t="shared" si="41"/>
        <v>4</v>
      </c>
      <c r="K316" s="42">
        <f t="shared" si="41"/>
        <v>0</v>
      </c>
      <c r="L316" s="42">
        <f t="shared" si="41"/>
        <v>5</v>
      </c>
      <c r="M316" s="42">
        <f t="shared" si="41"/>
        <v>4</v>
      </c>
      <c r="N316" s="42">
        <f t="shared" si="41"/>
        <v>0</v>
      </c>
      <c r="O316" s="42">
        <f t="shared" si="41"/>
        <v>0</v>
      </c>
      <c r="P316" s="42">
        <f t="shared" si="41"/>
        <v>0</v>
      </c>
      <c r="Q316" s="42">
        <f t="shared" si="41"/>
        <v>1</v>
      </c>
      <c r="R316" s="42">
        <f t="shared" si="41"/>
        <v>0</v>
      </c>
      <c r="S316" s="321"/>
      <c r="T316" s="347"/>
      <c r="U316" s="30" t="s">
        <v>75</v>
      </c>
      <c r="V316" s="44">
        <f t="shared" si="29"/>
        <v>24</v>
      </c>
      <c r="W316" s="42">
        <f>W290+W293+W306+W315</f>
        <v>3</v>
      </c>
      <c r="X316" s="42">
        <f t="shared" ref="X316:AK316" si="42">X290+X293+X306+X315</f>
        <v>0</v>
      </c>
      <c r="Y316" s="42">
        <f t="shared" si="42"/>
        <v>1</v>
      </c>
      <c r="Z316" s="42">
        <f t="shared" si="42"/>
        <v>9</v>
      </c>
      <c r="AA316" s="42">
        <f t="shared" si="42"/>
        <v>3</v>
      </c>
      <c r="AB316" s="42">
        <f t="shared" si="42"/>
        <v>1</v>
      </c>
      <c r="AC316" s="42">
        <f t="shared" si="42"/>
        <v>0</v>
      </c>
      <c r="AD316" s="42">
        <f t="shared" si="42"/>
        <v>4</v>
      </c>
      <c r="AE316" s="42">
        <f t="shared" si="42"/>
        <v>0</v>
      </c>
      <c r="AF316" s="42">
        <f t="shared" si="42"/>
        <v>2</v>
      </c>
      <c r="AG316" s="42">
        <f t="shared" si="42"/>
        <v>0</v>
      </c>
      <c r="AH316" s="42">
        <f t="shared" si="42"/>
        <v>0</v>
      </c>
      <c r="AI316" s="42">
        <f t="shared" si="42"/>
        <v>0</v>
      </c>
      <c r="AJ316" s="42">
        <f t="shared" si="42"/>
        <v>1</v>
      </c>
      <c r="AK316" s="42">
        <f t="shared" si="42"/>
        <v>0</v>
      </c>
    </row>
    <row r="317" spans="2:37" ht="13.8">
      <c r="B317" s="30" t="s">
        <v>76</v>
      </c>
      <c r="C317" s="44">
        <f t="shared" si="38"/>
        <v>670</v>
      </c>
      <c r="D317" s="42">
        <f>D285</f>
        <v>39</v>
      </c>
      <c r="E317" s="42">
        <f t="shared" ref="E317:R317" si="43">E285</f>
        <v>6</v>
      </c>
      <c r="F317" s="42">
        <f t="shared" si="43"/>
        <v>57</v>
      </c>
      <c r="G317" s="42">
        <f t="shared" si="43"/>
        <v>75</v>
      </c>
      <c r="H317" s="42">
        <f t="shared" si="43"/>
        <v>76</v>
      </c>
      <c r="I317" s="42">
        <f t="shared" si="43"/>
        <v>11</v>
      </c>
      <c r="J317" s="42">
        <f t="shared" si="43"/>
        <v>89</v>
      </c>
      <c r="K317" s="42">
        <f t="shared" si="43"/>
        <v>9</v>
      </c>
      <c r="L317" s="42">
        <f t="shared" si="43"/>
        <v>83</v>
      </c>
      <c r="M317" s="42">
        <f t="shared" si="43"/>
        <v>115</v>
      </c>
      <c r="N317" s="42">
        <f t="shared" si="43"/>
        <v>7</v>
      </c>
      <c r="O317" s="42">
        <f t="shared" si="43"/>
        <v>9</v>
      </c>
      <c r="P317" s="42">
        <f t="shared" si="43"/>
        <v>6</v>
      </c>
      <c r="Q317" s="42">
        <f t="shared" si="43"/>
        <v>80</v>
      </c>
      <c r="R317" s="42">
        <f t="shared" si="43"/>
        <v>8</v>
      </c>
      <c r="S317" s="321"/>
      <c r="T317" s="347"/>
      <c r="U317" s="30" t="s">
        <v>76</v>
      </c>
      <c r="V317" s="44">
        <f t="shared" si="29"/>
        <v>664</v>
      </c>
      <c r="W317" s="42">
        <f>W285</f>
        <v>35</v>
      </c>
      <c r="X317" s="42">
        <f t="shared" ref="X317:AK317" si="44">X285</f>
        <v>5</v>
      </c>
      <c r="Y317" s="42">
        <f t="shared" si="44"/>
        <v>63</v>
      </c>
      <c r="Z317" s="42">
        <f t="shared" si="44"/>
        <v>72</v>
      </c>
      <c r="AA317" s="42">
        <f t="shared" si="44"/>
        <v>83</v>
      </c>
      <c r="AB317" s="42">
        <f t="shared" si="44"/>
        <v>84</v>
      </c>
      <c r="AC317" s="42">
        <f t="shared" si="44"/>
        <v>8</v>
      </c>
      <c r="AD317" s="42">
        <f t="shared" si="44"/>
        <v>79</v>
      </c>
      <c r="AE317" s="42">
        <f t="shared" si="44"/>
        <v>10</v>
      </c>
      <c r="AF317" s="42">
        <f t="shared" si="44"/>
        <v>117</v>
      </c>
      <c r="AG317" s="42">
        <f t="shared" si="44"/>
        <v>5</v>
      </c>
      <c r="AH317" s="42">
        <f t="shared" si="44"/>
        <v>7</v>
      </c>
      <c r="AI317" s="42">
        <f t="shared" si="44"/>
        <v>6</v>
      </c>
      <c r="AJ317" s="42">
        <f t="shared" si="44"/>
        <v>84</v>
      </c>
      <c r="AK317" s="42">
        <f t="shared" si="44"/>
        <v>6</v>
      </c>
    </row>
    <row r="318" spans="2:37" ht="13.8">
      <c r="B318" s="34" t="s">
        <v>77</v>
      </c>
      <c r="C318" s="380">
        <f t="shared" si="38"/>
        <v>705</v>
      </c>
      <c r="D318" s="51">
        <f>SUM(D316:D317)</f>
        <v>44</v>
      </c>
      <c r="E318" s="346">
        <f t="shared" ref="E318:R318" si="45">SUM(E316:E317)</f>
        <v>6</v>
      </c>
      <c r="F318" s="346">
        <f t="shared" si="45"/>
        <v>59</v>
      </c>
      <c r="G318" s="346">
        <f t="shared" si="45"/>
        <v>86</v>
      </c>
      <c r="H318" s="346">
        <f t="shared" si="45"/>
        <v>79</v>
      </c>
      <c r="I318" s="346">
        <f t="shared" si="45"/>
        <v>11</v>
      </c>
      <c r="J318" s="346">
        <f t="shared" si="45"/>
        <v>93</v>
      </c>
      <c r="K318" s="346">
        <f t="shared" si="45"/>
        <v>9</v>
      </c>
      <c r="L318" s="346">
        <f t="shared" si="45"/>
        <v>88</v>
      </c>
      <c r="M318" s="346">
        <f t="shared" si="45"/>
        <v>119</v>
      </c>
      <c r="N318" s="346">
        <f t="shared" si="45"/>
        <v>7</v>
      </c>
      <c r="O318" s="346">
        <f t="shared" si="45"/>
        <v>9</v>
      </c>
      <c r="P318" s="346">
        <f t="shared" si="45"/>
        <v>6</v>
      </c>
      <c r="Q318" s="346">
        <f t="shared" si="45"/>
        <v>81</v>
      </c>
      <c r="R318" s="346">
        <f t="shared" si="45"/>
        <v>8</v>
      </c>
      <c r="S318" s="321"/>
      <c r="T318" s="347"/>
      <c r="U318" s="34" t="s">
        <v>77</v>
      </c>
      <c r="V318" s="380">
        <f t="shared" si="29"/>
        <v>688</v>
      </c>
      <c r="W318" s="51">
        <f>SUM(W316:W317)</f>
        <v>38</v>
      </c>
      <c r="X318" s="346">
        <f t="shared" ref="X318:AK318" si="46">SUM(X316:X317)</f>
        <v>5</v>
      </c>
      <c r="Y318" s="346">
        <f t="shared" si="46"/>
        <v>64</v>
      </c>
      <c r="Z318" s="346">
        <f t="shared" si="46"/>
        <v>81</v>
      </c>
      <c r="AA318" s="346">
        <f t="shared" si="46"/>
        <v>86</v>
      </c>
      <c r="AB318" s="346">
        <f t="shared" si="46"/>
        <v>85</v>
      </c>
      <c r="AC318" s="346">
        <f t="shared" si="46"/>
        <v>8</v>
      </c>
      <c r="AD318" s="346">
        <f t="shared" si="46"/>
        <v>83</v>
      </c>
      <c r="AE318" s="346">
        <f t="shared" si="46"/>
        <v>10</v>
      </c>
      <c r="AF318" s="346">
        <f t="shared" si="46"/>
        <v>119</v>
      </c>
      <c r="AG318" s="346">
        <f t="shared" si="46"/>
        <v>5</v>
      </c>
      <c r="AH318" s="346">
        <f t="shared" si="46"/>
        <v>7</v>
      </c>
      <c r="AI318" s="346">
        <f t="shared" si="46"/>
        <v>6</v>
      </c>
      <c r="AJ318" s="346">
        <f t="shared" si="46"/>
        <v>85</v>
      </c>
      <c r="AK318" s="346">
        <f t="shared" si="46"/>
        <v>6</v>
      </c>
    </row>
    <row r="319" spans="2:37" ht="13.8">
      <c r="B319" s="37">
        <v>0.88</v>
      </c>
      <c r="C319" s="338">
        <f t="shared" si="38"/>
        <v>802</v>
      </c>
      <c r="D319" s="49">
        <f>ROUND(D318/0.88,0)</f>
        <v>50</v>
      </c>
      <c r="E319" s="49">
        <f t="shared" ref="E319:R319" si="47">ROUND(E318/0.88,0)</f>
        <v>7</v>
      </c>
      <c r="F319" s="49">
        <f t="shared" si="47"/>
        <v>67</v>
      </c>
      <c r="G319" s="49">
        <f t="shared" si="47"/>
        <v>98</v>
      </c>
      <c r="H319" s="49">
        <f t="shared" si="47"/>
        <v>90</v>
      </c>
      <c r="I319" s="49">
        <f t="shared" si="47"/>
        <v>13</v>
      </c>
      <c r="J319" s="49">
        <f t="shared" si="47"/>
        <v>106</v>
      </c>
      <c r="K319" s="49">
        <f t="shared" si="47"/>
        <v>10</v>
      </c>
      <c r="L319" s="49">
        <f t="shared" si="47"/>
        <v>100</v>
      </c>
      <c r="M319" s="49">
        <f t="shared" si="47"/>
        <v>135</v>
      </c>
      <c r="N319" s="49">
        <f t="shared" si="47"/>
        <v>8</v>
      </c>
      <c r="O319" s="49">
        <f t="shared" si="47"/>
        <v>10</v>
      </c>
      <c r="P319" s="49">
        <f t="shared" si="47"/>
        <v>7</v>
      </c>
      <c r="Q319" s="49">
        <f t="shared" si="47"/>
        <v>92</v>
      </c>
      <c r="R319" s="49">
        <f t="shared" si="47"/>
        <v>9</v>
      </c>
      <c r="S319" s="321"/>
      <c r="T319" s="347"/>
      <c r="U319" s="37">
        <v>0.88</v>
      </c>
      <c r="V319" s="338">
        <f t="shared" si="29"/>
        <v>783</v>
      </c>
      <c r="W319" s="49">
        <f>ROUND(W318/0.88,0)</f>
        <v>43</v>
      </c>
      <c r="X319" s="49">
        <f t="shared" ref="X319:AK319" si="48">ROUND(X318/0.88,0)</f>
        <v>6</v>
      </c>
      <c r="Y319" s="49">
        <f t="shared" si="48"/>
        <v>73</v>
      </c>
      <c r="Z319" s="49">
        <f t="shared" si="48"/>
        <v>92</v>
      </c>
      <c r="AA319" s="49">
        <f t="shared" si="48"/>
        <v>98</v>
      </c>
      <c r="AB319" s="49">
        <f t="shared" si="48"/>
        <v>97</v>
      </c>
      <c r="AC319" s="49">
        <f t="shared" si="48"/>
        <v>9</v>
      </c>
      <c r="AD319" s="49">
        <f t="shared" si="48"/>
        <v>94</v>
      </c>
      <c r="AE319" s="49">
        <f t="shared" si="48"/>
        <v>11</v>
      </c>
      <c r="AF319" s="49">
        <f t="shared" si="48"/>
        <v>135</v>
      </c>
      <c r="AG319" s="49">
        <f t="shared" si="48"/>
        <v>6</v>
      </c>
      <c r="AH319" s="49">
        <f t="shared" si="48"/>
        <v>8</v>
      </c>
      <c r="AI319" s="49">
        <f t="shared" si="48"/>
        <v>7</v>
      </c>
      <c r="AJ319" s="49">
        <f t="shared" si="48"/>
        <v>97</v>
      </c>
      <c r="AK319" s="49">
        <f t="shared" si="48"/>
        <v>7</v>
      </c>
    </row>
    <row r="320" spans="2:37" ht="13.8">
      <c r="B320" s="37">
        <v>0.95</v>
      </c>
      <c r="C320" s="338">
        <f t="shared" si="38"/>
        <v>742</v>
      </c>
      <c r="D320" s="42">
        <f>ROUND(D318/0.95,0)</f>
        <v>46</v>
      </c>
      <c r="E320" s="393">
        <f t="shared" ref="E320:R320" si="49">ROUND(E318/0.95,0)</f>
        <v>6</v>
      </c>
      <c r="F320" s="42">
        <f t="shared" si="49"/>
        <v>62</v>
      </c>
      <c r="G320" s="394">
        <f>ROUND(G318/0.95,0)+1</f>
        <v>92</v>
      </c>
      <c r="H320" s="42">
        <f t="shared" si="49"/>
        <v>83</v>
      </c>
      <c r="I320" s="393">
        <f t="shared" si="49"/>
        <v>12</v>
      </c>
      <c r="J320" s="42">
        <f t="shared" si="49"/>
        <v>98</v>
      </c>
      <c r="K320" s="393">
        <f t="shared" si="49"/>
        <v>9</v>
      </c>
      <c r="L320" s="394">
        <f>ROUND(L318/0.95,0)+1</f>
        <v>94</v>
      </c>
      <c r="M320" s="42">
        <f t="shared" si="49"/>
        <v>125</v>
      </c>
      <c r="N320" s="393">
        <f t="shared" si="49"/>
        <v>7</v>
      </c>
      <c r="O320" s="42">
        <f t="shared" si="49"/>
        <v>9</v>
      </c>
      <c r="P320" s="42">
        <f t="shared" si="49"/>
        <v>6</v>
      </c>
      <c r="Q320" s="42">
        <f t="shared" si="49"/>
        <v>85</v>
      </c>
      <c r="R320" s="393">
        <f t="shared" si="49"/>
        <v>8</v>
      </c>
      <c r="S320" s="321"/>
      <c r="T320" s="347"/>
      <c r="U320" s="37">
        <v>0.95</v>
      </c>
      <c r="V320" s="338">
        <f>SUM(W320:AK320)</f>
        <v>724</v>
      </c>
      <c r="W320" s="42">
        <f>ROUND(W318/0.95,0)</f>
        <v>40</v>
      </c>
      <c r="X320" s="393">
        <f>ROUND(X318/0.95,0)+1</f>
        <v>6</v>
      </c>
      <c r="Y320" s="42">
        <f>ROUND(Y318/0.95,0)+1</f>
        <v>68</v>
      </c>
      <c r="Z320" s="394">
        <f>ROUND(Z318/0.95,0)+1</f>
        <v>86</v>
      </c>
      <c r="AA320" s="42">
        <f t="shared" ref="AA320:AK320" si="50">ROUND(AA318/0.95,0)</f>
        <v>91</v>
      </c>
      <c r="AB320" s="42">
        <f t="shared" si="50"/>
        <v>89</v>
      </c>
      <c r="AC320" s="393">
        <f t="shared" si="50"/>
        <v>8</v>
      </c>
      <c r="AD320" s="42">
        <f t="shared" si="50"/>
        <v>87</v>
      </c>
      <c r="AE320" s="393">
        <f t="shared" si="50"/>
        <v>11</v>
      </c>
      <c r="AF320" s="42">
        <f t="shared" si="50"/>
        <v>125</v>
      </c>
      <c r="AG320" s="393">
        <f t="shared" si="50"/>
        <v>5</v>
      </c>
      <c r="AH320" s="42">
        <f t="shared" si="50"/>
        <v>7</v>
      </c>
      <c r="AI320" s="42">
        <f t="shared" si="50"/>
        <v>6</v>
      </c>
      <c r="AJ320" s="42">
        <f t="shared" si="50"/>
        <v>89</v>
      </c>
      <c r="AK320" s="393">
        <f t="shared" si="50"/>
        <v>6</v>
      </c>
    </row>
    <row r="321" spans="2:37" ht="13.8">
      <c r="B321" s="118" t="s">
        <v>240</v>
      </c>
      <c r="C321" s="119"/>
      <c r="D321" s="120"/>
      <c r="E321" s="120"/>
      <c r="F321" s="120"/>
      <c r="G321" s="120"/>
      <c r="H321" s="120"/>
      <c r="I321" s="120"/>
      <c r="J321" s="120"/>
      <c r="K321" s="120"/>
      <c r="L321" s="120"/>
      <c r="M321" s="120"/>
      <c r="N321" s="120"/>
      <c r="O321" s="120"/>
      <c r="P321" s="120"/>
      <c r="Q321" s="120"/>
      <c r="R321" s="120"/>
      <c r="S321" s="321"/>
      <c r="T321" s="347"/>
      <c r="U321" s="122" t="s">
        <v>241</v>
      </c>
      <c r="V321" s="119"/>
      <c r="W321" s="121"/>
      <c r="X321" s="121"/>
      <c r="Y321" s="121"/>
      <c r="Z321" s="121"/>
      <c r="AA321" s="121"/>
      <c r="AB321" s="121"/>
      <c r="AC321" s="121"/>
      <c r="AD321" s="121"/>
      <c r="AE321" s="121"/>
      <c r="AF321" s="121"/>
      <c r="AG321" s="121"/>
      <c r="AH321" s="121"/>
      <c r="AI321" s="15"/>
      <c r="AJ321" s="121"/>
      <c r="AK321" s="121"/>
    </row>
    <row r="322" spans="2:37" ht="18">
      <c r="B322" s="286" t="s">
        <v>78</v>
      </c>
      <c r="C322" s="386"/>
      <c r="D322" s="287"/>
      <c r="E322" s="361"/>
      <c r="F322" s="287"/>
      <c r="G322" s="287"/>
      <c r="H322" s="287"/>
      <c r="I322" s="361"/>
      <c r="J322" s="287"/>
      <c r="K322" s="361"/>
      <c r="L322" s="287"/>
      <c r="M322" s="287"/>
      <c r="N322" s="361"/>
      <c r="O322" s="287"/>
      <c r="P322" s="287"/>
      <c r="Q322" s="287"/>
      <c r="R322" s="361"/>
      <c r="S322" s="321"/>
      <c r="T322" s="347"/>
      <c r="U322" s="490" t="s">
        <v>78</v>
      </c>
      <c r="V322" s="491"/>
      <c r="W322" s="491"/>
      <c r="X322" s="491"/>
      <c r="Y322" s="491"/>
      <c r="Z322" s="491"/>
      <c r="AA322" s="491"/>
      <c r="AB322" s="491"/>
      <c r="AC322" s="491"/>
      <c r="AD322" s="491"/>
      <c r="AE322" s="491"/>
      <c r="AF322" s="491"/>
      <c r="AG322" s="491"/>
      <c r="AH322" s="491"/>
      <c r="AI322" s="491"/>
      <c r="AJ322" s="491"/>
      <c r="AK322" s="262"/>
    </row>
    <row r="323" spans="2:37" ht="13.8" outlineLevel="1">
      <c r="B323" s="28" t="s">
        <v>60</v>
      </c>
      <c r="C323" s="337">
        <f>SUM(D323:R323)</f>
        <v>0</v>
      </c>
      <c r="D323" s="38"/>
      <c r="E323" s="341"/>
      <c r="F323" s="15"/>
      <c r="G323" s="15"/>
      <c r="H323" s="24"/>
      <c r="I323" s="339"/>
      <c r="J323" s="15"/>
      <c r="K323" s="338"/>
      <c r="L323" s="15"/>
      <c r="M323" s="15"/>
      <c r="N323" s="338"/>
      <c r="O323" s="15"/>
      <c r="P323" s="15"/>
      <c r="Q323" s="15"/>
      <c r="R323" s="338"/>
      <c r="S323" s="321"/>
      <c r="T323" s="347"/>
      <c r="U323" s="28" t="s">
        <v>60</v>
      </c>
      <c r="V323" s="337">
        <f>SUM(W323:AK323)</f>
        <v>0</v>
      </c>
      <c r="W323" s="38"/>
      <c r="X323" s="341"/>
      <c r="Y323" s="15"/>
      <c r="Z323" s="15"/>
      <c r="AA323" s="24"/>
      <c r="AB323" s="15"/>
      <c r="AC323" s="338"/>
      <c r="AD323" s="15"/>
      <c r="AE323" s="338"/>
      <c r="AF323" s="15"/>
      <c r="AG323" s="338"/>
      <c r="AH323" s="15"/>
      <c r="AI323" s="15"/>
      <c r="AJ323" s="15"/>
      <c r="AK323" s="338"/>
    </row>
    <row r="324" spans="2:37" ht="13.8" outlineLevel="1">
      <c r="B324" s="28" t="s">
        <v>69</v>
      </c>
      <c r="C324" s="337">
        <f t="shared" ref="C324:C341" si="51">SUM(D324:R324)</f>
        <v>0</v>
      </c>
      <c r="D324" s="42"/>
      <c r="E324" s="42"/>
      <c r="F324" s="15"/>
      <c r="G324" s="15"/>
      <c r="H324" s="24"/>
      <c r="I324" s="339"/>
      <c r="J324" s="15"/>
      <c r="K324" s="338"/>
      <c r="L324" s="15"/>
      <c r="M324" s="15"/>
      <c r="N324" s="338"/>
      <c r="O324" s="15"/>
      <c r="P324" s="15"/>
      <c r="Q324" s="15"/>
      <c r="R324" s="338"/>
      <c r="S324" s="321"/>
      <c r="T324" s="347"/>
      <c r="U324" s="28" t="s">
        <v>69</v>
      </c>
      <c r="V324" s="337">
        <f t="shared" ref="V324:V341" si="52">SUM(W324:AK324)</f>
        <v>0</v>
      </c>
      <c r="W324" s="42"/>
      <c r="X324" s="42"/>
      <c r="Y324" s="15"/>
      <c r="Z324" s="15"/>
      <c r="AA324" s="24"/>
      <c r="AB324" s="15"/>
      <c r="AC324" s="338"/>
      <c r="AD324" s="15"/>
      <c r="AE324" s="338"/>
      <c r="AF324" s="15"/>
      <c r="AG324" s="338"/>
      <c r="AH324" s="15"/>
      <c r="AI324" s="15"/>
      <c r="AJ324" s="15"/>
      <c r="AK324" s="338"/>
    </row>
    <row r="325" spans="2:37" ht="13.8" outlineLevel="1">
      <c r="B325" s="28" t="s">
        <v>62</v>
      </c>
      <c r="C325" s="337">
        <f t="shared" si="51"/>
        <v>0</v>
      </c>
      <c r="D325" s="38"/>
      <c r="E325" s="341"/>
      <c r="F325" s="15"/>
      <c r="G325" s="15"/>
      <c r="H325" s="24"/>
      <c r="I325" s="339"/>
      <c r="J325" s="15"/>
      <c r="K325" s="338"/>
      <c r="L325" s="15"/>
      <c r="M325" s="15"/>
      <c r="N325" s="338"/>
      <c r="O325" s="15"/>
      <c r="P325" s="15"/>
      <c r="Q325" s="15"/>
      <c r="R325" s="338"/>
      <c r="S325" s="321"/>
      <c r="T325" s="347"/>
      <c r="U325" s="28" t="s">
        <v>62</v>
      </c>
      <c r="V325" s="337">
        <f t="shared" si="52"/>
        <v>0</v>
      </c>
      <c r="W325" s="38"/>
      <c r="X325" s="341"/>
      <c r="Y325" s="15"/>
      <c r="Z325" s="15"/>
      <c r="AA325" s="24"/>
      <c r="AB325" s="15"/>
      <c r="AC325" s="338"/>
      <c r="AD325" s="15"/>
      <c r="AE325" s="338"/>
      <c r="AF325" s="15"/>
      <c r="AG325" s="338"/>
      <c r="AH325" s="15"/>
      <c r="AI325" s="15"/>
      <c r="AJ325" s="15"/>
      <c r="AK325" s="338"/>
    </row>
    <row r="326" spans="2:37" ht="13.8" outlineLevel="1">
      <c r="B326" s="28" t="s">
        <v>99</v>
      </c>
      <c r="C326" s="337">
        <f t="shared" si="51"/>
        <v>0</v>
      </c>
      <c r="D326" s="38"/>
      <c r="E326" s="341"/>
      <c r="F326" s="15"/>
      <c r="G326" s="15"/>
      <c r="H326" s="24"/>
      <c r="I326" s="339"/>
      <c r="J326" s="15"/>
      <c r="K326" s="338"/>
      <c r="L326" s="15"/>
      <c r="M326" s="15"/>
      <c r="N326" s="338"/>
      <c r="O326" s="15"/>
      <c r="P326" s="15"/>
      <c r="Q326" s="15"/>
      <c r="R326" s="338"/>
      <c r="S326" s="321"/>
      <c r="T326" s="347"/>
      <c r="U326" s="28" t="s">
        <v>99</v>
      </c>
      <c r="V326" s="337">
        <f t="shared" si="52"/>
        <v>0</v>
      </c>
      <c r="W326" s="38"/>
      <c r="X326" s="341"/>
      <c r="Y326" s="15"/>
      <c r="Z326" s="15"/>
      <c r="AA326" s="24"/>
      <c r="AB326" s="15"/>
      <c r="AC326" s="338"/>
      <c r="AD326" s="15"/>
      <c r="AE326" s="338"/>
      <c r="AF326" s="15"/>
      <c r="AG326" s="338"/>
      <c r="AH326" s="15"/>
      <c r="AI326" s="15"/>
      <c r="AJ326" s="15"/>
      <c r="AK326" s="338"/>
    </row>
    <row r="327" spans="2:37" ht="13.8" outlineLevel="1">
      <c r="B327" s="28" t="s">
        <v>100</v>
      </c>
      <c r="C327" s="337">
        <f t="shared" si="51"/>
        <v>0</v>
      </c>
      <c r="D327" s="38"/>
      <c r="E327" s="341"/>
      <c r="F327" s="15"/>
      <c r="G327" s="15"/>
      <c r="H327" s="24"/>
      <c r="I327" s="339"/>
      <c r="J327" s="15"/>
      <c r="K327" s="338"/>
      <c r="L327" s="15"/>
      <c r="M327" s="15"/>
      <c r="N327" s="338"/>
      <c r="O327" s="15"/>
      <c r="P327" s="15"/>
      <c r="Q327" s="15"/>
      <c r="R327" s="338"/>
      <c r="S327" s="321"/>
      <c r="T327" s="347"/>
      <c r="U327" s="28" t="s">
        <v>100</v>
      </c>
      <c r="V327" s="337">
        <f t="shared" si="52"/>
        <v>0</v>
      </c>
      <c r="W327" s="38"/>
      <c r="X327" s="341"/>
      <c r="Y327" s="15"/>
      <c r="Z327" s="15"/>
      <c r="AA327" s="24"/>
      <c r="AB327" s="15"/>
      <c r="AC327" s="338"/>
      <c r="AD327" s="15"/>
      <c r="AE327" s="338"/>
      <c r="AF327" s="15"/>
      <c r="AG327" s="338"/>
      <c r="AH327" s="15"/>
      <c r="AI327" s="15"/>
      <c r="AJ327" s="15"/>
      <c r="AK327" s="338"/>
    </row>
    <row r="328" spans="2:37" ht="13.8" outlineLevel="1">
      <c r="B328" s="28" t="s">
        <v>22</v>
      </c>
      <c r="C328" s="337">
        <f t="shared" si="51"/>
        <v>0</v>
      </c>
      <c r="D328" s="38"/>
      <c r="E328" s="341"/>
      <c r="F328" s="15"/>
      <c r="G328" s="15"/>
      <c r="H328" s="24"/>
      <c r="I328" s="339"/>
      <c r="J328" s="15"/>
      <c r="K328" s="338"/>
      <c r="L328" s="15"/>
      <c r="M328" s="15"/>
      <c r="N328" s="338"/>
      <c r="O328" s="15"/>
      <c r="P328" s="15"/>
      <c r="Q328" s="15"/>
      <c r="R328" s="338"/>
      <c r="S328" s="321"/>
      <c r="T328" s="347"/>
      <c r="U328" s="28" t="s">
        <v>22</v>
      </c>
      <c r="V328" s="337">
        <f t="shared" si="52"/>
        <v>0</v>
      </c>
      <c r="W328" s="38"/>
      <c r="X328" s="341"/>
      <c r="Y328" s="15"/>
      <c r="Z328" s="15"/>
      <c r="AA328" s="24"/>
      <c r="AB328" s="15"/>
      <c r="AC328" s="338"/>
      <c r="AD328" s="15"/>
      <c r="AE328" s="338"/>
      <c r="AF328" s="15"/>
      <c r="AG328" s="338"/>
      <c r="AH328" s="15"/>
      <c r="AI328" s="15"/>
      <c r="AJ328" s="15"/>
      <c r="AK328" s="338"/>
    </row>
    <row r="329" spans="2:37" ht="13.8" outlineLevel="1">
      <c r="B329" s="28" t="s">
        <v>105</v>
      </c>
      <c r="C329" s="337">
        <f t="shared" si="51"/>
        <v>0</v>
      </c>
      <c r="D329" s="38"/>
      <c r="E329" s="341"/>
      <c r="F329" s="15"/>
      <c r="G329" s="15"/>
      <c r="H329" s="24"/>
      <c r="I329" s="339"/>
      <c r="J329" s="15"/>
      <c r="K329" s="338"/>
      <c r="L329" s="15"/>
      <c r="M329" s="15"/>
      <c r="N329" s="338"/>
      <c r="O329" s="15"/>
      <c r="P329" s="15"/>
      <c r="Q329" s="15"/>
      <c r="R329" s="338"/>
      <c r="S329" s="321"/>
      <c r="T329" s="347"/>
      <c r="U329" s="28" t="s">
        <v>106</v>
      </c>
      <c r="V329" s="337">
        <f t="shared" si="52"/>
        <v>0</v>
      </c>
      <c r="W329" s="38"/>
      <c r="X329" s="341"/>
      <c r="Y329" s="15"/>
      <c r="Z329" s="15"/>
      <c r="AA329" s="24"/>
      <c r="AB329" s="15"/>
      <c r="AC329" s="338"/>
      <c r="AD329" s="15"/>
      <c r="AE329" s="338"/>
      <c r="AF329" s="15"/>
      <c r="AG329" s="338"/>
      <c r="AH329" s="15"/>
      <c r="AI329" s="15"/>
      <c r="AJ329" s="15"/>
      <c r="AK329" s="338"/>
    </row>
    <row r="330" spans="2:37" ht="13.8" outlineLevel="1">
      <c r="B330" s="28" t="s">
        <v>63</v>
      </c>
      <c r="C330" s="337">
        <f t="shared" si="51"/>
        <v>0</v>
      </c>
      <c r="D330" s="42"/>
      <c r="E330" s="42"/>
      <c r="F330" s="15"/>
      <c r="G330" s="15"/>
      <c r="H330" s="24"/>
      <c r="I330" s="339"/>
      <c r="J330" s="15"/>
      <c r="K330" s="338"/>
      <c r="L330" s="15"/>
      <c r="M330" s="15"/>
      <c r="N330" s="338"/>
      <c r="O330" s="15"/>
      <c r="P330" s="15"/>
      <c r="Q330" s="15"/>
      <c r="R330" s="338"/>
      <c r="S330" s="321"/>
      <c r="T330" s="347"/>
      <c r="U330" s="28" t="s">
        <v>63</v>
      </c>
      <c r="V330" s="337">
        <f t="shared" si="52"/>
        <v>0</v>
      </c>
      <c r="W330" s="42"/>
      <c r="X330" s="42"/>
      <c r="Y330" s="15"/>
      <c r="Z330" s="15"/>
      <c r="AA330" s="24"/>
      <c r="AB330" s="15"/>
      <c r="AC330" s="338"/>
      <c r="AD330" s="15"/>
      <c r="AE330" s="338"/>
      <c r="AF330" s="15"/>
      <c r="AG330" s="338"/>
      <c r="AH330" s="15"/>
      <c r="AI330" s="15"/>
      <c r="AJ330" s="15"/>
      <c r="AK330" s="338"/>
    </row>
    <row r="331" spans="2:37" ht="13.8" outlineLevel="1">
      <c r="B331" s="28" t="s">
        <v>79</v>
      </c>
      <c r="C331" s="337">
        <f t="shared" si="51"/>
        <v>0</v>
      </c>
      <c r="D331" s="38"/>
      <c r="E331" s="341"/>
      <c r="F331" s="15"/>
      <c r="G331" s="15"/>
      <c r="H331" s="24"/>
      <c r="I331" s="339"/>
      <c r="J331" s="15"/>
      <c r="K331" s="338"/>
      <c r="L331" s="15"/>
      <c r="M331" s="15"/>
      <c r="N331" s="338"/>
      <c r="O331" s="15"/>
      <c r="P331" s="15"/>
      <c r="Q331" s="15"/>
      <c r="R331" s="338"/>
      <c r="S331" s="321"/>
      <c r="T331" s="347"/>
      <c r="U331" s="28" t="s">
        <v>93</v>
      </c>
      <c r="V331" s="337">
        <f t="shared" si="52"/>
        <v>0</v>
      </c>
      <c r="W331" s="38"/>
      <c r="X331" s="341"/>
      <c r="Y331" s="15"/>
      <c r="Z331" s="15"/>
      <c r="AA331" s="24"/>
      <c r="AB331" s="15"/>
      <c r="AC331" s="338"/>
      <c r="AD331" s="15"/>
      <c r="AE331" s="338"/>
      <c r="AF331" s="15"/>
      <c r="AG331" s="338"/>
      <c r="AH331" s="15"/>
      <c r="AI331" s="15"/>
      <c r="AJ331" s="15"/>
      <c r="AK331" s="338"/>
    </row>
    <row r="332" spans="2:37" ht="13.8">
      <c r="B332" s="29" t="s">
        <v>71</v>
      </c>
      <c r="C332" s="40">
        <f t="shared" si="51"/>
        <v>0</v>
      </c>
      <c r="D332" s="41">
        <f>SUM(D323:D331)</f>
        <v>0</v>
      </c>
      <c r="E332" s="342">
        <f t="shared" ref="E332:R332" si="53">SUM(E323:E331)</f>
        <v>0</v>
      </c>
      <c r="F332" s="342">
        <f t="shared" si="53"/>
        <v>0</v>
      </c>
      <c r="G332" s="342">
        <f t="shared" si="53"/>
        <v>0</v>
      </c>
      <c r="H332" s="342">
        <f t="shared" si="53"/>
        <v>0</v>
      </c>
      <c r="I332" s="342">
        <f t="shared" si="53"/>
        <v>0</v>
      </c>
      <c r="J332" s="342">
        <f t="shared" si="53"/>
        <v>0</v>
      </c>
      <c r="K332" s="342">
        <f t="shared" si="53"/>
        <v>0</v>
      </c>
      <c r="L332" s="342">
        <f t="shared" si="53"/>
        <v>0</v>
      </c>
      <c r="M332" s="342">
        <f t="shared" si="53"/>
        <v>0</v>
      </c>
      <c r="N332" s="342">
        <f t="shared" si="53"/>
        <v>0</v>
      </c>
      <c r="O332" s="342">
        <f t="shared" si="53"/>
        <v>0</v>
      </c>
      <c r="P332" s="342">
        <f t="shared" si="53"/>
        <v>0</v>
      </c>
      <c r="Q332" s="342">
        <f t="shared" si="53"/>
        <v>0</v>
      </c>
      <c r="R332" s="342">
        <f t="shared" si="53"/>
        <v>0</v>
      </c>
      <c r="S332" s="321"/>
      <c r="T332" s="347"/>
      <c r="U332" s="29" t="s">
        <v>71</v>
      </c>
      <c r="V332" s="40">
        <f t="shared" si="52"/>
        <v>0</v>
      </c>
      <c r="W332" s="41">
        <f>SUM(W323:W331)</f>
        <v>0</v>
      </c>
      <c r="X332" s="342">
        <f t="shared" ref="X332:AK332" si="54">SUM(X323:X331)</f>
        <v>0</v>
      </c>
      <c r="Y332" s="342">
        <f t="shared" si="54"/>
        <v>0</v>
      </c>
      <c r="Z332" s="342">
        <f t="shared" si="54"/>
        <v>0</v>
      </c>
      <c r="AA332" s="342">
        <f t="shared" si="54"/>
        <v>0</v>
      </c>
      <c r="AB332" s="342">
        <f t="shared" si="54"/>
        <v>0</v>
      </c>
      <c r="AC332" s="342">
        <f t="shared" si="54"/>
        <v>0</v>
      </c>
      <c r="AD332" s="342">
        <f t="shared" si="54"/>
        <v>0</v>
      </c>
      <c r="AE332" s="342">
        <f t="shared" si="54"/>
        <v>0</v>
      </c>
      <c r="AF332" s="342">
        <f t="shared" si="54"/>
        <v>0</v>
      </c>
      <c r="AG332" s="342">
        <f t="shared" si="54"/>
        <v>0</v>
      </c>
      <c r="AH332" s="342">
        <f t="shared" si="54"/>
        <v>0</v>
      </c>
      <c r="AI332" s="342">
        <f t="shared" si="54"/>
        <v>0</v>
      </c>
      <c r="AJ332" s="342">
        <f t="shared" si="54"/>
        <v>0</v>
      </c>
      <c r="AK332" s="342">
        <f t="shared" si="54"/>
        <v>0</v>
      </c>
    </row>
    <row r="333" spans="2:37" ht="13.8" outlineLevel="1">
      <c r="B333" s="28" t="s">
        <v>60</v>
      </c>
      <c r="C333" s="337">
        <f t="shared" si="51"/>
        <v>0</v>
      </c>
      <c r="D333" s="38"/>
      <c r="E333" s="341"/>
      <c r="F333" s="15"/>
      <c r="G333" s="15"/>
      <c r="H333" s="24"/>
      <c r="I333" s="339"/>
      <c r="J333" s="15"/>
      <c r="K333" s="338"/>
      <c r="L333" s="15"/>
      <c r="M333" s="15"/>
      <c r="N333" s="338"/>
      <c r="O333" s="15"/>
      <c r="P333" s="15"/>
      <c r="Q333" s="15"/>
      <c r="R333" s="338"/>
      <c r="S333" s="321"/>
      <c r="T333" s="347"/>
      <c r="U333" s="28" t="s">
        <v>60</v>
      </c>
      <c r="V333" s="337">
        <f t="shared" si="52"/>
        <v>0</v>
      </c>
      <c r="W333" s="38"/>
      <c r="X333" s="341"/>
      <c r="Y333" s="15"/>
      <c r="Z333" s="15"/>
      <c r="AA333" s="24"/>
      <c r="AB333" s="15"/>
      <c r="AC333" s="338"/>
      <c r="AD333" s="15"/>
      <c r="AE333" s="338"/>
      <c r="AF333" s="15"/>
      <c r="AG333" s="338"/>
      <c r="AH333" s="15"/>
      <c r="AI333" s="15"/>
      <c r="AJ333" s="15"/>
      <c r="AK333" s="338"/>
    </row>
    <row r="334" spans="2:37" ht="13.8" outlineLevel="1">
      <c r="B334" s="28" t="s">
        <v>62</v>
      </c>
      <c r="C334" s="337">
        <f t="shared" si="51"/>
        <v>0</v>
      </c>
      <c r="D334" s="38"/>
      <c r="E334" s="341"/>
      <c r="F334" s="15"/>
      <c r="G334" s="15"/>
      <c r="H334" s="24"/>
      <c r="I334" s="339"/>
      <c r="J334" s="15"/>
      <c r="K334" s="338"/>
      <c r="L334" s="15"/>
      <c r="M334" s="15"/>
      <c r="N334" s="338"/>
      <c r="O334" s="15"/>
      <c r="P334" s="15"/>
      <c r="Q334" s="15"/>
      <c r="R334" s="338"/>
      <c r="S334" s="321"/>
      <c r="T334" s="347"/>
      <c r="U334" s="28" t="s">
        <v>62</v>
      </c>
      <c r="V334" s="337">
        <f t="shared" si="52"/>
        <v>0</v>
      </c>
      <c r="W334" s="38"/>
      <c r="X334" s="341"/>
      <c r="Y334" s="15"/>
      <c r="Z334" s="15"/>
      <c r="AA334" s="24"/>
      <c r="AB334" s="15"/>
      <c r="AC334" s="338"/>
      <c r="AD334" s="15"/>
      <c r="AE334" s="338"/>
      <c r="AF334" s="15"/>
      <c r="AG334" s="338"/>
      <c r="AH334" s="15"/>
      <c r="AI334" s="15"/>
      <c r="AJ334" s="15"/>
      <c r="AK334" s="338"/>
    </row>
    <row r="335" spans="2:37" ht="13.8" outlineLevel="1">
      <c r="B335" s="28" t="s">
        <v>72</v>
      </c>
      <c r="C335" s="337">
        <f t="shared" si="51"/>
        <v>0</v>
      </c>
      <c r="D335" s="38"/>
      <c r="E335" s="341"/>
      <c r="F335" s="15"/>
      <c r="G335" s="15"/>
      <c r="H335" s="24"/>
      <c r="I335" s="339"/>
      <c r="J335" s="15"/>
      <c r="K335" s="338"/>
      <c r="L335" s="15"/>
      <c r="M335" s="15"/>
      <c r="N335" s="338"/>
      <c r="O335" s="15"/>
      <c r="P335" s="15"/>
      <c r="Q335" s="15"/>
      <c r="R335" s="338"/>
      <c r="S335" s="321"/>
      <c r="T335" s="347"/>
      <c r="U335" s="28" t="s">
        <v>72</v>
      </c>
      <c r="V335" s="337">
        <f t="shared" si="52"/>
        <v>0</v>
      </c>
      <c r="W335" s="38"/>
      <c r="X335" s="341"/>
      <c r="Y335" s="15"/>
      <c r="Z335" s="15"/>
      <c r="AA335" s="24"/>
      <c r="AB335" s="15"/>
      <c r="AC335" s="338"/>
      <c r="AD335" s="15"/>
      <c r="AE335" s="338"/>
      <c r="AF335" s="15"/>
      <c r="AG335" s="338"/>
      <c r="AH335" s="15"/>
      <c r="AI335" s="15"/>
      <c r="AJ335" s="15"/>
      <c r="AK335" s="338"/>
    </row>
    <row r="336" spans="2:37" ht="13.8" outlineLevel="1">
      <c r="B336" s="28" t="s">
        <v>63</v>
      </c>
      <c r="C336" s="337">
        <f t="shared" si="51"/>
        <v>0</v>
      </c>
      <c r="D336" s="38"/>
      <c r="E336" s="341"/>
      <c r="F336" s="15"/>
      <c r="G336" s="15"/>
      <c r="H336" s="24"/>
      <c r="I336" s="339"/>
      <c r="J336" s="15"/>
      <c r="K336" s="338"/>
      <c r="L336" s="15"/>
      <c r="M336" s="15"/>
      <c r="N336" s="338"/>
      <c r="O336" s="15"/>
      <c r="P336" s="15"/>
      <c r="Q336" s="15"/>
      <c r="R336" s="338"/>
      <c r="S336" s="321"/>
      <c r="T336" s="347"/>
      <c r="U336" s="28" t="s">
        <v>63</v>
      </c>
      <c r="V336" s="337">
        <f t="shared" si="52"/>
        <v>0</v>
      </c>
      <c r="W336" s="38"/>
      <c r="X336" s="341"/>
      <c r="Y336" s="15"/>
      <c r="Z336" s="15"/>
      <c r="AA336" s="24"/>
      <c r="AB336" s="15"/>
      <c r="AC336" s="338"/>
      <c r="AD336" s="15"/>
      <c r="AE336" s="338"/>
      <c r="AF336" s="15"/>
      <c r="AG336" s="338"/>
      <c r="AH336" s="15"/>
      <c r="AI336" s="15"/>
      <c r="AJ336" s="15"/>
      <c r="AK336" s="338"/>
    </row>
    <row r="337" spans="2:37" ht="13.8" outlineLevel="1">
      <c r="B337" s="28" t="s">
        <v>73</v>
      </c>
      <c r="C337" s="337">
        <f t="shared" si="51"/>
        <v>0</v>
      </c>
      <c r="D337" s="42"/>
      <c r="E337" s="42"/>
      <c r="F337" s="15"/>
      <c r="G337" s="15"/>
      <c r="H337" s="24"/>
      <c r="I337" s="339"/>
      <c r="J337" s="15"/>
      <c r="K337" s="338"/>
      <c r="L337" s="15"/>
      <c r="M337" s="15"/>
      <c r="N337" s="338"/>
      <c r="O337" s="15"/>
      <c r="P337" s="15"/>
      <c r="Q337" s="15"/>
      <c r="R337" s="338"/>
      <c r="S337" s="321"/>
      <c r="T337" s="347"/>
      <c r="U337" s="28" t="s">
        <v>73</v>
      </c>
      <c r="V337" s="337">
        <f t="shared" si="52"/>
        <v>0</v>
      </c>
      <c r="W337" s="42"/>
      <c r="X337" s="42"/>
      <c r="Y337" s="15"/>
      <c r="Z337" s="15"/>
      <c r="AA337" s="24"/>
      <c r="AB337" s="15"/>
      <c r="AC337" s="338"/>
      <c r="AD337" s="15"/>
      <c r="AE337" s="338"/>
      <c r="AF337" s="15"/>
      <c r="AG337" s="338"/>
      <c r="AH337" s="15"/>
      <c r="AI337" s="15"/>
      <c r="AJ337" s="15"/>
      <c r="AK337" s="338"/>
    </row>
    <row r="338" spans="2:37" ht="13.8">
      <c r="B338" s="29" t="s">
        <v>74</v>
      </c>
      <c r="C338" s="40">
        <f t="shared" si="51"/>
        <v>0</v>
      </c>
      <c r="D338" s="41">
        <f>SUM(D333:D337)</f>
        <v>0</v>
      </c>
      <c r="E338" s="342">
        <f t="shared" ref="E338:R338" si="55">SUM(E333:E337)</f>
        <v>0</v>
      </c>
      <c r="F338" s="342">
        <f t="shared" si="55"/>
        <v>0</v>
      </c>
      <c r="G338" s="342">
        <f t="shared" si="55"/>
        <v>0</v>
      </c>
      <c r="H338" s="342">
        <f t="shared" si="55"/>
        <v>0</v>
      </c>
      <c r="I338" s="342">
        <f t="shared" si="55"/>
        <v>0</v>
      </c>
      <c r="J338" s="342">
        <f t="shared" si="55"/>
        <v>0</v>
      </c>
      <c r="K338" s="342">
        <f t="shared" si="55"/>
        <v>0</v>
      </c>
      <c r="L338" s="342">
        <f t="shared" si="55"/>
        <v>0</v>
      </c>
      <c r="M338" s="342">
        <f t="shared" si="55"/>
        <v>0</v>
      </c>
      <c r="N338" s="342">
        <f t="shared" si="55"/>
        <v>0</v>
      </c>
      <c r="O338" s="342">
        <f t="shared" si="55"/>
        <v>0</v>
      </c>
      <c r="P338" s="342">
        <f t="shared" si="55"/>
        <v>0</v>
      </c>
      <c r="Q338" s="342">
        <f t="shared" si="55"/>
        <v>0</v>
      </c>
      <c r="R338" s="342">
        <f t="shared" si="55"/>
        <v>0</v>
      </c>
      <c r="S338" s="321"/>
      <c r="T338" s="347"/>
      <c r="U338" s="29" t="s">
        <v>74</v>
      </c>
      <c r="V338" s="40">
        <f t="shared" si="52"/>
        <v>0</v>
      </c>
      <c r="W338" s="41">
        <f>SUM(W333:W337)</f>
        <v>0</v>
      </c>
      <c r="X338" s="342">
        <f t="shared" ref="X338:AK338" si="56">SUM(X333:X337)</f>
        <v>0</v>
      </c>
      <c r="Y338" s="342">
        <f t="shared" si="56"/>
        <v>0</v>
      </c>
      <c r="Z338" s="342">
        <f t="shared" si="56"/>
        <v>0</v>
      </c>
      <c r="AA338" s="342">
        <f t="shared" si="56"/>
        <v>0</v>
      </c>
      <c r="AB338" s="342">
        <f t="shared" si="56"/>
        <v>0</v>
      </c>
      <c r="AC338" s="342">
        <f t="shared" si="56"/>
        <v>0</v>
      </c>
      <c r="AD338" s="342">
        <f t="shared" si="56"/>
        <v>0</v>
      </c>
      <c r="AE338" s="342">
        <f t="shared" si="56"/>
        <v>0</v>
      </c>
      <c r="AF338" s="342">
        <f t="shared" si="56"/>
        <v>0</v>
      </c>
      <c r="AG338" s="342">
        <f t="shared" si="56"/>
        <v>0</v>
      </c>
      <c r="AH338" s="342">
        <f t="shared" si="56"/>
        <v>0</v>
      </c>
      <c r="AI338" s="342">
        <f t="shared" si="56"/>
        <v>0</v>
      </c>
      <c r="AJ338" s="342">
        <f t="shared" si="56"/>
        <v>0</v>
      </c>
      <c r="AK338" s="342">
        <f t="shared" si="56"/>
        <v>0</v>
      </c>
    </row>
    <row r="339" spans="2:37" ht="13.8">
      <c r="B339" s="30" t="s">
        <v>286</v>
      </c>
      <c r="C339" s="44">
        <f t="shared" si="51"/>
        <v>0</v>
      </c>
      <c r="D339" s="42">
        <f>D332+D338</f>
        <v>0</v>
      </c>
      <c r="E339" s="42">
        <f t="shared" ref="E339:R339" si="57">E332+E338</f>
        <v>0</v>
      </c>
      <c r="F339" s="42">
        <f t="shared" si="57"/>
        <v>0</v>
      </c>
      <c r="G339" s="42">
        <f t="shared" si="57"/>
        <v>0</v>
      </c>
      <c r="H339" s="42">
        <f t="shared" si="57"/>
        <v>0</v>
      </c>
      <c r="I339" s="42">
        <f t="shared" si="57"/>
        <v>0</v>
      </c>
      <c r="J339" s="42">
        <f t="shared" si="57"/>
        <v>0</v>
      </c>
      <c r="K339" s="42">
        <f t="shared" si="57"/>
        <v>0</v>
      </c>
      <c r="L339" s="42">
        <f t="shared" si="57"/>
        <v>0</v>
      </c>
      <c r="M339" s="42">
        <f t="shared" si="57"/>
        <v>0</v>
      </c>
      <c r="N339" s="42">
        <f t="shared" si="57"/>
        <v>0</v>
      </c>
      <c r="O339" s="42">
        <f t="shared" si="57"/>
        <v>0</v>
      </c>
      <c r="P339" s="42">
        <f t="shared" si="57"/>
        <v>0</v>
      </c>
      <c r="Q339" s="42">
        <f t="shared" si="57"/>
        <v>0</v>
      </c>
      <c r="R339" s="42">
        <f t="shared" si="57"/>
        <v>0</v>
      </c>
      <c r="S339" s="321"/>
      <c r="T339" s="347"/>
      <c r="U339" s="30" t="s">
        <v>286</v>
      </c>
      <c r="V339" s="44">
        <f t="shared" si="52"/>
        <v>0</v>
      </c>
      <c r="W339" s="42">
        <f t="shared" ref="W339" si="58">W332+W338</f>
        <v>0</v>
      </c>
      <c r="X339" s="42">
        <f t="shared" ref="X339:AK339" si="59">X332+X338</f>
        <v>0</v>
      </c>
      <c r="Y339" s="42">
        <f t="shared" si="59"/>
        <v>0</v>
      </c>
      <c r="Z339" s="42">
        <f t="shared" si="59"/>
        <v>0</v>
      </c>
      <c r="AA339" s="42">
        <f t="shared" si="59"/>
        <v>0</v>
      </c>
      <c r="AB339" s="42">
        <f t="shared" si="59"/>
        <v>0</v>
      </c>
      <c r="AC339" s="42">
        <f t="shared" si="59"/>
        <v>0</v>
      </c>
      <c r="AD339" s="42">
        <f t="shared" si="59"/>
        <v>0</v>
      </c>
      <c r="AE339" s="42">
        <f t="shared" si="59"/>
        <v>0</v>
      </c>
      <c r="AF339" s="42">
        <f t="shared" si="59"/>
        <v>0</v>
      </c>
      <c r="AG339" s="42">
        <f t="shared" si="59"/>
        <v>0</v>
      </c>
      <c r="AH339" s="42">
        <f t="shared" si="59"/>
        <v>0</v>
      </c>
      <c r="AI339" s="42">
        <f t="shared" si="59"/>
        <v>0</v>
      </c>
      <c r="AJ339" s="42">
        <f t="shared" si="59"/>
        <v>0</v>
      </c>
      <c r="AK339" s="42">
        <f t="shared" si="59"/>
        <v>0</v>
      </c>
    </row>
    <row r="340" spans="2:37" ht="13.8">
      <c r="B340" s="30" t="s">
        <v>76</v>
      </c>
      <c r="C340" s="44">
        <f t="shared" si="51"/>
        <v>670</v>
      </c>
      <c r="D340" s="42">
        <f>D285</f>
        <v>39</v>
      </c>
      <c r="E340" s="42">
        <f t="shared" ref="E340:R340" si="60">E285</f>
        <v>6</v>
      </c>
      <c r="F340" s="42">
        <f t="shared" si="60"/>
        <v>57</v>
      </c>
      <c r="G340" s="42">
        <f t="shared" si="60"/>
        <v>75</v>
      </c>
      <c r="H340" s="42">
        <f t="shared" si="60"/>
        <v>76</v>
      </c>
      <c r="I340" s="42">
        <f t="shared" si="60"/>
        <v>11</v>
      </c>
      <c r="J340" s="42">
        <f t="shared" si="60"/>
        <v>89</v>
      </c>
      <c r="K340" s="42">
        <f t="shared" si="60"/>
        <v>9</v>
      </c>
      <c r="L340" s="42">
        <f t="shared" si="60"/>
        <v>83</v>
      </c>
      <c r="M340" s="42">
        <f t="shared" si="60"/>
        <v>115</v>
      </c>
      <c r="N340" s="42">
        <f t="shared" si="60"/>
        <v>7</v>
      </c>
      <c r="O340" s="42">
        <f t="shared" si="60"/>
        <v>9</v>
      </c>
      <c r="P340" s="42">
        <f t="shared" si="60"/>
        <v>6</v>
      </c>
      <c r="Q340" s="42">
        <f t="shared" si="60"/>
        <v>80</v>
      </c>
      <c r="R340" s="42">
        <f t="shared" si="60"/>
        <v>8</v>
      </c>
      <c r="S340" s="321"/>
      <c r="T340" s="347"/>
      <c r="U340" s="30" t="s">
        <v>76</v>
      </c>
      <c r="V340" s="44">
        <f>SUM(W340:AK340)</f>
        <v>664</v>
      </c>
      <c r="W340" s="42">
        <f t="shared" ref="W340" si="61">W285</f>
        <v>35</v>
      </c>
      <c r="X340" s="42">
        <f t="shared" ref="X340:AK340" si="62">X285</f>
        <v>5</v>
      </c>
      <c r="Y340" s="42">
        <f t="shared" si="62"/>
        <v>63</v>
      </c>
      <c r="Z340" s="42">
        <f t="shared" si="62"/>
        <v>72</v>
      </c>
      <c r="AA340" s="42">
        <f t="shared" si="62"/>
        <v>83</v>
      </c>
      <c r="AB340" s="42">
        <f t="shared" si="62"/>
        <v>84</v>
      </c>
      <c r="AC340" s="42">
        <f t="shared" si="62"/>
        <v>8</v>
      </c>
      <c r="AD340" s="42">
        <f t="shared" si="62"/>
        <v>79</v>
      </c>
      <c r="AE340" s="42">
        <f t="shared" si="62"/>
        <v>10</v>
      </c>
      <c r="AF340" s="42">
        <f t="shared" si="62"/>
        <v>117</v>
      </c>
      <c r="AG340" s="42">
        <f t="shared" si="62"/>
        <v>5</v>
      </c>
      <c r="AH340" s="42">
        <f t="shared" si="62"/>
        <v>7</v>
      </c>
      <c r="AI340" s="42">
        <f t="shared" si="62"/>
        <v>6</v>
      </c>
      <c r="AJ340" s="42">
        <f t="shared" si="62"/>
        <v>84</v>
      </c>
      <c r="AK340" s="42">
        <f t="shared" si="62"/>
        <v>6</v>
      </c>
    </row>
    <row r="341" spans="2:37" ht="13.8">
      <c r="B341" s="34" t="s">
        <v>77</v>
      </c>
      <c r="C341" s="380">
        <f t="shared" si="51"/>
        <v>670</v>
      </c>
      <c r="D341" s="51">
        <f>SUM(D339:D340)</f>
        <v>39</v>
      </c>
      <c r="E341" s="346">
        <f t="shared" ref="E341:R341" si="63">SUM(E339:E340)</f>
        <v>6</v>
      </c>
      <c r="F341" s="346">
        <f t="shared" si="63"/>
        <v>57</v>
      </c>
      <c r="G341" s="346">
        <f t="shared" si="63"/>
        <v>75</v>
      </c>
      <c r="H341" s="346">
        <f t="shared" si="63"/>
        <v>76</v>
      </c>
      <c r="I341" s="346">
        <f t="shared" si="63"/>
        <v>11</v>
      </c>
      <c r="J341" s="346">
        <f t="shared" si="63"/>
        <v>89</v>
      </c>
      <c r="K341" s="346">
        <f t="shared" si="63"/>
        <v>9</v>
      </c>
      <c r="L341" s="346">
        <f t="shared" si="63"/>
        <v>83</v>
      </c>
      <c r="M341" s="346">
        <f t="shared" si="63"/>
        <v>115</v>
      </c>
      <c r="N341" s="346">
        <f t="shared" si="63"/>
        <v>7</v>
      </c>
      <c r="O341" s="346">
        <f t="shared" si="63"/>
        <v>9</v>
      </c>
      <c r="P341" s="346">
        <f t="shared" si="63"/>
        <v>6</v>
      </c>
      <c r="Q341" s="346">
        <f t="shared" si="63"/>
        <v>80</v>
      </c>
      <c r="R341" s="346">
        <f t="shared" si="63"/>
        <v>8</v>
      </c>
      <c r="S341" s="321"/>
      <c r="T341" s="347"/>
      <c r="U341" s="34" t="s">
        <v>77</v>
      </c>
      <c r="V341" s="380">
        <f t="shared" si="52"/>
        <v>664</v>
      </c>
      <c r="W341" s="51">
        <f>SUM(W339:W340)</f>
        <v>35</v>
      </c>
      <c r="X341" s="346">
        <f t="shared" ref="X341:AK341" si="64">SUM(X339:X340)</f>
        <v>5</v>
      </c>
      <c r="Y341" s="346">
        <f t="shared" si="64"/>
        <v>63</v>
      </c>
      <c r="Z341" s="346">
        <f t="shared" si="64"/>
        <v>72</v>
      </c>
      <c r="AA341" s="346">
        <f t="shared" si="64"/>
        <v>83</v>
      </c>
      <c r="AB341" s="346">
        <f t="shared" si="64"/>
        <v>84</v>
      </c>
      <c r="AC341" s="346">
        <f t="shared" si="64"/>
        <v>8</v>
      </c>
      <c r="AD341" s="346">
        <f t="shared" si="64"/>
        <v>79</v>
      </c>
      <c r="AE341" s="346">
        <f t="shared" si="64"/>
        <v>10</v>
      </c>
      <c r="AF341" s="346">
        <f t="shared" si="64"/>
        <v>117</v>
      </c>
      <c r="AG341" s="346">
        <f t="shared" si="64"/>
        <v>5</v>
      </c>
      <c r="AH341" s="346">
        <f t="shared" si="64"/>
        <v>7</v>
      </c>
      <c r="AI341" s="346">
        <f t="shared" si="64"/>
        <v>6</v>
      </c>
      <c r="AJ341" s="346">
        <f t="shared" si="64"/>
        <v>84</v>
      </c>
      <c r="AK341" s="346">
        <f t="shared" si="64"/>
        <v>6</v>
      </c>
    </row>
    <row r="342" spans="2:37" s="134" customFormat="1">
      <c r="C342" s="387"/>
      <c r="S342" s="321"/>
      <c r="T342" s="347"/>
      <c r="V342" s="387"/>
      <c r="AI342" s="15"/>
    </row>
    <row r="343" spans="2:37" ht="18">
      <c r="B343" s="288" t="s">
        <v>192</v>
      </c>
      <c r="C343" s="388"/>
      <c r="D343" s="289"/>
      <c r="E343" s="360"/>
      <c r="F343" s="289"/>
      <c r="G343" s="289"/>
      <c r="H343" s="289"/>
      <c r="I343" s="360"/>
      <c r="J343" s="289"/>
      <c r="K343" s="360"/>
      <c r="L343" s="289"/>
      <c r="M343" s="289"/>
      <c r="N343" s="360"/>
      <c r="O343" s="289"/>
      <c r="P343" s="289"/>
      <c r="Q343" s="289"/>
      <c r="R343" s="360"/>
      <c r="S343" s="321"/>
      <c r="T343" s="347"/>
      <c r="U343" s="480" t="s">
        <v>192</v>
      </c>
      <c r="V343" s="481"/>
      <c r="W343" s="481"/>
      <c r="X343" s="481"/>
      <c r="Y343" s="481"/>
      <c r="Z343" s="481"/>
      <c r="AA343" s="481"/>
      <c r="AB343" s="481"/>
      <c r="AC343" s="481"/>
      <c r="AD343" s="481"/>
      <c r="AE343" s="481"/>
      <c r="AF343" s="481"/>
      <c r="AG343" s="481"/>
      <c r="AH343" s="481"/>
      <c r="AI343" s="481"/>
      <c r="AJ343" s="481"/>
      <c r="AK343" s="262"/>
    </row>
    <row r="344" spans="2:37" ht="13.8" outlineLevel="1">
      <c r="B344" s="28" t="s">
        <v>204</v>
      </c>
      <c r="C344" s="337">
        <f>SUM(D344:R344)</f>
        <v>6</v>
      </c>
      <c r="D344" s="123"/>
      <c r="E344" s="123"/>
      <c r="F344" s="123"/>
      <c r="G344" s="15">
        <v>1</v>
      </c>
      <c r="H344" s="24">
        <v>1</v>
      </c>
      <c r="I344" s="339"/>
      <c r="J344" s="15">
        <v>1</v>
      </c>
      <c r="K344" s="338"/>
      <c r="L344" s="15">
        <v>1</v>
      </c>
      <c r="M344" s="15">
        <v>1</v>
      </c>
      <c r="N344" s="338"/>
      <c r="O344" s="15"/>
      <c r="P344" s="15"/>
      <c r="Q344" s="15">
        <v>1</v>
      </c>
      <c r="R344" s="338"/>
      <c r="S344" s="321"/>
      <c r="T344" s="347"/>
      <c r="U344" s="28" t="s">
        <v>204</v>
      </c>
      <c r="V344" s="337">
        <f>SUM(W344:AK344)</f>
        <v>6</v>
      </c>
      <c r="W344" s="123"/>
      <c r="X344" s="123"/>
      <c r="Y344" s="123"/>
      <c r="Z344" s="15">
        <v>1</v>
      </c>
      <c r="AA344" s="24">
        <v>1</v>
      </c>
      <c r="AB344" s="15">
        <v>1</v>
      </c>
      <c r="AC344" s="338"/>
      <c r="AD344" s="15">
        <v>1</v>
      </c>
      <c r="AE344" s="338"/>
      <c r="AF344" s="15">
        <v>1</v>
      </c>
      <c r="AG344" s="338"/>
      <c r="AH344" s="15"/>
      <c r="AI344" s="15"/>
      <c r="AJ344" s="15">
        <v>1</v>
      </c>
      <c r="AK344" s="338"/>
    </row>
    <row r="345" spans="2:37" ht="13.8" outlineLevel="1">
      <c r="B345" s="28" t="s">
        <v>58</v>
      </c>
      <c r="C345" s="337">
        <f t="shared" ref="C345:C369" si="65">SUM(D345:R345)</f>
        <v>0</v>
      </c>
      <c r="D345" s="123"/>
      <c r="E345" s="123"/>
      <c r="F345" s="123"/>
      <c r="G345" s="38"/>
      <c r="H345" s="15"/>
      <c r="I345" s="338"/>
      <c r="J345" s="15"/>
      <c r="K345" s="338"/>
      <c r="L345" s="24"/>
      <c r="M345" s="15"/>
      <c r="N345" s="338"/>
      <c r="O345" s="15"/>
      <c r="P345" s="15"/>
      <c r="Q345" s="15"/>
      <c r="R345" s="338"/>
      <c r="S345" s="321"/>
      <c r="T345" s="347"/>
      <c r="U345" s="28" t="s">
        <v>58</v>
      </c>
      <c r="V345" s="337">
        <f t="shared" ref="V345:V369" si="66">SUM(W345:AK345)</f>
        <v>6</v>
      </c>
      <c r="W345" s="123"/>
      <c r="X345" s="123"/>
      <c r="Y345" s="123"/>
      <c r="Z345" s="15">
        <v>1</v>
      </c>
      <c r="AA345" s="24">
        <v>1</v>
      </c>
      <c r="AB345" s="15">
        <v>1</v>
      </c>
      <c r="AC345" s="338"/>
      <c r="AD345" s="15">
        <v>1</v>
      </c>
      <c r="AE345" s="338"/>
      <c r="AF345" s="15">
        <v>1</v>
      </c>
      <c r="AG345" s="338"/>
      <c r="AH345" s="15"/>
      <c r="AI345" s="15"/>
      <c r="AJ345" s="15">
        <v>1</v>
      </c>
      <c r="AK345" s="338"/>
    </row>
    <row r="346" spans="2:37" ht="13.8" outlineLevel="1">
      <c r="B346" s="28" t="s">
        <v>199</v>
      </c>
      <c r="C346" s="337">
        <f t="shared" si="65"/>
        <v>0</v>
      </c>
      <c r="D346" s="123"/>
      <c r="E346" s="123"/>
      <c r="F346" s="123"/>
      <c r="G346" s="38"/>
      <c r="H346" s="15"/>
      <c r="I346" s="338"/>
      <c r="J346" s="15"/>
      <c r="K346" s="338"/>
      <c r="L346" s="24"/>
      <c r="M346" s="15"/>
      <c r="N346" s="338"/>
      <c r="O346" s="15"/>
      <c r="P346" s="15"/>
      <c r="Q346" s="15"/>
      <c r="R346" s="338"/>
      <c r="S346" s="321"/>
      <c r="T346" s="347"/>
      <c r="U346" s="28" t="s">
        <v>199</v>
      </c>
      <c r="V346" s="337">
        <f t="shared" si="66"/>
        <v>0</v>
      </c>
      <c r="W346" s="123"/>
      <c r="X346" s="123"/>
      <c r="Y346" s="123"/>
      <c r="Z346" s="38"/>
      <c r="AA346" s="15"/>
      <c r="AB346" s="15"/>
      <c r="AC346" s="338"/>
      <c r="AD346" s="24"/>
      <c r="AE346" s="339"/>
      <c r="AF346" s="15"/>
      <c r="AG346" s="338"/>
      <c r="AH346" s="15"/>
      <c r="AI346" s="38"/>
      <c r="AJ346" s="15"/>
      <c r="AK346" s="338"/>
    </row>
    <row r="347" spans="2:37" ht="13.8">
      <c r="B347" s="36" t="s">
        <v>193</v>
      </c>
      <c r="C347" s="40">
        <f>SUM(D347:R347)</f>
        <v>6</v>
      </c>
      <c r="D347" s="41">
        <f>SUM(D344:D346)</f>
        <v>0</v>
      </c>
      <c r="E347" s="342">
        <f t="shared" ref="E347:R347" si="67">SUM(E344:E346)</f>
        <v>0</v>
      </c>
      <c r="F347" s="342">
        <f t="shared" si="67"/>
        <v>0</v>
      </c>
      <c r="G347" s="342">
        <f t="shared" si="67"/>
        <v>1</v>
      </c>
      <c r="H347" s="342">
        <f t="shared" si="67"/>
        <v>1</v>
      </c>
      <c r="I347" s="342">
        <f t="shared" si="67"/>
        <v>0</v>
      </c>
      <c r="J347" s="342">
        <f t="shared" si="67"/>
        <v>1</v>
      </c>
      <c r="K347" s="342">
        <f t="shared" si="67"/>
        <v>0</v>
      </c>
      <c r="L347" s="342">
        <f t="shared" si="67"/>
        <v>1</v>
      </c>
      <c r="M347" s="342">
        <f t="shared" si="67"/>
        <v>1</v>
      </c>
      <c r="N347" s="342">
        <f t="shared" si="67"/>
        <v>0</v>
      </c>
      <c r="O347" s="342">
        <f t="shared" si="67"/>
        <v>0</v>
      </c>
      <c r="P347" s="342">
        <f t="shared" si="67"/>
        <v>0</v>
      </c>
      <c r="Q347" s="342">
        <f t="shared" si="67"/>
        <v>1</v>
      </c>
      <c r="R347" s="342">
        <f t="shared" si="67"/>
        <v>0</v>
      </c>
      <c r="S347" s="321"/>
      <c r="T347" s="347"/>
      <c r="U347" s="36" t="s">
        <v>193</v>
      </c>
      <c r="V347" s="40">
        <f t="shared" si="66"/>
        <v>12</v>
      </c>
      <c r="W347" s="41">
        <f>SUM(W344:W346)</f>
        <v>0</v>
      </c>
      <c r="X347" s="342">
        <f t="shared" ref="X347:AK347" si="68">SUM(X344:X346)</f>
        <v>0</v>
      </c>
      <c r="Y347" s="342">
        <f t="shared" si="68"/>
        <v>0</v>
      </c>
      <c r="Z347" s="342">
        <f t="shared" si="68"/>
        <v>2</v>
      </c>
      <c r="AA347" s="342">
        <f t="shared" si="68"/>
        <v>2</v>
      </c>
      <c r="AB347" s="342">
        <f t="shared" si="68"/>
        <v>2</v>
      </c>
      <c r="AC347" s="342">
        <f t="shared" si="68"/>
        <v>0</v>
      </c>
      <c r="AD347" s="342">
        <f t="shared" si="68"/>
        <v>2</v>
      </c>
      <c r="AE347" s="342">
        <f t="shared" si="68"/>
        <v>0</v>
      </c>
      <c r="AF347" s="342">
        <f t="shared" si="68"/>
        <v>2</v>
      </c>
      <c r="AG347" s="342">
        <f t="shared" si="68"/>
        <v>0</v>
      </c>
      <c r="AH347" s="342">
        <f t="shared" si="68"/>
        <v>0</v>
      </c>
      <c r="AI347" s="342">
        <f t="shared" si="68"/>
        <v>0</v>
      </c>
      <c r="AJ347" s="342">
        <f t="shared" si="68"/>
        <v>2</v>
      </c>
      <c r="AK347" s="342">
        <f t="shared" si="68"/>
        <v>0</v>
      </c>
    </row>
    <row r="348" spans="2:37" ht="13.8" outlineLevel="1">
      <c r="B348" s="28" t="s">
        <v>197</v>
      </c>
      <c r="C348" s="337">
        <f t="shared" si="65"/>
        <v>24</v>
      </c>
      <c r="D348" s="38"/>
      <c r="E348" s="341"/>
      <c r="F348" s="38"/>
      <c r="G348" s="38">
        <v>6</v>
      </c>
      <c r="H348" s="38">
        <v>3</v>
      </c>
      <c r="I348" s="341"/>
      <c r="J348" s="38">
        <v>6</v>
      </c>
      <c r="K348" s="341"/>
      <c r="L348" s="38">
        <v>3</v>
      </c>
      <c r="M348" s="38">
        <v>3</v>
      </c>
      <c r="N348" s="341"/>
      <c r="O348" s="38"/>
      <c r="P348" s="38"/>
      <c r="Q348" s="38">
        <v>3</v>
      </c>
      <c r="R348" s="341"/>
      <c r="S348" s="321"/>
      <c r="T348" s="347"/>
      <c r="U348" s="28" t="s">
        <v>197</v>
      </c>
      <c r="V348" s="337">
        <f t="shared" si="66"/>
        <v>24</v>
      </c>
      <c r="W348" s="38"/>
      <c r="X348" s="341"/>
      <c r="Y348" s="38"/>
      <c r="Z348" s="38">
        <v>3</v>
      </c>
      <c r="AA348" s="38">
        <v>6</v>
      </c>
      <c r="AB348" s="38">
        <v>3</v>
      </c>
      <c r="AC348" s="341"/>
      <c r="AD348" s="38">
        <v>3</v>
      </c>
      <c r="AE348" s="341"/>
      <c r="AF348" s="38">
        <v>6</v>
      </c>
      <c r="AG348" s="341"/>
      <c r="AH348" s="38"/>
      <c r="AI348" s="38"/>
      <c r="AJ348" s="38">
        <v>3</v>
      </c>
      <c r="AK348" s="341"/>
    </row>
    <row r="349" spans="2:37" ht="13.8" outlineLevel="1">
      <c r="B349" s="28" t="s">
        <v>89</v>
      </c>
      <c r="C349" s="337">
        <f t="shared" si="65"/>
        <v>0</v>
      </c>
      <c r="D349" s="123"/>
      <c r="E349" s="123"/>
      <c r="F349" s="123"/>
      <c r="G349" s="38"/>
      <c r="H349" s="38"/>
      <c r="I349" s="341"/>
      <c r="J349" s="38"/>
      <c r="K349" s="341"/>
      <c r="L349" s="38"/>
      <c r="M349" s="38"/>
      <c r="N349" s="341"/>
      <c r="O349" s="38"/>
      <c r="P349" s="38"/>
      <c r="Q349" s="38"/>
      <c r="R349" s="341"/>
      <c r="S349" s="321"/>
      <c r="T349" s="347"/>
      <c r="U349" s="28" t="s">
        <v>89</v>
      </c>
      <c r="V349" s="337">
        <f t="shared" si="66"/>
        <v>0</v>
      </c>
      <c r="W349" s="123"/>
      <c r="X349" s="123"/>
      <c r="Y349" s="123"/>
      <c r="Z349" s="38"/>
      <c r="AA349" s="38"/>
      <c r="AB349" s="38"/>
      <c r="AC349" s="341"/>
      <c r="AD349" s="38"/>
      <c r="AE349" s="341"/>
      <c r="AF349" s="38"/>
      <c r="AG349" s="341"/>
      <c r="AH349" s="38"/>
      <c r="AI349" s="38"/>
      <c r="AJ349" s="38"/>
      <c r="AK349" s="341"/>
    </row>
    <row r="350" spans="2:37" ht="13.8" outlineLevel="1">
      <c r="B350" s="28" t="s">
        <v>86</v>
      </c>
      <c r="C350" s="337">
        <f t="shared" si="65"/>
        <v>2</v>
      </c>
      <c r="D350" s="270"/>
      <c r="E350" s="270"/>
      <c r="F350" s="270"/>
      <c r="G350" s="38">
        <v>1</v>
      </c>
      <c r="H350" s="38"/>
      <c r="I350" s="341"/>
      <c r="J350" s="38">
        <v>1</v>
      </c>
      <c r="K350" s="341"/>
      <c r="L350" s="38"/>
      <c r="M350" s="38"/>
      <c r="N350" s="341"/>
      <c r="O350" s="38"/>
      <c r="P350" s="38"/>
      <c r="Q350" s="38"/>
      <c r="R350" s="341"/>
      <c r="S350" s="321"/>
      <c r="T350" s="347"/>
      <c r="U350" s="28" t="s">
        <v>86</v>
      </c>
      <c r="V350" s="337">
        <f t="shared" si="66"/>
        <v>2</v>
      </c>
      <c r="W350" s="270"/>
      <c r="X350" s="270"/>
      <c r="Y350" s="270"/>
      <c r="Z350" s="38">
        <v>1</v>
      </c>
      <c r="AA350" s="38"/>
      <c r="AB350" s="38">
        <v>1</v>
      </c>
      <c r="AC350" s="341"/>
      <c r="AD350" s="38"/>
      <c r="AE350" s="341"/>
      <c r="AF350" s="38"/>
      <c r="AG350" s="341"/>
      <c r="AH350" s="38"/>
      <c r="AI350" s="38"/>
      <c r="AJ350" s="38"/>
      <c r="AK350" s="341"/>
    </row>
    <row r="351" spans="2:37" ht="13.8" outlineLevel="1">
      <c r="B351" s="28" t="s">
        <v>194</v>
      </c>
      <c r="C351" s="337">
        <f t="shared" si="65"/>
        <v>0</v>
      </c>
      <c r="D351" s="123"/>
      <c r="E351" s="123"/>
      <c r="F351" s="123"/>
      <c r="G351" s="38"/>
      <c r="H351" s="38"/>
      <c r="I351" s="341"/>
      <c r="J351" s="38"/>
      <c r="K351" s="341"/>
      <c r="L351" s="38"/>
      <c r="M351" s="38"/>
      <c r="N351" s="341"/>
      <c r="O351" s="38"/>
      <c r="P351" s="38"/>
      <c r="Q351" s="38"/>
      <c r="R351" s="341"/>
      <c r="S351" s="321"/>
      <c r="T351" s="347"/>
      <c r="U351" s="28" t="s">
        <v>194</v>
      </c>
      <c r="V351" s="337">
        <f t="shared" si="66"/>
        <v>0</v>
      </c>
      <c r="W351" s="123"/>
      <c r="X351" s="123"/>
      <c r="Y351" s="123"/>
      <c r="Z351" s="38"/>
      <c r="AA351" s="38"/>
      <c r="AB351" s="38"/>
      <c r="AC351" s="341"/>
      <c r="AD351" s="38"/>
      <c r="AE351" s="341"/>
      <c r="AF351" s="38"/>
      <c r="AG351" s="341"/>
      <c r="AH351" s="38"/>
      <c r="AI351" s="38"/>
      <c r="AJ351" s="38"/>
      <c r="AK351" s="341"/>
    </row>
    <row r="352" spans="2:37" ht="13.8" outlineLevel="1">
      <c r="B352" s="28" t="s">
        <v>93</v>
      </c>
      <c r="C352" s="337">
        <f t="shared" si="65"/>
        <v>0</v>
      </c>
      <c r="D352" s="123"/>
      <c r="E352" s="123"/>
      <c r="F352" s="123"/>
      <c r="G352" s="38"/>
      <c r="H352" s="38"/>
      <c r="I352" s="341"/>
      <c r="J352" s="38"/>
      <c r="K352" s="341"/>
      <c r="L352" s="38"/>
      <c r="M352" s="38"/>
      <c r="N352" s="341"/>
      <c r="O352" s="38"/>
      <c r="P352" s="38"/>
      <c r="Q352" s="38"/>
      <c r="R352" s="341"/>
      <c r="S352" s="321"/>
      <c r="T352" s="347"/>
      <c r="U352" s="28" t="s">
        <v>93</v>
      </c>
      <c r="V352" s="337">
        <f t="shared" si="66"/>
        <v>0</v>
      </c>
      <c r="W352" s="123"/>
      <c r="X352" s="123"/>
      <c r="Y352" s="123"/>
      <c r="Z352" s="38"/>
      <c r="AA352" s="38"/>
      <c r="AB352" s="38"/>
      <c r="AC352" s="341"/>
      <c r="AD352" s="38"/>
      <c r="AE352" s="341"/>
      <c r="AF352" s="38"/>
      <c r="AG352" s="341"/>
      <c r="AH352" s="38"/>
      <c r="AI352" s="38"/>
      <c r="AJ352" s="38"/>
      <c r="AK352" s="341"/>
    </row>
    <row r="353" spans="2:37" ht="13.8" outlineLevel="1">
      <c r="B353" s="28" t="s">
        <v>83</v>
      </c>
      <c r="C353" s="337">
        <f t="shared" si="65"/>
        <v>0</v>
      </c>
      <c r="D353" s="123"/>
      <c r="E353" s="123"/>
      <c r="F353" s="123"/>
      <c r="G353" s="38"/>
      <c r="H353" s="38"/>
      <c r="I353" s="341"/>
      <c r="J353" s="38"/>
      <c r="K353" s="341"/>
      <c r="L353" s="38"/>
      <c r="M353" s="38"/>
      <c r="N353" s="341"/>
      <c r="O353" s="38"/>
      <c r="P353" s="38"/>
      <c r="Q353" s="38"/>
      <c r="R353" s="341"/>
      <c r="S353" s="321"/>
      <c r="T353" s="347"/>
      <c r="U353" s="28" t="s">
        <v>83</v>
      </c>
      <c r="V353" s="337">
        <f t="shared" si="66"/>
        <v>0</v>
      </c>
      <c r="W353" s="123"/>
      <c r="X353" s="123"/>
      <c r="Y353" s="123"/>
      <c r="Z353" s="38"/>
      <c r="AA353" s="38"/>
      <c r="AB353" s="38"/>
      <c r="AC353" s="341"/>
      <c r="AD353" s="38"/>
      <c r="AE353" s="341"/>
      <c r="AF353" s="38"/>
      <c r="AG353" s="341"/>
      <c r="AH353" s="38"/>
      <c r="AI353" s="38"/>
      <c r="AJ353" s="38"/>
      <c r="AK353" s="341"/>
    </row>
    <row r="354" spans="2:37" ht="13.8" outlineLevel="1">
      <c r="B354" s="28" t="s">
        <v>87</v>
      </c>
      <c r="C354" s="337">
        <f t="shared" si="65"/>
        <v>7</v>
      </c>
      <c r="D354" s="270"/>
      <c r="E354" s="270"/>
      <c r="F354" s="270"/>
      <c r="G354" s="38"/>
      <c r="H354" s="38">
        <v>1</v>
      </c>
      <c r="I354" s="341"/>
      <c r="J354" s="38"/>
      <c r="K354" s="341"/>
      <c r="L354" s="38">
        <v>1</v>
      </c>
      <c r="M354" s="38"/>
      <c r="N354" s="341"/>
      <c r="O354" s="38"/>
      <c r="P354" s="38"/>
      <c r="Q354" s="341">
        <v>5</v>
      </c>
      <c r="R354" s="341"/>
      <c r="S354" s="321"/>
      <c r="T354" s="347"/>
      <c r="U354" s="28" t="s">
        <v>87</v>
      </c>
      <c r="V354" s="337">
        <f t="shared" si="66"/>
        <v>0</v>
      </c>
      <c r="W354" s="123"/>
      <c r="X354" s="123"/>
      <c r="Y354" s="123"/>
      <c r="Z354" s="38"/>
      <c r="AA354" s="38"/>
      <c r="AB354" s="38"/>
      <c r="AC354" s="341"/>
      <c r="AD354" s="38"/>
      <c r="AE354" s="341"/>
      <c r="AF354" s="38"/>
      <c r="AG354" s="341"/>
      <c r="AH354" s="38"/>
      <c r="AI354" s="38"/>
      <c r="AJ354" s="38"/>
      <c r="AK354" s="341"/>
    </row>
    <row r="355" spans="2:37" ht="13.8" outlineLevel="1">
      <c r="B355" s="28" t="s">
        <v>97</v>
      </c>
      <c r="C355" s="337">
        <f t="shared" si="65"/>
        <v>0</v>
      </c>
      <c r="D355" s="123"/>
      <c r="E355" s="123"/>
      <c r="F355" s="123"/>
      <c r="G355" s="38"/>
      <c r="H355" s="38"/>
      <c r="I355" s="341"/>
      <c r="J355" s="38"/>
      <c r="K355" s="341"/>
      <c r="L355" s="38"/>
      <c r="M355" s="38"/>
      <c r="N355" s="341"/>
      <c r="O355" s="38"/>
      <c r="P355" s="38"/>
      <c r="Q355" s="38"/>
      <c r="R355" s="341"/>
      <c r="S355" s="321"/>
      <c r="T355" s="347"/>
      <c r="U355" s="28" t="s">
        <v>97</v>
      </c>
      <c r="V355" s="337">
        <f t="shared" si="66"/>
        <v>0</v>
      </c>
      <c r="W355" s="123"/>
      <c r="X355" s="123"/>
      <c r="Y355" s="123"/>
      <c r="Z355" s="38"/>
      <c r="AA355" s="38"/>
      <c r="AB355" s="38"/>
      <c r="AC355" s="341"/>
      <c r="AD355" s="38"/>
      <c r="AE355" s="341"/>
      <c r="AF355" s="38"/>
      <c r="AG355" s="341"/>
      <c r="AH355" s="38"/>
      <c r="AI355" s="38"/>
      <c r="AJ355" s="38"/>
      <c r="AK355" s="341"/>
    </row>
    <row r="356" spans="2:37" ht="13.8" outlineLevel="1">
      <c r="B356" s="28" t="s">
        <v>195</v>
      </c>
      <c r="C356" s="337">
        <f t="shared" si="65"/>
        <v>0</v>
      </c>
      <c r="D356" s="123"/>
      <c r="E356" s="123"/>
      <c r="F356" s="123"/>
      <c r="G356" s="38"/>
      <c r="H356" s="38"/>
      <c r="I356" s="341"/>
      <c r="J356" s="38"/>
      <c r="K356" s="341"/>
      <c r="L356" s="38"/>
      <c r="M356" s="38"/>
      <c r="N356" s="341"/>
      <c r="O356" s="38"/>
      <c r="P356" s="38"/>
      <c r="Q356" s="38"/>
      <c r="R356" s="341"/>
      <c r="S356" s="321"/>
      <c r="T356" s="347"/>
      <c r="U356" s="28" t="s">
        <v>195</v>
      </c>
      <c r="V356" s="337">
        <f t="shared" si="66"/>
        <v>0</v>
      </c>
      <c r="W356" s="123"/>
      <c r="X356" s="123"/>
      <c r="Y356" s="123"/>
      <c r="Z356" s="38"/>
      <c r="AA356" s="38"/>
      <c r="AB356" s="38"/>
      <c r="AC356" s="341"/>
      <c r="AD356" s="38"/>
      <c r="AE356" s="341"/>
      <c r="AF356" s="38"/>
      <c r="AG356" s="341"/>
      <c r="AH356" s="38"/>
      <c r="AI356" s="38"/>
      <c r="AJ356" s="38"/>
      <c r="AK356" s="341"/>
    </row>
    <row r="357" spans="2:37" ht="13.8" outlineLevel="1">
      <c r="B357" s="28" t="s">
        <v>81</v>
      </c>
      <c r="C357" s="337">
        <f t="shared" si="65"/>
        <v>4</v>
      </c>
      <c r="D357" s="123"/>
      <c r="E357" s="123"/>
      <c r="F357" s="123"/>
      <c r="G357" s="38">
        <v>1</v>
      </c>
      <c r="H357" s="38"/>
      <c r="I357" s="341"/>
      <c r="J357" s="38">
        <v>1</v>
      </c>
      <c r="K357" s="341"/>
      <c r="L357" s="38">
        <v>1</v>
      </c>
      <c r="M357" s="38"/>
      <c r="N357" s="341"/>
      <c r="O357" s="38"/>
      <c r="P357" s="38"/>
      <c r="Q357" s="38">
        <v>1</v>
      </c>
      <c r="R357" s="341"/>
      <c r="S357" s="321"/>
      <c r="T357" s="347"/>
      <c r="U357" s="28" t="s">
        <v>81</v>
      </c>
      <c r="V357" s="337">
        <f t="shared" si="66"/>
        <v>3</v>
      </c>
      <c r="W357" s="123"/>
      <c r="X357" s="123"/>
      <c r="Y357" s="123"/>
      <c r="Z357" s="38"/>
      <c r="AA357" s="38">
        <v>1</v>
      </c>
      <c r="AB357" s="38">
        <v>1</v>
      </c>
      <c r="AC357" s="341"/>
      <c r="AD357" s="38"/>
      <c r="AE357" s="341"/>
      <c r="AF357" s="38">
        <v>1</v>
      </c>
      <c r="AG357" s="341"/>
      <c r="AH357" s="38"/>
      <c r="AI357" s="38"/>
      <c r="AJ357" s="38"/>
      <c r="AK357" s="341"/>
    </row>
    <row r="358" spans="2:37" ht="13.8">
      <c r="B358" s="29" t="s">
        <v>51</v>
      </c>
      <c r="C358" s="40">
        <f t="shared" si="65"/>
        <v>37</v>
      </c>
      <c r="D358" s="41">
        <f>SUM(D348:D357)</f>
        <v>0</v>
      </c>
      <c r="E358" s="342">
        <f t="shared" ref="E358:R358" si="69">SUM(E348:E357)</f>
        <v>0</v>
      </c>
      <c r="F358" s="342">
        <f t="shared" si="69"/>
        <v>0</v>
      </c>
      <c r="G358" s="342">
        <f t="shared" si="69"/>
        <v>8</v>
      </c>
      <c r="H358" s="342">
        <f t="shared" si="69"/>
        <v>4</v>
      </c>
      <c r="I358" s="342">
        <f t="shared" si="69"/>
        <v>0</v>
      </c>
      <c r="J358" s="342">
        <f t="shared" si="69"/>
        <v>8</v>
      </c>
      <c r="K358" s="342">
        <f t="shared" si="69"/>
        <v>0</v>
      </c>
      <c r="L358" s="342">
        <f t="shared" si="69"/>
        <v>5</v>
      </c>
      <c r="M358" s="342">
        <f t="shared" si="69"/>
        <v>3</v>
      </c>
      <c r="N358" s="342">
        <f t="shared" si="69"/>
        <v>0</v>
      </c>
      <c r="O358" s="342">
        <f t="shared" si="69"/>
        <v>0</v>
      </c>
      <c r="P358" s="342">
        <f t="shared" si="69"/>
        <v>0</v>
      </c>
      <c r="Q358" s="342">
        <f t="shared" si="69"/>
        <v>9</v>
      </c>
      <c r="R358" s="342">
        <f t="shared" si="69"/>
        <v>0</v>
      </c>
      <c r="S358" s="321"/>
      <c r="T358" s="347"/>
      <c r="U358" s="29" t="s">
        <v>51</v>
      </c>
      <c r="V358" s="40">
        <f t="shared" si="66"/>
        <v>29</v>
      </c>
      <c r="W358" s="41">
        <f>SUM(W348:W357)</f>
        <v>0</v>
      </c>
      <c r="X358" s="342">
        <f t="shared" ref="X358:AK358" si="70">SUM(X348:X357)</f>
        <v>0</v>
      </c>
      <c r="Y358" s="342">
        <f t="shared" si="70"/>
        <v>0</v>
      </c>
      <c r="Z358" s="342">
        <f t="shared" si="70"/>
        <v>4</v>
      </c>
      <c r="AA358" s="342">
        <f t="shared" si="70"/>
        <v>7</v>
      </c>
      <c r="AB358" s="342">
        <f t="shared" si="70"/>
        <v>5</v>
      </c>
      <c r="AC358" s="342">
        <f t="shared" si="70"/>
        <v>0</v>
      </c>
      <c r="AD358" s="342">
        <f t="shared" si="70"/>
        <v>3</v>
      </c>
      <c r="AE358" s="342">
        <f t="shared" si="70"/>
        <v>0</v>
      </c>
      <c r="AF358" s="342">
        <f t="shared" si="70"/>
        <v>7</v>
      </c>
      <c r="AG358" s="342">
        <f t="shared" si="70"/>
        <v>0</v>
      </c>
      <c r="AH358" s="342">
        <f t="shared" si="70"/>
        <v>0</v>
      </c>
      <c r="AI358" s="342">
        <f t="shared" si="70"/>
        <v>0</v>
      </c>
      <c r="AJ358" s="342">
        <f t="shared" si="70"/>
        <v>3</v>
      </c>
      <c r="AK358" s="342">
        <f t="shared" si="70"/>
        <v>0</v>
      </c>
    </row>
    <row r="359" spans="2:37" ht="13.8" outlineLevel="2">
      <c r="B359" s="28" t="s">
        <v>52</v>
      </c>
      <c r="C359" s="337">
        <f t="shared" si="65"/>
        <v>3</v>
      </c>
      <c r="D359" s="123"/>
      <c r="E359" s="123"/>
      <c r="F359" s="123"/>
      <c r="G359" s="38"/>
      <c r="H359" s="38">
        <v>1</v>
      </c>
      <c r="I359" s="341"/>
      <c r="J359" s="38"/>
      <c r="K359" s="341"/>
      <c r="L359" s="38"/>
      <c r="M359" s="38">
        <v>1</v>
      </c>
      <c r="N359" s="341"/>
      <c r="O359" s="38"/>
      <c r="P359" s="38"/>
      <c r="Q359" s="38">
        <v>1</v>
      </c>
      <c r="R359" s="341"/>
      <c r="S359" s="321"/>
      <c r="T359" s="347"/>
      <c r="U359" s="28" t="s">
        <v>52</v>
      </c>
      <c r="V359" s="337">
        <f t="shared" si="66"/>
        <v>0</v>
      </c>
      <c r="W359" s="123"/>
      <c r="X359" s="123"/>
      <c r="Y359" s="123"/>
      <c r="Z359" s="38"/>
      <c r="AA359" s="38"/>
      <c r="AB359" s="38"/>
      <c r="AC359" s="341"/>
      <c r="AD359" s="38"/>
      <c r="AE359" s="341"/>
      <c r="AF359" s="38"/>
      <c r="AG359" s="341"/>
      <c r="AH359" s="38"/>
      <c r="AI359" s="38"/>
      <c r="AJ359" s="38"/>
      <c r="AK359" s="341"/>
    </row>
    <row r="360" spans="2:37" ht="13.8" outlineLevel="2">
      <c r="B360" s="28" t="s">
        <v>94</v>
      </c>
      <c r="C360" s="337">
        <f t="shared" si="65"/>
        <v>0</v>
      </c>
      <c r="D360" s="123"/>
      <c r="E360" s="123"/>
      <c r="F360" s="123"/>
      <c r="G360" s="38"/>
      <c r="H360" s="38"/>
      <c r="I360" s="341"/>
      <c r="J360" s="38"/>
      <c r="K360" s="341"/>
      <c r="L360" s="38"/>
      <c r="M360" s="38"/>
      <c r="N360" s="341"/>
      <c r="O360" s="38"/>
      <c r="P360" s="38"/>
      <c r="Q360" s="38"/>
      <c r="R360" s="341"/>
      <c r="S360" s="321"/>
      <c r="T360" s="347"/>
      <c r="U360" s="28" t="s">
        <v>94</v>
      </c>
      <c r="V360" s="337">
        <f t="shared" si="66"/>
        <v>0</v>
      </c>
      <c r="W360" s="123"/>
      <c r="X360" s="123"/>
      <c r="Y360" s="123"/>
      <c r="Z360" s="38"/>
      <c r="AA360" s="38"/>
      <c r="AB360" s="38"/>
      <c r="AC360" s="341"/>
      <c r="AD360" s="38"/>
      <c r="AE360" s="341"/>
      <c r="AF360" s="38"/>
      <c r="AG360" s="341"/>
      <c r="AH360" s="38"/>
      <c r="AI360" s="38"/>
      <c r="AJ360" s="38"/>
      <c r="AK360" s="341"/>
    </row>
    <row r="361" spans="2:37" ht="13.8" outlineLevel="2">
      <c r="B361" s="28" t="s">
        <v>84</v>
      </c>
      <c r="C361" s="337">
        <f t="shared" si="65"/>
        <v>0</v>
      </c>
      <c r="D361" s="123"/>
      <c r="E361" s="123"/>
      <c r="F361" s="123"/>
      <c r="G361" s="38"/>
      <c r="H361" s="38"/>
      <c r="I361" s="341"/>
      <c r="J361" s="38"/>
      <c r="K361" s="341"/>
      <c r="L361" s="38"/>
      <c r="M361" s="38"/>
      <c r="N361" s="341"/>
      <c r="O361" s="38"/>
      <c r="P361" s="38"/>
      <c r="Q361" s="38"/>
      <c r="R361" s="341"/>
      <c r="S361" s="321"/>
      <c r="T361" s="347"/>
      <c r="U361" s="28" t="s">
        <v>84</v>
      </c>
      <c r="V361" s="337">
        <f t="shared" si="66"/>
        <v>0</v>
      </c>
      <c r="W361" s="123"/>
      <c r="X361" s="123"/>
      <c r="Y361" s="123"/>
      <c r="Z361" s="38"/>
      <c r="AA361" s="38"/>
      <c r="AB361" s="38"/>
      <c r="AC361" s="341"/>
      <c r="AD361" s="38"/>
      <c r="AE361" s="341"/>
      <c r="AF361" s="38"/>
      <c r="AG361" s="341"/>
      <c r="AH361" s="38"/>
      <c r="AI361" s="38"/>
      <c r="AJ361" s="38"/>
      <c r="AK361" s="341"/>
    </row>
    <row r="362" spans="2:37" ht="13.8" outlineLevel="2">
      <c r="B362" s="28" t="s">
        <v>757</v>
      </c>
      <c r="C362" s="337">
        <f t="shared" si="65"/>
        <v>3</v>
      </c>
      <c r="D362" s="123"/>
      <c r="E362" s="123"/>
      <c r="F362" s="123"/>
      <c r="G362" s="38"/>
      <c r="H362" s="38"/>
      <c r="I362" s="341"/>
      <c r="J362" s="38"/>
      <c r="K362" s="341"/>
      <c r="L362" s="38"/>
      <c r="M362" s="38">
        <v>1</v>
      </c>
      <c r="N362" s="341"/>
      <c r="O362" s="38">
        <v>1</v>
      </c>
      <c r="P362" s="38"/>
      <c r="Q362" s="38">
        <v>1</v>
      </c>
      <c r="R362" s="341"/>
      <c r="S362" s="321"/>
      <c r="T362" s="347"/>
      <c r="U362" s="28" t="s">
        <v>196</v>
      </c>
      <c r="V362" s="337">
        <f t="shared" si="66"/>
        <v>0</v>
      </c>
      <c r="W362" s="123"/>
      <c r="X362" s="123"/>
      <c r="Y362" s="123"/>
      <c r="Z362" s="38"/>
      <c r="AA362" s="38"/>
      <c r="AB362" s="38"/>
      <c r="AC362" s="341"/>
      <c r="AD362" s="38"/>
      <c r="AE362" s="341"/>
      <c r="AF362" s="38"/>
      <c r="AG362" s="341"/>
      <c r="AH362" s="38"/>
      <c r="AI362" s="38"/>
      <c r="AJ362" s="38"/>
      <c r="AK362" s="341"/>
    </row>
    <row r="363" spans="2:37" ht="13.8" outlineLevel="2">
      <c r="B363" s="28" t="s">
        <v>758</v>
      </c>
      <c r="C363" s="337">
        <f t="shared" si="65"/>
        <v>6</v>
      </c>
      <c r="D363" s="123"/>
      <c r="E363" s="123"/>
      <c r="F363" s="123"/>
      <c r="G363" s="38">
        <v>2</v>
      </c>
      <c r="H363" s="38"/>
      <c r="I363" s="341"/>
      <c r="J363" s="38">
        <v>4</v>
      </c>
      <c r="K363" s="341"/>
      <c r="L363" s="38"/>
      <c r="M363" s="38"/>
      <c r="N363" s="341"/>
      <c r="O363" s="38"/>
      <c r="P363" s="38"/>
      <c r="Q363" s="38"/>
      <c r="R363" s="341"/>
      <c r="S363" s="321"/>
      <c r="T363" s="347"/>
      <c r="U363" s="28" t="s">
        <v>758</v>
      </c>
      <c r="V363" s="337">
        <f t="shared" si="66"/>
        <v>0</v>
      </c>
      <c r="W363" s="123"/>
      <c r="X363" s="123"/>
      <c r="Y363" s="123"/>
      <c r="Z363" s="38"/>
      <c r="AA363" s="38"/>
      <c r="AB363" s="38"/>
      <c r="AC363" s="341"/>
      <c r="AD363" s="38"/>
      <c r="AE363" s="341"/>
      <c r="AF363" s="38"/>
      <c r="AG363" s="341"/>
      <c r="AH363" s="38"/>
      <c r="AI363" s="38"/>
      <c r="AJ363" s="38"/>
      <c r="AK363" s="341"/>
    </row>
    <row r="364" spans="2:37" ht="13.8">
      <c r="B364" s="29" t="s">
        <v>53</v>
      </c>
      <c r="C364" s="40">
        <f t="shared" si="65"/>
        <v>12</v>
      </c>
      <c r="D364" s="41">
        <f>SUM(D359:D363)</f>
        <v>0</v>
      </c>
      <c r="E364" s="342">
        <f t="shared" ref="E364:R364" si="71">SUM(E359:E363)</f>
        <v>0</v>
      </c>
      <c r="F364" s="342">
        <f t="shared" si="71"/>
        <v>0</v>
      </c>
      <c r="G364" s="342">
        <f t="shared" si="71"/>
        <v>2</v>
      </c>
      <c r="H364" s="342">
        <f t="shared" si="71"/>
        <v>1</v>
      </c>
      <c r="I364" s="342">
        <f t="shared" si="71"/>
        <v>0</v>
      </c>
      <c r="J364" s="342">
        <f t="shared" si="71"/>
        <v>4</v>
      </c>
      <c r="K364" s="342">
        <f t="shared" si="71"/>
        <v>0</v>
      </c>
      <c r="L364" s="342">
        <f t="shared" si="71"/>
        <v>0</v>
      </c>
      <c r="M364" s="342">
        <f t="shared" si="71"/>
        <v>2</v>
      </c>
      <c r="N364" s="342">
        <f t="shared" si="71"/>
        <v>0</v>
      </c>
      <c r="O364" s="342">
        <f t="shared" si="71"/>
        <v>1</v>
      </c>
      <c r="P364" s="342">
        <f t="shared" si="71"/>
        <v>0</v>
      </c>
      <c r="Q364" s="342">
        <f t="shared" si="71"/>
        <v>2</v>
      </c>
      <c r="R364" s="342">
        <f t="shared" si="71"/>
        <v>0</v>
      </c>
      <c r="S364" s="321"/>
      <c r="T364" s="347"/>
      <c r="U364" s="29" t="s">
        <v>53</v>
      </c>
      <c r="V364" s="40">
        <f t="shared" si="66"/>
        <v>0</v>
      </c>
      <c r="W364" s="41">
        <f>SUM(W359:W363)</f>
        <v>0</v>
      </c>
      <c r="X364" s="342">
        <f t="shared" ref="X364:AK364" si="72">SUM(X359:X363)</f>
        <v>0</v>
      </c>
      <c r="Y364" s="342">
        <f t="shared" si="72"/>
        <v>0</v>
      </c>
      <c r="Z364" s="342">
        <f t="shared" si="72"/>
        <v>0</v>
      </c>
      <c r="AA364" s="342">
        <f t="shared" si="72"/>
        <v>0</v>
      </c>
      <c r="AB364" s="342">
        <f t="shared" si="72"/>
        <v>0</v>
      </c>
      <c r="AC364" s="342">
        <f t="shared" si="72"/>
        <v>0</v>
      </c>
      <c r="AD364" s="342">
        <f t="shared" si="72"/>
        <v>0</v>
      </c>
      <c r="AE364" s="342">
        <f t="shared" si="72"/>
        <v>0</v>
      </c>
      <c r="AF364" s="342">
        <f t="shared" si="72"/>
        <v>0</v>
      </c>
      <c r="AG364" s="342">
        <f t="shared" si="72"/>
        <v>0</v>
      </c>
      <c r="AH364" s="342">
        <f t="shared" si="72"/>
        <v>0</v>
      </c>
      <c r="AI364" s="342">
        <f t="shared" si="72"/>
        <v>0</v>
      </c>
      <c r="AJ364" s="342">
        <f t="shared" si="72"/>
        <v>0</v>
      </c>
      <c r="AK364" s="342">
        <f t="shared" si="72"/>
        <v>0</v>
      </c>
    </row>
    <row r="365" spans="2:37" ht="13.8">
      <c r="B365" s="30" t="s">
        <v>202</v>
      </c>
      <c r="C365" s="44">
        <f t="shared" si="65"/>
        <v>55</v>
      </c>
      <c r="D365" s="45">
        <f>D358+D364+D347</f>
        <v>0</v>
      </c>
      <c r="E365" s="343">
        <f t="shared" ref="E365:R365" si="73">E358+E364+E347</f>
        <v>0</v>
      </c>
      <c r="F365" s="343">
        <f t="shared" si="73"/>
        <v>0</v>
      </c>
      <c r="G365" s="343">
        <f t="shared" si="73"/>
        <v>11</v>
      </c>
      <c r="H365" s="343">
        <f t="shared" si="73"/>
        <v>6</v>
      </c>
      <c r="I365" s="343">
        <f t="shared" si="73"/>
        <v>0</v>
      </c>
      <c r="J365" s="343">
        <f t="shared" si="73"/>
        <v>13</v>
      </c>
      <c r="K365" s="343">
        <f t="shared" si="73"/>
        <v>0</v>
      </c>
      <c r="L365" s="343">
        <f t="shared" si="73"/>
        <v>6</v>
      </c>
      <c r="M365" s="343">
        <f t="shared" si="73"/>
        <v>6</v>
      </c>
      <c r="N365" s="343">
        <f t="shared" si="73"/>
        <v>0</v>
      </c>
      <c r="O365" s="343">
        <f t="shared" si="73"/>
        <v>1</v>
      </c>
      <c r="P365" s="343">
        <f t="shared" si="73"/>
        <v>0</v>
      </c>
      <c r="Q365" s="343">
        <f t="shared" si="73"/>
        <v>12</v>
      </c>
      <c r="R365" s="343">
        <f t="shared" si="73"/>
        <v>0</v>
      </c>
      <c r="S365" s="321"/>
      <c r="T365" s="347"/>
      <c r="U365" s="30" t="s">
        <v>202</v>
      </c>
      <c r="V365" s="44">
        <f t="shared" si="66"/>
        <v>41</v>
      </c>
      <c r="W365" s="45">
        <f>W358+W364+W347</f>
        <v>0</v>
      </c>
      <c r="X365" s="343">
        <f t="shared" ref="X365:AK365" si="74">X358+X364+X347</f>
        <v>0</v>
      </c>
      <c r="Y365" s="343">
        <f t="shared" si="74"/>
        <v>0</v>
      </c>
      <c r="Z365" s="343">
        <f t="shared" si="74"/>
        <v>6</v>
      </c>
      <c r="AA365" s="343">
        <f t="shared" si="74"/>
        <v>9</v>
      </c>
      <c r="AB365" s="343">
        <f t="shared" si="74"/>
        <v>7</v>
      </c>
      <c r="AC365" s="343">
        <f t="shared" si="74"/>
        <v>0</v>
      </c>
      <c r="AD365" s="343">
        <f t="shared" si="74"/>
        <v>5</v>
      </c>
      <c r="AE365" s="343">
        <f t="shared" si="74"/>
        <v>0</v>
      </c>
      <c r="AF365" s="343">
        <f t="shared" si="74"/>
        <v>9</v>
      </c>
      <c r="AG365" s="343">
        <f t="shared" si="74"/>
        <v>0</v>
      </c>
      <c r="AH365" s="343">
        <f t="shared" si="74"/>
        <v>0</v>
      </c>
      <c r="AI365" s="343">
        <f t="shared" si="74"/>
        <v>0</v>
      </c>
      <c r="AJ365" s="343">
        <f t="shared" si="74"/>
        <v>5</v>
      </c>
      <c r="AK365" s="343">
        <f t="shared" si="74"/>
        <v>0</v>
      </c>
    </row>
    <row r="366" spans="2:37" ht="13.8">
      <c r="B366" s="30" t="s">
        <v>203</v>
      </c>
      <c r="C366" s="44">
        <f t="shared" si="65"/>
        <v>670</v>
      </c>
      <c r="D366" s="45">
        <f>D285</f>
        <v>39</v>
      </c>
      <c r="E366" s="343">
        <f t="shared" ref="E366:R366" si="75">E285</f>
        <v>6</v>
      </c>
      <c r="F366" s="343">
        <f t="shared" si="75"/>
        <v>57</v>
      </c>
      <c r="G366" s="343">
        <f t="shared" si="75"/>
        <v>75</v>
      </c>
      <c r="H366" s="343">
        <f t="shared" si="75"/>
        <v>76</v>
      </c>
      <c r="I366" s="343">
        <f t="shared" si="75"/>
        <v>11</v>
      </c>
      <c r="J366" s="343">
        <f t="shared" si="75"/>
        <v>89</v>
      </c>
      <c r="K366" s="343">
        <f t="shared" si="75"/>
        <v>9</v>
      </c>
      <c r="L366" s="343">
        <f t="shared" si="75"/>
        <v>83</v>
      </c>
      <c r="M366" s="343">
        <f t="shared" si="75"/>
        <v>115</v>
      </c>
      <c r="N366" s="343">
        <f t="shared" si="75"/>
        <v>7</v>
      </c>
      <c r="O366" s="343">
        <f t="shared" si="75"/>
        <v>9</v>
      </c>
      <c r="P366" s="343">
        <f t="shared" si="75"/>
        <v>6</v>
      </c>
      <c r="Q366" s="343">
        <f t="shared" si="75"/>
        <v>80</v>
      </c>
      <c r="R366" s="343">
        <f t="shared" si="75"/>
        <v>8</v>
      </c>
      <c r="S366" s="321"/>
      <c r="T366" s="347"/>
      <c r="U366" s="30" t="s">
        <v>203</v>
      </c>
      <c r="V366" s="44">
        <f t="shared" si="66"/>
        <v>664</v>
      </c>
      <c r="W366" s="45">
        <f>W285</f>
        <v>35</v>
      </c>
      <c r="X366" s="343">
        <f t="shared" ref="X366:AK366" si="76">X285</f>
        <v>5</v>
      </c>
      <c r="Y366" s="343">
        <f t="shared" si="76"/>
        <v>63</v>
      </c>
      <c r="Z366" s="343">
        <f t="shared" si="76"/>
        <v>72</v>
      </c>
      <c r="AA366" s="343">
        <f t="shared" si="76"/>
        <v>83</v>
      </c>
      <c r="AB366" s="343">
        <f t="shared" si="76"/>
        <v>84</v>
      </c>
      <c r="AC366" s="343">
        <f t="shared" si="76"/>
        <v>8</v>
      </c>
      <c r="AD366" s="343">
        <f t="shared" si="76"/>
        <v>79</v>
      </c>
      <c r="AE366" s="343">
        <f t="shared" si="76"/>
        <v>10</v>
      </c>
      <c r="AF366" s="343">
        <f t="shared" si="76"/>
        <v>117</v>
      </c>
      <c r="AG366" s="343">
        <f t="shared" si="76"/>
        <v>5</v>
      </c>
      <c r="AH366" s="343">
        <f t="shared" si="76"/>
        <v>7</v>
      </c>
      <c r="AI366" s="343">
        <f t="shared" si="76"/>
        <v>6</v>
      </c>
      <c r="AJ366" s="343">
        <f t="shared" si="76"/>
        <v>84</v>
      </c>
      <c r="AK366" s="343">
        <f t="shared" si="76"/>
        <v>6</v>
      </c>
    </row>
    <row r="367" spans="2:37" ht="13.8">
      <c r="B367" s="34" t="s">
        <v>77</v>
      </c>
      <c r="C367" s="380">
        <f t="shared" si="65"/>
        <v>725</v>
      </c>
      <c r="D367" s="51">
        <f>D365+D366</f>
        <v>39</v>
      </c>
      <c r="E367" s="346">
        <f t="shared" ref="E367:R367" si="77">E365+E366</f>
        <v>6</v>
      </c>
      <c r="F367" s="346">
        <f t="shared" si="77"/>
        <v>57</v>
      </c>
      <c r="G367" s="346">
        <f t="shared" si="77"/>
        <v>86</v>
      </c>
      <c r="H367" s="346">
        <f t="shared" si="77"/>
        <v>82</v>
      </c>
      <c r="I367" s="346">
        <f t="shared" si="77"/>
        <v>11</v>
      </c>
      <c r="J367" s="346">
        <f t="shared" si="77"/>
        <v>102</v>
      </c>
      <c r="K367" s="346">
        <f t="shared" si="77"/>
        <v>9</v>
      </c>
      <c r="L367" s="346">
        <f t="shared" si="77"/>
        <v>89</v>
      </c>
      <c r="M367" s="346">
        <f t="shared" si="77"/>
        <v>121</v>
      </c>
      <c r="N367" s="346">
        <f t="shared" si="77"/>
        <v>7</v>
      </c>
      <c r="O367" s="346">
        <f t="shared" si="77"/>
        <v>10</v>
      </c>
      <c r="P367" s="346">
        <f t="shared" si="77"/>
        <v>6</v>
      </c>
      <c r="Q367" s="346">
        <f t="shared" si="77"/>
        <v>92</v>
      </c>
      <c r="R367" s="346">
        <f t="shared" si="77"/>
        <v>8</v>
      </c>
      <c r="S367" s="321"/>
      <c r="T367" s="347"/>
      <c r="U367" s="34" t="s">
        <v>77</v>
      </c>
      <c r="V367" s="380">
        <f t="shared" si="66"/>
        <v>705</v>
      </c>
      <c r="W367" s="51">
        <f>W365+W366</f>
        <v>35</v>
      </c>
      <c r="X367" s="346">
        <f t="shared" ref="X367:AK367" si="78">X365+X366</f>
        <v>5</v>
      </c>
      <c r="Y367" s="346">
        <f t="shared" si="78"/>
        <v>63</v>
      </c>
      <c r="Z367" s="346">
        <f t="shared" si="78"/>
        <v>78</v>
      </c>
      <c r="AA367" s="346">
        <f t="shared" si="78"/>
        <v>92</v>
      </c>
      <c r="AB367" s="346">
        <f t="shared" si="78"/>
        <v>91</v>
      </c>
      <c r="AC367" s="346">
        <f t="shared" si="78"/>
        <v>8</v>
      </c>
      <c r="AD367" s="346">
        <f t="shared" si="78"/>
        <v>84</v>
      </c>
      <c r="AE367" s="346">
        <f t="shared" si="78"/>
        <v>10</v>
      </c>
      <c r="AF367" s="346">
        <f t="shared" si="78"/>
        <v>126</v>
      </c>
      <c r="AG367" s="346">
        <f t="shared" si="78"/>
        <v>5</v>
      </c>
      <c r="AH367" s="346">
        <f t="shared" si="78"/>
        <v>7</v>
      </c>
      <c r="AI367" s="346">
        <f t="shared" si="78"/>
        <v>6</v>
      </c>
      <c r="AJ367" s="346">
        <f t="shared" si="78"/>
        <v>89</v>
      </c>
      <c r="AK367" s="346">
        <f t="shared" si="78"/>
        <v>6</v>
      </c>
    </row>
    <row r="368" spans="2:37" ht="13.8">
      <c r="B368" s="37">
        <v>0.88</v>
      </c>
      <c r="C368" s="124">
        <f t="shared" si="65"/>
        <v>825</v>
      </c>
      <c r="D368" s="49">
        <f>ROUND(D367/0.88,0)</f>
        <v>44</v>
      </c>
      <c r="E368" s="49">
        <f t="shared" ref="E368:R368" si="79">ROUND(E367/0.88,0)</f>
        <v>7</v>
      </c>
      <c r="F368" s="49">
        <f t="shared" si="79"/>
        <v>65</v>
      </c>
      <c r="G368" s="49">
        <f t="shared" si="79"/>
        <v>98</v>
      </c>
      <c r="H368" s="49">
        <f t="shared" si="79"/>
        <v>93</v>
      </c>
      <c r="I368" s="49">
        <f t="shared" si="79"/>
        <v>13</v>
      </c>
      <c r="J368" s="49">
        <f t="shared" si="79"/>
        <v>116</v>
      </c>
      <c r="K368" s="49">
        <f t="shared" si="79"/>
        <v>10</v>
      </c>
      <c r="L368" s="49">
        <f t="shared" si="79"/>
        <v>101</v>
      </c>
      <c r="M368" s="49">
        <f t="shared" si="79"/>
        <v>138</v>
      </c>
      <c r="N368" s="49">
        <f t="shared" si="79"/>
        <v>8</v>
      </c>
      <c r="O368" s="49">
        <f t="shared" si="79"/>
        <v>11</v>
      </c>
      <c r="P368" s="49">
        <f t="shared" si="79"/>
        <v>7</v>
      </c>
      <c r="Q368" s="49">
        <f t="shared" si="79"/>
        <v>105</v>
      </c>
      <c r="R368" s="49">
        <f t="shared" si="79"/>
        <v>9</v>
      </c>
      <c r="S368" s="321"/>
      <c r="T368" s="347"/>
      <c r="U368" s="37">
        <v>0.88</v>
      </c>
      <c r="V368" s="124">
        <f t="shared" si="66"/>
        <v>802</v>
      </c>
      <c r="W368" s="49">
        <f>ROUND(W367/0.88,0)</f>
        <v>40</v>
      </c>
      <c r="X368" s="49">
        <f t="shared" ref="X368:AK368" si="80">ROUND(X367/0.88,0)</f>
        <v>6</v>
      </c>
      <c r="Y368" s="49">
        <f t="shared" si="80"/>
        <v>72</v>
      </c>
      <c r="Z368" s="49">
        <f t="shared" si="80"/>
        <v>89</v>
      </c>
      <c r="AA368" s="49">
        <f t="shared" si="80"/>
        <v>105</v>
      </c>
      <c r="AB368" s="49">
        <f t="shared" si="80"/>
        <v>103</v>
      </c>
      <c r="AC368" s="49">
        <f t="shared" si="80"/>
        <v>9</v>
      </c>
      <c r="AD368" s="49">
        <f t="shared" si="80"/>
        <v>95</v>
      </c>
      <c r="AE368" s="49">
        <f t="shared" si="80"/>
        <v>11</v>
      </c>
      <c r="AF368" s="49">
        <f t="shared" si="80"/>
        <v>143</v>
      </c>
      <c r="AG368" s="49">
        <f t="shared" si="80"/>
        <v>6</v>
      </c>
      <c r="AH368" s="49">
        <f t="shared" si="80"/>
        <v>8</v>
      </c>
      <c r="AI368" s="49">
        <f t="shared" si="80"/>
        <v>7</v>
      </c>
      <c r="AJ368" s="49">
        <f t="shared" si="80"/>
        <v>101</v>
      </c>
      <c r="AK368" s="49">
        <f t="shared" si="80"/>
        <v>7</v>
      </c>
    </row>
    <row r="369" spans="2:37" ht="13.8">
      <c r="B369" s="37">
        <v>0.95</v>
      </c>
      <c r="C369" s="124">
        <f t="shared" si="65"/>
        <v>762</v>
      </c>
      <c r="D369" s="42">
        <f>ROUND(D367/0.95,0)</f>
        <v>41</v>
      </c>
      <c r="E369" s="42">
        <f t="shared" ref="E369:R369" si="81">ROUND(E367/0.95,0)</f>
        <v>6</v>
      </c>
      <c r="F369" s="42">
        <f t="shared" si="81"/>
        <v>60</v>
      </c>
      <c r="G369" s="42">
        <f>ROUND(G367/0.95,0)+1</f>
        <v>92</v>
      </c>
      <c r="H369" s="42">
        <f>ROUND(H367/0.95,0)</f>
        <v>86</v>
      </c>
      <c r="I369" s="42">
        <f t="shared" si="81"/>
        <v>12</v>
      </c>
      <c r="J369" s="42">
        <f t="shared" si="81"/>
        <v>107</v>
      </c>
      <c r="K369" s="42">
        <f>ROUND(K367/0.95,0)</f>
        <v>9</v>
      </c>
      <c r="L369" s="42">
        <f>ROUND(L367/0.95,0)</f>
        <v>94</v>
      </c>
      <c r="M369" s="42">
        <f t="shared" si="81"/>
        <v>127</v>
      </c>
      <c r="N369" s="42">
        <f>ROUND(N367/0.95,0)-1</f>
        <v>6</v>
      </c>
      <c r="O369" s="42">
        <f t="shared" si="81"/>
        <v>11</v>
      </c>
      <c r="P369" s="42">
        <f t="shared" si="81"/>
        <v>6</v>
      </c>
      <c r="Q369" s="42">
        <f t="shared" si="81"/>
        <v>97</v>
      </c>
      <c r="R369" s="42">
        <f t="shared" si="81"/>
        <v>8</v>
      </c>
      <c r="S369" s="321"/>
      <c r="T369" s="347"/>
      <c r="U369" s="37">
        <v>0.95</v>
      </c>
      <c r="V369" s="124">
        <f t="shared" si="66"/>
        <v>744</v>
      </c>
      <c r="W369" s="42">
        <f>ROUND(W367/0.95,0)</f>
        <v>37</v>
      </c>
      <c r="X369" s="42">
        <f t="shared" ref="X369:AK369" si="82">ROUND(X367/0.95,0)</f>
        <v>5</v>
      </c>
      <c r="Y369" s="42">
        <f t="shared" si="82"/>
        <v>66</v>
      </c>
      <c r="Z369" s="42">
        <f>ROUND(Z367/0.95,0)</f>
        <v>82</v>
      </c>
      <c r="AA369" s="42">
        <f>ROUND(AA367/0.95,0)+1</f>
        <v>98</v>
      </c>
      <c r="AB369" s="42">
        <f t="shared" si="82"/>
        <v>96</v>
      </c>
      <c r="AC369" s="42">
        <f t="shared" si="82"/>
        <v>8</v>
      </c>
      <c r="AD369" s="42">
        <f t="shared" si="82"/>
        <v>88</v>
      </c>
      <c r="AE369" s="42">
        <f>ROUND(AE367/0.95,0)+1</f>
        <v>12</v>
      </c>
      <c r="AF369" s="42">
        <f t="shared" si="82"/>
        <v>133</v>
      </c>
      <c r="AG369" s="42">
        <f>ROUND(AG367/0.95,0)+1</f>
        <v>6</v>
      </c>
      <c r="AH369" s="42">
        <f t="shared" si="82"/>
        <v>7</v>
      </c>
      <c r="AI369" s="42">
        <f t="shared" si="82"/>
        <v>6</v>
      </c>
      <c r="AJ369" s="42">
        <f t="shared" si="82"/>
        <v>94</v>
      </c>
      <c r="AK369" s="42">
        <f t="shared" si="82"/>
        <v>6</v>
      </c>
    </row>
    <row r="370" spans="2:37" s="134" customFormat="1">
      <c r="B370" s="135" t="s">
        <v>240</v>
      </c>
      <c r="C370" s="389"/>
      <c r="H370" s="136"/>
      <c r="I370" s="136"/>
      <c r="S370" s="321"/>
      <c r="T370" s="347"/>
      <c r="V370" s="389"/>
      <c r="AA370" s="136"/>
    </row>
    <row r="371" spans="2:37" s="134" customFormat="1">
      <c r="C371" s="387"/>
      <c r="H371" s="136"/>
      <c r="I371" s="136"/>
      <c r="S371" s="321"/>
      <c r="T371" s="347"/>
      <c r="V371" s="387"/>
      <c r="AA371" s="136"/>
    </row>
    <row r="372" spans="2:37" s="134" customFormat="1">
      <c r="C372" s="387"/>
      <c r="H372" s="136"/>
      <c r="I372" s="136"/>
      <c r="S372" s="321"/>
      <c r="T372" s="347"/>
      <c r="V372" s="387"/>
      <c r="AA372" s="136"/>
    </row>
    <row r="373" spans="2:37" s="134" customFormat="1">
      <c r="C373" s="387"/>
      <c r="H373" s="136"/>
      <c r="I373" s="136"/>
      <c r="S373" s="321"/>
      <c r="T373" s="347"/>
      <c r="V373" s="387"/>
      <c r="AA373" s="136"/>
    </row>
    <row r="374" spans="2:37" s="134" customFormat="1">
      <c r="C374" s="387"/>
      <c r="H374" s="136"/>
      <c r="I374" s="136"/>
      <c r="S374" s="321"/>
      <c r="T374" s="347"/>
      <c r="V374" s="387"/>
      <c r="AA374" s="136"/>
    </row>
    <row r="375" spans="2:37" s="134" customFormat="1">
      <c r="C375" s="387"/>
      <c r="H375" s="136"/>
      <c r="I375" s="136"/>
      <c r="S375" s="321"/>
      <c r="T375" s="347"/>
      <c r="V375" s="387"/>
      <c r="AA375" s="136"/>
    </row>
    <row r="376" spans="2:37" s="134" customFormat="1">
      <c r="C376" s="387"/>
      <c r="H376" s="136"/>
      <c r="I376" s="136"/>
      <c r="S376" s="321"/>
      <c r="T376" s="347"/>
      <c r="V376" s="387"/>
      <c r="AA376" s="136"/>
    </row>
    <row r="377" spans="2:37" s="134" customFormat="1">
      <c r="C377" s="387"/>
      <c r="H377" s="136"/>
      <c r="I377" s="136"/>
      <c r="S377" s="321"/>
      <c r="T377" s="347"/>
      <c r="V377" s="387"/>
      <c r="AA377" s="136"/>
    </row>
    <row r="378" spans="2:37" s="296" customFormat="1" ht="18">
      <c r="B378" s="52"/>
      <c r="C378" s="390"/>
      <c r="D378" s="404" t="s">
        <v>1556</v>
      </c>
      <c r="E378" s="404"/>
      <c r="F378" s="404"/>
      <c r="G378" s="404"/>
      <c r="H378" s="404"/>
      <c r="I378" s="404"/>
      <c r="J378" s="404"/>
      <c r="K378" s="404"/>
      <c r="L378" s="404"/>
      <c r="M378" s="404"/>
      <c r="N378" s="404"/>
      <c r="O378" s="404"/>
      <c r="P378" s="404"/>
      <c r="Q378" s="404"/>
      <c r="R378" s="404"/>
      <c r="S378" s="347"/>
      <c r="T378" s="347"/>
      <c r="U378" s="480" t="s">
        <v>108</v>
      </c>
      <c r="V378" s="481"/>
      <c r="W378" s="481"/>
      <c r="X378" s="481"/>
      <c r="Y378" s="481"/>
      <c r="Z378" s="481"/>
      <c r="AA378" s="481"/>
      <c r="AB378" s="481"/>
      <c r="AC378" s="481"/>
      <c r="AD378" s="481"/>
      <c r="AE378" s="481"/>
      <c r="AF378" s="481"/>
      <c r="AG378" s="481"/>
      <c r="AH378" s="481"/>
      <c r="AI378" s="481"/>
      <c r="AJ378" s="481"/>
      <c r="AK378" s="262"/>
    </row>
    <row r="379" spans="2:37" s="296" customFormat="1" ht="13.8">
      <c r="B379" s="340" t="s">
        <v>1557</v>
      </c>
      <c r="C379" s="337">
        <f>SUM(D379:R379)</f>
        <v>21</v>
      </c>
      <c r="D379" s="341">
        <v>2</v>
      </c>
      <c r="E379" s="341"/>
      <c r="F379" s="338">
        <v>2</v>
      </c>
      <c r="G379" s="347">
        <v>3</v>
      </c>
      <c r="H379" s="347">
        <v>3</v>
      </c>
      <c r="I379" s="347"/>
      <c r="J379" s="347">
        <v>3</v>
      </c>
      <c r="K379" s="347"/>
      <c r="L379" s="347">
        <v>1</v>
      </c>
      <c r="M379" s="347">
        <v>3</v>
      </c>
      <c r="N379" s="338"/>
      <c r="O379" s="338"/>
      <c r="P379" s="338"/>
      <c r="Q379" s="338">
        <v>4</v>
      </c>
      <c r="R379" s="338"/>
      <c r="S379" s="347"/>
      <c r="T379" s="347"/>
      <c r="U379" s="340" t="s">
        <v>1558</v>
      </c>
      <c r="V379" s="337">
        <f>SUM(W379:AK379)</f>
        <v>9</v>
      </c>
      <c r="W379" s="341">
        <v>1</v>
      </c>
      <c r="X379" s="341"/>
      <c r="Y379" s="347">
        <v>1</v>
      </c>
      <c r="Z379" s="347">
        <v>1</v>
      </c>
      <c r="AA379" s="348">
        <v>1</v>
      </c>
      <c r="AB379" s="347">
        <v>1</v>
      </c>
      <c r="AC379" s="347"/>
      <c r="AD379" s="347">
        <v>1</v>
      </c>
      <c r="AE379" s="347"/>
      <c r="AF379" s="347">
        <v>1</v>
      </c>
      <c r="AG379" s="347"/>
      <c r="AH379" s="347"/>
      <c r="AI379" s="347"/>
      <c r="AJ379" s="338">
        <v>2</v>
      </c>
      <c r="AK379" s="338"/>
    </row>
    <row r="380" spans="2:37" s="296" customFormat="1" ht="13.8">
      <c r="B380" s="340" t="s">
        <v>1577</v>
      </c>
      <c r="C380" s="337">
        <f t="shared" ref="C380:C392" si="83">SUM(D380:R380)</f>
        <v>1</v>
      </c>
      <c r="D380" s="341"/>
      <c r="E380" s="341"/>
      <c r="F380" s="338"/>
      <c r="G380" s="347"/>
      <c r="H380" s="347"/>
      <c r="I380" s="347"/>
      <c r="J380" s="347"/>
      <c r="K380" s="347"/>
      <c r="L380" s="347"/>
      <c r="M380" s="347">
        <v>1</v>
      </c>
      <c r="N380" s="338"/>
      <c r="O380" s="338"/>
      <c r="P380" s="338"/>
      <c r="Q380" s="338"/>
      <c r="R380" s="338"/>
      <c r="S380" s="347"/>
      <c r="T380" s="347"/>
      <c r="U380" s="340" t="s">
        <v>1577</v>
      </c>
      <c r="V380" s="337">
        <f t="shared" ref="V380:V392" si="84">SUM(W380:AK380)</f>
        <v>1</v>
      </c>
      <c r="W380" s="341"/>
      <c r="X380" s="341"/>
      <c r="Y380" s="338"/>
      <c r="Z380" s="338"/>
      <c r="AA380" s="348">
        <v>1</v>
      </c>
      <c r="AB380" s="347"/>
      <c r="AC380" s="347"/>
      <c r="AD380" s="347"/>
      <c r="AE380" s="347"/>
      <c r="AF380" s="347"/>
      <c r="AG380" s="347"/>
      <c r="AH380" s="347"/>
      <c r="AI380" s="338"/>
      <c r="AJ380" s="338"/>
      <c r="AK380" s="338"/>
    </row>
    <row r="381" spans="2:37" s="296" customFormat="1" ht="13.8">
      <c r="B381" s="340" t="s">
        <v>1559</v>
      </c>
      <c r="C381" s="337">
        <f t="shared" si="83"/>
        <v>1</v>
      </c>
      <c r="D381" s="341"/>
      <c r="E381" s="341"/>
      <c r="F381" s="338"/>
      <c r="G381" s="347">
        <v>1</v>
      </c>
      <c r="H381" s="347"/>
      <c r="I381" s="347"/>
      <c r="J381" s="347"/>
      <c r="K381" s="347"/>
      <c r="L381" s="347"/>
      <c r="M381" s="347"/>
      <c r="N381" s="338"/>
      <c r="O381" s="338"/>
      <c r="P381" s="338"/>
      <c r="Q381" s="338"/>
      <c r="R381" s="338"/>
      <c r="S381" s="347"/>
      <c r="T381" s="347"/>
      <c r="U381" s="340" t="s">
        <v>1559</v>
      </c>
      <c r="V381" s="337">
        <f t="shared" si="84"/>
        <v>1</v>
      </c>
      <c r="W381" s="341"/>
      <c r="X381" s="341"/>
      <c r="Y381" s="338"/>
      <c r="Z381" s="338"/>
      <c r="AA381" s="348"/>
      <c r="AB381" s="347">
        <v>1</v>
      </c>
      <c r="AC381" s="347"/>
      <c r="AD381" s="347"/>
      <c r="AE381" s="347"/>
      <c r="AF381" s="347"/>
      <c r="AG381" s="347"/>
      <c r="AH381" s="347"/>
      <c r="AI381" s="338"/>
      <c r="AJ381" s="338"/>
      <c r="AK381" s="338"/>
    </row>
    <row r="382" spans="2:37" s="296" customFormat="1" ht="13.8">
      <c r="B382" s="340" t="s">
        <v>1560</v>
      </c>
      <c r="C382" s="337">
        <f t="shared" si="83"/>
        <v>0</v>
      </c>
      <c r="D382" s="341"/>
      <c r="E382" s="341"/>
      <c r="F382" s="338"/>
      <c r="G382" s="338"/>
      <c r="H382" s="339"/>
      <c r="I382" s="339"/>
      <c r="J382" s="338"/>
      <c r="K382" s="338"/>
      <c r="L382" s="338"/>
      <c r="M382" s="338"/>
      <c r="N382" s="338"/>
      <c r="O382" s="338"/>
      <c r="P382" s="338"/>
      <c r="Q382" s="338"/>
      <c r="R382" s="338"/>
      <c r="S382" s="347"/>
      <c r="T382" s="347"/>
      <c r="U382" s="340" t="s">
        <v>1560</v>
      </c>
      <c r="V382" s="337">
        <f t="shared" si="84"/>
        <v>0</v>
      </c>
      <c r="W382" s="341"/>
      <c r="X382" s="341"/>
      <c r="Y382" s="338"/>
      <c r="Z382" s="338"/>
      <c r="AA382" s="348"/>
      <c r="AB382" s="347"/>
      <c r="AC382" s="347"/>
      <c r="AD382" s="347"/>
      <c r="AE382" s="347"/>
      <c r="AF382" s="347"/>
      <c r="AG382" s="347"/>
      <c r="AH382" s="347"/>
      <c r="AI382" s="338"/>
      <c r="AJ382" s="338"/>
      <c r="AK382" s="338"/>
    </row>
    <row r="383" spans="2:37" s="296" customFormat="1" ht="13.8">
      <c r="B383" s="340" t="s">
        <v>1561</v>
      </c>
      <c r="C383" s="337">
        <f t="shared" si="83"/>
        <v>0</v>
      </c>
      <c r="D383" s="341"/>
      <c r="E383" s="341"/>
      <c r="F383" s="338"/>
      <c r="G383" s="338"/>
      <c r="H383" s="339"/>
      <c r="I383" s="339"/>
      <c r="J383" s="338"/>
      <c r="K383" s="338"/>
      <c r="L383" s="338"/>
      <c r="M383" s="338"/>
      <c r="N383" s="338"/>
      <c r="O383" s="338"/>
      <c r="P383" s="338"/>
      <c r="Q383" s="338"/>
      <c r="R383" s="338"/>
      <c r="S383" s="347"/>
      <c r="T383" s="347"/>
      <c r="U383" s="340" t="s">
        <v>1561</v>
      </c>
      <c r="V383" s="337">
        <f t="shared" si="84"/>
        <v>0</v>
      </c>
      <c r="W383" s="341"/>
      <c r="X383" s="341"/>
      <c r="Y383" s="338"/>
      <c r="Z383" s="338"/>
      <c r="AA383" s="348"/>
      <c r="AB383" s="347"/>
      <c r="AC383" s="347"/>
      <c r="AD383" s="347"/>
      <c r="AE383" s="347"/>
      <c r="AF383" s="347"/>
      <c r="AG383" s="347"/>
      <c r="AH383" s="347"/>
      <c r="AI383" s="338"/>
      <c r="AJ383" s="338"/>
      <c r="AK383" s="338"/>
    </row>
    <row r="384" spans="2:37" s="296" customFormat="1" ht="13.8">
      <c r="B384" s="340" t="s">
        <v>1562</v>
      </c>
      <c r="C384" s="337">
        <f t="shared" si="83"/>
        <v>5</v>
      </c>
      <c r="D384" s="341"/>
      <c r="E384" s="341"/>
      <c r="F384" s="347">
        <v>1</v>
      </c>
      <c r="G384" s="347"/>
      <c r="H384" s="348">
        <v>1</v>
      </c>
      <c r="I384" s="348"/>
      <c r="J384" s="347"/>
      <c r="K384" s="347"/>
      <c r="L384" s="347">
        <v>1</v>
      </c>
      <c r="M384" s="347">
        <v>1</v>
      </c>
      <c r="N384" s="347"/>
      <c r="O384" s="347"/>
      <c r="P384" s="338"/>
      <c r="Q384" s="347">
        <v>1</v>
      </c>
      <c r="R384" s="347"/>
      <c r="S384" s="347"/>
      <c r="T384" s="347"/>
      <c r="U384" s="340" t="s">
        <v>1562</v>
      </c>
      <c r="V384" s="337">
        <f t="shared" si="84"/>
        <v>5</v>
      </c>
      <c r="W384" s="341"/>
      <c r="X384" s="341"/>
      <c r="Y384" s="347">
        <v>1</v>
      </c>
      <c r="Z384" s="347"/>
      <c r="AA384" s="348">
        <v>1</v>
      </c>
      <c r="AB384" s="347"/>
      <c r="AC384" s="347"/>
      <c r="AD384" s="347">
        <v>1</v>
      </c>
      <c r="AE384" s="347"/>
      <c r="AF384" s="347">
        <v>1</v>
      </c>
      <c r="AG384" s="347"/>
      <c r="AH384" s="347"/>
      <c r="AI384" s="347"/>
      <c r="AJ384" s="347">
        <v>1</v>
      </c>
      <c r="AK384" s="347"/>
    </row>
    <row r="385" spans="2:37" s="296" customFormat="1" ht="13.8">
      <c r="B385" s="340" t="s">
        <v>1563</v>
      </c>
      <c r="C385" s="337">
        <f t="shared" si="83"/>
        <v>0</v>
      </c>
      <c r="D385" s="341"/>
      <c r="E385" s="341"/>
      <c r="F385" s="338"/>
      <c r="G385" s="338"/>
      <c r="H385" s="339"/>
      <c r="I385" s="339"/>
      <c r="J385" s="338"/>
      <c r="K385" s="338"/>
      <c r="L385" s="338"/>
      <c r="M385" s="338"/>
      <c r="N385" s="338"/>
      <c r="O385" s="338"/>
      <c r="P385" s="338"/>
      <c r="Q385" s="338"/>
      <c r="R385" s="338"/>
      <c r="S385" s="347"/>
      <c r="T385" s="347"/>
      <c r="U385" s="340" t="s">
        <v>1564</v>
      </c>
      <c r="V385" s="337">
        <f t="shared" si="84"/>
        <v>0</v>
      </c>
      <c r="W385" s="341"/>
      <c r="X385" s="341"/>
      <c r="Y385" s="338"/>
      <c r="Z385" s="338"/>
      <c r="AA385" s="348"/>
      <c r="AB385" s="347"/>
      <c r="AC385" s="347"/>
      <c r="AD385" s="347"/>
      <c r="AE385" s="347"/>
      <c r="AF385" s="347"/>
      <c r="AG385" s="347"/>
      <c r="AH385" s="347"/>
      <c r="AI385" s="338"/>
      <c r="AJ385" s="338"/>
      <c r="AK385" s="338"/>
    </row>
    <row r="386" spans="2:37" s="296" customFormat="1" ht="13.8">
      <c r="B386" s="340" t="s">
        <v>362</v>
      </c>
      <c r="C386" s="337">
        <f t="shared" si="83"/>
        <v>14</v>
      </c>
      <c r="D386" s="341">
        <v>0</v>
      </c>
      <c r="E386" s="341">
        <v>0</v>
      </c>
      <c r="F386" s="347">
        <v>2</v>
      </c>
      <c r="G386" s="347">
        <v>2</v>
      </c>
      <c r="H386" s="347">
        <v>2</v>
      </c>
      <c r="I386" s="347">
        <v>0</v>
      </c>
      <c r="J386" s="347">
        <v>2</v>
      </c>
      <c r="K386" s="347">
        <v>0</v>
      </c>
      <c r="L386" s="347">
        <v>2</v>
      </c>
      <c r="M386" s="347">
        <v>2</v>
      </c>
      <c r="N386" s="347">
        <v>0</v>
      </c>
      <c r="O386" s="347">
        <v>0</v>
      </c>
      <c r="P386" s="347">
        <v>0</v>
      </c>
      <c r="Q386" s="347">
        <v>2</v>
      </c>
      <c r="R386" s="347">
        <v>0</v>
      </c>
      <c r="S386" s="347"/>
      <c r="T386" s="347"/>
      <c r="U386" s="340" t="s">
        <v>362</v>
      </c>
      <c r="V386" s="337">
        <f t="shared" si="84"/>
        <v>14</v>
      </c>
      <c r="W386" s="341">
        <v>0</v>
      </c>
      <c r="X386" s="341">
        <v>0</v>
      </c>
      <c r="Y386" s="347">
        <v>2</v>
      </c>
      <c r="Z386" s="347">
        <v>2</v>
      </c>
      <c r="AA386" s="348">
        <v>2</v>
      </c>
      <c r="AB386" s="347">
        <v>2</v>
      </c>
      <c r="AC386" s="347">
        <v>0</v>
      </c>
      <c r="AD386" s="347">
        <v>2</v>
      </c>
      <c r="AE386" s="347">
        <v>0</v>
      </c>
      <c r="AF386" s="347">
        <v>2</v>
      </c>
      <c r="AG386" s="347">
        <v>0</v>
      </c>
      <c r="AH386" s="347">
        <v>0</v>
      </c>
      <c r="AI386" s="347">
        <v>0</v>
      </c>
      <c r="AJ386" s="347">
        <v>2</v>
      </c>
      <c r="AK386" s="347">
        <v>0</v>
      </c>
    </row>
    <row r="387" spans="2:37" s="296" customFormat="1" ht="13.8">
      <c r="B387" s="340" t="s">
        <v>1565</v>
      </c>
      <c r="C387" s="337">
        <f t="shared" si="83"/>
        <v>7</v>
      </c>
      <c r="D387" s="405"/>
      <c r="E387" s="405"/>
      <c r="F387" s="405">
        <v>1</v>
      </c>
      <c r="G387" s="405">
        <v>1</v>
      </c>
      <c r="H387" s="405">
        <v>1</v>
      </c>
      <c r="I387" s="405"/>
      <c r="J387" s="405">
        <v>1</v>
      </c>
      <c r="K387" s="405"/>
      <c r="L387" s="405">
        <v>1</v>
      </c>
      <c r="M387" s="405">
        <v>1</v>
      </c>
      <c r="N387" s="405"/>
      <c r="O387" s="405"/>
      <c r="P387" s="406"/>
      <c r="Q387" s="405">
        <v>1</v>
      </c>
      <c r="R387" s="405"/>
      <c r="S387" s="347"/>
      <c r="T387" s="347"/>
      <c r="U387" s="340" t="s">
        <v>1565</v>
      </c>
      <c r="V387" s="337">
        <f t="shared" si="84"/>
        <v>7</v>
      </c>
      <c r="W387" s="405"/>
      <c r="X387" s="405"/>
      <c r="Y387" s="406">
        <v>1</v>
      </c>
      <c r="Z387" s="406">
        <v>1</v>
      </c>
      <c r="AA387" s="459">
        <v>1</v>
      </c>
      <c r="AB387" s="460">
        <v>1</v>
      </c>
      <c r="AC387" s="460"/>
      <c r="AD387" s="460">
        <v>1</v>
      </c>
      <c r="AE387" s="460"/>
      <c r="AF387" s="460">
        <v>1</v>
      </c>
      <c r="AG387" s="460"/>
      <c r="AH387" s="460"/>
      <c r="AI387" s="406"/>
      <c r="AJ387" s="406">
        <v>1</v>
      </c>
      <c r="AK387" s="406"/>
    </row>
    <row r="388" spans="2:37" s="296" customFormat="1" ht="13.8">
      <c r="B388" s="340" t="s">
        <v>1566</v>
      </c>
      <c r="C388" s="337">
        <f t="shared" si="83"/>
        <v>15</v>
      </c>
      <c r="D388" s="405">
        <v>1</v>
      </c>
      <c r="E388" s="405"/>
      <c r="F388" s="406">
        <v>2</v>
      </c>
      <c r="G388" s="406">
        <v>2</v>
      </c>
      <c r="H388" s="407">
        <v>2</v>
      </c>
      <c r="I388" s="407"/>
      <c r="J388" s="406">
        <v>2</v>
      </c>
      <c r="K388" s="406"/>
      <c r="L388" s="406">
        <v>2</v>
      </c>
      <c r="M388" s="406">
        <v>2</v>
      </c>
      <c r="N388" s="406"/>
      <c r="O388" s="406"/>
      <c r="P388" s="406"/>
      <c r="Q388" s="406">
        <v>2</v>
      </c>
      <c r="R388" s="406"/>
      <c r="S388" s="347"/>
      <c r="T388" s="347"/>
      <c r="U388" s="340" t="s">
        <v>1566</v>
      </c>
      <c r="V388" s="337">
        <f t="shared" si="84"/>
        <v>15</v>
      </c>
      <c r="W388" s="405">
        <v>1</v>
      </c>
      <c r="X388" s="405"/>
      <c r="Y388" s="406">
        <v>2</v>
      </c>
      <c r="Z388" s="406">
        <v>2</v>
      </c>
      <c r="AA388" s="459">
        <v>2</v>
      </c>
      <c r="AB388" s="460">
        <v>2</v>
      </c>
      <c r="AC388" s="460"/>
      <c r="AD388" s="460">
        <v>2</v>
      </c>
      <c r="AE388" s="460"/>
      <c r="AF388" s="460">
        <v>2</v>
      </c>
      <c r="AG388" s="460"/>
      <c r="AH388" s="460"/>
      <c r="AI388" s="406"/>
      <c r="AJ388" s="406">
        <v>2</v>
      </c>
      <c r="AK388" s="406"/>
    </row>
    <row r="389" spans="2:37" s="296" customFormat="1" ht="13.8">
      <c r="B389" s="340" t="s">
        <v>1567</v>
      </c>
      <c r="C389" s="337">
        <f t="shared" si="83"/>
        <v>11</v>
      </c>
      <c r="D389" s="405">
        <v>1</v>
      </c>
      <c r="E389" s="405"/>
      <c r="F389" s="406"/>
      <c r="G389" s="406">
        <v>1</v>
      </c>
      <c r="H389" s="407">
        <v>1</v>
      </c>
      <c r="I389" s="407"/>
      <c r="J389" s="406">
        <v>2</v>
      </c>
      <c r="K389" s="406"/>
      <c r="L389" s="406">
        <v>2</v>
      </c>
      <c r="M389" s="406">
        <v>2</v>
      </c>
      <c r="N389" s="406"/>
      <c r="O389" s="406"/>
      <c r="P389" s="406"/>
      <c r="Q389" s="406">
        <v>2</v>
      </c>
      <c r="R389" s="406"/>
      <c r="S389" s="347"/>
      <c r="T389" s="347"/>
      <c r="U389" s="340" t="s">
        <v>1567</v>
      </c>
      <c r="V389" s="337">
        <f t="shared" si="84"/>
        <v>11</v>
      </c>
      <c r="W389" s="405">
        <v>1</v>
      </c>
      <c r="X389" s="405"/>
      <c r="Y389" s="406"/>
      <c r="Z389" s="406">
        <v>1</v>
      </c>
      <c r="AA389" s="459">
        <v>1</v>
      </c>
      <c r="AB389" s="460">
        <v>2</v>
      </c>
      <c r="AC389" s="460"/>
      <c r="AD389" s="460">
        <v>2</v>
      </c>
      <c r="AE389" s="460"/>
      <c r="AF389" s="460">
        <v>2</v>
      </c>
      <c r="AG389" s="460"/>
      <c r="AH389" s="460"/>
      <c r="AI389" s="406"/>
      <c r="AJ389" s="406">
        <v>2</v>
      </c>
      <c r="AK389" s="406"/>
    </row>
    <row r="390" spans="2:37" s="296" customFormat="1" ht="13.8">
      <c r="B390" s="340" t="s">
        <v>1568</v>
      </c>
      <c r="C390" s="337">
        <f t="shared" si="83"/>
        <v>7</v>
      </c>
      <c r="D390" s="405">
        <v>1</v>
      </c>
      <c r="E390" s="405"/>
      <c r="F390" s="406"/>
      <c r="G390" s="406">
        <v>1</v>
      </c>
      <c r="H390" s="407">
        <v>1</v>
      </c>
      <c r="I390" s="407"/>
      <c r="J390" s="406">
        <v>1</v>
      </c>
      <c r="K390" s="406"/>
      <c r="L390" s="406">
        <v>1</v>
      </c>
      <c r="M390" s="406">
        <v>1</v>
      </c>
      <c r="N390" s="406"/>
      <c r="O390" s="406"/>
      <c r="P390" s="406"/>
      <c r="Q390" s="406">
        <v>1</v>
      </c>
      <c r="R390" s="406"/>
      <c r="S390" s="347"/>
      <c r="T390" s="347"/>
      <c r="U390" s="340" t="s">
        <v>1568</v>
      </c>
      <c r="V390" s="337">
        <f t="shared" si="84"/>
        <v>7</v>
      </c>
      <c r="W390" s="405"/>
      <c r="X390" s="405"/>
      <c r="Y390" s="406">
        <v>1</v>
      </c>
      <c r="Z390" s="406">
        <v>1</v>
      </c>
      <c r="AA390" s="459">
        <v>1</v>
      </c>
      <c r="AB390" s="460">
        <v>1</v>
      </c>
      <c r="AC390" s="460"/>
      <c r="AD390" s="460">
        <v>1</v>
      </c>
      <c r="AE390" s="460"/>
      <c r="AF390" s="460">
        <v>1</v>
      </c>
      <c r="AG390" s="460"/>
      <c r="AH390" s="460"/>
      <c r="AI390" s="406"/>
      <c r="AJ390" s="406">
        <v>1</v>
      </c>
      <c r="AK390" s="406"/>
    </row>
    <row r="391" spans="2:37" s="296" customFormat="1" ht="13.8">
      <c r="B391" s="340" t="s">
        <v>1569</v>
      </c>
      <c r="C391" s="337">
        <f t="shared" si="83"/>
        <v>4</v>
      </c>
      <c r="D391" s="405"/>
      <c r="E391" s="405"/>
      <c r="F391" s="406"/>
      <c r="G391" s="406">
        <v>1</v>
      </c>
      <c r="H391" s="407">
        <v>1</v>
      </c>
      <c r="I391" s="407"/>
      <c r="J391" s="406"/>
      <c r="K391" s="406"/>
      <c r="L391" s="406"/>
      <c r="M391" s="406">
        <v>1</v>
      </c>
      <c r="N391" s="406"/>
      <c r="O391" s="406"/>
      <c r="P391" s="406"/>
      <c r="Q391" s="406">
        <v>1</v>
      </c>
      <c r="R391" s="406"/>
      <c r="S391" s="347"/>
      <c r="T391" s="347"/>
      <c r="U391" s="340" t="s">
        <v>1569</v>
      </c>
      <c r="V391" s="337">
        <f t="shared" si="84"/>
        <v>5</v>
      </c>
      <c r="W391" s="405"/>
      <c r="X391" s="405"/>
      <c r="Y391" s="406">
        <v>1</v>
      </c>
      <c r="Z391" s="406"/>
      <c r="AA391" s="459"/>
      <c r="AB391" s="460">
        <v>1</v>
      </c>
      <c r="AC391" s="460"/>
      <c r="AD391" s="460">
        <v>1</v>
      </c>
      <c r="AE391" s="460"/>
      <c r="AF391" s="460">
        <v>1</v>
      </c>
      <c r="AG391" s="460"/>
      <c r="AH391" s="460"/>
      <c r="AI391" s="406"/>
      <c r="AJ391" s="406">
        <v>1</v>
      </c>
      <c r="AK391" s="406"/>
    </row>
    <row r="392" spans="2:37" s="296" customFormat="1" ht="13.8">
      <c r="B392" s="340" t="s">
        <v>1570</v>
      </c>
      <c r="C392" s="337">
        <f t="shared" si="83"/>
        <v>19</v>
      </c>
      <c r="D392" s="405">
        <v>1</v>
      </c>
      <c r="E392" s="405">
        <v>1</v>
      </c>
      <c r="F392" s="406">
        <v>1</v>
      </c>
      <c r="G392" s="406">
        <v>2</v>
      </c>
      <c r="H392" s="407">
        <v>1</v>
      </c>
      <c r="I392" s="407">
        <v>1</v>
      </c>
      <c r="J392" s="406">
        <v>1</v>
      </c>
      <c r="K392" s="406">
        <v>1</v>
      </c>
      <c r="L392" s="406">
        <v>2</v>
      </c>
      <c r="M392" s="406">
        <v>2</v>
      </c>
      <c r="N392" s="406">
        <v>2</v>
      </c>
      <c r="O392" s="406"/>
      <c r="P392" s="406"/>
      <c r="Q392" s="406">
        <v>2</v>
      </c>
      <c r="R392" s="406">
        <v>2</v>
      </c>
      <c r="S392" s="347"/>
      <c r="T392" s="347"/>
      <c r="U392" s="340" t="s">
        <v>1570</v>
      </c>
      <c r="V392" s="337">
        <f t="shared" si="84"/>
        <v>17</v>
      </c>
      <c r="W392" s="405">
        <v>1</v>
      </c>
      <c r="X392" s="405">
        <v>1</v>
      </c>
      <c r="Y392" s="406">
        <v>1</v>
      </c>
      <c r="Z392" s="406">
        <v>1</v>
      </c>
      <c r="AA392" s="459">
        <v>2</v>
      </c>
      <c r="AB392" s="460">
        <v>2</v>
      </c>
      <c r="AC392" s="460">
        <v>2</v>
      </c>
      <c r="AD392" s="460">
        <v>1</v>
      </c>
      <c r="AE392" s="460">
        <v>1</v>
      </c>
      <c r="AF392" s="460">
        <v>3</v>
      </c>
      <c r="AG392" s="460">
        <v>1</v>
      </c>
      <c r="AH392" s="460"/>
      <c r="AI392" s="406"/>
      <c r="AJ392" s="406">
        <v>1</v>
      </c>
      <c r="AK392" s="406"/>
    </row>
    <row r="393" spans="2:37" s="296" customFormat="1" ht="13.8">
      <c r="B393" s="53" t="s">
        <v>1571</v>
      </c>
      <c r="C393" s="54">
        <f>SUM(D393:R393)</f>
        <v>105</v>
      </c>
      <c r="D393" s="342">
        <f t="shared" ref="D393:R393" si="85">SUM(D379:D392)</f>
        <v>6</v>
      </c>
      <c r="E393" s="342">
        <f t="shared" si="85"/>
        <v>1</v>
      </c>
      <c r="F393" s="342">
        <f t="shared" si="85"/>
        <v>9</v>
      </c>
      <c r="G393" s="342">
        <f t="shared" si="85"/>
        <v>14</v>
      </c>
      <c r="H393" s="342">
        <f t="shared" si="85"/>
        <v>13</v>
      </c>
      <c r="I393" s="342">
        <f t="shared" si="85"/>
        <v>1</v>
      </c>
      <c r="J393" s="342">
        <f t="shared" si="85"/>
        <v>12</v>
      </c>
      <c r="K393" s="342">
        <f t="shared" si="85"/>
        <v>1</v>
      </c>
      <c r="L393" s="342">
        <f t="shared" si="85"/>
        <v>12</v>
      </c>
      <c r="M393" s="342">
        <f t="shared" si="85"/>
        <v>16</v>
      </c>
      <c r="N393" s="342">
        <f t="shared" si="85"/>
        <v>2</v>
      </c>
      <c r="O393" s="342">
        <f t="shared" si="85"/>
        <v>0</v>
      </c>
      <c r="P393" s="342">
        <f t="shared" si="85"/>
        <v>0</v>
      </c>
      <c r="Q393" s="342">
        <f t="shared" si="85"/>
        <v>16</v>
      </c>
      <c r="R393" s="342">
        <f t="shared" si="85"/>
        <v>2</v>
      </c>
      <c r="S393" s="347"/>
      <c r="T393" s="347"/>
      <c r="U393" s="53" t="s">
        <v>1571</v>
      </c>
      <c r="V393" s="54">
        <f>SUM(W393:AK393)</f>
        <v>92</v>
      </c>
      <c r="W393" s="342">
        <f t="shared" ref="W393:AK393" si="86">SUM(W379:W392)</f>
        <v>4</v>
      </c>
      <c r="X393" s="342">
        <f t="shared" si="86"/>
        <v>1</v>
      </c>
      <c r="Y393" s="342">
        <f t="shared" si="86"/>
        <v>10</v>
      </c>
      <c r="Z393" s="342">
        <f t="shared" si="86"/>
        <v>9</v>
      </c>
      <c r="AA393" s="342">
        <f t="shared" si="86"/>
        <v>12</v>
      </c>
      <c r="AB393" s="342">
        <f t="shared" si="86"/>
        <v>13</v>
      </c>
      <c r="AC393" s="342">
        <f t="shared" si="86"/>
        <v>2</v>
      </c>
      <c r="AD393" s="342">
        <f t="shared" si="86"/>
        <v>12</v>
      </c>
      <c r="AE393" s="342">
        <f t="shared" si="86"/>
        <v>1</v>
      </c>
      <c r="AF393" s="342">
        <f t="shared" si="86"/>
        <v>14</v>
      </c>
      <c r="AG393" s="342">
        <f t="shared" si="86"/>
        <v>1</v>
      </c>
      <c r="AH393" s="342">
        <f t="shared" si="86"/>
        <v>0</v>
      </c>
      <c r="AI393" s="342">
        <f t="shared" si="86"/>
        <v>0</v>
      </c>
      <c r="AJ393" s="342">
        <f t="shared" si="86"/>
        <v>13</v>
      </c>
      <c r="AK393" s="342">
        <f t="shared" si="86"/>
        <v>0</v>
      </c>
    </row>
    <row r="394" spans="2:37" s="296" customFormat="1">
      <c r="C394" s="387"/>
      <c r="H394" s="4"/>
      <c r="I394" s="4"/>
      <c r="S394" s="347"/>
      <c r="T394" s="347"/>
      <c r="V394" s="387"/>
      <c r="AA394" s="4"/>
    </row>
    <row r="395" spans="2:37" s="296" customFormat="1" ht="18">
      <c r="B395" s="52"/>
      <c r="C395" s="482" t="s">
        <v>1583</v>
      </c>
      <c r="D395" s="482"/>
      <c r="E395" s="482"/>
      <c r="F395" s="404"/>
      <c r="G395" s="404"/>
      <c r="H395" s="404"/>
      <c r="I395" s="404"/>
      <c r="J395" s="404"/>
      <c r="K395" s="404"/>
      <c r="L395" s="404"/>
      <c r="M395" s="404"/>
      <c r="N395" s="404"/>
      <c r="O395" s="404"/>
      <c r="P395" s="404"/>
      <c r="Q395" s="404"/>
      <c r="R395" s="404"/>
      <c r="S395" s="347"/>
      <c r="T395" s="347"/>
      <c r="U395" s="480" t="s">
        <v>108</v>
      </c>
      <c r="V395" s="481"/>
      <c r="W395" s="481"/>
      <c r="X395" s="481"/>
      <c r="Y395" s="481"/>
      <c r="Z395" s="481"/>
      <c r="AA395" s="481"/>
      <c r="AB395" s="481"/>
      <c r="AC395" s="481"/>
      <c r="AD395" s="481"/>
      <c r="AE395" s="481"/>
      <c r="AF395" s="481"/>
      <c r="AG395" s="481"/>
      <c r="AH395" s="481"/>
      <c r="AI395" s="481"/>
      <c r="AJ395" s="481"/>
      <c r="AK395" s="262"/>
    </row>
    <row r="396" spans="2:37" s="296" customFormat="1" ht="13.8">
      <c r="B396" s="340" t="s">
        <v>1572</v>
      </c>
      <c r="C396" s="337">
        <f>SUM(D396:R396)</f>
        <v>12</v>
      </c>
      <c r="D396" s="341">
        <v>2</v>
      </c>
      <c r="E396" s="341"/>
      <c r="F396" s="338">
        <v>1</v>
      </c>
      <c r="G396" s="338">
        <v>2</v>
      </c>
      <c r="H396" s="339">
        <v>1</v>
      </c>
      <c r="I396" s="339"/>
      <c r="J396" s="338">
        <v>1</v>
      </c>
      <c r="K396" s="338"/>
      <c r="L396" s="338">
        <v>1</v>
      </c>
      <c r="M396" s="338">
        <v>2</v>
      </c>
      <c r="N396" s="338"/>
      <c r="O396" s="338"/>
      <c r="P396" s="338"/>
      <c r="Q396" s="338">
        <v>2</v>
      </c>
      <c r="R396" s="338"/>
      <c r="S396" s="347"/>
      <c r="T396" s="347"/>
      <c r="U396" s="340" t="s">
        <v>1573</v>
      </c>
      <c r="V396" s="337">
        <f>SUM(W396:AK396)</f>
        <v>12</v>
      </c>
      <c r="W396" s="341">
        <v>2</v>
      </c>
      <c r="X396" s="341"/>
      <c r="Y396" s="347">
        <v>1</v>
      </c>
      <c r="Z396" s="347">
        <v>2</v>
      </c>
      <c r="AA396" s="348">
        <v>1</v>
      </c>
      <c r="AB396" s="347">
        <v>1</v>
      </c>
      <c r="AC396" s="347"/>
      <c r="AD396" s="347">
        <v>1</v>
      </c>
      <c r="AE396" s="347"/>
      <c r="AF396" s="347">
        <v>2</v>
      </c>
      <c r="AG396" s="347"/>
      <c r="AH396" s="347"/>
      <c r="AI396" s="347"/>
      <c r="AJ396" s="338">
        <v>2</v>
      </c>
      <c r="AK396" s="338"/>
    </row>
    <row r="397" spans="2:37" s="296" customFormat="1" ht="13.8">
      <c r="B397" s="53" t="s">
        <v>1574</v>
      </c>
      <c r="C397" s="54">
        <f>SUM(C396+C393)</f>
        <v>117</v>
      </c>
      <c r="D397" s="342">
        <f>SUM(D396+D393)</f>
        <v>8</v>
      </c>
      <c r="E397" s="342">
        <f t="shared" ref="E397:R397" si="87">SUM(E396+E393)</f>
        <v>1</v>
      </c>
      <c r="F397" s="342">
        <f t="shared" si="87"/>
        <v>10</v>
      </c>
      <c r="G397" s="342">
        <f t="shared" si="87"/>
        <v>16</v>
      </c>
      <c r="H397" s="342">
        <f t="shared" si="87"/>
        <v>14</v>
      </c>
      <c r="I397" s="342">
        <f t="shared" si="87"/>
        <v>1</v>
      </c>
      <c r="J397" s="342">
        <f t="shared" si="87"/>
        <v>13</v>
      </c>
      <c r="K397" s="342">
        <f t="shared" si="87"/>
        <v>1</v>
      </c>
      <c r="L397" s="342">
        <f t="shared" si="87"/>
        <v>13</v>
      </c>
      <c r="M397" s="342">
        <f t="shared" si="87"/>
        <v>18</v>
      </c>
      <c r="N397" s="342">
        <f t="shared" si="87"/>
        <v>2</v>
      </c>
      <c r="O397" s="342">
        <f t="shared" si="87"/>
        <v>0</v>
      </c>
      <c r="P397" s="342">
        <f t="shared" si="87"/>
        <v>0</v>
      </c>
      <c r="Q397" s="342">
        <f t="shared" si="87"/>
        <v>18</v>
      </c>
      <c r="R397" s="342">
        <f t="shared" si="87"/>
        <v>2</v>
      </c>
      <c r="S397" s="347"/>
      <c r="T397" s="347"/>
      <c r="U397" s="53" t="s">
        <v>1574</v>
      </c>
      <c r="V397" s="54">
        <f>SUM(V396+V393)</f>
        <v>104</v>
      </c>
      <c r="W397" s="342">
        <f>SUM(W396+W393)</f>
        <v>6</v>
      </c>
      <c r="X397" s="342">
        <f t="shared" ref="X397:AK397" si="88">SUM(X396+X393)</f>
        <v>1</v>
      </c>
      <c r="Y397" s="342">
        <f t="shared" si="88"/>
        <v>11</v>
      </c>
      <c r="Z397" s="342">
        <f t="shared" si="88"/>
        <v>11</v>
      </c>
      <c r="AA397" s="342">
        <f t="shared" si="88"/>
        <v>13</v>
      </c>
      <c r="AB397" s="342">
        <f t="shared" si="88"/>
        <v>14</v>
      </c>
      <c r="AC397" s="342">
        <f t="shared" si="88"/>
        <v>2</v>
      </c>
      <c r="AD397" s="342">
        <f t="shared" si="88"/>
        <v>13</v>
      </c>
      <c r="AE397" s="342">
        <f t="shared" si="88"/>
        <v>1</v>
      </c>
      <c r="AF397" s="342">
        <f t="shared" si="88"/>
        <v>16</v>
      </c>
      <c r="AG397" s="342">
        <f t="shared" si="88"/>
        <v>1</v>
      </c>
      <c r="AH397" s="342">
        <f t="shared" si="88"/>
        <v>0</v>
      </c>
      <c r="AI397" s="342">
        <f t="shared" si="88"/>
        <v>0</v>
      </c>
      <c r="AJ397" s="342">
        <f t="shared" si="88"/>
        <v>15</v>
      </c>
      <c r="AK397" s="342">
        <f t="shared" si="88"/>
        <v>0</v>
      </c>
    </row>
    <row r="398" spans="2:37" s="296" customFormat="1">
      <c r="C398" s="387"/>
      <c r="H398" s="4"/>
      <c r="I398" s="4"/>
      <c r="S398" s="347"/>
      <c r="T398" s="347"/>
      <c r="V398" s="387"/>
      <c r="AA398" s="4"/>
      <c r="AB398" s="4"/>
    </row>
    <row r="399" spans="2:37" s="296" customFormat="1" ht="18">
      <c r="B399" s="52"/>
      <c r="C399" s="390"/>
      <c r="D399" s="404" t="s">
        <v>1575</v>
      </c>
      <c r="E399" s="404"/>
      <c r="F399" s="404"/>
      <c r="G399" s="404"/>
      <c r="H399" s="404"/>
      <c r="I399" s="404"/>
      <c r="J399" s="404"/>
      <c r="K399" s="404"/>
      <c r="L399" s="404"/>
      <c r="M399" s="404"/>
      <c r="N399" s="404"/>
      <c r="O399" s="404"/>
      <c r="P399" s="404"/>
      <c r="Q399" s="404"/>
      <c r="R399" s="404"/>
      <c r="S399" s="347"/>
      <c r="T399" s="347"/>
      <c r="U399" s="480" t="s">
        <v>108</v>
      </c>
      <c r="V399" s="481"/>
      <c r="W399" s="481"/>
      <c r="X399" s="481"/>
      <c r="Y399" s="481"/>
      <c r="Z399" s="481"/>
      <c r="AA399" s="481"/>
      <c r="AB399" s="481"/>
      <c r="AC399" s="481"/>
      <c r="AD399" s="481"/>
      <c r="AE399" s="481"/>
      <c r="AF399" s="481"/>
      <c r="AG399" s="481"/>
      <c r="AH399" s="481"/>
      <c r="AI399" s="481"/>
      <c r="AJ399" s="481"/>
      <c r="AK399" s="262"/>
    </row>
    <row r="400" spans="2:37" s="296" customFormat="1" ht="13.8" outlineLevel="1">
      <c r="B400" s="340" t="s">
        <v>1576</v>
      </c>
      <c r="C400" s="337">
        <f t="shared" ref="C400:C401" si="89">SUM(D400:R400)</f>
        <v>8</v>
      </c>
      <c r="D400" s="341">
        <v>2</v>
      </c>
      <c r="E400" s="341"/>
      <c r="F400" s="347">
        <v>1</v>
      </c>
      <c r="G400" s="347">
        <v>1</v>
      </c>
      <c r="H400" s="348">
        <v>1</v>
      </c>
      <c r="I400" s="348"/>
      <c r="J400" s="347">
        <v>1</v>
      </c>
      <c r="K400" s="347"/>
      <c r="L400" s="347">
        <v>1</v>
      </c>
      <c r="M400" s="347">
        <v>1</v>
      </c>
      <c r="N400" s="347"/>
      <c r="O400" s="338"/>
      <c r="P400" s="338"/>
      <c r="Q400" s="338"/>
      <c r="R400" s="338"/>
      <c r="S400" s="347"/>
      <c r="T400" s="347"/>
      <c r="U400" s="340" t="s">
        <v>1576</v>
      </c>
      <c r="V400" s="337">
        <f>SUM(W400:AK400)</f>
        <v>10</v>
      </c>
      <c r="W400" s="341">
        <v>2</v>
      </c>
      <c r="X400" s="341"/>
      <c r="Y400" s="347">
        <v>1</v>
      </c>
      <c r="Z400" s="338">
        <v>2</v>
      </c>
      <c r="AA400" s="339">
        <v>1</v>
      </c>
      <c r="AB400" s="338">
        <v>1</v>
      </c>
      <c r="AC400" s="338"/>
      <c r="AD400" s="338">
        <v>1</v>
      </c>
      <c r="AE400" s="338"/>
      <c r="AF400" s="338">
        <v>1</v>
      </c>
      <c r="AG400" s="338"/>
      <c r="AH400" s="338"/>
      <c r="AI400" s="338"/>
      <c r="AJ400" s="338">
        <v>1</v>
      </c>
      <c r="AK400" s="338"/>
    </row>
    <row r="401" spans="2:37" s="296" customFormat="1" ht="13.8">
      <c r="B401" s="340" t="s">
        <v>1577</v>
      </c>
      <c r="C401" s="337">
        <f t="shared" si="89"/>
        <v>4</v>
      </c>
      <c r="D401" s="341"/>
      <c r="E401" s="341"/>
      <c r="F401" s="338">
        <v>1</v>
      </c>
      <c r="G401" s="338">
        <v>1</v>
      </c>
      <c r="H401" s="339"/>
      <c r="I401" s="348"/>
      <c r="J401" s="347">
        <v>1</v>
      </c>
      <c r="K401" s="347"/>
      <c r="L401" s="347">
        <v>1</v>
      </c>
      <c r="M401" s="338"/>
      <c r="N401" s="338"/>
      <c r="O401" s="338"/>
      <c r="P401" s="338"/>
      <c r="Q401" s="338"/>
      <c r="R401" s="338"/>
      <c r="S401" s="347"/>
      <c r="T401" s="347"/>
      <c r="U401" s="340" t="s">
        <v>355</v>
      </c>
      <c r="V401" s="337">
        <f t="shared" ref="V401" si="90">SUM(W401:AK401)</f>
        <v>0</v>
      </c>
      <c r="W401" s="341"/>
      <c r="X401" s="341"/>
      <c r="Y401" s="338"/>
      <c r="Z401" s="338"/>
      <c r="AA401" s="339"/>
      <c r="AB401" s="338"/>
      <c r="AC401" s="338"/>
      <c r="AD401" s="338"/>
      <c r="AE401" s="338"/>
      <c r="AF401" s="338"/>
      <c r="AG401" s="338"/>
      <c r="AH401" s="338"/>
      <c r="AI401" s="338"/>
      <c r="AJ401" s="338"/>
      <c r="AK401" s="338"/>
    </row>
    <row r="402" spans="2:37" s="296" customFormat="1" ht="13.8">
      <c r="B402" s="53" t="s">
        <v>1578</v>
      </c>
      <c r="C402" s="54">
        <f>SUM(D402:R402)</f>
        <v>12</v>
      </c>
      <c r="D402" s="342">
        <f>SUM(D400:D401)</f>
        <v>2</v>
      </c>
      <c r="E402" s="342">
        <f t="shared" ref="E402:R402" si="91">SUM(E400:E401)</f>
        <v>0</v>
      </c>
      <c r="F402" s="342">
        <f t="shared" si="91"/>
        <v>2</v>
      </c>
      <c r="G402" s="342">
        <f t="shared" si="91"/>
        <v>2</v>
      </c>
      <c r="H402" s="342">
        <f t="shared" si="91"/>
        <v>1</v>
      </c>
      <c r="I402" s="342">
        <f t="shared" si="91"/>
        <v>0</v>
      </c>
      <c r="J402" s="342">
        <f t="shared" si="91"/>
        <v>2</v>
      </c>
      <c r="K402" s="342">
        <f t="shared" si="91"/>
        <v>0</v>
      </c>
      <c r="L402" s="342">
        <f t="shared" si="91"/>
        <v>2</v>
      </c>
      <c r="M402" s="342">
        <f t="shared" si="91"/>
        <v>1</v>
      </c>
      <c r="N402" s="342">
        <f t="shared" si="91"/>
        <v>0</v>
      </c>
      <c r="O402" s="342">
        <f t="shared" si="91"/>
        <v>0</v>
      </c>
      <c r="P402" s="342">
        <f t="shared" si="91"/>
        <v>0</v>
      </c>
      <c r="Q402" s="342">
        <f t="shared" si="91"/>
        <v>0</v>
      </c>
      <c r="R402" s="342">
        <f t="shared" si="91"/>
        <v>0</v>
      </c>
      <c r="S402" s="347"/>
      <c r="T402" s="347"/>
      <c r="U402" s="53" t="s">
        <v>1578</v>
      </c>
      <c r="V402" s="54">
        <f>SUM(W402:AK402)</f>
        <v>10</v>
      </c>
      <c r="W402" s="342">
        <f>SUM(W400:W401)</f>
        <v>2</v>
      </c>
      <c r="X402" s="342">
        <f t="shared" ref="X402:AK402" si="92">SUM(X400:X401)</f>
        <v>0</v>
      </c>
      <c r="Y402" s="342">
        <f t="shared" si="92"/>
        <v>1</v>
      </c>
      <c r="Z402" s="342">
        <f t="shared" si="92"/>
        <v>2</v>
      </c>
      <c r="AA402" s="342">
        <f t="shared" si="92"/>
        <v>1</v>
      </c>
      <c r="AB402" s="342">
        <f t="shared" si="92"/>
        <v>1</v>
      </c>
      <c r="AC402" s="342">
        <f t="shared" si="92"/>
        <v>0</v>
      </c>
      <c r="AD402" s="342">
        <f t="shared" si="92"/>
        <v>1</v>
      </c>
      <c r="AE402" s="342">
        <f t="shared" si="92"/>
        <v>0</v>
      </c>
      <c r="AF402" s="342">
        <f t="shared" si="92"/>
        <v>1</v>
      </c>
      <c r="AG402" s="342">
        <f t="shared" si="92"/>
        <v>0</v>
      </c>
      <c r="AH402" s="342">
        <f t="shared" si="92"/>
        <v>0</v>
      </c>
      <c r="AI402" s="342">
        <f t="shared" si="92"/>
        <v>0</v>
      </c>
      <c r="AJ402" s="342">
        <f t="shared" si="92"/>
        <v>1</v>
      </c>
      <c r="AK402" s="342">
        <f t="shared" si="92"/>
        <v>0</v>
      </c>
    </row>
    <row r="403" spans="2:37" s="296" customFormat="1">
      <c r="C403" s="387"/>
      <c r="H403" s="4"/>
      <c r="I403" s="4"/>
      <c r="S403" s="347"/>
      <c r="T403" s="347"/>
      <c r="V403" s="387"/>
      <c r="AA403" s="4"/>
    </row>
    <row r="404" spans="2:37" s="296" customFormat="1" ht="18">
      <c r="B404" s="52"/>
      <c r="C404" s="390"/>
      <c r="D404" s="404" t="s">
        <v>1579</v>
      </c>
      <c r="E404" s="404"/>
      <c r="F404" s="404"/>
      <c r="G404" s="404"/>
      <c r="H404" s="404"/>
      <c r="I404" s="404"/>
      <c r="J404" s="404"/>
      <c r="K404" s="404"/>
      <c r="L404" s="404"/>
      <c r="M404" s="404"/>
      <c r="N404" s="404"/>
      <c r="O404" s="404"/>
      <c r="P404" s="404"/>
      <c r="Q404" s="404"/>
      <c r="R404" s="404"/>
      <c r="S404" s="347"/>
      <c r="T404" s="347"/>
      <c r="U404" s="480" t="s">
        <v>108</v>
      </c>
      <c r="V404" s="481"/>
      <c r="W404" s="481"/>
      <c r="X404" s="481"/>
      <c r="Y404" s="481"/>
      <c r="Z404" s="481"/>
      <c r="AA404" s="481"/>
      <c r="AB404" s="481"/>
      <c r="AC404" s="481"/>
      <c r="AD404" s="481"/>
      <c r="AE404" s="481"/>
      <c r="AF404" s="481"/>
      <c r="AG404" s="481"/>
      <c r="AH404" s="481"/>
      <c r="AI404" s="481"/>
      <c r="AJ404" s="481"/>
      <c r="AK404" s="262"/>
    </row>
    <row r="405" spans="2:37" s="296" customFormat="1" ht="13.8" outlineLevel="1">
      <c r="B405" s="340" t="s">
        <v>1580</v>
      </c>
      <c r="C405" s="337">
        <f>SUM(D405:R405)</f>
        <v>24</v>
      </c>
      <c r="D405" s="341"/>
      <c r="E405" s="341"/>
      <c r="F405" s="341"/>
      <c r="G405" s="341">
        <v>6</v>
      </c>
      <c r="H405" s="341">
        <v>3</v>
      </c>
      <c r="I405" s="341"/>
      <c r="J405" s="341">
        <v>6</v>
      </c>
      <c r="K405" s="341"/>
      <c r="L405" s="341">
        <v>3</v>
      </c>
      <c r="M405" s="341">
        <v>3</v>
      </c>
      <c r="N405" s="341"/>
      <c r="O405" s="341"/>
      <c r="P405" s="341"/>
      <c r="Q405" s="341">
        <v>3</v>
      </c>
      <c r="R405" s="341"/>
      <c r="S405" s="347"/>
      <c r="T405" s="347"/>
      <c r="U405" s="340" t="s">
        <v>1580</v>
      </c>
      <c r="V405" s="337">
        <f>SUM(W405:AK405)</f>
        <v>24</v>
      </c>
      <c r="W405" s="341"/>
      <c r="X405" s="341"/>
      <c r="Y405" s="341"/>
      <c r="Z405" s="341">
        <v>3</v>
      </c>
      <c r="AA405" s="341">
        <v>6</v>
      </c>
      <c r="AB405" s="341">
        <v>3</v>
      </c>
      <c r="AC405" s="341"/>
      <c r="AD405" s="341">
        <v>3</v>
      </c>
      <c r="AE405" s="341"/>
      <c r="AF405" s="341">
        <v>6</v>
      </c>
      <c r="AG405" s="341"/>
      <c r="AH405" s="341"/>
      <c r="AI405" s="341"/>
      <c r="AJ405" s="341">
        <v>3</v>
      </c>
      <c r="AK405" s="341"/>
    </row>
    <row r="406" spans="2:37" s="296" customFormat="1" ht="13.8">
      <c r="B406" s="340" t="s">
        <v>1577</v>
      </c>
      <c r="C406" s="337">
        <f t="shared" ref="C406" si="93">SUM(D406:R406)</f>
        <v>7</v>
      </c>
      <c r="D406" s="341"/>
      <c r="E406" s="341"/>
      <c r="F406" s="338"/>
      <c r="G406" s="338"/>
      <c r="H406" s="338">
        <v>1</v>
      </c>
      <c r="I406" s="347">
        <v>0</v>
      </c>
      <c r="J406" s="347"/>
      <c r="K406" s="347"/>
      <c r="L406" s="347">
        <v>1</v>
      </c>
      <c r="M406" s="347"/>
      <c r="N406" s="347"/>
      <c r="O406" s="347"/>
      <c r="P406" s="347"/>
      <c r="Q406" s="347">
        <v>5</v>
      </c>
      <c r="R406" s="347">
        <v>0</v>
      </c>
      <c r="S406" s="347"/>
      <c r="T406" s="347"/>
      <c r="U406" s="340" t="s">
        <v>355</v>
      </c>
      <c r="V406" s="337">
        <f t="shared" ref="V406" si="94">SUM(W406:AK406)</f>
        <v>0</v>
      </c>
      <c r="W406" s="341"/>
      <c r="X406" s="341"/>
      <c r="Y406" s="338"/>
      <c r="Z406" s="338"/>
      <c r="AA406" s="339"/>
      <c r="AB406" s="338"/>
      <c r="AC406" s="338"/>
      <c r="AD406" s="338"/>
      <c r="AE406" s="338"/>
      <c r="AF406" s="338"/>
      <c r="AG406" s="338"/>
      <c r="AH406" s="338"/>
      <c r="AI406" s="338"/>
      <c r="AJ406" s="338"/>
      <c r="AK406" s="338"/>
    </row>
    <row r="407" spans="2:37" s="296" customFormat="1" ht="13.8">
      <c r="B407" s="53" t="s">
        <v>1578</v>
      </c>
      <c r="C407" s="54">
        <f>SUM(D407:R407)</f>
        <v>31</v>
      </c>
      <c r="D407" s="342">
        <f>SUM(D405:D406)</f>
        <v>0</v>
      </c>
      <c r="E407" s="342">
        <f t="shared" ref="E407:R407" si="95">SUM(E405:E406)</f>
        <v>0</v>
      </c>
      <c r="F407" s="342">
        <f t="shared" si="95"/>
        <v>0</v>
      </c>
      <c r="G407" s="342">
        <f t="shared" si="95"/>
        <v>6</v>
      </c>
      <c r="H407" s="342">
        <f t="shared" si="95"/>
        <v>4</v>
      </c>
      <c r="I407" s="342">
        <f t="shared" si="95"/>
        <v>0</v>
      </c>
      <c r="J407" s="342">
        <f t="shared" si="95"/>
        <v>6</v>
      </c>
      <c r="K407" s="342">
        <f t="shared" si="95"/>
        <v>0</v>
      </c>
      <c r="L407" s="342">
        <f t="shared" si="95"/>
        <v>4</v>
      </c>
      <c r="M407" s="342">
        <f t="shared" si="95"/>
        <v>3</v>
      </c>
      <c r="N407" s="342">
        <f t="shared" si="95"/>
        <v>0</v>
      </c>
      <c r="O407" s="342">
        <f t="shared" si="95"/>
        <v>0</v>
      </c>
      <c r="P407" s="342">
        <f t="shared" si="95"/>
        <v>0</v>
      </c>
      <c r="Q407" s="342">
        <f t="shared" si="95"/>
        <v>8</v>
      </c>
      <c r="R407" s="342">
        <f t="shared" si="95"/>
        <v>0</v>
      </c>
      <c r="S407" s="347"/>
      <c r="T407" s="347"/>
      <c r="U407" s="53" t="s">
        <v>1578</v>
      </c>
      <c r="V407" s="54">
        <f>SUM(W407:AK407)</f>
        <v>24</v>
      </c>
      <c r="W407" s="342">
        <f>SUM(W405:W406)</f>
        <v>0</v>
      </c>
      <c r="X407" s="342">
        <f t="shared" ref="X407:AK407" si="96">SUM(X405:X406)</f>
        <v>0</v>
      </c>
      <c r="Y407" s="342">
        <f t="shared" si="96"/>
        <v>0</v>
      </c>
      <c r="Z407" s="342">
        <f t="shared" si="96"/>
        <v>3</v>
      </c>
      <c r="AA407" s="342">
        <f t="shared" si="96"/>
        <v>6</v>
      </c>
      <c r="AB407" s="342">
        <f t="shared" si="96"/>
        <v>3</v>
      </c>
      <c r="AC407" s="342">
        <f t="shared" si="96"/>
        <v>0</v>
      </c>
      <c r="AD407" s="342">
        <f t="shared" si="96"/>
        <v>3</v>
      </c>
      <c r="AE407" s="342">
        <f t="shared" si="96"/>
        <v>0</v>
      </c>
      <c r="AF407" s="342">
        <f t="shared" si="96"/>
        <v>6</v>
      </c>
      <c r="AG407" s="342">
        <f t="shared" si="96"/>
        <v>0</v>
      </c>
      <c r="AH407" s="342">
        <f t="shared" si="96"/>
        <v>0</v>
      </c>
      <c r="AI407" s="342">
        <f t="shared" si="96"/>
        <v>0</v>
      </c>
      <c r="AJ407" s="342">
        <f t="shared" si="96"/>
        <v>3</v>
      </c>
      <c r="AK407" s="342">
        <f t="shared" si="96"/>
        <v>0</v>
      </c>
    </row>
    <row r="408" spans="2:37" s="296" customFormat="1">
      <c r="C408" s="387"/>
      <c r="H408" s="4"/>
      <c r="I408" s="4"/>
      <c r="S408" s="297"/>
      <c r="T408" s="297"/>
      <c r="V408" s="387"/>
      <c r="AA408" s="4"/>
    </row>
    <row r="409" spans="2:37" s="296" customFormat="1" ht="18">
      <c r="B409" s="480" t="s">
        <v>1581</v>
      </c>
      <c r="C409" s="481"/>
      <c r="D409" s="481"/>
      <c r="E409" s="481"/>
      <c r="F409" s="481"/>
      <c r="G409" s="481"/>
      <c r="H409" s="481"/>
      <c r="I409" s="481"/>
      <c r="J409" s="481"/>
      <c r="K409" s="481"/>
      <c r="L409" s="481"/>
      <c r="M409" s="481"/>
      <c r="N409" s="481"/>
      <c r="O409" s="481"/>
      <c r="P409" s="404"/>
      <c r="Q409" s="262"/>
      <c r="R409" s="262"/>
      <c r="S409" s="347"/>
      <c r="T409" s="347"/>
      <c r="U409" s="480" t="s">
        <v>1581</v>
      </c>
      <c r="V409" s="481"/>
      <c r="W409" s="481"/>
      <c r="X409" s="481"/>
      <c r="Y409" s="481"/>
      <c r="Z409" s="481"/>
      <c r="AA409" s="481"/>
      <c r="AB409" s="481"/>
      <c r="AC409" s="481"/>
      <c r="AD409" s="481"/>
      <c r="AE409" s="481"/>
      <c r="AF409" s="481"/>
      <c r="AG409" s="481"/>
      <c r="AH409" s="481"/>
      <c r="AI409" s="481"/>
      <c r="AJ409" s="481"/>
      <c r="AK409" s="262"/>
    </row>
    <row r="410" spans="2:37" s="296" customFormat="1" ht="13.8">
      <c r="B410" s="340" t="s">
        <v>1582</v>
      </c>
      <c r="C410" s="337">
        <f>SUM(D410:Q410)</f>
        <v>0</v>
      </c>
      <c r="D410" s="341"/>
      <c r="E410" s="341"/>
      <c r="F410" s="338"/>
      <c r="G410" s="338"/>
      <c r="H410" s="339"/>
      <c r="I410" s="339"/>
      <c r="J410" s="338"/>
      <c r="K410" s="338"/>
      <c r="L410" s="338"/>
      <c r="M410" s="338"/>
      <c r="N410" s="338"/>
      <c r="O410" s="338"/>
      <c r="P410" s="338"/>
      <c r="Q410" s="338"/>
      <c r="R410" s="338"/>
      <c r="S410" s="334"/>
      <c r="T410" s="334"/>
      <c r="U410" s="340" t="s">
        <v>1582</v>
      </c>
      <c r="V410" s="337">
        <f>SUM(W410:AJ410)</f>
        <v>0</v>
      </c>
      <c r="W410" s="341"/>
      <c r="X410" s="341"/>
      <c r="Y410" s="338"/>
      <c r="Z410" s="338"/>
      <c r="AA410" s="339"/>
      <c r="AB410" s="338"/>
      <c r="AC410" s="338"/>
      <c r="AD410" s="338"/>
      <c r="AE410" s="338"/>
      <c r="AF410" s="338"/>
      <c r="AG410" s="338"/>
      <c r="AH410" s="338"/>
      <c r="AI410" s="338"/>
      <c r="AJ410" s="338"/>
      <c r="AK410" s="338"/>
    </row>
    <row r="411" spans="2:37">
      <c r="S411" s="297"/>
      <c r="T411" s="297"/>
    </row>
    <row r="412" spans="2:37">
      <c r="S412" s="297"/>
      <c r="T412" s="297"/>
    </row>
    <row r="413" spans="2:37">
      <c r="S413" s="297"/>
      <c r="T413" s="297"/>
    </row>
    <row r="414" spans="2:37">
      <c r="S414" s="297"/>
      <c r="T414" s="297"/>
    </row>
    <row r="415" spans="2:37">
      <c r="S415" s="297"/>
      <c r="T415" s="297"/>
    </row>
    <row r="416" spans="2:37">
      <c r="S416" s="297"/>
      <c r="T416" s="297"/>
    </row>
    <row r="417" spans="19:20">
      <c r="S417" s="297"/>
      <c r="T417" s="297"/>
    </row>
    <row r="418" spans="19:20">
      <c r="S418" s="297"/>
      <c r="T418" s="297"/>
    </row>
    <row r="419" spans="19:20">
      <c r="S419" s="297"/>
      <c r="T419" s="297"/>
    </row>
    <row r="420" spans="19:20">
      <c r="S420" s="297"/>
      <c r="T420" s="297"/>
    </row>
    <row r="421" spans="19:20">
      <c r="S421" s="297"/>
      <c r="T421" s="297"/>
    </row>
    <row r="422" spans="19:20">
      <c r="S422" s="297"/>
      <c r="T422" s="297"/>
    </row>
    <row r="423" spans="19:20">
      <c r="S423" s="297"/>
      <c r="T423" s="297"/>
    </row>
    <row r="424" spans="19:20">
      <c r="S424" s="297"/>
      <c r="T424" s="297"/>
    </row>
    <row r="425" spans="19:20">
      <c r="S425" s="297"/>
      <c r="T425" s="297"/>
    </row>
    <row r="426" spans="19:20">
      <c r="S426" s="297"/>
      <c r="T426" s="297"/>
    </row>
    <row r="427" spans="19:20">
      <c r="S427" s="297"/>
      <c r="T427" s="297"/>
    </row>
    <row r="428" spans="19:20">
      <c r="S428" s="297"/>
      <c r="T428" s="297"/>
    </row>
    <row r="429" spans="19:20">
      <c r="S429" s="297"/>
      <c r="T429" s="297"/>
    </row>
    <row r="430" spans="19:20">
      <c r="S430" s="297"/>
      <c r="T430" s="297"/>
    </row>
    <row r="431" spans="19:20">
      <c r="S431" s="297"/>
      <c r="T431" s="297"/>
    </row>
    <row r="432" spans="19:20">
      <c r="S432" s="297"/>
      <c r="T432" s="297"/>
    </row>
    <row r="433" spans="19:20">
      <c r="S433" s="297"/>
      <c r="T433" s="297"/>
    </row>
    <row r="434" spans="19:20">
      <c r="S434" s="297"/>
      <c r="T434" s="297"/>
    </row>
  </sheetData>
  <autoFilter ref="A9:AK204"/>
  <mergeCells count="146">
    <mergeCell ref="U158:U159"/>
    <mergeCell ref="U156:U157"/>
    <mergeCell ref="U154:U155"/>
    <mergeCell ref="U152:U153"/>
    <mergeCell ref="U150:U151"/>
    <mergeCell ref="B78:B79"/>
    <mergeCell ref="B109:B110"/>
    <mergeCell ref="B68:B69"/>
    <mergeCell ref="B70:B72"/>
    <mergeCell ref="B73:B75"/>
    <mergeCell ref="B100:B102"/>
    <mergeCell ref="B103:B105"/>
    <mergeCell ref="U107:U108"/>
    <mergeCell ref="U109:U110"/>
    <mergeCell ref="B76:B77"/>
    <mergeCell ref="U68:U69"/>
    <mergeCell ref="U70:U72"/>
    <mergeCell ref="U73:U75"/>
    <mergeCell ref="U76:U77"/>
    <mergeCell ref="U78:U79"/>
    <mergeCell ref="U80:U81"/>
    <mergeCell ref="U84:U87"/>
    <mergeCell ref="U88:U91"/>
    <mergeCell ref="U92:U95"/>
    <mergeCell ref="U96:U99"/>
    <mergeCell ref="U100:U102"/>
    <mergeCell ref="B80:B81"/>
    <mergeCell ref="B84:B87"/>
    <mergeCell ref="B88:B91"/>
    <mergeCell ref="B92:B95"/>
    <mergeCell ref="W1:AH1"/>
    <mergeCell ref="D1:O1"/>
    <mergeCell ref="B1:B3"/>
    <mergeCell ref="U1:U3"/>
    <mergeCell ref="U31:U32"/>
    <mergeCell ref="B14:B16"/>
    <mergeCell ref="B24:B26"/>
    <mergeCell ref="B31:B32"/>
    <mergeCell ref="B49:B52"/>
    <mergeCell ref="U9:U11"/>
    <mergeCell ref="B9:B11"/>
    <mergeCell ref="U29:U30"/>
    <mergeCell ref="U27:U28"/>
    <mergeCell ref="B27:B28"/>
    <mergeCell ref="U24:U26"/>
    <mergeCell ref="U14:U16"/>
    <mergeCell ref="U12:U13"/>
    <mergeCell ref="B12:B13"/>
    <mergeCell ref="B53:B56"/>
    <mergeCell ref="B57:B60"/>
    <mergeCell ref="B61:B64"/>
    <mergeCell ref="B65:B67"/>
    <mergeCell ref="B17:B18"/>
    <mergeCell ref="B29:B30"/>
    <mergeCell ref="U57:U60"/>
    <mergeCell ref="U61:U64"/>
    <mergeCell ref="U65:U67"/>
    <mergeCell ref="U17:U18"/>
    <mergeCell ref="U49:U52"/>
    <mergeCell ref="U53:U56"/>
    <mergeCell ref="U287:AJ287"/>
    <mergeCell ref="U322:AJ322"/>
    <mergeCell ref="U343:AJ343"/>
    <mergeCell ref="U208:AH208"/>
    <mergeCell ref="B208:O208"/>
    <mergeCell ref="B169:B170"/>
    <mergeCell ref="B192:B195"/>
    <mergeCell ref="B196:B200"/>
    <mergeCell ref="B201:B203"/>
    <mergeCell ref="B173:B174"/>
    <mergeCell ref="U196:U200"/>
    <mergeCell ref="U201:U203"/>
    <mergeCell ref="B185:B186"/>
    <mergeCell ref="B187:B188"/>
    <mergeCell ref="B189:B190"/>
    <mergeCell ref="U189:U190"/>
    <mergeCell ref="U178:U179"/>
    <mergeCell ref="U175:U176"/>
    <mergeCell ref="U173:U174"/>
    <mergeCell ref="U171:U172"/>
    <mergeCell ref="B114:B115"/>
    <mergeCell ref="B117:B118"/>
    <mergeCell ref="B120:B121"/>
    <mergeCell ref="B122:B123"/>
    <mergeCell ref="B144:B145"/>
    <mergeCell ref="B146:B147"/>
    <mergeCell ref="B150:B151"/>
    <mergeCell ref="B148:B149"/>
    <mergeCell ref="B96:B99"/>
    <mergeCell ref="B125:B128"/>
    <mergeCell ref="B129:B131"/>
    <mergeCell ref="B111:B112"/>
    <mergeCell ref="B132:B133"/>
    <mergeCell ref="B134:B135"/>
    <mergeCell ref="B136:B137"/>
    <mergeCell ref="B138:B139"/>
    <mergeCell ref="B140:B141"/>
    <mergeCell ref="B107:B108"/>
    <mergeCell ref="U136:U137"/>
    <mergeCell ref="U138:U139"/>
    <mergeCell ref="U140:U141"/>
    <mergeCell ref="U142:U143"/>
    <mergeCell ref="U185:U186"/>
    <mergeCell ref="U183:U184"/>
    <mergeCell ref="U180:U182"/>
    <mergeCell ref="B152:B153"/>
    <mergeCell ref="B175:B176"/>
    <mergeCell ref="B178:B179"/>
    <mergeCell ref="B180:B182"/>
    <mergeCell ref="B183:B184"/>
    <mergeCell ref="B171:B172"/>
    <mergeCell ref="B162:B163"/>
    <mergeCell ref="B154:B155"/>
    <mergeCell ref="B156:B157"/>
    <mergeCell ref="B158:B159"/>
    <mergeCell ref="B164:B165"/>
    <mergeCell ref="B167:B168"/>
    <mergeCell ref="B160:B161"/>
    <mergeCell ref="B142:B143"/>
    <mergeCell ref="U148:U149"/>
    <mergeCell ref="U146:U147"/>
    <mergeCell ref="U144:U145"/>
    <mergeCell ref="U378:AJ378"/>
    <mergeCell ref="C395:E395"/>
    <mergeCell ref="U395:AJ395"/>
    <mergeCell ref="U399:AJ399"/>
    <mergeCell ref="U404:AJ404"/>
    <mergeCell ref="B409:O409"/>
    <mergeCell ref="U409:AJ409"/>
    <mergeCell ref="U192:U195"/>
    <mergeCell ref="U103:U105"/>
    <mergeCell ref="U114:U115"/>
    <mergeCell ref="U117:U118"/>
    <mergeCell ref="U120:U121"/>
    <mergeCell ref="U122:U123"/>
    <mergeCell ref="U187:U188"/>
    <mergeCell ref="U169:U170"/>
    <mergeCell ref="U160:U161"/>
    <mergeCell ref="U162:U163"/>
    <mergeCell ref="U164:U165"/>
    <mergeCell ref="U167:U168"/>
    <mergeCell ref="U125:U128"/>
    <mergeCell ref="U111:U112"/>
    <mergeCell ref="U129:U131"/>
    <mergeCell ref="U132:U133"/>
    <mergeCell ref="U134:U135"/>
  </mergeCells>
  <phoneticPr fontId="11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7"/>
  <sheetViews>
    <sheetView zoomScale="70" zoomScaleNormal="70" workbookViewId="0">
      <pane ySplit="9" topLeftCell="A10" activePane="bottomLeft" state="frozen"/>
      <selection pane="bottomLeft" activeCell="M23" sqref="M23"/>
    </sheetView>
  </sheetViews>
  <sheetFormatPr defaultColWidth="9" defaultRowHeight="16.2"/>
  <cols>
    <col min="1" max="1" width="31.109375" style="140" bestFit="1" customWidth="1"/>
    <col min="2" max="2" width="9.77734375" style="140" bestFit="1" customWidth="1"/>
    <col min="3" max="3" width="15.88671875" style="140" hidden="1" customWidth="1"/>
    <col min="4" max="4" width="17.88671875" style="140" hidden="1" customWidth="1"/>
    <col min="5" max="5" width="14.21875" style="140" bestFit="1" customWidth="1"/>
    <col min="6" max="6" width="15.109375" style="140" customWidth="1"/>
    <col min="7" max="7" width="14.44140625" style="140" customWidth="1"/>
    <col min="8" max="8" width="15.88671875" style="140" bestFit="1" customWidth="1"/>
    <col min="9" max="9" width="14.21875" style="140" customWidth="1"/>
    <col min="10" max="10" width="14.88671875" style="140" bestFit="1" customWidth="1"/>
    <col min="11" max="11" width="14.88671875" style="140" customWidth="1"/>
    <col min="12" max="13" width="15.88671875" style="140" customWidth="1"/>
    <col min="14" max="14" width="14.44140625" style="140" customWidth="1"/>
    <col min="15" max="15" width="17.21875" style="140" customWidth="1"/>
    <col min="16" max="16" width="15.88671875" style="140" customWidth="1"/>
    <col min="17" max="17" width="15.88671875" style="140" bestFit="1" customWidth="1"/>
    <col min="18" max="18" width="14.21875" style="140" customWidth="1"/>
    <col min="19" max="19" width="15.88671875" style="140" customWidth="1"/>
    <col min="20" max="16384" width="9" style="140"/>
  </cols>
  <sheetData>
    <row r="1" spans="1:19" s="296" customFormat="1" ht="25.8">
      <c r="A1" s="373"/>
      <c r="B1" s="12"/>
      <c r="C1" s="546" t="s">
        <v>1328</v>
      </c>
      <c r="D1" s="546"/>
      <c r="E1" s="546"/>
      <c r="F1" s="546"/>
      <c r="G1" s="546"/>
      <c r="H1" s="546"/>
      <c r="I1" s="546"/>
      <c r="J1" s="546"/>
      <c r="K1" s="547"/>
      <c r="L1" s="546" t="s">
        <v>1329</v>
      </c>
      <c r="M1" s="546"/>
      <c r="N1" s="546"/>
      <c r="O1" s="546"/>
      <c r="P1" s="546"/>
      <c r="Q1" s="546"/>
      <c r="R1" s="546"/>
      <c r="S1" s="546"/>
    </row>
    <row r="2" spans="1:19" s="296" customFormat="1" ht="13.8">
      <c r="A2" s="10" t="s">
        <v>0</v>
      </c>
      <c r="B2" s="12"/>
      <c r="C2" s="26" t="s">
        <v>1330</v>
      </c>
      <c r="D2" s="26" t="s">
        <v>1331</v>
      </c>
      <c r="E2" s="26" t="s">
        <v>1332</v>
      </c>
      <c r="F2" s="26" t="s">
        <v>1333</v>
      </c>
      <c r="G2" s="26" t="s">
        <v>1334</v>
      </c>
      <c r="H2" s="26" t="s">
        <v>1335</v>
      </c>
      <c r="I2" s="26" t="s">
        <v>1336</v>
      </c>
      <c r="J2" s="26" t="s">
        <v>1337</v>
      </c>
      <c r="K2" s="190" t="s">
        <v>1337</v>
      </c>
      <c r="L2" s="26" t="s">
        <v>1330</v>
      </c>
      <c r="M2" s="26" t="s">
        <v>1331</v>
      </c>
      <c r="N2" s="26" t="s">
        <v>1332</v>
      </c>
      <c r="O2" s="26" t="s">
        <v>1333</v>
      </c>
      <c r="P2" s="26" t="s">
        <v>1334</v>
      </c>
      <c r="Q2" s="26" t="s">
        <v>1335</v>
      </c>
      <c r="R2" s="26" t="s">
        <v>1336</v>
      </c>
      <c r="S2" s="190" t="s">
        <v>1337</v>
      </c>
    </row>
    <row r="3" spans="1:19" s="134" customFormat="1" ht="13.8">
      <c r="A3" s="152"/>
      <c r="B3" s="147"/>
      <c r="C3" s="153" t="s">
        <v>1716</v>
      </c>
      <c r="D3" s="153" t="s">
        <v>1717</v>
      </c>
      <c r="E3" s="153" t="s">
        <v>1718</v>
      </c>
      <c r="F3" s="153" t="s">
        <v>1719</v>
      </c>
      <c r="G3" s="153" t="s">
        <v>1720</v>
      </c>
      <c r="H3" s="153" t="s">
        <v>1721</v>
      </c>
      <c r="I3" s="153" t="s">
        <v>1722</v>
      </c>
      <c r="J3" s="153" t="s">
        <v>1720</v>
      </c>
      <c r="K3" s="153" t="s">
        <v>1723</v>
      </c>
      <c r="L3" s="153" t="s">
        <v>1724</v>
      </c>
      <c r="M3" s="153" t="s">
        <v>1725</v>
      </c>
      <c r="N3" s="153" t="s">
        <v>1726</v>
      </c>
      <c r="O3" s="153" t="s">
        <v>1727</v>
      </c>
      <c r="P3" s="153" t="s">
        <v>1885</v>
      </c>
      <c r="Q3" s="153" t="s">
        <v>1886</v>
      </c>
      <c r="R3" s="153" t="s">
        <v>1725</v>
      </c>
      <c r="S3" s="153" t="s">
        <v>1728</v>
      </c>
    </row>
    <row r="4" spans="1:19" s="134" customFormat="1" ht="12">
      <c r="A4" s="154" t="s">
        <v>2</v>
      </c>
      <c r="B4" s="147"/>
      <c r="C4" s="16" t="s">
        <v>1624</v>
      </c>
      <c r="D4" s="16" t="s">
        <v>1626</v>
      </c>
      <c r="E4" s="16">
        <v>51469632217</v>
      </c>
      <c r="F4" s="23" t="s">
        <v>1628</v>
      </c>
      <c r="G4" s="16" t="s">
        <v>1629</v>
      </c>
      <c r="H4" s="16">
        <v>51469632212</v>
      </c>
      <c r="I4" s="16" t="s">
        <v>1625</v>
      </c>
      <c r="J4" s="16" t="s">
        <v>1629</v>
      </c>
      <c r="K4" s="155">
        <v>51469632209</v>
      </c>
      <c r="L4" s="16">
        <v>51469632305</v>
      </c>
      <c r="M4" s="16">
        <v>51469632317</v>
      </c>
      <c r="N4" s="23">
        <v>51469632307</v>
      </c>
      <c r="O4" s="23">
        <v>51469632304</v>
      </c>
      <c r="P4" s="455">
        <v>51469632319</v>
      </c>
      <c r="Q4" s="455">
        <v>51469632319</v>
      </c>
      <c r="R4" s="16">
        <v>51469632317</v>
      </c>
      <c r="S4" s="155">
        <v>51469632310</v>
      </c>
    </row>
    <row r="5" spans="1:19" s="4" customFormat="1" ht="84">
      <c r="A5" s="21" t="s">
        <v>1</v>
      </c>
      <c r="B5" s="13"/>
      <c r="C5" s="21" t="s">
        <v>1338</v>
      </c>
      <c r="D5" s="21" t="s">
        <v>1339</v>
      </c>
      <c r="E5" s="9" t="s">
        <v>1340</v>
      </c>
      <c r="F5" s="9" t="s">
        <v>1341</v>
      </c>
      <c r="G5" s="9" t="s">
        <v>1712</v>
      </c>
      <c r="H5" s="9" t="s">
        <v>1700</v>
      </c>
      <c r="I5" s="9" t="s">
        <v>1342</v>
      </c>
      <c r="J5" s="21" t="s">
        <v>1701</v>
      </c>
      <c r="K5" s="21" t="s">
        <v>1343</v>
      </c>
      <c r="L5" s="9" t="s">
        <v>1344</v>
      </c>
      <c r="M5" s="9" t="s">
        <v>1345</v>
      </c>
      <c r="N5" s="9" t="s">
        <v>1346</v>
      </c>
      <c r="O5" s="9" t="s">
        <v>1347</v>
      </c>
      <c r="P5" s="9" t="s">
        <v>1703</v>
      </c>
      <c r="Q5" s="9" t="s">
        <v>1702</v>
      </c>
      <c r="R5" s="9" t="s">
        <v>1348</v>
      </c>
      <c r="S5" s="21" t="s">
        <v>1701</v>
      </c>
    </row>
    <row r="6" spans="1:19" s="4" customFormat="1" ht="12">
      <c r="A6" s="483" t="s">
        <v>3</v>
      </c>
      <c r="B6" s="13"/>
      <c r="C6" s="416" t="s">
        <v>1618</v>
      </c>
      <c r="D6" s="368" t="s">
        <v>1350</v>
      </c>
      <c r="E6" s="368" t="s">
        <v>1350</v>
      </c>
      <c r="F6" s="368" t="s">
        <v>1349</v>
      </c>
      <c r="G6" s="368" t="s">
        <v>1351</v>
      </c>
      <c r="H6" s="368" t="s">
        <v>1352</v>
      </c>
      <c r="I6" s="368" t="s">
        <v>1353</v>
      </c>
      <c r="J6" s="166" t="s">
        <v>1354</v>
      </c>
      <c r="K6" s="369" t="s">
        <v>1349</v>
      </c>
      <c r="L6" s="368" t="s">
        <v>1349</v>
      </c>
      <c r="M6" s="368" t="s">
        <v>1350</v>
      </c>
      <c r="N6" s="368" t="s">
        <v>1353</v>
      </c>
      <c r="O6" s="368" t="s">
        <v>1353</v>
      </c>
      <c r="P6" s="451" t="s">
        <v>1898</v>
      </c>
      <c r="Q6" s="368" t="s">
        <v>1355</v>
      </c>
      <c r="R6" s="451" t="s">
        <v>1900</v>
      </c>
      <c r="S6" s="451" t="s">
        <v>1901</v>
      </c>
    </row>
    <row r="7" spans="1:19" s="4" customFormat="1" ht="12">
      <c r="A7" s="483"/>
      <c r="B7" s="13"/>
      <c r="C7" s="416" t="s">
        <v>1619</v>
      </c>
      <c r="D7" s="368" t="s">
        <v>1357</v>
      </c>
      <c r="E7" s="368" t="s">
        <v>1358</v>
      </c>
      <c r="F7" s="368" t="s">
        <v>1357</v>
      </c>
      <c r="G7" s="368" t="s">
        <v>1359</v>
      </c>
      <c r="H7" s="368" t="s">
        <v>1360</v>
      </c>
      <c r="I7" s="368" t="s">
        <v>287</v>
      </c>
      <c r="J7" s="166" t="s">
        <v>1359</v>
      </c>
      <c r="K7" s="369" t="s">
        <v>1356</v>
      </c>
      <c r="L7" s="368" t="s">
        <v>1361</v>
      </c>
      <c r="M7" s="368" t="s">
        <v>1361</v>
      </c>
      <c r="N7" s="368" t="s">
        <v>1362</v>
      </c>
      <c r="O7" s="368" t="s">
        <v>1361</v>
      </c>
      <c r="P7" s="451" t="s">
        <v>1899</v>
      </c>
      <c r="Q7" s="368" t="s">
        <v>1359</v>
      </c>
      <c r="R7" s="451" t="s">
        <v>1902</v>
      </c>
      <c r="S7" s="451" t="s">
        <v>1899</v>
      </c>
    </row>
    <row r="8" spans="1:19" s="4" customFormat="1" ht="12">
      <c r="A8" s="483"/>
      <c r="B8" s="13"/>
      <c r="C8" s="416" t="s">
        <v>1363</v>
      </c>
      <c r="D8" s="416" t="s">
        <v>1549</v>
      </c>
      <c r="E8" s="451" t="s">
        <v>1835</v>
      </c>
      <c r="F8" s="451" t="s">
        <v>1836</v>
      </c>
      <c r="G8" s="451" t="s">
        <v>1837</v>
      </c>
      <c r="H8" s="451" t="s">
        <v>1838</v>
      </c>
      <c r="I8" s="451" t="s">
        <v>1887</v>
      </c>
      <c r="J8" s="451" t="s">
        <v>1888</v>
      </c>
      <c r="K8" s="369" t="s">
        <v>1363</v>
      </c>
      <c r="L8" s="368" t="s">
        <v>1364</v>
      </c>
      <c r="M8" s="368" t="s">
        <v>236</v>
      </c>
      <c r="N8" s="368" t="s">
        <v>230</v>
      </c>
      <c r="O8" s="368" t="s">
        <v>234</v>
      </c>
      <c r="P8" s="451" t="s">
        <v>1365</v>
      </c>
      <c r="Q8" s="368" t="s">
        <v>311</v>
      </c>
      <c r="R8" s="451" t="s">
        <v>1903</v>
      </c>
      <c r="S8" s="451" t="s">
        <v>1904</v>
      </c>
    </row>
    <row r="9" spans="1:19" s="296" customFormat="1" ht="12">
      <c r="A9" s="483"/>
      <c r="B9" s="12"/>
      <c r="C9" s="6" t="s">
        <v>1366</v>
      </c>
      <c r="D9" s="6" t="s">
        <v>1548</v>
      </c>
      <c r="E9" s="6" t="s">
        <v>1532</v>
      </c>
      <c r="F9" s="6" t="s">
        <v>233</v>
      </c>
      <c r="G9" s="6" t="s">
        <v>1533</v>
      </c>
      <c r="H9" s="6" t="s">
        <v>1367</v>
      </c>
      <c r="I9" s="6" t="s">
        <v>291</v>
      </c>
      <c r="J9" s="6" t="s">
        <v>1620</v>
      </c>
      <c r="K9" s="258" t="s">
        <v>1366</v>
      </c>
      <c r="L9" s="6" t="s">
        <v>239</v>
      </c>
      <c r="M9" s="6" t="s">
        <v>237</v>
      </c>
      <c r="N9" s="6" t="s">
        <v>288</v>
      </c>
      <c r="O9" s="6" t="s">
        <v>235</v>
      </c>
      <c r="P9" s="430" t="s">
        <v>1536</v>
      </c>
      <c r="Q9" s="6" t="s">
        <v>310</v>
      </c>
      <c r="R9" s="430" t="s">
        <v>1905</v>
      </c>
      <c r="S9" s="430" t="s">
        <v>1906</v>
      </c>
    </row>
    <row r="10" spans="1:19" s="4" customFormat="1" ht="12">
      <c r="A10" s="492" t="s">
        <v>1368</v>
      </c>
      <c r="B10" s="13"/>
      <c r="C10" s="368" t="s">
        <v>1369</v>
      </c>
      <c r="D10" s="368" t="s">
        <v>1370</v>
      </c>
      <c r="E10" s="472" t="s">
        <v>1021</v>
      </c>
      <c r="F10" s="368" t="s">
        <v>1372</v>
      </c>
      <c r="G10" s="368" t="s">
        <v>1371</v>
      </c>
      <c r="H10" s="472" t="s">
        <v>1023</v>
      </c>
      <c r="I10" s="368" t="s">
        <v>1371</v>
      </c>
      <c r="J10" s="368" t="s">
        <v>1371</v>
      </c>
      <c r="K10" s="368" t="s">
        <v>1373</v>
      </c>
      <c r="L10" s="368" t="s">
        <v>1369</v>
      </c>
      <c r="M10" s="368" t="s">
        <v>1371</v>
      </c>
      <c r="N10" s="368" t="s">
        <v>1373</v>
      </c>
      <c r="O10" s="451" t="s">
        <v>1907</v>
      </c>
      <c r="P10" s="472" t="s">
        <v>1021</v>
      </c>
      <c r="Q10" s="368" t="s">
        <v>1372</v>
      </c>
      <c r="R10" s="368" t="s">
        <v>289</v>
      </c>
      <c r="S10" s="368" t="s">
        <v>1369</v>
      </c>
    </row>
    <row r="11" spans="1:19" s="4" customFormat="1" ht="12">
      <c r="A11" s="492"/>
      <c r="B11" s="13"/>
      <c r="C11" s="164"/>
      <c r="D11" s="451" t="s">
        <v>1621</v>
      </c>
      <c r="E11" s="472" t="s">
        <v>1026</v>
      </c>
      <c r="F11" s="368" t="s">
        <v>221</v>
      </c>
      <c r="G11" s="368" t="s">
        <v>225</v>
      </c>
      <c r="H11" s="472" t="s">
        <v>1028</v>
      </c>
      <c r="I11" s="368" t="s">
        <v>223</v>
      </c>
      <c r="J11" s="368" t="s">
        <v>225</v>
      </c>
      <c r="K11" s="368" t="s">
        <v>1374</v>
      </c>
      <c r="L11" s="368"/>
      <c r="M11" s="368" t="s">
        <v>225</v>
      </c>
      <c r="N11" s="368" t="s">
        <v>1374</v>
      </c>
      <c r="O11" s="451" t="s">
        <v>1908</v>
      </c>
      <c r="P11" s="472" t="s">
        <v>1027</v>
      </c>
      <c r="Q11" s="368" t="s">
        <v>221</v>
      </c>
      <c r="R11" s="368" t="s">
        <v>223</v>
      </c>
      <c r="S11" s="368"/>
    </row>
    <row r="12" spans="1:19" s="296" customFormat="1" ht="12">
      <c r="A12" s="492"/>
      <c r="B12" s="12"/>
      <c r="C12" s="163"/>
      <c r="D12" s="1" t="s">
        <v>1029</v>
      </c>
      <c r="E12" s="472" t="s">
        <v>1951</v>
      </c>
      <c r="F12" s="1" t="s">
        <v>224</v>
      </c>
      <c r="G12" s="1" t="s">
        <v>229</v>
      </c>
      <c r="H12" s="472" t="s">
        <v>1952</v>
      </c>
      <c r="I12" s="1" t="s">
        <v>228</v>
      </c>
      <c r="J12" s="1" t="s">
        <v>229</v>
      </c>
      <c r="K12" s="1" t="s">
        <v>227</v>
      </c>
      <c r="L12" s="1"/>
      <c r="M12" s="1" t="s">
        <v>229</v>
      </c>
      <c r="N12" s="1" t="s">
        <v>227</v>
      </c>
      <c r="O12" s="1" t="s">
        <v>227</v>
      </c>
      <c r="P12" s="472" t="s">
        <v>1031</v>
      </c>
      <c r="Q12" s="1" t="s">
        <v>224</v>
      </c>
      <c r="R12" s="1" t="s">
        <v>228</v>
      </c>
      <c r="S12" s="1"/>
    </row>
    <row r="13" spans="1:19" s="296" customFormat="1" ht="24">
      <c r="A13" s="484" t="s">
        <v>1375</v>
      </c>
      <c r="B13" s="12"/>
      <c r="C13" s="368" t="s">
        <v>1376</v>
      </c>
      <c r="D13" s="370" t="s">
        <v>1377</v>
      </c>
      <c r="E13" s="368" t="s">
        <v>1378</v>
      </c>
      <c r="F13" s="368" t="s">
        <v>301</v>
      </c>
      <c r="G13" s="368" t="s">
        <v>303</v>
      </c>
      <c r="H13" s="472" t="s">
        <v>1953</v>
      </c>
      <c r="I13" s="368" t="s">
        <v>303</v>
      </c>
      <c r="J13" s="368" t="s">
        <v>303</v>
      </c>
      <c r="K13" s="368" t="s">
        <v>301</v>
      </c>
      <c r="L13" s="368" t="s">
        <v>1376</v>
      </c>
      <c r="M13" s="368" t="s">
        <v>301</v>
      </c>
      <c r="N13" s="368" t="s">
        <v>303</v>
      </c>
      <c r="O13" s="368" t="s">
        <v>301</v>
      </c>
      <c r="P13" s="368" t="s">
        <v>303</v>
      </c>
      <c r="Q13" s="368" t="s">
        <v>301</v>
      </c>
      <c r="R13" s="368" t="s">
        <v>303</v>
      </c>
      <c r="S13" s="368" t="s">
        <v>765</v>
      </c>
    </row>
    <row r="14" spans="1:19" s="296" customFormat="1" ht="12">
      <c r="A14" s="486"/>
      <c r="B14" s="12"/>
      <c r="C14" s="6" t="s">
        <v>309</v>
      </c>
      <c r="D14" s="6" t="s">
        <v>302</v>
      </c>
      <c r="E14" s="6" t="s">
        <v>304</v>
      </c>
      <c r="F14" s="6" t="s">
        <v>302</v>
      </c>
      <c r="G14" s="6" t="s">
        <v>304</v>
      </c>
      <c r="H14" s="469" t="s">
        <v>1953</v>
      </c>
      <c r="I14" s="6" t="s">
        <v>304</v>
      </c>
      <c r="J14" s="6" t="s">
        <v>304</v>
      </c>
      <c r="K14" s="6" t="s">
        <v>302</v>
      </c>
      <c r="L14" s="6" t="s">
        <v>309</v>
      </c>
      <c r="M14" s="400" t="s">
        <v>1545</v>
      </c>
      <c r="N14" s="6" t="s">
        <v>1547</v>
      </c>
      <c r="O14" s="400" t="s">
        <v>1546</v>
      </c>
      <c r="P14" s="6" t="s">
        <v>1547</v>
      </c>
      <c r="Q14" s="400" t="s">
        <v>1545</v>
      </c>
      <c r="R14" s="6" t="s">
        <v>1547</v>
      </c>
      <c r="S14" s="6" t="s">
        <v>309</v>
      </c>
    </row>
    <row r="15" spans="1:19" s="296" customFormat="1" ht="12">
      <c r="A15" s="501" t="s">
        <v>9</v>
      </c>
      <c r="B15" s="440"/>
      <c r="C15" s="450" t="s">
        <v>1896</v>
      </c>
      <c r="D15" s="450" t="s">
        <v>1896</v>
      </c>
      <c r="E15" s="469" t="s">
        <v>766</v>
      </c>
      <c r="F15" s="469" t="s">
        <v>1896</v>
      </c>
      <c r="G15" s="469" t="s">
        <v>1896</v>
      </c>
      <c r="H15" s="469" t="s">
        <v>766</v>
      </c>
      <c r="I15" s="450" t="s">
        <v>1896</v>
      </c>
      <c r="J15" s="469" t="s">
        <v>766</v>
      </c>
      <c r="K15" s="450" t="s">
        <v>1897</v>
      </c>
      <c r="L15" s="450" t="s">
        <v>1896</v>
      </c>
      <c r="M15" s="450" t="s">
        <v>1896</v>
      </c>
      <c r="N15" s="450" t="s">
        <v>1896</v>
      </c>
      <c r="O15" s="450" t="s">
        <v>1896</v>
      </c>
      <c r="P15" s="472" t="s">
        <v>1210</v>
      </c>
      <c r="Q15" s="472" t="s">
        <v>1210</v>
      </c>
      <c r="R15" s="472" t="s">
        <v>1210</v>
      </c>
      <c r="S15" s="472" t="s">
        <v>1210</v>
      </c>
    </row>
    <row r="16" spans="1:19" s="296" customFormat="1" ht="12">
      <c r="A16" s="501"/>
      <c r="B16" s="440"/>
      <c r="C16" s="6" t="s">
        <v>320</v>
      </c>
      <c r="D16" s="6" t="s">
        <v>320</v>
      </c>
      <c r="E16" s="472" t="s">
        <v>1870</v>
      </c>
      <c r="F16" s="469" t="s">
        <v>320</v>
      </c>
      <c r="G16" s="469" t="s">
        <v>320</v>
      </c>
      <c r="H16" s="472" t="s">
        <v>1870</v>
      </c>
      <c r="I16" s="6" t="s">
        <v>320</v>
      </c>
      <c r="J16" s="472" t="s">
        <v>1870</v>
      </c>
      <c r="K16" s="6" t="s">
        <v>320</v>
      </c>
      <c r="L16" s="6" t="s">
        <v>327</v>
      </c>
      <c r="M16" s="6" t="s">
        <v>327</v>
      </c>
      <c r="N16" s="6" t="s">
        <v>327</v>
      </c>
      <c r="O16" s="6" t="s">
        <v>327</v>
      </c>
      <c r="P16" s="472" t="s">
        <v>1871</v>
      </c>
      <c r="Q16" s="472" t="s">
        <v>1871</v>
      </c>
      <c r="R16" s="472" t="s">
        <v>1871</v>
      </c>
      <c r="S16" s="472" t="s">
        <v>1871</v>
      </c>
    </row>
    <row r="17" spans="1:19" s="296" customFormat="1" ht="12.6">
      <c r="A17" s="501" t="s">
        <v>10</v>
      </c>
      <c r="B17" s="440"/>
      <c r="C17" s="438" t="s">
        <v>324</v>
      </c>
      <c r="D17" s="435" t="s">
        <v>325</v>
      </c>
      <c r="E17" s="438" t="s">
        <v>324</v>
      </c>
      <c r="F17" s="435" t="s">
        <v>325</v>
      </c>
      <c r="G17" s="436" t="s">
        <v>1708</v>
      </c>
      <c r="H17" s="435" t="s">
        <v>325</v>
      </c>
      <c r="I17" s="438" t="s">
        <v>324</v>
      </c>
      <c r="J17" s="436" t="s">
        <v>1708</v>
      </c>
      <c r="K17" s="438" t="s">
        <v>324</v>
      </c>
      <c r="L17" s="431" t="s">
        <v>324</v>
      </c>
      <c r="M17" s="432" t="s">
        <v>325</v>
      </c>
      <c r="N17" s="432" t="s">
        <v>325</v>
      </c>
      <c r="O17" s="432" t="s">
        <v>325</v>
      </c>
      <c r="P17" s="434" t="s">
        <v>1708</v>
      </c>
      <c r="Q17" s="432" t="s">
        <v>1709</v>
      </c>
      <c r="R17" s="431" t="s">
        <v>324</v>
      </c>
      <c r="S17" s="436" t="s">
        <v>1708</v>
      </c>
    </row>
    <row r="18" spans="1:19" s="296" customFormat="1" ht="12">
      <c r="A18" s="501"/>
      <c r="B18" s="440"/>
      <c r="C18" s="437" t="s">
        <v>322</v>
      </c>
      <c r="D18" s="437" t="s">
        <v>322</v>
      </c>
      <c r="E18" s="437" t="s">
        <v>322</v>
      </c>
      <c r="F18" s="437" t="s">
        <v>322</v>
      </c>
      <c r="G18" s="437" t="s">
        <v>322</v>
      </c>
      <c r="H18" s="437" t="s">
        <v>322</v>
      </c>
      <c r="I18" s="437" t="s">
        <v>322</v>
      </c>
      <c r="J18" s="429" t="s">
        <v>322</v>
      </c>
      <c r="K18" s="429" t="s">
        <v>322</v>
      </c>
      <c r="L18" s="430" t="s">
        <v>1253</v>
      </c>
      <c r="M18" s="430" t="s">
        <v>1710</v>
      </c>
      <c r="N18" s="430" t="s">
        <v>1710</v>
      </c>
      <c r="O18" s="430" t="s">
        <v>1710</v>
      </c>
      <c r="P18" s="430" t="s">
        <v>1254</v>
      </c>
      <c r="Q18" s="430" t="s">
        <v>1254</v>
      </c>
      <c r="R18" s="430" t="s">
        <v>1253</v>
      </c>
      <c r="S18" s="430" t="s">
        <v>1254</v>
      </c>
    </row>
    <row r="19" spans="1:19" s="296" customFormat="1" ht="12.6">
      <c r="A19" s="501" t="s">
        <v>11</v>
      </c>
      <c r="B19" s="440"/>
      <c r="C19" s="438" t="s">
        <v>324</v>
      </c>
      <c r="D19" s="435" t="s">
        <v>325</v>
      </c>
      <c r="E19" s="438" t="s">
        <v>324</v>
      </c>
      <c r="F19" s="435" t="s">
        <v>325</v>
      </c>
      <c r="G19" s="436" t="s">
        <v>1708</v>
      </c>
      <c r="H19" s="435" t="s">
        <v>325</v>
      </c>
      <c r="I19" s="438" t="s">
        <v>324</v>
      </c>
      <c r="J19" s="436" t="s">
        <v>1708</v>
      </c>
      <c r="K19" s="438" t="s">
        <v>324</v>
      </c>
      <c r="L19" s="431" t="s">
        <v>324</v>
      </c>
      <c r="M19" s="433" t="s">
        <v>325</v>
      </c>
      <c r="N19" s="433" t="s">
        <v>325</v>
      </c>
      <c r="O19" s="433" t="s">
        <v>325</v>
      </c>
      <c r="P19" s="434" t="s">
        <v>1708</v>
      </c>
      <c r="Q19" s="432" t="s">
        <v>1709</v>
      </c>
      <c r="R19" s="431" t="s">
        <v>324</v>
      </c>
      <c r="S19" s="436" t="s">
        <v>1708</v>
      </c>
    </row>
    <row r="20" spans="1:19" s="296" customFormat="1" ht="12">
      <c r="A20" s="501"/>
      <c r="B20" s="440"/>
      <c r="C20" s="437" t="s">
        <v>323</v>
      </c>
      <c r="D20" s="437" t="s">
        <v>323</v>
      </c>
      <c r="E20" s="437" t="s">
        <v>323</v>
      </c>
      <c r="F20" s="437" t="s">
        <v>323</v>
      </c>
      <c r="G20" s="437" t="s">
        <v>323</v>
      </c>
      <c r="H20" s="437" t="s">
        <v>323</v>
      </c>
      <c r="I20" s="437" t="s">
        <v>323</v>
      </c>
      <c r="J20" s="429" t="s">
        <v>323</v>
      </c>
      <c r="K20" s="429" t="s">
        <v>323</v>
      </c>
      <c r="L20" s="430" t="s">
        <v>1256</v>
      </c>
      <c r="M20" s="430" t="s">
        <v>1711</v>
      </c>
      <c r="N20" s="430" t="s">
        <v>1711</v>
      </c>
      <c r="O20" s="430" t="s">
        <v>1711</v>
      </c>
      <c r="P20" s="430" t="s">
        <v>1257</v>
      </c>
      <c r="Q20" s="430" t="s">
        <v>1257</v>
      </c>
      <c r="R20" s="430" t="s">
        <v>1256</v>
      </c>
      <c r="S20" s="430" t="s">
        <v>1707</v>
      </c>
    </row>
    <row r="21" spans="1:19" s="296" customFormat="1" ht="12">
      <c r="A21" s="501" t="s">
        <v>1379</v>
      </c>
      <c r="B21" s="440"/>
      <c r="C21" s="370" t="s">
        <v>321</v>
      </c>
      <c r="D21" s="370" t="s">
        <v>321</v>
      </c>
      <c r="E21" s="370" t="s">
        <v>321</v>
      </c>
      <c r="F21" s="370" t="s">
        <v>321</v>
      </c>
      <c r="G21" s="370" t="s">
        <v>321</v>
      </c>
      <c r="H21" s="370" t="s">
        <v>321</v>
      </c>
      <c r="I21" s="370" t="s">
        <v>321</v>
      </c>
      <c r="J21" s="370" t="s">
        <v>321</v>
      </c>
      <c r="K21" s="370" t="s">
        <v>321</v>
      </c>
      <c r="L21" s="370" t="s">
        <v>321</v>
      </c>
      <c r="M21" s="370" t="s">
        <v>321</v>
      </c>
      <c r="N21" s="370" t="s">
        <v>321</v>
      </c>
      <c r="O21" s="370" t="s">
        <v>321</v>
      </c>
      <c r="P21" s="370" t="s">
        <v>321</v>
      </c>
      <c r="Q21" s="370" t="s">
        <v>321</v>
      </c>
      <c r="R21" s="370" t="s">
        <v>321</v>
      </c>
      <c r="S21" s="370" t="s">
        <v>321</v>
      </c>
    </row>
    <row r="22" spans="1:19" s="296" customFormat="1" ht="12">
      <c r="A22" s="501"/>
      <c r="B22" s="440"/>
      <c r="C22" s="430" t="s">
        <v>1041</v>
      </c>
      <c r="D22" s="430" t="s">
        <v>1041</v>
      </c>
      <c r="E22" s="430" t="s">
        <v>1041</v>
      </c>
      <c r="F22" s="430" t="s">
        <v>1041</v>
      </c>
      <c r="G22" s="430" t="s">
        <v>1729</v>
      </c>
      <c r="H22" s="430" t="s">
        <v>1955</v>
      </c>
      <c r="I22" s="430" t="s">
        <v>1041</v>
      </c>
      <c r="J22" s="430" t="s">
        <v>1729</v>
      </c>
      <c r="K22" s="430" t="s">
        <v>1041</v>
      </c>
      <c r="L22" s="430" t="s">
        <v>1259</v>
      </c>
      <c r="M22" s="430" t="s">
        <v>1259</v>
      </c>
      <c r="N22" s="430" t="s">
        <v>1259</v>
      </c>
      <c r="O22" s="430" t="s">
        <v>1259</v>
      </c>
      <c r="P22" s="430" t="s">
        <v>1730</v>
      </c>
      <c r="Q22" s="430" t="s">
        <v>1730</v>
      </c>
      <c r="R22" s="430" t="s">
        <v>1259</v>
      </c>
      <c r="S22" s="430" t="s">
        <v>1730</v>
      </c>
    </row>
    <row r="23" spans="1:19" s="296" customFormat="1" ht="24">
      <c r="A23" s="501" t="s">
        <v>1731</v>
      </c>
      <c r="B23" s="440"/>
      <c r="C23" s="368" t="s">
        <v>1380</v>
      </c>
      <c r="D23" s="368" t="s">
        <v>1380</v>
      </c>
      <c r="E23" s="472" t="s">
        <v>1840</v>
      </c>
      <c r="F23" s="368" t="s">
        <v>1380</v>
      </c>
      <c r="G23" s="368" t="s">
        <v>1380</v>
      </c>
      <c r="H23" s="368" t="s">
        <v>1380</v>
      </c>
      <c r="I23" s="368" t="s">
        <v>1380</v>
      </c>
      <c r="J23" s="368" t="s">
        <v>1380</v>
      </c>
      <c r="K23" s="368" t="s">
        <v>1380</v>
      </c>
      <c r="L23" s="368" t="s">
        <v>1380</v>
      </c>
      <c r="M23" s="368" t="s">
        <v>1380</v>
      </c>
      <c r="N23" s="368" t="s">
        <v>1380</v>
      </c>
      <c r="O23" s="368" t="s">
        <v>1380</v>
      </c>
      <c r="P23" s="368" t="s">
        <v>1380</v>
      </c>
      <c r="Q23" s="368" t="s">
        <v>1380</v>
      </c>
      <c r="R23" s="368" t="s">
        <v>1380</v>
      </c>
      <c r="S23" s="368" t="s">
        <v>1380</v>
      </c>
    </row>
    <row r="24" spans="1:19" s="296" customFormat="1" ht="12">
      <c r="A24" s="501"/>
      <c r="B24" s="440"/>
      <c r="C24" s="430" t="s">
        <v>402</v>
      </c>
      <c r="D24" s="430" t="s">
        <v>402</v>
      </c>
      <c r="E24" s="469" t="s">
        <v>361</v>
      </c>
      <c r="F24" s="430" t="s">
        <v>402</v>
      </c>
      <c r="G24" s="430" t="s">
        <v>403</v>
      </c>
      <c r="H24" s="430" t="s">
        <v>361</v>
      </c>
      <c r="I24" s="430" t="s">
        <v>402</v>
      </c>
      <c r="J24" s="430" t="s">
        <v>403</v>
      </c>
      <c r="K24" s="430" t="s">
        <v>402</v>
      </c>
      <c r="L24" s="430" t="s">
        <v>357</v>
      </c>
      <c r="M24" s="430" t="s">
        <v>357</v>
      </c>
      <c r="N24" s="430" t="s">
        <v>357</v>
      </c>
      <c r="O24" s="430" t="s">
        <v>357</v>
      </c>
      <c r="P24" s="430" t="s">
        <v>359</v>
      </c>
      <c r="Q24" s="430" t="s">
        <v>359</v>
      </c>
      <c r="R24" s="430" t="s">
        <v>357</v>
      </c>
      <c r="S24" s="430" t="s">
        <v>359</v>
      </c>
    </row>
    <row r="25" spans="1:19" s="296" customFormat="1" ht="24">
      <c r="A25" s="501" t="s">
        <v>1732</v>
      </c>
      <c r="B25" s="440"/>
      <c r="C25" s="439" t="s">
        <v>1043</v>
      </c>
      <c r="D25" s="439" t="s">
        <v>1043</v>
      </c>
      <c r="E25" s="472" t="s">
        <v>1840</v>
      </c>
      <c r="F25" s="439" t="s">
        <v>1043</v>
      </c>
      <c r="G25" s="439" t="s">
        <v>1043</v>
      </c>
      <c r="H25" s="439" t="s">
        <v>1043</v>
      </c>
      <c r="I25" s="439" t="s">
        <v>1043</v>
      </c>
      <c r="J25" s="439" t="s">
        <v>1043</v>
      </c>
      <c r="K25" s="439" t="s">
        <v>1043</v>
      </c>
      <c r="L25" s="439" t="s">
        <v>1043</v>
      </c>
      <c r="M25" s="439" t="s">
        <v>1043</v>
      </c>
      <c r="N25" s="439" t="s">
        <v>1043</v>
      </c>
      <c r="O25" s="439" t="s">
        <v>1043</v>
      </c>
      <c r="P25" s="439" t="s">
        <v>1043</v>
      </c>
      <c r="Q25" s="439" t="s">
        <v>1043</v>
      </c>
      <c r="R25" s="439" t="s">
        <v>1043</v>
      </c>
      <c r="S25" s="439" t="s">
        <v>1043</v>
      </c>
    </row>
    <row r="26" spans="1:19" s="296" customFormat="1" ht="12">
      <c r="A26" s="501"/>
      <c r="B26" s="440"/>
      <c r="C26" s="430" t="s">
        <v>400</v>
      </c>
      <c r="D26" s="430" t="s">
        <v>400</v>
      </c>
      <c r="E26" s="469" t="s">
        <v>1954</v>
      </c>
      <c r="F26" s="430" t="s">
        <v>400</v>
      </c>
      <c r="G26" s="430" t="s">
        <v>401</v>
      </c>
      <c r="H26" s="430" t="s">
        <v>360</v>
      </c>
      <c r="I26" s="430" t="s">
        <v>400</v>
      </c>
      <c r="J26" s="430" t="s">
        <v>401</v>
      </c>
      <c r="K26" s="430" t="s">
        <v>400</v>
      </c>
      <c r="L26" s="430" t="s">
        <v>356</v>
      </c>
      <c r="M26" s="430" t="s">
        <v>356</v>
      </c>
      <c r="N26" s="430" t="s">
        <v>356</v>
      </c>
      <c r="O26" s="430" t="s">
        <v>356</v>
      </c>
      <c r="P26" s="430" t="s">
        <v>358</v>
      </c>
      <c r="Q26" s="430" t="s">
        <v>358</v>
      </c>
      <c r="R26" s="430" t="s">
        <v>356</v>
      </c>
      <c r="S26" s="430" t="s">
        <v>358</v>
      </c>
    </row>
    <row r="27" spans="1:19" s="296" customFormat="1" ht="12.6">
      <c r="A27" s="484" t="s">
        <v>1381</v>
      </c>
      <c r="B27" s="443"/>
      <c r="C27" s="371" t="s">
        <v>1382</v>
      </c>
      <c r="D27" s="371" t="s">
        <v>1382</v>
      </c>
      <c r="E27" s="449" t="s">
        <v>1889</v>
      </c>
      <c r="F27" s="371" t="s">
        <v>1382</v>
      </c>
      <c r="G27" s="371" t="s">
        <v>1382</v>
      </c>
      <c r="H27" s="371" t="s">
        <v>1383</v>
      </c>
      <c r="I27" s="371" t="s">
        <v>1382</v>
      </c>
      <c r="J27" s="371" t="s">
        <v>1383</v>
      </c>
      <c r="K27" s="371" t="s">
        <v>1383</v>
      </c>
      <c r="L27" s="371" t="s">
        <v>1382</v>
      </c>
      <c r="M27" s="371" t="s">
        <v>1382</v>
      </c>
      <c r="N27" s="371" t="s">
        <v>1382</v>
      </c>
      <c r="O27" s="371" t="s">
        <v>1382</v>
      </c>
      <c r="P27" s="371" t="s">
        <v>1382</v>
      </c>
      <c r="Q27" s="371" t="s">
        <v>1382</v>
      </c>
      <c r="R27" s="371" t="s">
        <v>1382</v>
      </c>
      <c r="S27" s="371" t="s">
        <v>1382</v>
      </c>
    </row>
    <row r="28" spans="1:19" s="296" customFormat="1" ht="12">
      <c r="A28" s="486"/>
      <c r="B28" s="440"/>
      <c r="C28" s="444" t="s">
        <v>1737</v>
      </c>
      <c r="D28" s="444" t="s">
        <v>1737</v>
      </c>
      <c r="E28" s="444" t="s">
        <v>1738</v>
      </c>
      <c r="F28" s="444" t="s">
        <v>1737</v>
      </c>
      <c r="G28" s="444" t="s">
        <v>1739</v>
      </c>
      <c r="H28" s="444" t="s">
        <v>1740</v>
      </c>
      <c r="I28" s="444" t="s">
        <v>1737</v>
      </c>
      <c r="J28" s="444" t="s">
        <v>1739</v>
      </c>
      <c r="K28" s="444" t="s">
        <v>1737</v>
      </c>
      <c r="L28" s="430" t="s">
        <v>1733</v>
      </c>
      <c r="M28" s="430" t="s">
        <v>1733</v>
      </c>
      <c r="N28" s="430" t="s">
        <v>1734</v>
      </c>
      <c r="O28" s="430" t="s">
        <v>1733</v>
      </c>
      <c r="P28" s="430" t="s">
        <v>363</v>
      </c>
      <c r="Q28" s="430" t="s">
        <v>363</v>
      </c>
      <c r="R28" s="430" t="s">
        <v>1733</v>
      </c>
      <c r="S28" s="6" t="s">
        <v>363</v>
      </c>
    </row>
    <row r="29" spans="1:19" s="296" customFormat="1" ht="12">
      <c r="A29" s="484" t="s">
        <v>1384</v>
      </c>
      <c r="B29" s="443"/>
      <c r="C29" s="371" t="s">
        <v>1382</v>
      </c>
      <c r="D29" s="371" t="s">
        <v>1382</v>
      </c>
      <c r="E29" s="371" t="s">
        <v>1382</v>
      </c>
      <c r="F29" s="371" t="s">
        <v>1382</v>
      </c>
      <c r="G29" s="371" t="s">
        <v>1382</v>
      </c>
      <c r="H29" s="371" t="s">
        <v>1385</v>
      </c>
      <c r="I29" s="371" t="s">
        <v>1382</v>
      </c>
      <c r="J29" s="371" t="s">
        <v>1382</v>
      </c>
      <c r="K29" s="371" t="s">
        <v>1385</v>
      </c>
      <c r="L29" s="371" t="s">
        <v>1382</v>
      </c>
      <c r="M29" s="371" t="s">
        <v>1382</v>
      </c>
      <c r="N29" s="371" t="s">
        <v>1382</v>
      </c>
      <c r="O29" s="371" t="s">
        <v>1382</v>
      </c>
      <c r="P29" s="371" t="s">
        <v>1382</v>
      </c>
      <c r="Q29" s="371" t="s">
        <v>1382</v>
      </c>
      <c r="R29" s="371" t="s">
        <v>1382</v>
      </c>
      <c r="S29" s="371" t="s">
        <v>1382</v>
      </c>
    </row>
    <row r="30" spans="1:19" s="296" customFormat="1" ht="12">
      <c r="A30" s="486"/>
      <c r="B30" s="440"/>
      <c r="C30" s="445" t="s">
        <v>1741</v>
      </c>
      <c r="D30" s="446" t="s">
        <v>1742</v>
      </c>
      <c r="E30" s="446" t="s">
        <v>313</v>
      </c>
      <c r="F30" s="446" t="s">
        <v>313</v>
      </c>
      <c r="G30" s="446" t="s">
        <v>313</v>
      </c>
      <c r="H30" s="446" t="s">
        <v>1659</v>
      </c>
      <c r="I30" s="446" t="s">
        <v>313</v>
      </c>
      <c r="J30" s="6" t="s">
        <v>313</v>
      </c>
      <c r="K30" s="446" t="s">
        <v>1742</v>
      </c>
      <c r="L30" s="1" t="s">
        <v>1735</v>
      </c>
      <c r="M30" s="430" t="s">
        <v>314</v>
      </c>
      <c r="N30" s="430" t="s">
        <v>1736</v>
      </c>
      <c r="O30" s="430" t="s">
        <v>1736</v>
      </c>
      <c r="P30" s="430" t="s">
        <v>314</v>
      </c>
      <c r="Q30" s="430" t="s">
        <v>314</v>
      </c>
      <c r="R30" s="430" t="s">
        <v>314</v>
      </c>
      <c r="S30" s="1" t="s">
        <v>1735</v>
      </c>
    </row>
    <row r="31" spans="1:19" s="296" customFormat="1" ht="12.6">
      <c r="A31" s="484" t="s">
        <v>1386</v>
      </c>
      <c r="B31" s="443"/>
      <c r="C31" s="371" t="s">
        <v>1387</v>
      </c>
      <c r="D31" s="371" t="s">
        <v>1387</v>
      </c>
      <c r="E31" s="371" t="s">
        <v>1387</v>
      </c>
      <c r="F31" s="371" t="s">
        <v>1387</v>
      </c>
      <c r="G31" s="368" t="s">
        <v>1383</v>
      </c>
      <c r="H31" s="371" t="s">
        <v>1387</v>
      </c>
      <c r="I31" s="371" t="s">
        <v>1387</v>
      </c>
      <c r="J31" s="368" t="s">
        <v>1383</v>
      </c>
      <c r="K31" s="371" t="s">
        <v>1387</v>
      </c>
      <c r="L31" s="371" t="s">
        <v>1387</v>
      </c>
      <c r="M31" s="371" t="s">
        <v>1387</v>
      </c>
      <c r="N31" s="371" t="s">
        <v>1387</v>
      </c>
      <c r="O31" s="371" t="s">
        <v>1387</v>
      </c>
      <c r="P31" s="368" t="s">
        <v>392</v>
      </c>
      <c r="Q31" s="371" t="s">
        <v>393</v>
      </c>
      <c r="R31" s="371" t="s">
        <v>1387</v>
      </c>
      <c r="S31" s="371" t="s">
        <v>393</v>
      </c>
    </row>
    <row r="32" spans="1:19" s="296" customFormat="1" ht="12">
      <c r="A32" s="486"/>
      <c r="B32" s="440"/>
      <c r="C32" s="447" t="s">
        <v>268</v>
      </c>
      <c r="D32" s="447" t="s">
        <v>268</v>
      </c>
      <c r="E32" s="447" t="s">
        <v>268</v>
      </c>
      <c r="F32" s="447" t="s">
        <v>268</v>
      </c>
      <c r="G32" s="448" t="s">
        <v>316</v>
      </c>
      <c r="H32" s="447" t="s">
        <v>268</v>
      </c>
      <c r="I32" s="447" t="s">
        <v>268</v>
      </c>
      <c r="J32" s="6" t="s">
        <v>316</v>
      </c>
      <c r="K32" s="1" t="s">
        <v>268</v>
      </c>
      <c r="L32" s="1" t="s">
        <v>268</v>
      </c>
      <c r="M32" s="1" t="s">
        <v>268</v>
      </c>
      <c r="N32" s="1" t="s">
        <v>268</v>
      </c>
      <c r="O32" s="1" t="s">
        <v>268</v>
      </c>
      <c r="P32" s="430" t="s">
        <v>317</v>
      </c>
      <c r="Q32" s="430" t="s">
        <v>317</v>
      </c>
      <c r="R32" s="1" t="s">
        <v>268</v>
      </c>
      <c r="S32" s="6" t="s">
        <v>317</v>
      </c>
    </row>
    <row r="33" spans="1:19" s="296" customFormat="1" ht="12">
      <c r="A33" s="484" t="s">
        <v>1388</v>
      </c>
      <c r="B33" s="12"/>
      <c r="C33" s="371" t="s">
        <v>257</v>
      </c>
      <c r="D33" s="449" t="s">
        <v>259</v>
      </c>
      <c r="E33" s="449" t="s">
        <v>257</v>
      </c>
      <c r="F33" s="449" t="s">
        <v>259</v>
      </c>
      <c r="G33" s="449" t="s">
        <v>259</v>
      </c>
      <c r="H33" s="449" t="s">
        <v>257</v>
      </c>
      <c r="I33" s="449" t="s">
        <v>257</v>
      </c>
      <c r="J33" s="449" t="s">
        <v>259</v>
      </c>
      <c r="K33" s="449" t="s">
        <v>259</v>
      </c>
      <c r="L33" s="449" t="s">
        <v>258</v>
      </c>
      <c r="M33" s="449" t="s">
        <v>259</v>
      </c>
      <c r="N33" s="449" t="s">
        <v>258</v>
      </c>
      <c r="O33" s="449" t="s">
        <v>259</v>
      </c>
      <c r="P33" s="449" t="s">
        <v>259</v>
      </c>
      <c r="Q33" s="449" t="s">
        <v>259</v>
      </c>
      <c r="R33" s="449" t="s">
        <v>258</v>
      </c>
      <c r="S33" s="449" t="s">
        <v>259</v>
      </c>
    </row>
    <row r="34" spans="1:19" s="296" customFormat="1" ht="12">
      <c r="A34" s="486"/>
      <c r="B34" s="12"/>
      <c r="C34" s="371" t="s">
        <v>260</v>
      </c>
      <c r="D34" s="449" t="s">
        <v>262</v>
      </c>
      <c r="E34" s="449" t="s">
        <v>260</v>
      </c>
      <c r="F34" s="449" t="s">
        <v>262</v>
      </c>
      <c r="G34" s="449" t="s">
        <v>262</v>
      </c>
      <c r="H34" s="449" t="s">
        <v>260</v>
      </c>
      <c r="I34" s="449" t="s">
        <v>260</v>
      </c>
      <c r="J34" s="449" t="s">
        <v>262</v>
      </c>
      <c r="K34" s="449" t="s">
        <v>262</v>
      </c>
      <c r="L34" s="449" t="s">
        <v>264</v>
      </c>
      <c r="M34" s="449" t="s">
        <v>265</v>
      </c>
      <c r="N34" s="449" t="s">
        <v>264</v>
      </c>
      <c r="O34" s="449" t="s">
        <v>265</v>
      </c>
      <c r="P34" s="449" t="s">
        <v>265</v>
      </c>
      <c r="Q34" s="449" t="s">
        <v>265</v>
      </c>
      <c r="R34" s="449" t="s">
        <v>264</v>
      </c>
      <c r="S34" s="449" t="s">
        <v>265</v>
      </c>
    </row>
    <row r="35" spans="1:19" s="296" customFormat="1" ht="12">
      <c r="A35" s="484" t="s">
        <v>1389</v>
      </c>
      <c r="B35" s="12"/>
      <c r="C35" s="371" t="s">
        <v>257</v>
      </c>
      <c r="D35" s="449" t="s">
        <v>259</v>
      </c>
      <c r="E35" s="449" t="s">
        <v>257</v>
      </c>
      <c r="F35" s="449" t="s">
        <v>259</v>
      </c>
      <c r="G35" s="449" t="s">
        <v>259</v>
      </c>
      <c r="H35" s="449" t="s">
        <v>257</v>
      </c>
      <c r="I35" s="449" t="s">
        <v>257</v>
      </c>
      <c r="J35" s="449" t="s">
        <v>259</v>
      </c>
      <c r="K35" s="449" t="s">
        <v>259</v>
      </c>
      <c r="L35" s="449" t="s">
        <v>258</v>
      </c>
      <c r="M35" s="449" t="s">
        <v>259</v>
      </c>
      <c r="N35" s="449" t="s">
        <v>258</v>
      </c>
      <c r="O35" s="449" t="s">
        <v>259</v>
      </c>
      <c r="P35" s="449" t="s">
        <v>259</v>
      </c>
      <c r="Q35" s="449" t="s">
        <v>259</v>
      </c>
      <c r="R35" s="449" t="s">
        <v>258</v>
      </c>
      <c r="S35" s="449" t="s">
        <v>259</v>
      </c>
    </row>
    <row r="36" spans="1:19" s="296" customFormat="1" ht="12">
      <c r="A36" s="486"/>
      <c r="B36" s="12"/>
      <c r="C36" s="371" t="s">
        <v>261</v>
      </c>
      <c r="D36" s="449" t="s">
        <v>263</v>
      </c>
      <c r="E36" s="449" t="s">
        <v>261</v>
      </c>
      <c r="F36" s="449" t="s">
        <v>263</v>
      </c>
      <c r="G36" s="449" t="s">
        <v>263</v>
      </c>
      <c r="H36" s="449" t="s">
        <v>261</v>
      </c>
      <c r="I36" s="449" t="s">
        <v>261</v>
      </c>
      <c r="J36" s="449" t="s">
        <v>263</v>
      </c>
      <c r="K36" s="449" t="s">
        <v>263</v>
      </c>
      <c r="L36" s="449" t="s">
        <v>266</v>
      </c>
      <c r="M36" s="449" t="s">
        <v>267</v>
      </c>
      <c r="N36" s="449" t="s">
        <v>266</v>
      </c>
      <c r="O36" s="449" t="s">
        <v>267</v>
      </c>
      <c r="P36" s="449" t="s">
        <v>267</v>
      </c>
      <c r="Q36" s="449" t="s">
        <v>267</v>
      </c>
      <c r="R36" s="449" t="s">
        <v>266</v>
      </c>
      <c r="S36" s="449" t="s">
        <v>267</v>
      </c>
    </row>
    <row r="37" spans="1:19" s="296" customFormat="1" ht="12">
      <c r="A37" s="484" t="s">
        <v>1390</v>
      </c>
      <c r="B37" s="12"/>
      <c r="C37" s="371" t="s">
        <v>268</v>
      </c>
      <c r="D37" s="449" t="s">
        <v>268</v>
      </c>
      <c r="E37" s="449" t="s">
        <v>259</v>
      </c>
      <c r="F37" s="449" t="s">
        <v>259</v>
      </c>
      <c r="G37" s="449" t="s">
        <v>259</v>
      </c>
      <c r="H37" s="449" t="s">
        <v>268</v>
      </c>
      <c r="I37" s="449" t="s">
        <v>257</v>
      </c>
      <c r="J37" s="449" t="s">
        <v>259</v>
      </c>
      <c r="K37" s="449" t="s">
        <v>1387</v>
      </c>
      <c r="L37" s="449" t="s">
        <v>268</v>
      </c>
      <c r="M37" s="449" t="s">
        <v>259</v>
      </c>
      <c r="N37" s="449" t="s">
        <v>268</v>
      </c>
      <c r="O37" s="449" t="s">
        <v>268</v>
      </c>
      <c r="P37" s="449" t="s">
        <v>259</v>
      </c>
      <c r="Q37" s="449" t="s">
        <v>259</v>
      </c>
      <c r="R37" s="449" t="s">
        <v>258</v>
      </c>
      <c r="S37" s="449" t="s">
        <v>1387</v>
      </c>
    </row>
    <row r="38" spans="1:19" s="296" customFormat="1" ht="12">
      <c r="A38" s="486"/>
      <c r="B38" s="12"/>
      <c r="C38" s="1" t="s">
        <v>268</v>
      </c>
      <c r="D38" s="1" t="s">
        <v>268</v>
      </c>
      <c r="E38" s="1" t="s">
        <v>270</v>
      </c>
      <c r="F38" s="1" t="s">
        <v>270</v>
      </c>
      <c r="G38" s="1" t="s">
        <v>270</v>
      </c>
      <c r="H38" s="1" t="s">
        <v>268</v>
      </c>
      <c r="I38" s="1" t="s">
        <v>269</v>
      </c>
      <c r="J38" s="1" t="s">
        <v>270</v>
      </c>
      <c r="K38" s="1" t="s">
        <v>1387</v>
      </c>
      <c r="L38" s="1" t="s">
        <v>268</v>
      </c>
      <c r="M38" s="1" t="s">
        <v>274</v>
      </c>
      <c r="N38" s="1" t="s">
        <v>268</v>
      </c>
      <c r="O38" s="1" t="s">
        <v>268</v>
      </c>
      <c r="P38" s="1" t="s">
        <v>274</v>
      </c>
      <c r="Q38" s="1" t="s">
        <v>274</v>
      </c>
      <c r="R38" s="1" t="s">
        <v>273</v>
      </c>
      <c r="S38" s="1" t="s">
        <v>1387</v>
      </c>
    </row>
    <row r="39" spans="1:19" s="296" customFormat="1" ht="12">
      <c r="A39" s="484" t="s">
        <v>1391</v>
      </c>
      <c r="B39" s="12"/>
      <c r="C39" s="371" t="s">
        <v>268</v>
      </c>
      <c r="D39" s="449" t="s">
        <v>268</v>
      </c>
      <c r="E39" s="449" t="s">
        <v>259</v>
      </c>
      <c r="F39" s="449" t="s">
        <v>259</v>
      </c>
      <c r="G39" s="449" t="s">
        <v>259</v>
      </c>
      <c r="H39" s="449" t="s">
        <v>268</v>
      </c>
      <c r="I39" s="449" t="s">
        <v>257</v>
      </c>
      <c r="J39" s="449" t="s">
        <v>259</v>
      </c>
      <c r="K39" s="449" t="s">
        <v>1387</v>
      </c>
      <c r="L39" s="449" t="s">
        <v>268</v>
      </c>
      <c r="M39" s="449" t="s">
        <v>259</v>
      </c>
      <c r="N39" s="449" t="s">
        <v>268</v>
      </c>
      <c r="O39" s="449" t="s">
        <v>268</v>
      </c>
      <c r="P39" s="449" t="s">
        <v>259</v>
      </c>
      <c r="Q39" s="449" t="s">
        <v>259</v>
      </c>
      <c r="R39" s="449" t="s">
        <v>258</v>
      </c>
      <c r="S39" s="449" t="s">
        <v>1387</v>
      </c>
    </row>
    <row r="40" spans="1:19" s="296" customFormat="1" ht="12">
      <c r="A40" s="486"/>
      <c r="B40" s="12"/>
      <c r="C40" s="1" t="s">
        <v>268</v>
      </c>
      <c r="D40" s="1" t="s">
        <v>268</v>
      </c>
      <c r="E40" s="1" t="s">
        <v>272</v>
      </c>
      <c r="F40" s="1" t="s">
        <v>272</v>
      </c>
      <c r="G40" s="1" t="s">
        <v>272</v>
      </c>
      <c r="H40" s="1" t="s">
        <v>268</v>
      </c>
      <c r="I40" s="1" t="s">
        <v>271</v>
      </c>
      <c r="J40" s="1" t="s">
        <v>272</v>
      </c>
      <c r="K40" s="1" t="s">
        <v>1387</v>
      </c>
      <c r="L40" s="1" t="s">
        <v>268</v>
      </c>
      <c r="M40" s="1" t="s">
        <v>276</v>
      </c>
      <c r="N40" s="1" t="s">
        <v>268</v>
      </c>
      <c r="O40" s="1" t="s">
        <v>268</v>
      </c>
      <c r="P40" s="1" t="s">
        <v>276</v>
      </c>
      <c r="Q40" s="1" t="s">
        <v>276</v>
      </c>
      <c r="R40" s="1" t="s">
        <v>275</v>
      </c>
      <c r="S40" s="1" t="s">
        <v>1387</v>
      </c>
    </row>
    <row r="41" spans="1:19" s="296" customFormat="1" ht="12">
      <c r="A41" s="372" t="s">
        <v>1392</v>
      </c>
      <c r="B41" s="12"/>
      <c r="C41" s="151" t="s">
        <v>268</v>
      </c>
      <c r="D41" s="151" t="s">
        <v>268</v>
      </c>
      <c r="E41" s="151" t="s">
        <v>329</v>
      </c>
      <c r="F41" s="151" t="s">
        <v>330</v>
      </c>
      <c r="G41" s="151" t="s">
        <v>330</v>
      </c>
      <c r="H41" s="151" t="s">
        <v>1387</v>
      </c>
      <c r="I41" s="151" t="s">
        <v>330</v>
      </c>
      <c r="J41" s="151" t="s">
        <v>330</v>
      </c>
      <c r="K41" s="151" t="s">
        <v>1387</v>
      </c>
      <c r="L41" s="151" t="s">
        <v>268</v>
      </c>
      <c r="M41" s="151" t="s">
        <v>332</v>
      </c>
      <c r="N41" s="151" t="s">
        <v>268</v>
      </c>
      <c r="O41" s="151" t="s">
        <v>268</v>
      </c>
      <c r="P41" s="151" t="s">
        <v>333</v>
      </c>
      <c r="Q41" s="151" t="s">
        <v>332</v>
      </c>
      <c r="R41" s="151" t="s">
        <v>332</v>
      </c>
      <c r="S41" s="151" t="s">
        <v>1387</v>
      </c>
    </row>
    <row r="42" spans="1:19" s="296" customFormat="1" ht="13.8">
      <c r="A42" s="30" t="s">
        <v>354</v>
      </c>
      <c r="B42" s="44">
        <f>SUM(B43:B45)</f>
        <v>11</v>
      </c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</row>
    <row r="43" spans="1:19">
      <c r="A43" s="340" t="s">
        <v>1393</v>
      </c>
      <c r="B43" s="44">
        <f>SUM(C43:S43)</f>
        <v>4</v>
      </c>
      <c r="C43" s="42"/>
      <c r="D43" s="42"/>
      <c r="E43" s="42"/>
      <c r="F43" s="42"/>
      <c r="G43" s="42"/>
      <c r="H43" s="42"/>
      <c r="I43" s="42"/>
      <c r="J43" s="42">
        <v>2</v>
      </c>
      <c r="K43" s="42"/>
      <c r="L43" s="42"/>
      <c r="M43" s="42"/>
      <c r="N43" s="42"/>
      <c r="O43" s="42"/>
      <c r="P43" s="42"/>
      <c r="Q43" s="42"/>
      <c r="R43" s="42"/>
      <c r="S43" s="42">
        <v>2</v>
      </c>
    </row>
    <row r="44" spans="1:19">
      <c r="A44" s="340" t="s">
        <v>1394</v>
      </c>
      <c r="B44" s="44">
        <f>SUM(C44:S44)</f>
        <v>4</v>
      </c>
      <c r="C44" s="42"/>
      <c r="D44" s="42"/>
      <c r="E44" s="42"/>
      <c r="F44" s="42"/>
      <c r="G44" s="42"/>
      <c r="H44" s="42"/>
      <c r="I44" s="42"/>
      <c r="J44" s="42">
        <v>2</v>
      </c>
      <c r="K44" s="42"/>
      <c r="L44" s="42"/>
      <c r="M44" s="42"/>
      <c r="N44" s="42"/>
      <c r="O44" s="42"/>
      <c r="P44" s="42">
        <v>1</v>
      </c>
      <c r="Q44" s="42"/>
      <c r="R44" s="42"/>
      <c r="S44" s="42">
        <v>1</v>
      </c>
    </row>
    <row r="45" spans="1:19">
      <c r="A45" s="340" t="s">
        <v>1395</v>
      </c>
      <c r="B45" s="44">
        <f>SUM(C45:S45)</f>
        <v>3</v>
      </c>
      <c r="C45" s="42"/>
      <c r="D45" s="42"/>
      <c r="E45" s="42">
        <v>1</v>
      </c>
      <c r="F45" s="42"/>
      <c r="G45" s="42"/>
      <c r="H45" s="42">
        <v>1</v>
      </c>
      <c r="I45" s="42"/>
      <c r="J45" s="42"/>
      <c r="K45" s="42"/>
      <c r="L45" s="42"/>
      <c r="M45" s="42"/>
      <c r="N45" s="42"/>
      <c r="O45" s="42"/>
      <c r="P45" s="42"/>
      <c r="Q45" s="42">
        <v>1</v>
      </c>
      <c r="R45" s="42"/>
      <c r="S45" s="42"/>
    </row>
    <row r="46" spans="1:19">
      <c r="L46" s="428"/>
      <c r="M46" s="428"/>
      <c r="N46" s="428"/>
      <c r="O46" s="428"/>
      <c r="P46" s="428"/>
      <c r="Q46" s="428"/>
      <c r="R46" s="428"/>
    </row>
    <row r="47" spans="1:19">
      <c r="L47" s="428"/>
      <c r="M47" s="428"/>
      <c r="N47" s="428"/>
      <c r="O47" s="428"/>
      <c r="P47" s="428"/>
      <c r="Q47" s="428"/>
      <c r="R47" s="428"/>
    </row>
  </sheetData>
  <mergeCells count="18">
    <mergeCell ref="L1:S1"/>
    <mergeCell ref="C1:J1"/>
    <mergeCell ref="A6:A9"/>
    <mergeCell ref="A10:A12"/>
    <mergeCell ref="A13:A14"/>
    <mergeCell ref="A15:A16"/>
    <mergeCell ref="A17:A18"/>
    <mergeCell ref="A19:A20"/>
    <mergeCell ref="A21:A22"/>
    <mergeCell ref="A23:A24"/>
    <mergeCell ref="A25:A26"/>
    <mergeCell ref="A39:A40"/>
    <mergeCell ref="A27:A28"/>
    <mergeCell ref="A29:A30"/>
    <mergeCell ref="A31:A32"/>
    <mergeCell ref="A33:A34"/>
    <mergeCell ref="A35:A36"/>
    <mergeCell ref="A37:A38"/>
  </mergeCells>
  <phoneticPr fontId="1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topLeftCell="A2" zoomScale="85" zoomScaleNormal="85" workbookViewId="0">
      <selection activeCell="A2" sqref="A1:XFD1048576"/>
    </sheetView>
  </sheetViews>
  <sheetFormatPr defaultColWidth="9" defaultRowHeight="16.2"/>
  <cols>
    <col min="1" max="1" width="9.77734375" style="182" bestFit="1" customWidth="1"/>
    <col min="2" max="2" width="14.6640625" style="177" bestFit="1" customWidth="1"/>
    <col min="3" max="3" width="13.21875" style="182" customWidth="1"/>
    <col min="4" max="4" width="11.21875" style="177" customWidth="1"/>
    <col min="5" max="5" width="22.6640625" style="177" customWidth="1"/>
    <col min="6" max="6" width="13.109375" style="181" bestFit="1" customWidth="1"/>
    <col min="7" max="7" width="18.6640625" style="177" customWidth="1"/>
    <col min="8" max="8" width="15.6640625" style="182" customWidth="1"/>
    <col min="9" max="9" width="11.44140625" style="177" customWidth="1"/>
    <col min="10" max="10" width="16.109375" style="177" customWidth="1"/>
    <col min="11" max="16384" width="9" style="177"/>
  </cols>
  <sheetData>
    <row r="1" spans="1:14" s="176" customFormat="1" ht="15.6">
      <c r="A1" s="227" t="s">
        <v>409</v>
      </c>
      <c r="B1" s="184" t="s">
        <v>410</v>
      </c>
      <c r="C1" s="227" t="s">
        <v>411</v>
      </c>
      <c r="D1" s="184" t="s">
        <v>412</v>
      </c>
      <c r="E1" s="184" t="s">
        <v>413</v>
      </c>
      <c r="F1" s="184" t="s">
        <v>1396</v>
      </c>
      <c r="G1" s="184" t="s">
        <v>414</v>
      </c>
      <c r="H1" s="184" t="s">
        <v>1397</v>
      </c>
      <c r="I1" s="184" t="s">
        <v>1398</v>
      </c>
      <c r="J1" s="189" t="s">
        <v>1399</v>
      </c>
    </row>
    <row r="2" spans="1:14">
      <c r="A2" s="502" t="s">
        <v>1400</v>
      </c>
      <c r="B2" s="503" t="s">
        <v>415</v>
      </c>
      <c r="C2" s="502">
        <v>250</v>
      </c>
      <c r="D2" s="375" t="s">
        <v>416</v>
      </c>
      <c r="E2" s="375" t="s">
        <v>1401</v>
      </c>
      <c r="F2" s="375" t="s">
        <v>1402</v>
      </c>
      <c r="G2" s="175" t="s">
        <v>417</v>
      </c>
      <c r="H2" s="281" t="s">
        <v>1403</v>
      </c>
      <c r="I2" s="170"/>
      <c r="J2" s="186" t="s">
        <v>1400</v>
      </c>
      <c r="K2" s="506" t="s">
        <v>1404</v>
      </c>
      <c r="L2" s="507"/>
    </row>
    <row r="3" spans="1:14">
      <c r="A3" s="502"/>
      <c r="B3" s="503"/>
      <c r="C3" s="502"/>
      <c r="D3" s="375" t="s">
        <v>418</v>
      </c>
      <c r="E3" s="375" t="s">
        <v>231</v>
      </c>
      <c r="F3" s="375" t="s">
        <v>419</v>
      </c>
      <c r="G3" s="175" t="s">
        <v>417</v>
      </c>
      <c r="H3" s="281" t="s">
        <v>1405</v>
      </c>
      <c r="I3" s="170"/>
      <c r="J3" s="187"/>
      <c r="K3" s="290" t="s">
        <v>453</v>
      </c>
      <c r="L3" s="291" t="s">
        <v>454</v>
      </c>
    </row>
    <row r="4" spans="1:14">
      <c r="A4" s="502"/>
      <c r="B4" s="503"/>
      <c r="C4" s="502"/>
      <c r="D4" s="375" t="s">
        <v>420</v>
      </c>
      <c r="E4" s="375" t="s">
        <v>232</v>
      </c>
      <c r="F4" s="375" t="s">
        <v>421</v>
      </c>
      <c r="G4" s="175" t="s">
        <v>417</v>
      </c>
      <c r="H4" s="281" t="s">
        <v>1406</v>
      </c>
      <c r="I4" s="170"/>
      <c r="J4" s="188" t="s">
        <v>455</v>
      </c>
      <c r="K4" s="290" t="s">
        <v>1407</v>
      </c>
      <c r="L4" s="291"/>
    </row>
    <row r="5" spans="1:14">
      <c r="A5" s="502"/>
      <c r="B5" s="503"/>
      <c r="C5" s="502"/>
      <c r="D5" s="266" t="s">
        <v>422</v>
      </c>
      <c r="E5" s="266" t="s">
        <v>423</v>
      </c>
      <c r="F5" s="266" t="s">
        <v>424</v>
      </c>
      <c r="G5" s="267" t="s">
        <v>417</v>
      </c>
      <c r="H5" s="281"/>
      <c r="I5" s="170"/>
      <c r="J5" s="188" t="s">
        <v>456</v>
      </c>
      <c r="K5" s="290" t="s">
        <v>443</v>
      </c>
      <c r="L5" s="291"/>
    </row>
    <row r="6" spans="1:14">
      <c r="A6" s="502"/>
      <c r="B6" s="503"/>
      <c r="C6" s="502">
        <v>400</v>
      </c>
      <c r="D6" s="375" t="s">
        <v>416</v>
      </c>
      <c r="E6" s="375" t="s">
        <v>290</v>
      </c>
      <c r="F6" s="375" t="s">
        <v>1408</v>
      </c>
      <c r="G6" s="175" t="s">
        <v>417</v>
      </c>
      <c r="H6" s="281" t="s">
        <v>1409</v>
      </c>
      <c r="I6" s="170"/>
    </row>
    <row r="7" spans="1:14">
      <c r="A7" s="502"/>
      <c r="B7" s="503"/>
      <c r="C7" s="502"/>
      <c r="D7" s="375" t="s">
        <v>418</v>
      </c>
      <c r="E7" s="175" t="s">
        <v>1410</v>
      </c>
      <c r="F7" s="375" t="s">
        <v>425</v>
      </c>
      <c r="G7" s="175" t="s">
        <v>417</v>
      </c>
      <c r="H7" s="281" t="s">
        <v>1411</v>
      </c>
      <c r="I7" s="170"/>
      <c r="J7" s="186" t="s">
        <v>1412</v>
      </c>
      <c r="K7" s="187" t="s">
        <v>416</v>
      </c>
      <c r="L7" s="187" t="s">
        <v>416</v>
      </c>
    </row>
    <row r="8" spans="1:14">
      <c r="A8" s="502"/>
      <c r="B8" s="503"/>
      <c r="C8" s="502"/>
      <c r="D8" s="375" t="s">
        <v>1413</v>
      </c>
      <c r="E8" s="375" t="s">
        <v>1414</v>
      </c>
      <c r="F8" s="375" t="s">
        <v>1415</v>
      </c>
      <c r="G8" s="175" t="s">
        <v>417</v>
      </c>
      <c r="H8" s="281"/>
      <c r="I8" s="170"/>
      <c r="J8" s="187"/>
      <c r="K8" s="290" t="s">
        <v>453</v>
      </c>
      <c r="L8" s="291" t="s">
        <v>454</v>
      </c>
    </row>
    <row r="9" spans="1:14">
      <c r="A9" s="502"/>
      <c r="B9" s="503"/>
      <c r="C9" s="502"/>
      <c r="D9" s="266" t="s">
        <v>422</v>
      </c>
      <c r="E9" s="266" t="s">
        <v>1416</v>
      </c>
      <c r="F9" s="266" t="s">
        <v>1417</v>
      </c>
      <c r="G9" s="267" t="s">
        <v>417</v>
      </c>
      <c r="H9" s="268"/>
      <c r="I9" s="170"/>
      <c r="J9" s="188" t="s">
        <v>455</v>
      </c>
      <c r="K9" s="290" t="s">
        <v>444</v>
      </c>
      <c r="L9" s="291"/>
    </row>
    <row r="10" spans="1:14" ht="31.2">
      <c r="A10" s="502"/>
      <c r="B10" s="503"/>
      <c r="C10" s="374" t="s">
        <v>1418</v>
      </c>
      <c r="D10" s="375" t="s">
        <v>1419</v>
      </c>
      <c r="E10" s="375" t="s">
        <v>426</v>
      </c>
      <c r="F10" s="375" t="s">
        <v>1420</v>
      </c>
      <c r="G10" s="175" t="s">
        <v>417</v>
      </c>
      <c r="H10" s="170" t="s">
        <v>1421</v>
      </c>
      <c r="I10" s="170"/>
      <c r="J10" s="188" t="s">
        <v>456</v>
      </c>
      <c r="K10" s="290" t="s">
        <v>1422</v>
      </c>
      <c r="L10" s="291"/>
    </row>
    <row r="11" spans="1:14">
      <c r="A11" s="502"/>
      <c r="B11" s="503" t="s">
        <v>427</v>
      </c>
      <c r="C11" s="502">
        <v>600</v>
      </c>
      <c r="D11" s="503" t="s">
        <v>1423</v>
      </c>
      <c r="E11" s="511" t="s">
        <v>1418</v>
      </c>
      <c r="F11" s="377" t="s">
        <v>1418</v>
      </c>
      <c r="G11" s="175" t="s">
        <v>1424</v>
      </c>
      <c r="H11" s="170" t="s">
        <v>1425</v>
      </c>
      <c r="I11" s="170"/>
    </row>
    <row r="12" spans="1:14">
      <c r="A12" s="502"/>
      <c r="B12" s="503"/>
      <c r="C12" s="502"/>
      <c r="D12" s="503"/>
      <c r="E12" s="511"/>
      <c r="F12" s="377" t="s">
        <v>1418</v>
      </c>
      <c r="G12" s="171" t="s">
        <v>1426</v>
      </c>
      <c r="H12" s="170" t="s">
        <v>1422</v>
      </c>
      <c r="I12" s="170"/>
    </row>
    <row r="13" spans="1:14">
      <c r="A13" s="502"/>
      <c r="B13" s="503"/>
      <c r="C13" s="502"/>
      <c r="D13" s="503"/>
      <c r="E13" s="511"/>
      <c r="F13" s="377" t="s">
        <v>1418</v>
      </c>
      <c r="G13" s="171" t="s">
        <v>1427</v>
      </c>
      <c r="H13" s="170"/>
      <c r="I13" s="170"/>
    </row>
    <row r="14" spans="1:14">
      <c r="A14" s="502"/>
      <c r="B14" s="503"/>
      <c r="C14" s="502"/>
      <c r="D14" s="503"/>
      <c r="E14" s="511"/>
      <c r="F14" s="377" t="s">
        <v>1418</v>
      </c>
      <c r="G14" s="171" t="s">
        <v>1428</v>
      </c>
      <c r="H14" s="170" t="s">
        <v>1429</v>
      </c>
      <c r="I14" s="170"/>
      <c r="M14" s="179"/>
      <c r="N14" s="179"/>
    </row>
    <row r="15" spans="1:14">
      <c r="A15" s="502"/>
      <c r="B15" s="503"/>
      <c r="C15" s="502"/>
      <c r="D15" s="503"/>
      <c r="E15" s="511"/>
      <c r="F15" s="377" t="s">
        <v>1418</v>
      </c>
      <c r="G15" s="171" t="s">
        <v>1430</v>
      </c>
      <c r="H15" s="170"/>
      <c r="I15" s="170"/>
    </row>
    <row r="16" spans="1:14" s="179" customFormat="1">
      <c r="A16" s="172"/>
      <c r="B16" s="173"/>
      <c r="C16" s="172"/>
      <c r="D16" s="173"/>
      <c r="E16" s="173"/>
      <c r="F16" s="173"/>
      <c r="G16" s="174"/>
      <c r="H16" s="178"/>
      <c r="I16" s="173"/>
      <c r="J16" s="177"/>
      <c r="M16" s="177"/>
      <c r="N16" s="177"/>
    </row>
    <row r="17" spans="1:9" ht="16.2" customHeight="1">
      <c r="A17" s="504" t="s">
        <v>1412</v>
      </c>
      <c r="B17" s="505" t="s">
        <v>415</v>
      </c>
      <c r="C17" s="504">
        <v>300</v>
      </c>
      <c r="D17" s="376" t="s">
        <v>416</v>
      </c>
      <c r="E17" s="376" t="s">
        <v>428</v>
      </c>
      <c r="F17" s="376" t="s">
        <v>429</v>
      </c>
      <c r="G17" s="183" t="s">
        <v>417</v>
      </c>
      <c r="H17" s="170" t="s">
        <v>1406</v>
      </c>
      <c r="I17" s="170"/>
    </row>
    <row r="18" spans="1:9">
      <c r="A18" s="504"/>
      <c r="B18" s="505"/>
      <c r="C18" s="504"/>
      <c r="D18" s="376" t="s">
        <v>418</v>
      </c>
      <c r="E18" s="376" t="s">
        <v>236</v>
      </c>
      <c r="F18" s="376" t="s">
        <v>430</v>
      </c>
      <c r="G18" s="183" t="s">
        <v>417</v>
      </c>
      <c r="H18" s="170" t="s">
        <v>1405</v>
      </c>
      <c r="I18" s="170"/>
    </row>
    <row r="19" spans="1:9">
      <c r="A19" s="504"/>
      <c r="B19" s="505"/>
      <c r="C19" s="504"/>
      <c r="D19" s="241" t="s">
        <v>420</v>
      </c>
      <c r="E19" s="376" t="s">
        <v>238</v>
      </c>
      <c r="F19" s="376" t="s">
        <v>431</v>
      </c>
      <c r="G19" s="183" t="s">
        <v>417</v>
      </c>
      <c r="H19" s="281" t="s">
        <v>1431</v>
      </c>
      <c r="I19" s="170"/>
    </row>
    <row r="20" spans="1:9">
      <c r="A20" s="504"/>
      <c r="B20" s="505"/>
      <c r="C20" s="504"/>
      <c r="D20" s="376" t="s">
        <v>422</v>
      </c>
      <c r="E20" s="376" t="s">
        <v>1432</v>
      </c>
      <c r="F20" s="376" t="s">
        <v>432</v>
      </c>
      <c r="G20" s="183" t="s">
        <v>417</v>
      </c>
      <c r="H20" s="170" t="s">
        <v>1409</v>
      </c>
      <c r="I20" s="180"/>
    </row>
    <row r="21" spans="1:9">
      <c r="A21" s="504"/>
      <c r="B21" s="505" t="s">
        <v>427</v>
      </c>
      <c r="C21" s="504">
        <v>550</v>
      </c>
      <c r="D21" s="505" t="s">
        <v>416</v>
      </c>
      <c r="E21" s="505" t="s">
        <v>1433</v>
      </c>
      <c r="F21" s="376" t="s">
        <v>434</v>
      </c>
      <c r="G21" s="183" t="s">
        <v>1434</v>
      </c>
      <c r="H21" s="170" t="s">
        <v>1435</v>
      </c>
      <c r="I21" s="170"/>
    </row>
    <row r="22" spans="1:9">
      <c r="A22" s="504"/>
      <c r="B22" s="505"/>
      <c r="C22" s="504"/>
      <c r="D22" s="505"/>
      <c r="E22" s="505"/>
      <c r="F22" s="376" t="s">
        <v>434</v>
      </c>
      <c r="G22" s="183" t="s">
        <v>1436</v>
      </c>
      <c r="H22" s="170"/>
      <c r="I22" s="170"/>
    </row>
    <row r="23" spans="1:9">
      <c r="A23" s="504"/>
      <c r="B23" s="505"/>
      <c r="C23" s="504"/>
      <c r="D23" s="505"/>
      <c r="E23" s="505"/>
      <c r="F23" s="376" t="s">
        <v>1437</v>
      </c>
      <c r="G23" s="185" t="s">
        <v>1426</v>
      </c>
      <c r="H23" s="170" t="s">
        <v>1422</v>
      </c>
      <c r="I23" s="170"/>
    </row>
    <row r="24" spans="1:9">
      <c r="A24" s="504"/>
      <c r="B24" s="505"/>
      <c r="C24" s="504"/>
      <c r="D24" s="505"/>
      <c r="E24" s="505"/>
      <c r="F24" s="376" t="s">
        <v>435</v>
      </c>
      <c r="G24" s="185" t="s">
        <v>1427</v>
      </c>
      <c r="H24" s="170"/>
      <c r="I24" s="170"/>
    </row>
    <row r="25" spans="1:9">
      <c r="A25" s="504"/>
      <c r="B25" s="505"/>
      <c r="C25" s="504"/>
      <c r="D25" s="505"/>
      <c r="E25" s="505"/>
      <c r="F25" s="376" t="s">
        <v>436</v>
      </c>
      <c r="G25" s="185" t="s">
        <v>1428</v>
      </c>
      <c r="H25" s="170" t="s">
        <v>1421</v>
      </c>
      <c r="I25" s="170"/>
    </row>
    <row r="26" spans="1:9">
      <c r="A26" s="504"/>
      <c r="B26" s="505"/>
      <c r="C26" s="504"/>
      <c r="D26" s="505"/>
      <c r="E26" s="505"/>
      <c r="F26" s="376" t="s">
        <v>437</v>
      </c>
      <c r="G26" s="185" t="s">
        <v>1430</v>
      </c>
      <c r="H26" s="170" t="s">
        <v>1429</v>
      </c>
      <c r="I26" s="170"/>
    </row>
    <row r="27" spans="1:9">
      <c r="A27" s="504"/>
      <c r="B27" s="505"/>
      <c r="C27" s="504"/>
      <c r="D27" s="508" t="s">
        <v>418</v>
      </c>
      <c r="E27" s="508" t="s">
        <v>1438</v>
      </c>
      <c r="F27" s="282" t="s">
        <v>438</v>
      </c>
      <c r="G27" s="283" t="s">
        <v>1436</v>
      </c>
      <c r="H27" s="284"/>
      <c r="I27" s="284"/>
    </row>
    <row r="28" spans="1:9">
      <c r="A28" s="504"/>
      <c r="B28" s="505"/>
      <c r="C28" s="504"/>
      <c r="D28" s="509"/>
      <c r="E28" s="509"/>
      <c r="F28" s="282" t="s">
        <v>439</v>
      </c>
      <c r="G28" s="285" t="s">
        <v>1426</v>
      </c>
      <c r="H28" s="284" t="s">
        <v>1422</v>
      </c>
      <c r="I28" s="284"/>
    </row>
    <row r="29" spans="1:9">
      <c r="A29" s="504"/>
      <c r="B29" s="505"/>
      <c r="C29" s="504"/>
      <c r="D29" s="509"/>
      <c r="E29" s="509"/>
      <c r="F29" s="282" t="s">
        <v>440</v>
      </c>
      <c r="G29" s="285" t="s">
        <v>1427</v>
      </c>
      <c r="H29" s="284"/>
      <c r="I29" s="284"/>
    </row>
    <row r="30" spans="1:9">
      <c r="A30" s="504"/>
      <c r="B30" s="505"/>
      <c r="C30" s="504"/>
      <c r="D30" s="509"/>
      <c r="E30" s="509"/>
      <c r="F30" s="282" t="s">
        <v>441</v>
      </c>
      <c r="G30" s="285" t="s">
        <v>1428</v>
      </c>
      <c r="H30" s="284" t="s">
        <v>1429</v>
      </c>
      <c r="I30" s="284"/>
    </row>
    <row r="31" spans="1:9">
      <c r="A31" s="504"/>
      <c r="B31" s="505"/>
      <c r="C31" s="504"/>
      <c r="D31" s="510"/>
      <c r="E31" s="510"/>
      <c r="F31" s="282" t="s">
        <v>442</v>
      </c>
      <c r="G31" s="285" t="s">
        <v>1430</v>
      </c>
      <c r="H31" s="284"/>
      <c r="I31" s="284"/>
    </row>
    <row r="32" spans="1:9">
      <c r="A32" s="177"/>
      <c r="C32" s="177"/>
      <c r="H32" s="177"/>
    </row>
  </sheetData>
  <mergeCells count="18">
    <mergeCell ref="K2:L2"/>
    <mergeCell ref="E27:E31"/>
    <mergeCell ref="D11:D15"/>
    <mergeCell ref="E11:E15"/>
    <mergeCell ref="D21:D26"/>
    <mergeCell ref="E21:E26"/>
    <mergeCell ref="D27:D31"/>
    <mergeCell ref="A17:A31"/>
    <mergeCell ref="B17:B20"/>
    <mergeCell ref="C17:C20"/>
    <mergeCell ref="B21:B31"/>
    <mergeCell ref="C21:C31"/>
    <mergeCell ref="A2:A15"/>
    <mergeCell ref="B2:B10"/>
    <mergeCell ref="C2:C5"/>
    <mergeCell ref="C6:C9"/>
    <mergeCell ref="B11:B15"/>
    <mergeCell ref="C11:C15"/>
  </mergeCells>
  <phoneticPr fontId="11" type="noConversion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1"/>
  <sheetViews>
    <sheetView zoomScale="70" zoomScaleNormal="70" workbookViewId="0">
      <selection sqref="A1:XFD1048576"/>
    </sheetView>
  </sheetViews>
  <sheetFormatPr defaultColWidth="8.88671875" defaultRowHeight="16.2"/>
  <cols>
    <col min="1" max="1" width="8.88671875" style="182" bestFit="1" customWidth="1"/>
    <col min="2" max="2" width="14.77734375" style="182" bestFit="1" customWidth="1"/>
    <col min="3" max="3" width="27.6640625" style="182" bestFit="1" customWidth="1"/>
    <col min="4" max="4" width="11.88671875" style="182" bestFit="1" customWidth="1"/>
    <col min="5" max="5" width="17.77734375" style="182" bestFit="1" customWidth="1"/>
    <col min="6" max="6" width="11" style="182" bestFit="1" customWidth="1"/>
    <col min="7" max="7" width="9.109375" style="182" bestFit="1" customWidth="1"/>
    <col min="8" max="8" width="13.88671875" style="182" bestFit="1" customWidth="1"/>
    <col min="9" max="9" width="21.44140625" style="182" bestFit="1" customWidth="1"/>
    <col min="10" max="10" width="24.44140625" style="182" bestFit="1" customWidth="1"/>
    <col min="11" max="11" width="14.6640625" style="204" bestFit="1" customWidth="1"/>
    <col min="12" max="12" width="13.33203125" style="204" customWidth="1"/>
    <col min="13" max="13" width="12.6640625" style="204" bestFit="1" customWidth="1"/>
    <col min="14" max="14" width="15.88671875" style="204" customWidth="1"/>
    <col min="15" max="16384" width="8.88671875" style="182"/>
  </cols>
  <sheetData>
    <row r="1" spans="1:14" ht="16.95" customHeight="1" thickBot="1">
      <c r="A1" s="518" t="s">
        <v>457</v>
      </c>
      <c r="B1" s="519"/>
      <c r="C1" s="519"/>
      <c r="D1" s="519"/>
      <c r="E1" s="519"/>
      <c r="F1" s="519"/>
      <c r="G1" s="519"/>
      <c r="H1" s="519"/>
      <c r="I1" s="519"/>
      <c r="J1" s="519"/>
      <c r="K1" s="512" t="s">
        <v>1439</v>
      </c>
      <c r="L1" s="513"/>
      <c r="M1" s="512" t="s">
        <v>1412</v>
      </c>
      <c r="N1" s="513"/>
    </row>
    <row r="2" spans="1:14" ht="16.8" thickBot="1">
      <c r="A2" s="514" t="s">
        <v>458</v>
      </c>
      <c r="B2" s="515"/>
      <c r="C2" s="515"/>
      <c r="D2" s="515"/>
      <c r="E2" s="515"/>
      <c r="F2" s="515"/>
      <c r="G2" s="515"/>
      <c r="H2" s="515"/>
      <c r="I2" s="515"/>
      <c r="J2" s="515"/>
      <c r="K2" s="203" t="s">
        <v>1440</v>
      </c>
      <c r="L2" s="203" t="s">
        <v>1441</v>
      </c>
      <c r="M2" s="203" t="s">
        <v>1440</v>
      </c>
      <c r="N2" s="203" t="s">
        <v>1441</v>
      </c>
    </row>
    <row r="3" spans="1:14" ht="16.8" thickBot="1">
      <c r="A3" s="242" t="s">
        <v>186</v>
      </c>
      <c r="B3" s="243" t="s">
        <v>459</v>
      </c>
      <c r="C3" s="243" t="s">
        <v>460</v>
      </c>
      <c r="D3" s="243" t="s">
        <v>461</v>
      </c>
      <c r="E3" s="243" t="s">
        <v>462</v>
      </c>
      <c r="F3" s="243" t="s">
        <v>463</v>
      </c>
      <c r="G3" s="243" t="s">
        <v>464</v>
      </c>
      <c r="H3" s="243" t="s">
        <v>465</v>
      </c>
      <c r="I3" s="244" t="s">
        <v>466</v>
      </c>
      <c r="J3" s="245" t="s">
        <v>467</v>
      </c>
      <c r="K3" s="246"/>
      <c r="L3" s="246"/>
      <c r="M3" s="246"/>
      <c r="N3" s="246"/>
    </row>
    <row r="4" spans="1:14" ht="16.8" thickBot="1">
      <c r="A4" s="247">
        <v>309972</v>
      </c>
      <c r="B4" s="248" t="s">
        <v>468</v>
      </c>
      <c r="C4" s="249" t="s">
        <v>1442</v>
      </c>
      <c r="D4" s="249" t="s">
        <v>469</v>
      </c>
      <c r="E4" s="249" t="s">
        <v>1443</v>
      </c>
      <c r="F4" s="249" t="s">
        <v>471</v>
      </c>
      <c r="G4" s="249" t="s">
        <v>472</v>
      </c>
      <c r="H4" s="248" t="s">
        <v>473</v>
      </c>
      <c r="I4" s="250" t="s">
        <v>474</v>
      </c>
      <c r="J4" s="251" t="s">
        <v>474</v>
      </c>
      <c r="K4" s="246"/>
      <c r="L4" s="246"/>
      <c r="M4" s="246"/>
      <c r="N4" s="246"/>
    </row>
    <row r="5" spans="1:14" ht="16.8" thickBot="1">
      <c r="A5" s="247">
        <v>356482</v>
      </c>
      <c r="B5" s="248" t="s">
        <v>468</v>
      </c>
      <c r="C5" s="249" t="s">
        <v>475</v>
      </c>
      <c r="D5" s="249" t="s">
        <v>476</v>
      </c>
      <c r="E5" s="249" t="s">
        <v>470</v>
      </c>
      <c r="F5" s="249" t="s">
        <v>471</v>
      </c>
      <c r="G5" s="249" t="s">
        <v>477</v>
      </c>
      <c r="H5" s="248" t="s">
        <v>478</v>
      </c>
      <c r="I5" s="249" t="s">
        <v>433</v>
      </c>
      <c r="J5" s="252" t="s">
        <v>433</v>
      </c>
      <c r="K5" s="246"/>
      <c r="L5" s="246"/>
      <c r="M5" s="246"/>
      <c r="N5" s="246"/>
    </row>
    <row r="6" spans="1:14" ht="16.8" thickBot="1">
      <c r="A6" s="247">
        <v>284019</v>
      </c>
      <c r="B6" s="248" t="s">
        <v>479</v>
      </c>
      <c r="C6" s="249" t="s">
        <v>480</v>
      </c>
      <c r="D6" s="249" t="s">
        <v>481</v>
      </c>
      <c r="E6" s="249" t="s">
        <v>470</v>
      </c>
      <c r="F6" s="249" t="s">
        <v>1444</v>
      </c>
      <c r="G6" s="249" t="s">
        <v>483</v>
      </c>
      <c r="H6" s="248" t="s">
        <v>484</v>
      </c>
      <c r="I6" s="250" t="s">
        <v>474</v>
      </c>
      <c r="J6" s="251" t="s">
        <v>474</v>
      </c>
      <c r="K6" s="246"/>
      <c r="L6" s="246"/>
      <c r="M6" s="246"/>
      <c r="N6" s="246"/>
    </row>
    <row r="7" spans="1:14" ht="16.8" thickBot="1">
      <c r="A7" s="247">
        <v>251102</v>
      </c>
      <c r="B7" s="248" t="s">
        <v>485</v>
      </c>
      <c r="C7" s="249" t="s">
        <v>486</v>
      </c>
      <c r="D7" s="249" t="s">
        <v>487</v>
      </c>
      <c r="E7" s="249" t="s">
        <v>470</v>
      </c>
      <c r="F7" s="249" t="s">
        <v>471</v>
      </c>
      <c r="G7" s="249" t="s">
        <v>488</v>
      </c>
      <c r="H7" s="248" t="s">
        <v>489</v>
      </c>
      <c r="I7" s="250" t="s">
        <v>474</v>
      </c>
      <c r="J7" s="251" t="s">
        <v>474</v>
      </c>
      <c r="K7" s="246"/>
      <c r="L7" s="246"/>
      <c r="M7" s="246"/>
      <c r="N7" s="246"/>
    </row>
    <row r="8" spans="1:14" ht="16.8" thickBot="1">
      <c r="A8" s="247">
        <v>297298</v>
      </c>
      <c r="B8" s="248" t="s">
        <v>485</v>
      </c>
      <c r="C8" s="249" t="s">
        <v>1445</v>
      </c>
      <c r="D8" s="249" t="s">
        <v>490</v>
      </c>
      <c r="E8" s="249" t="s">
        <v>470</v>
      </c>
      <c r="F8" s="249" t="s">
        <v>471</v>
      </c>
      <c r="G8" s="249" t="s">
        <v>491</v>
      </c>
      <c r="H8" s="248" t="s">
        <v>492</v>
      </c>
      <c r="I8" s="249" t="s">
        <v>433</v>
      </c>
      <c r="J8" s="252" t="s">
        <v>433</v>
      </c>
      <c r="K8" s="246"/>
      <c r="L8" s="246"/>
      <c r="M8" s="246"/>
      <c r="N8" s="246"/>
    </row>
    <row r="9" spans="1:14" ht="16.8" thickBot="1">
      <c r="A9" s="516" t="s">
        <v>493</v>
      </c>
      <c r="B9" s="517"/>
      <c r="C9" s="517"/>
      <c r="D9" s="517"/>
      <c r="E9" s="517"/>
      <c r="F9" s="517"/>
      <c r="G9" s="517"/>
      <c r="H9" s="517"/>
      <c r="I9" s="517"/>
      <c r="J9" s="517"/>
      <c r="K9" s="203" t="s">
        <v>1440</v>
      </c>
      <c r="L9" s="203" t="s">
        <v>1441</v>
      </c>
      <c r="M9" s="203" t="s">
        <v>1440</v>
      </c>
      <c r="N9" s="203" t="s">
        <v>1441</v>
      </c>
    </row>
    <row r="10" spans="1:14" ht="16.8" thickBot="1">
      <c r="A10" s="205" t="s">
        <v>186</v>
      </c>
      <c r="B10" s="206" t="s">
        <v>459</v>
      </c>
      <c r="C10" s="206" t="s">
        <v>460</v>
      </c>
      <c r="D10" s="206" t="s">
        <v>461</v>
      </c>
      <c r="E10" s="206" t="s">
        <v>462</v>
      </c>
      <c r="F10" s="206" t="s">
        <v>463</v>
      </c>
      <c r="G10" s="206" t="s">
        <v>464</v>
      </c>
      <c r="H10" s="206" t="s">
        <v>465</v>
      </c>
      <c r="I10" s="207" t="s">
        <v>466</v>
      </c>
      <c r="J10" s="208" t="s">
        <v>467</v>
      </c>
      <c r="K10" s="139"/>
      <c r="L10" s="139"/>
      <c r="M10" s="139"/>
      <c r="N10" s="139"/>
    </row>
    <row r="11" spans="1:14">
      <c r="A11" s="215">
        <v>374029</v>
      </c>
      <c r="B11" s="216" t="s">
        <v>468</v>
      </c>
      <c r="C11" s="217" t="s">
        <v>494</v>
      </c>
      <c r="D11" s="215" t="s">
        <v>476</v>
      </c>
      <c r="E11" s="215" t="s">
        <v>495</v>
      </c>
      <c r="F11" s="215" t="s">
        <v>471</v>
      </c>
      <c r="G11" s="215" t="s">
        <v>496</v>
      </c>
      <c r="H11" s="216" t="s">
        <v>497</v>
      </c>
      <c r="I11" s="218" t="s">
        <v>474</v>
      </c>
      <c r="J11" s="219" t="s">
        <v>474</v>
      </c>
      <c r="K11" s="139"/>
      <c r="L11" s="139"/>
      <c r="M11" s="139"/>
      <c r="N11" s="139"/>
    </row>
    <row r="12" spans="1:14" ht="16.8" thickBot="1">
      <c r="A12" s="209">
        <v>402755</v>
      </c>
      <c r="B12" s="210" t="s">
        <v>468</v>
      </c>
      <c r="C12" s="211" t="s">
        <v>498</v>
      </c>
      <c r="D12" s="211" t="s">
        <v>499</v>
      </c>
      <c r="E12" s="211" t="s">
        <v>495</v>
      </c>
      <c r="F12" s="211" t="s">
        <v>471</v>
      </c>
      <c r="G12" s="211" t="s">
        <v>500</v>
      </c>
      <c r="H12" s="210" t="s">
        <v>501</v>
      </c>
      <c r="I12" s="211" t="s">
        <v>433</v>
      </c>
      <c r="J12" s="214" t="s">
        <v>433</v>
      </c>
      <c r="K12" s="139" t="s">
        <v>1422</v>
      </c>
      <c r="L12" s="139"/>
      <c r="M12" s="139"/>
      <c r="N12" s="139"/>
    </row>
    <row r="13" spans="1:14" ht="16.8" thickBot="1">
      <c r="A13" s="209">
        <v>425549</v>
      </c>
      <c r="B13" s="210" t="s">
        <v>468</v>
      </c>
      <c r="C13" s="211" t="s">
        <v>1446</v>
      </c>
      <c r="D13" s="211" t="s">
        <v>502</v>
      </c>
      <c r="E13" s="211" t="s">
        <v>503</v>
      </c>
      <c r="F13" s="211" t="s">
        <v>471</v>
      </c>
      <c r="G13" s="211" t="s">
        <v>504</v>
      </c>
      <c r="H13" s="210" t="s">
        <v>505</v>
      </c>
      <c r="I13" s="220" t="s">
        <v>506</v>
      </c>
      <c r="J13" s="221" t="s">
        <v>506</v>
      </c>
      <c r="K13" s="139" t="s">
        <v>1403</v>
      </c>
      <c r="L13" s="139"/>
      <c r="M13" s="139" t="s">
        <v>1447</v>
      </c>
      <c r="N13" s="139"/>
    </row>
    <row r="14" spans="1:14" ht="16.8" thickBot="1">
      <c r="A14" s="209">
        <v>339400</v>
      </c>
      <c r="B14" s="210" t="s">
        <v>479</v>
      </c>
      <c r="C14" s="211" t="s">
        <v>507</v>
      </c>
      <c r="D14" s="211" t="s">
        <v>508</v>
      </c>
      <c r="E14" s="211" t="s">
        <v>495</v>
      </c>
      <c r="F14" s="211" t="s">
        <v>509</v>
      </c>
      <c r="G14" s="211" t="s">
        <v>510</v>
      </c>
      <c r="H14" s="210" t="s">
        <v>511</v>
      </c>
      <c r="I14" s="212" t="s">
        <v>474</v>
      </c>
      <c r="J14" s="213" t="s">
        <v>474</v>
      </c>
      <c r="K14" s="139"/>
      <c r="L14" s="139"/>
      <c r="M14" s="139"/>
      <c r="N14" s="139"/>
    </row>
    <row r="15" spans="1:14" ht="16.8" thickBot="1">
      <c r="A15" s="209">
        <v>374032</v>
      </c>
      <c r="B15" s="210" t="s">
        <v>479</v>
      </c>
      <c r="C15" s="211" t="s">
        <v>512</v>
      </c>
      <c r="D15" s="211" t="s">
        <v>513</v>
      </c>
      <c r="E15" s="211" t="s">
        <v>503</v>
      </c>
      <c r="F15" s="211" t="s">
        <v>471</v>
      </c>
      <c r="G15" s="211" t="s">
        <v>514</v>
      </c>
      <c r="H15" s="210" t="s">
        <v>515</v>
      </c>
      <c r="I15" s="222" t="s">
        <v>516</v>
      </c>
      <c r="J15" s="223" t="s">
        <v>516</v>
      </c>
      <c r="K15" s="139"/>
      <c r="L15" s="139"/>
      <c r="M15" s="139"/>
      <c r="N15" s="139"/>
    </row>
    <row r="16" spans="1:14" ht="16.8" thickBot="1">
      <c r="A16" s="209">
        <v>425547</v>
      </c>
      <c r="B16" s="210" t="s">
        <v>479</v>
      </c>
      <c r="C16" s="211" t="s">
        <v>1448</v>
      </c>
      <c r="D16" s="211" t="s">
        <v>513</v>
      </c>
      <c r="E16" s="211" t="s">
        <v>503</v>
      </c>
      <c r="F16" s="211" t="s">
        <v>471</v>
      </c>
      <c r="G16" s="211" t="s">
        <v>517</v>
      </c>
      <c r="H16" s="210" t="s">
        <v>518</v>
      </c>
      <c r="I16" s="220" t="s">
        <v>506</v>
      </c>
      <c r="J16" s="221" t="s">
        <v>506</v>
      </c>
      <c r="K16" s="139" t="s">
        <v>1449</v>
      </c>
      <c r="L16" s="139"/>
      <c r="M16" s="139" t="s">
        <v>1403</v>
      </c>
      <c r="N16" s="139"/>
    </row>
    <row r="17" spans="1:14" ht="16.8" thickBot="1">
      <c r="A17" s="209">
        <v>374027</v>
      </c>
      <c r="B17" s="210" t="s">
        <v>485</v>
      </c>
      <c r="C17" s="211" t="s">
        <v>519</v>
      </c>
      <c r="D17" s="211" t="s">
        <v>490</v>
      </c>
      <c r="E17" s="211" t="s">
        <v>495</v>
      </c>
      <c r="F17" s="211" t="s">
        <v>471</v>
      </c>
      <c r="G17" s="211" t="s">
        <v>520</v>
      </c>
      <c r="H17" s="210" t="s">
        <v>521</v>
      </c>
      <c r="I17" s="211" t="s">
        <v>433</v>
      </c>
      <c r="J17" s="214" t="s">
        <v>433</v>
      </c>
      <c r="K17" s="139" t="s">
        <v>1450</v>
      </c>
      <c r="L17" s="139"/>
      <c r="M17" s="139"/>
      <c r="N17" s="139"/>
    </row>
    <row r="18" spans="1:14" ht="16.8" thickBot="1">
      <c r="A18" s="209">
        <v>402738</v>
      </c>
      <c r="B18" s="210" t="s">
        <v>485</v>
      </c>
      <c r="C18" s="211" t="s">
        <v>522</v>
      </c>
      <c r="D18" s="211" t="s">
        <v>523</v>
      </c>
      <c r="E18" s="211" t="s">
        <v>503</v>
      </c>
      <c r="F18" s="211" t="s">
        <v>471</v>
      </c>
      <c r="G18" s="211" t="s">
        <v>524</v>
      </c>
      <c r="H18" s="210" t="s">
        <v>525</v>
      </c>
      <c r="I18" s="211" t="s">
        <v>433</v>
      </c>
      <c r="J18" s="214" t="s">
        <v>433</v>
      </c>
      <c r="K18" s="139"/>
      <c r="L18" s="139"/>
      <c r="M18" s="139" t="s">
        <v>1449</v>
      </c>
      <c r="N18" s="139"/>
    </row>
    <row r="19" spans="1:14" ht="16.8" thickBot="1">
      <c r="A19" s="514" t="s">
        <v>526</v>
      </c>
      <c r="B19" s="515"/>
      <c r="C19" s="515"/>
      <c r="D19" s="515"/>
      <c r="E19" s="515"/>
      <c r="F19" s="515"/>
      <c r="G19" s="515"/>
      <c r="H19" s="515"/>
      <c r="I19" s="515"/>
      <c r="J19" s="515"/>
      <c r="K19" s="203" t="s">
        <v>1440</v>
      </c>
      <c r="L19" s="203" t="s">
        <v>1441</v>
      </c>
      <c r="M19" s="203" t="s">
        <v>1440</v>
      </c>
      <c r="N19" s="203" t="s">
        <v>1441</v>
      </c>
    </row>
    <row r="20" spans="1:14" ht="16.8" thickBot="1">
      <c r="A20" s="242" t="s">
        <v>186</v>
      </c>
      <c r="B20" s="243" t="s">
        <v>459</v>
      </c>
      <c r="C20" s="243" t="s">
        <v>460</v>
      </c>
      <c r="D20" s="243" t="s">
        <v>461</v>
      </c>
      <c r="E20" s="243" t="s">
        <v>462</v>
      </c>
      <c r="F20" s="243" t="s">
        <v>463</v>
      </c>
      <c r="G20" s="243" t="s">
        <v>464</v>
      </c>
      <c r="H20" s="243" t="s">
        <v>465</v>
      </c>
      <c r="I20" s="244" t="s">
        <v>466</v>
      </c>
      <c r="J20" s="245" t="s">
        <v>467</v>
      </c>
      <c r="K20" s="246"/>
      <c r="L20" s="246"/>
      <c r="M20" s="246"/>
      <c r="N20" s="246"/>
    </row>
    <row r="21" spans="1:14" ht="16.8" thickBot="1">
      <c r="A21" s="247">
        <v>323512</v>
      </c>
      <c r="B21" s="248" t="s">
        <v>468</v>
      </c>
      <c r="C21" s="249" t="s">
        <v>527</v>
      </c>
      <c r="D21" s="249" t="s">
        <v>528</v>
      </c>
      <c r="E21" s="249" t="s">
        <v>503</v>
      </c>
      <c r="F21" s="249" t="s">
        <v>471</v>
      </c>
      <c r="G21" s="249" t="s">
        <v>529</v>
      </c>
      <c r="H21" s="248" t="s">
        <v>530</v>
      </c>
      <c r="I21" s="250" t="s">
        <v>474</v>
      </c>
      <c r="J21" s="251" t="s">
        <v>474</v>
      </c>
      <c r="K21" s="246"/>
      <c r="L21" s="246"/>
      <c r="M21" s="246"/>
      <c r="N21" s="246"/>
    </row>
    <row r="22" spans="1:14" ht="16.8" thickBot="1">
      <c r="A22" s="247">
        <v>321242</v>
      </c>
      <c r="B22" s="248" t="s">
        <v>485</v>
      </c>
      <c r="C22" s="249" t="s">
        <v>531</v>
      </c>
      <c r="D22" s="249" t="s">
        <v>528</v>
      </c>
      <c r="E22" s="249" t="s">
        <v>532</v>
      </c>
      <c r="F22" s="249" t="s">
        <v>471</v>
      </c>
      <c r="G22" s="249" t="s">
        <v>533</v>
      </c>
      <c r="H22" s="248" t="s">
        <v>534</v>
      </c>
      <c r="I22" s="250" t="s">
        <v>474</v>
      </c>
      <c r="J22" s="251" t="s">
        <v>474</v>
      </c>
      <c r="K22" s="246"/>
      <c r="L22" s="246"/>
      <c r="M22" s="246"/>
      <c r="N22" s="246"/>
    </row>
    <row r="23" spans="1:14" ht="16.8" thickBot="1">
      <c r="A23" s="514" t="s">
        <v>535</v>
      </c>
      <c r="B23" s="515"/>
      <c r="C23" s="515"/>
      <c r="D23" s="515"/>
      <c r="E23" s="515"/>
      <c r="F23" s="515"/>
      <c r="G23" s="515"/>
      <c r="H23" s="515"/>
      <c r="I23" s="515"/>
      <c r="J23" s="515"/>
      <c r="K23" s="139"/>
      <c r="L23" s="139"/>
      <c r="M23" s="139"/>
      <c r="N23" s="139"/>
    </row>
    <row r="24" spans="1:14" ht="16.8" thickBot="1">
      <c r="A24" s="242" t="s">
        <v>186</v>
      </c>
      <c r="B24" s="243" t="s">
        <v>459</v>
      </c>
      <c r="C24" s="243" t="s">
        <v>460</v>
      </c>
      <c r="D24" s="243" t="s">
        <v>461</v>
      </c>
      <c r="E24" s="243" t="s">
        <v>462</v>
      </c>
      <c r="F24" s="243" t="s">
        <v>463</v>
      </c>
      <c r="G24" s="243" t="s">
        <v>464</v>
      </c>
      <c r="H24" s="243" t="s">
        <v>465</v>
      </c>
      <c r="I24" s="244" t="s">
        <v>466</v>
      </c>
      <c r="J24" s="245" t="s">
        <v>467</v>
      </c>
      <c r="K24" s="139"/>
      <c r="L24" s="139"/>
      <c r="M24" s="139"/>
      <c r="N24" s="139"/>
    </row>
    <row r="25" spans="1:14" ht="16.8" thickBot="1">
      <c r="A25" s="247">
        <v>309969</v>
      </c>
      <c r="B25" s="248" t="s">
        <v>468</v>
      </c>
      <c r="C25" s="249" t="s">
        <v>536</v>
      </c>
      <c r="D25" s="249" t="s">
        <v>469</v>
      </c>
      <c r="E25" s="249" t="s">
        <v>537</v>
      </c>
      <c r="F25" s="249" t="s">
        <v>471</v>
      </c>
      <c r="G25" s="249" t="s">
        <v>538</v>
      </c>
      <c r="H25" s="248" t="s">
        <v>539</v>
      </c>
      <c r="I25" s="253" t="s">
        <v>516</v>
      </c>
      <c r="J25" s="254" t="s">
        <v>516</v>
      </c>
      <c r="K25" s="139"/>
      <c r="L25" s="139"/>
      <c r="M25" s="139"/>
      <c r="N25" s="139"/>
    </row>
    <row r="26" spans="1:14" ht="16.8" thickBot="1">
      <c r="A26" s="247">
        <v>356487</v>
      </c>
      <c r="B26" s="248" t="s">
        <v>468</v>
      </c>
      <c r="C26" s="249" t="s">
        <v>540</v>
      </c>
      <c r="D26" s="249" t="s">
        <v>476</v>
      </c>
      <c r="E26" s="249" t="s">
        <v>541</v>
      </c>
      <c r="F26" s="249" t="s">
        <v>471</v>
      </c>
      <c r="G26" s="249" t="s">
        <v>542</v>
      </c>
      <c r="H26" s="248" t="s">
        <v>543</v>
      </c>
      <c r="I26" s="250" t="s">
        <v>474</v>
      </c>
      <c r="J26" s="251" t="s">
        <v>474</v>
      </c>
      <c r="K26" s="139"/>
      <c r="L26" s="139"/>
      <c r="M26" s="139"/>
      <c r="N26" s="139"/>
    </row>
    <row r="27" spans="1:14" ht="16.8" thickBot="1">
      <c r="A27" s="247">
        <v>284013</v>
      </c>
      <c r="B27" s="248" t="s">
        <v>479</v>
      </c>
      <c r="C27" s="249" t="s">
        <v>544</v>
      </c>
      <c r="D27" s="249" t="s">
        <v>481</v>
      </c>
      <c r="E27" s="249" t="s">
        <v>541</v>
      </c>
      <c r="F27" s="249" t="s">
        <v>482</v>
      </c>
      <c r="G27" s="249" t="s">
        <v>545</v>
      </c>
      <c r="H27" s="248" t="s">
        <v>546</v>
      </c>
      <c r="I27" s="250" t="s">
        <v>474</v>
      </c>
      <c r="J27" s="251" t="s">
        <v>474</v>
      </c>
      <c r="K27" s="139"/>
      <c r="L27" s="139"/>
      <c r="M27" s="139"/>
      <c r="N27" s="139"/>
    </row>
    <row r="28" spans="1:14" ht="16.8" thickBot="1">
      <c r="A28" s="247">
        <v>251100</v>
      </c>
      <c r="B28" s="248" t="s">
        <v>485</v>
      </c>
      <c r="C28" s="249" t="s">
        <v>547</v>
      </c>
      <c r="D28" s="249" t="s">
        <v>487</v>
      </c>
      <c r="E28" s="249" t="s">
        <v>541</v>
      </c>
      <c r="F28" s="249" t="s">
        <v>471</v>
      </c>
      <c r="G28" s="249" t="s">
        <v>548</v>
      </c>
      <c r="H28" s="248" t="s">
        <v>549</v>
      </c>
      <c r="I28" s="250" t="s">
        <v>474</v>
      </c>
      <c r="J28" s="251" t="s">
        <v>474</v>
      </c>
      <c r="K28" s="139"/>
      <c r="L28" s="139"/>
      <c r="M28" s="139"/>
      <c r="N28" s="139"/>
    </row>
    <row r="29" spans="1:14" ht="16.8" thickBot="1">
      <c r="A29" s="247">
        <v>297301</v>
      </c>
      <c r="B29" s="248" t="s">
        <v>485</v>
      </c>
      <c r="C29" s="249" t="s">
        <v>550</v>
      </c>
      <c r="D29" s="249" t="s">
        <v>490</v>
      </c>
      <c r="E29" s="249" t="s">
        <v>541</v>
      </c>
      <c r="F29" s="249" t="s">
        <v>471</v>
      </c>
      <c r="G29" s="249" t="s">
        <v>551</v>
      </c>
      <c r="H29" s="248" t="s">
        <v>552</v>
      </c>
      <c r="I29" s="249" t="s">
        <v>433</v>
      </c>
      <c r="J29" s="252" t="s">
        <v>433</v>
      </c>
      <c r="K29" s="139"/>
      <c r="L29" s="139"/>
      <c r="M29" s="139"/>
      <c r="N29" s="139"/>
    </row>
    <row r="30" spans="1:14" ht="16.8" thickBot="1">
      <c r="A30" s="516" t="s">
        <v>553</v>
      </c>
      <c r="B30" s="517"/>
      <c r="C30" s="517"/>
      <c r="D30" s="517"/>
      <c r="E30" s="517"/>
      <c r="F30" s="517"/>
      <c r="G30" s="517"/>
      <c r="H30" s="517"/>
      <c r="I30" s="517"/>
      <c r="J30" s="517"/>
      <c r="K30" s="203" t="s">
        <v>1440</v>
      </c>
      <c r="L30" s="203" t="s">
        <v>1441</v>
      </c>
      <c r="M30" s="203" t="s">
        <v>1440</v>
      </c>
      <c r="N30" s="203" t="s">
        <v>1441</v>
      </c>
    </row>
    <row r="31" spans="1:14" ht="16.8" thickBot="1">
      <c r="A31" s="205" t="s">
        <v>186</v>
      </c>
      <c r="B31" s="206" t="s">
        <v>459</v>
      </c>
      <c r="C31" s="206" t="s">
        <v>460</v>
      </c>
      <c r="D31" s="206" t="s">
        <v>461</v>
      </c>
      <c r="E31" s="206" t="s">
        <v>462</v>
      </c>
      <c r="F31" s="206" t="s">
        <v>463</v>
      </c>
      <c r="G31" s="206" t="s">
        <v>464</v>
      </c>
      <c r="H31" s="206" t="s">
        <v>465</v>
      </c>
      <c r="I31" s="207" t="s">
        <v>466</v>
      </c>
      <c r="J31" s="208" t="s">
        <v>467</v>
      </c>
      <c r="K31" s="139"/>
      <c r="L31" s="139"/>
      <c r="M31" s="139"/>
      <c r="N31" s="139"/>
    </row>
    <row r="32" spans="1:14" ht="16.8" thickBot="1">
      <c r="A32" s="209">
        <v>422736</v>
      </c>
      <c r="B32" s="210" t="s">
        <v>554</v>
      </c>
      <c r="C32" s="211" t="s">
        <v>1451</v>
      </c>
      <c r="D32" s="211" t="s">
        <v>555</v>
      </c>
      <c r="E32" s="211" t="s">
        <v>495</v>
      </c>
      <c r="F32" s="211" t="s">
        <v>471</v>
      </c>
      <c r="G32" s="211" t="s">
        <v>556</v>
      </c>
      <c r="H32" s="210" t="s">
        <v>557</v>
      </c>
      <c r="I32" s="220" t="s">
        <v>506</v>
      </c>
      <c r="J32" s="224"/>
      <c r="K32" s="139" t="s">
        <v>1405</v>
      </c>
      <c r="L32" s="139"/>
      <c r="M32" s="139" t="s">
        <v>1405</v>
      </c>
      <c r="N32" s="139"/>
    </row>
    <row r="33" spans="1:14" ht="16.8" thickBot="1">
      <c r="A33" s="209">
        <v>374050</v>
      </c>
      <c r="B33" s="210" t="s">
        <v>468</v>
      </c>
      <c r="C33" s="211" t="s">
        <v>558</v>
      </c>
      <c r="D33" s="211" t="s">
        <v>476</v>
      </c>
      <c r="E33" s="211" t="s">
        <v>495</v>
      </c>
      <c r="F33" s="211" t="s">
        <v>471</v>
      </c>
      <c r="G33" s="211" t="s">
        <v>559</v>
      </c>
      <c r="H33" s="210" t="s">
        <v>560</v>
      </c>
      <c r="I33" s="212" t="s">
        <v>474</v>
      </c>
      <c r="J33" s="213" t="s">
        <v>474</v>
      </c>
      <c r="K33" s="139"/>
      <c r="L33" s="139"/>
      <c r="M33" s="139"/>
      <c r="N33" s="139"/>
    </row>
    <row r="34" spans="1:14" ht="16.8" thickBot="1">
      <c r="A34" s="209">
        <v>402748</v>
      </c>
      <c r="B34" s="210" t="s">
        <v>468</v>
      </c>
      <c r="C34" s="211" t="s">
        <v>561</v>
      </c>
      <c r="D34" s="211" t="s">
        <v>499</v>
      </c>
      <c r="E34" s="211" t="s">
        <v>495</v>
      </c>
      <c r="F34" s="211" t="s">
        <v>471</v>
      </c>
      <c r="G34" s="211" t="s">
        <v>562</v>
      </c>
      <c r="H34" s="210" t="s">
        <v>563</v>
      </c>
      <c r="I34" s="211" t="s">
        <v>433</v>
      </c>
      <c r="J34" s="214" t="s">
        <v>433</v>
      </c>
      <c r="K34" s="139" t="s">
        <v>1406</v>
      </c>
      <c r="L34" s="139"/>
      <c r="M34" s="139" t="s">
        <v>1406</v>
      </c>
      <c r="N34" s="139"/>
    </row>
    <row r="35" spans="1:14" ht="16.8" thickBot="1">
      <c r="A35" s="209">
        <v>339418</v>
      </c>
      <c r="B35" s="210" t="s">
        <v>479</v>
      </c>
      <c r="C35" s="211" t="s">
        <v>214</v>
      </c>
      <c r="D35" s="211" t="s">
        <v>508</v>
      </c>
      <c r="E35" s="211" t="s">
        <v>495</v>
      </c>
      <c r="F35" s="211" t="s">
        <v>509</v>
      </c>
      <c r="G35" s="211" t="s">
        <v>564</v>
      </c>
      <c r="H35" s="210" t="s">
        <v>565</v>
      </c>
      <c r="I35" s="212" t="s">
        <v>474</v>
      </c>
      <c r="J35" s="213" t="s">
        <v>474</v>
      </c>
      <c r="K35" s="139"/>
      <c r="L35" s="139"/>
      <c r="M35" s="139"/>
      <c r="N35" s="139"/>
    </row>
    <row r="36" spans="1:14" ht="16.8" thickBot="1">
      <c r="A36" s="209">
        <v>389751</v>
      </c>
      <c r="B36" s="210" t="s">
        <v>479</v>
      </c>
      <c r="C36" s="211" t="s">
        <v>566</v>
      </c>
      <c r="D36" s="211" t="s">
        <v>513</v>
      </c>
      <c r="E36" s="211" t="s">
        <v>567</v>
      </c>
      <c r="F36" s="211" t="s">
        <v>471</v>
      </c>
      <c r="G36" s="211" t="s">
        <v>568</v>
      </c>
      <c r="H36" s="210" t="s">
        <v>569</v>
      </c>
      <c r="I36" s="222" t="s">
        <v>516</v>
      </c>
      <c r="J36" s="223" t="s">
        <v>516</v>
      </c>
      <c r="K36" s="139"/>
      <c r="L36" s="139"/>
      <c r="M36" s="139"/>
      <c r="N36" s="139"/>
    </row>
    <row r="37" spans="1:14" ht="16.8" thickBot="1">
      <c r="A37" s="209">
        <v>374047</v>
      </c>
      <c r="B37" s="210" t="s">
        <v>485</v>
      </c>
      <c r="C37" s="211" t="s">
        <v>570</v>
      </c>
      <c r="D37" s="211" t="s">
        <v>490</v>
      </c>
      <c r="E37" s="211" t="s">
        <v>495</v>
      </c>
      <c r="F37" s="211" t="s">
        <v>471</v>
      </c>
      <c r="G37" s="211" t="s">
        <v>571</v>
      </c>
      <c r="H37" s="210" t="s">
        <v>572</v>
      </c>
      <c r="I37" s="212" t="s">
        <v>474</v>
      </c>
      <c r="J37" s="213" t="s">
        <v>474</v>
      </c>
      <c r="K37" s="139"/>
      <c r="L37" s="139"/>
      <c r="M37" s="139"/>
      <c r="N37" s="139"/>
    </row>
    <row r="38" spans="1:14" ht="16.8" thickBot="1">
      <c r="A38" s="209">
        <v>402741</v>
      </c>
      <c r="B38" s="210" t="s">
        <v>485</v>
      </c>
      <c r="C38" s="211" t="s">
        <v>573</v>
      </c>
      <c r="D38" s="211" t="s">
        <v>523</v>
      </c>
      <c r="E38" s="211" t="s">
        <v>567</v>
      </c>
      <c r="F38" s="211" t="s">
        <v>471</v>
      </c>
      <c r="G38" s="211" t="s">
        <v>574</v>
      </c>
      <c r="H38" s="210" t="s">
        <v>575</v>
      </c>
      <c r="I38" s="211" t="s">
        <v>433</v>
      </c>
      <c r="J38" s="214" t="s">
        <v>433</v>
      </c>
      <c r="K38" s="139" t="s">
        <v>1452</v>
      </c>
      <c r="L38" s="139"/>
      <c r="M38" s="139" t="s">
        <v>1452</v>
      </c>
      <c r="N38" s="139"/>
    </row>
    <row r="39" spans="1:14" ht="16.8" thickBot="1">
      <c r="A39" s="514" t="s">
        <v>1453</v>
      </c>
      <c r="B39" s="515"/>
      <c r="C39" s="515"/>
      <c r="D39" s="515"/>
      <c r="E39" s="515"/>
      <c r="F39" s="515"/>
      <c r="G39" s="515"/>
      <c r="H39" s="515"/>
      <c r="I39" s="515"/>
      <c r="J39" s="515"/>
      <c r="K39" s="203" t="s">
        <v>1440</v>
      </c>
      <c r="L39" s="203" t="s">
        <v>1441</v>
      </c>
      <c r="M39" s="203" t="s">
        <v>1440</v>
      </c>
      <c r="N39" s="203" t="s">
        <v>1441</v>
      </c>
    </row>
    <row r="40" spans="1:14" ht="16.8" thickBot="1">
      <c r="A40" s="242" t="s">
        <v>186</v>
      </c>
      <c r="B40" s="243" t="s">
        <v>459</v>
      </c>
      <c r="C40" s="243" t="s">
        <v>460</v>
      </c>
      <c r="D40" s="243" t="s">
        <v>461</v>
      </c>
      <c r="E40" s="243" t="s">
        <v>462</v>
      </c>
      <c r="F40" s="243" t="s">
        <v>463</v>
      </c>
      <c r="G40" s="243" t="s">
        <v>464</v>
      </c>
      <c r="H40" s="243" t="s">
        <v>465</v>
      </c>
      <c r="I40" s="244" t="s">
        <v>466</v>
      </c>
      <c r="J40" s="245" t="s">
        <v>467</v>
      </c>
      <c r="K40" s="139"/>
      <c r="L40" s="139"/>
      <c r="M40" s="139"/>
      <c r="N40" s="139"/>
    </row>
    <row r="41" spans="1:14" ht="16.8" thickBot="1">
      <c r="A41" s="249" t="s">
        <v>1418</v>
      </c>
      <c r="B41" s="249" t="s">
        <v>1418</v>
      </c>
      <c r="C41" s="249" t="s">
        <v>1418</v>
      </c>
      <c r="D41" s="249" t="s">
        <v>1418</v>
      </c>
      <c r="E41" s="249" t="s">
        <v>1418</v>
      </c>
      <c r="F41" s="249" t="s">
        <v>1418</v>
      </c>
      <c r="G41" s="249" t="s">
        <v>1418</v>
      </c>
      <c r="H41" s="249" t="s">
        <v>1418</v>
      </c>
      <c r="I41" s="249" t="s">
        <v>1418</v>
      </c>
      <c r="J41" s="249" t="s">
        <v>1418</v>
      </c>
      <c r="K41" s="139"/>
      <c r="L41" s="139"/>
      <c r="M41" s="139"/>
      <c r="N41" s="139"/>
    </row>
  </sheetData>
  <mergeCells count="9">
    <mergeCell ref="M1:N1"/>
    <mergeCell ref="A39:J39"/>
    <mergeCell ref="A19:J19"/>
    <mergeCell ref="A23:J23"/>
    <mergeCell ref="A30:J30"/>
    <mergeCell ref="K1:L1"/>
    <mergeCell ref="A1:J1"/>
    <mergeCell ref="A2:J2"/>
    <mergeCell ref="A9:J9"/>
  </mergeCells>
  <phoneticPr fontId="1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2"/>
  <sheetViews>
    <sheetView zoomScale="80" zoomScaleNormal="80" workbookViewId="0">
      <selection sqref="A1:XFD1048576"/>
    </sheetView>
  </sheetViews>
  <sheetFormatPr defaultColWidth="8.88671875" defaultRowHeight="15.6"/>
  <cols>
    <col min="1" max="1" width="11" style="225" bestFit="1" customWidth="1"/>
    <col min="2" max="2" width="14.33203125" style="225" bestFit="1" customWidth="1"/>
    <col min="3" max="3" width="34.44140625" style="225" customWidth="1"/>
    <col min="4" max="4" width="11" style="225" bestFit="1" customWidth="1"/>
    <col min="5" max="5" width="12.6640625" style="225" bestFit="1" customWidth="1"/>
    <col min="6" max="6" width="10.33203125" style="225" bestFit="1" customWidth="1"/>
    <col min="7" max="7" width="8.88671875" style="225"/>
    <col min="8" max="8" width="12.44140625" style="225" bestFit="1" customWidth="1"/>
    <col min="9" max="9" width="18.77734375" style="225" bestFit="1" customWidth="1"/>
    <col min="10" max="10" width="21.44140625" style="225" bestFit="1" customWidth="1"/>
    <col min="11" max="11" width="14.6640625" style="225" bestFit="1" customWidth="1"/>
    <col min="12" max="12" width="14.44140625" style="225" customWidth="1"/>
    <col min="13" max="13" width="13.44140625" style="225" customWidth="1"/>
    <col min="14" max="14" width="15.33203125" style="225" customWidth="1"/>
    <col min="15" max="16384" width="8.88671875" style="225"/>
  </cols>
  <sheetData>
    <row r="1" spans="1:14" ht="16.2" thickBot="1">
      <c r="A1" s="524" t="s">
        <v>665</v>
      </c>
      <c r="B1" s="524"/>
      <c r="C1" s="524"/>
      <c r="D1" s="524"/>
      <c r="E1" s="524"/>
      <c r="F1" s="524"/>
      <c r="G1" s="524"/>
      <c r="H1" s="524"/>
      <c r="I1" s="524"/>
      <c r="J1" s="525"/>
      <c r="K1" s="512" t="s">
        <v>1439</v>
      </c>
      <c r="L1" s="513"/>
      <c r="M1" s="512" t="s">
        <v>1412</v>
      </c>
      <c r="N1" s="513"/>
    </row>
    <row r="2" spans="1:14" ht="16.2" thickBot="1">
      <c r="A2" s="522" t="s">
        <v>577</v>
      </c>
      <c r="B2" s="523"/>
      <c r="C2" s="523"/>
      <c r="D2" s="523"/>
      <c r="E2" s="523"/>
      <c r="F2" s="523"/>
      <c r="G2" s="523"/>
      <c r="H2" s="523"/>
      <c r="I2" s="523"/>
      <c r="J2" s="523"/>
      <c r="K2" s="203" t="s">
        <v>1440</v>
      </c>
      <c r="L2" s="203" t="s">
        <v>1441</v>
      </c>
      <c r="M2" s="203" t="s">
        <v>1440</v>
      </c>
      <c r="N2" s="203" t="s">
        <v>1441</v>
      </c>
    </row>
    <row r="3" spans="1:14" ht="16.2" thickBot="1">
      <c r="A3" s="191" t="s">
        <v>186</v>
      </c>
      <c r="B3" s="192" t="s">
        <v>459</v>
      </c>
      <c r="C3" s="192" t="s">
        <v>460</v>
      </c>
      <c r="D3" s="192" t="s">
        <v>461</v>
      </c>
      <c r="E3" s="192" t="s">
        <v>462</v>
      </c>
      <c r="F3" s="192" t="s">
        <v>463</v>
      </c>
      <c r="G3" s="192" t="s">
        <v>464</v>
      </c>
      <c r="H3" s="192" t="s">
        <v>465</v>
      </c>
      <c r="I3" s="193" t="s">
        <v>466</v>
      </c>
      <c r="J3" s="199" t="s">
        <v>467</v>
      </c>
      <c r="K3" s="226"/>
      <c r="L3" s="226"/>
      <c r="M3" s="226"/>
      <c r="N3" s="226"/>
    </row>
    <row r="4" spans="1:14" ht="16.2" thickBot="1">
      <c r="A4" s="239">
        <v>364601</v>
      </c>
      <c r="B4" s="198" t="s">
        <v>578</v>
      </c>
      <c r="C4" s="194" t="s">
        <v>216</v>
      </c>
      <c r="D4" s="194">
        <v>1</v>
      </c>
      <c r="E4" s="194" t="s">
        <v>579</v>
      </c>
      <c r="F4" s="194" t="s">
        <v>580</v>
      </c>
      <c r="G4" s="194" t="s">
        <v>581</v>
      </c>
      <c r="H4" s="198" t="s">
        <v>582</v>
      </c>
      <c r="I4" s="195" t="s">
        <v>474</v>
      </c>
      <c r="J4" s="200" t="s">
        <v>474</v>
      </c>
      <c r="K4" s="226" t="s">
        <v>1405</v>
      </c>
      <c r="L4" s="226"/>
      <c r="M4" s="226"/>
      <c r="N4" s="226"/>
    </row>
    <row r="5" spans="1:14" ht="16.2" thickBot="1">
      <c r="A5" s="239">
        <v>379246</v>
      </c>
      <c r="B5" s="198" t="s">
        <v>583</v>
      </c>
      <c r="C5" s="194" t="s">
        <v>217</v>
      </c>
      <c r="D5" s="194">
        <v>1</v>
      </c>
      <c r="E5" s="194" t="s">
        <v>584</v>
      </c>
      <c r="F5" s="194" t="s">
        <v>585</v>
      </c>
      <c r="G5" s="194" t="s">
        <v>586</v>
      </c>
      <c r="H5" s="198" t="s">
        <v>587</v>
      </c>
      <c r="I5" s="195" t="s">
        <v>474</v>
      </c>
      <c r="J5" s="200" t="s">
        <v>474</v>
      </c>
      <c r="K5" s="269" t="s">
        <v>1411</v>
      </c>
      <c r="L5" s="226"/>
      <c r="M5" s="269" t="s">
        <v>1411</v>
      </c>
      <c r="N5" s="226"/>
    </row>
    <row r="6" spans="1:14" ht="16.2" thickBot="1">
      <c r="A6" s="239">
        <v>425274</v>
      </c>
      <c r="B6" s="198" t="s">
        <v>588</v>
      </c>
      <c r="C6" s="194" t="s">
        <v>1454</v>
      </c>
      <c r="D6" s="194">
        <v>1</v>
      </c>
      <c r="E6" s="194" t="s">
        <v>589</v>
      </c>
      <c r="F6" s="194" t="s">
        <v>580</v>
      </c>
      <c r="G6" s="194" t="s">
        <v>590</v>
      </c>
      <c r="H6" s="198" t="s">
        <v>591</v>
      </c>
      <c r="I6" s="196" t="s">
        <v>506</v>
      </c>
      <c r="J6" s="202" t="s">
        <v>506</v>
      </c>
      <c r="K6" s="226" t="s">
        <v>1421</v>
      </c>
      <c r="L6" s="226"/>
      <c r="M6" s="265" t="s">
        <v>1403</v>
      </c>
      <c r="N6" s="226"/>
    </row>
    <row r="7" spans="1:14" ht="16.2" thickBot="1">
      <c r="A7" s="239">
        <v>355583</v>
      </c>
      <c r="B7" s="198" t="s">
        <v>592</v>
      </c>
      <c r="C7" s="194" t="s">
        <v>395</v>
      </c>
      <c r="D7" s="194" t="s">
        <v>593</v>
      </c>
      <c r="E7" s="194" t="s">
        <v>594</v>
      </c>
      <c r="F7" s="194" t="s">
        <v>580</v>
      </c>
      <c r="G7" s="194" t="s">
        <v>595</v>
      </c>
      <c r="H7" s="198" t="s">
        <v>596</v>
      </c>
      <c r="I7" s="195" t="s">
        <v>474</v>
      </c>
      <c r="J7" s="200" t="s">
        <v>474</v>
      </c>
      <c r="K7" s="269" t="s">
        <v>1406</v>
      </c>
      <c r="L7" s="226"/>
      <c r="M7" s="226"/>
      <c r="N7" s="226"/>
    </row>
    <row r="8" spans="1:14" ht="16.2" thickBot="1">
      <c r="A8" s="240">
        <v>339272</v>
      </c>
      <c r="B8" s="198" t="s">
        <v>597</v>
      </c>
      <c r="C8" s="194" t="s">
        <v>219</v>
      </c>
      <c r="D8" s="194" t="s">
        <v>523</v>
      </c>
      <c r="E8" s="194" t="s">
        <v>598</v>
      </c>
      <c r="F8" s="194" t="s">
        <v>580</v>
      </c>
      <c r="G8" s="194" t="s">
        <v>599</v>
      </c>
      <c r="H8" s="198" t="s">
        <v>600</v>
      </c>
      <c r="I8" s="195" t="s">
        <v>474</v>
      </c>
      <c r="J8" s="200" t="s">
        <v>474</v>
      </c>
      <c r="K8" s="226"/>
      <c r="L8" s="226"/>
      <c r="M8" s="226"/>
      <c r="N8" s="226"/>
    </row>
    <row r="9" spans="1:14" ht="16.2" thickBot="1">
      <c r="A9" s="239">
        <v>390040</v>
      </c>
      <c r="B9" s="198" t="s">
        <v>597</v>
      </c>
      <c r="C9" s="194" t="s">
        <v>601</v>
      </c>
      <c r="D9" s="194" t="s">
        <v>523</v>
      </c>
      <c r="E9" s="194" t="s">
        <v>602</v>
      </c>
      <c r="F9" s="194" t="s">
        <v>580</v>
      </c>
      <c r="G9" s="194" t="s">
        <v>603</v>
      </c>
      <c r="H9" s="198" t="s">
        <v>604</v>
      </c>
      <c r="I9" s="195" t="s">
        <v>474</v>
      </c>
      <c r="J9" s="200" t="s">
        <v>474</v>
      </c>
      <c r="K9" s="226" t="s">
        <v>1409</v>
      </c>
      <c r="L9" s="226"/>
      <c r="M9" s="226"/>
      <c r="N9" s="226"/>
    </row>
    <row r="10" spans="1:14" ht="16.2" thickBot="1">
      <c r="A10" s="522" t="s">
        <v>605</v>
      </c>
      <c r="B10" s="523"/>
      <c r="C10" s="523"/>
      <c r="D10" s="523"/>
      <c r="E10" s="523"/>
      <c r="F10" s="523"/>
      <c r="G10" s="523"/>
      <c r="H10" s="523"/>
      <c r="I10" s="523"/>
      <c r="J10" s="523"/>
      <c r="K10" s="203" t="s">
        <v>1440</v>
      </c>
      <c r="L10" s="203" t="s">
        <v>1441</v>
      </c>
      <c r="M10" s="203" t="s">
        <v>1440</v>
      </c>
      <c r="N10" s="203" t="s">
        <v>1441</v>
      </c>
    </row>
    <row r="11" spans="1:14" ht="16.2" thickBot="1">
      <c r="A11" s="191" t="s">
        <v>186</v>
      </c>
      <c r="B11" s="192" t="s">
        <v>459</v>
      </c>
      <c r="C11" s="192" t="s">
        <v>460</v>
      </c>
      <c r="D11" s="192" t="s">
        <v>461</v>
      </c>
      <c r="E11" s="192" t="s">
        <v>462</v>
      </c>
      <c r="F11" s="192" t="s">
        <v>463</v>
      </c>
      <c r="G11" s="192" t="s">
        <v>464</v>
      </c>
      <c r="H11" s="192" t="s">
        <v>465</v>
      </c>
      <c r="I11" s="193" t="s">
        <v>466</v>
      </c>
      <c r="J11" s="199" t="s">
        <v>467</v>
      </c>
      <c r="K11" s="226"/>
      <c r="L11" s="226"/>
      <c r="M11" s="226"/>
      <c r="N11" s="226"/>
    </row>
    <row r="12" spans="1:14" ht="16.2" thickBot="1">
      <c r="A12" s="239">
        <v>379239</v>
      </c>
      <c r="B12" s="198" t="s">
        <v>583</v>
      </c>
      <c r="C12" s="194" t="s">
        <v>606</v>
      </c>
      <c r="D12" s="194">
        <v>1</v>
      </c>
      <c r="E12" s="194" t="s">
        <v>607</v>
      </c>
      <c r="F12" s="194" t="s">
        <v>585</v>
      </c>
      <c r="G12" s="194" t="s">
        <v>608</v>
      </c>
      <c r="H12" s="198" t="s">
        <v>609</v>
      </c>
      <c r="I12" s="195" t="s">
        <v>474</v>
      </c>
      <c r="J12" s="200" t="s">
        <v>474</v>
      </c>
      <c r="K12" s="226" t="s">
        <v>1421</v>
      </c>
      <c r="L12" s="226"/>
      <c r="M12" s="226"/>
      <c r="N12" s="226"/>
    </row>
    <row r="13" spans="1:14" ht="16.2" thickBot="1">
      <c r="A13" s="239">
        <v>364016</v>
      </c>
      <c r="B13" s="198" t="s">
        <v>592</v>
      </c>
      <c r="C13" s="194" t="s">
        <v>610</v>
      </c>
      <c r="D13" s="194" t="s">
        <v>611</v>
      </c>
      <c r="E13" s="194" t="s">
        <v>612</v>
      </c>
      <c r="F13" s="194" t="s">
        <v>580</v>
      </c>
      <c r="G13" s="194" t="s">
        <v>613</v>
      </c>
      <c r="H13" s="198" t="s">
        <v>614</v>
      </c>
      <c r="I13" s="195" t="s">
        <v>474</v>
      </c>
      <c r="J13" s="200" t="s">
        <v>474</v>
      </c>
      <c r="K13" s="226" t="s">
        <v>1421</v>
      </c>
      <c r="L13" s="226"/>
      <c r="M13" s="226"/>
      <c r="N13" s="226"/>
    </row>
    <row r="14" spans="1:14" ht="16.2" thickBot="1">
      <c r="A14" s="240">
        <v>339264</v>
      </c>
      <c r="B14" s="198" t="s">
        <v>597</v>
      </c>
      <c r="C14" s="194" t="s">
        <v>615</v>
      </c>
      <c r="D14" s="194" t="s">
        <v>523</v>
      </c>
      <c r="E14" s="194" t="s">
        <v>616</v>
      </c>
      <c r="F14" s="194" t="s">
        <v>580</v>
      </c>
      <c r="G14" s="194" t="s">
        <v>617</v>
      </c>
      <c r="H14" s="198" t="s">
        <v>618</v>
      </c>
      <c r="I14" s="195" t="s">
        <v>474</v>
      </c>
      <c r="J14" s="200" t="s">
        <v>474</v>
      </c>
      <c r="K14" s="226"/>
      <c r="L14" s="226"/>
      <c r="M14" s="226"/>
      <c r="N14" s="226"/>
    </row>
    <row r="15" spans="1:14" ht="16.2" thickBot="1">
      <c r="A15" s="239">
        <v>395638</v>
      </c>
      <c r="B15" s="198" t="s">
        <v>597</v>
      </c>
      <c r="C15" s="194" t="s">
        <v>619</v>
      </c>
      <c r="D15" s="194" t="s">
        <v>523</v>
      </c>
      <c r="E15" s="194" t="s">
        <v>620</v>
      </c>
      <c r="F15" s="194" t="s">
        <v>580</v>
      </c>
      <c r="G15" s="194" t="s">
        <v>621</v>
      </c>
      <c r="H15" s="198" t="s">
        <v>622</v>
      </c>
      <c r="I15" s="194" t="s">
        <v>433</v>
      </c>
      <c r="J15" s="201" t="s">
        <v>433</v>
      </c>
      <c r="K15" s="226" t="s">
        <v>1421</v>
      </c>
      <c r="L15" s="226"/>
      <c r="M15" s="226"/>
      <c r="N15" s="226"/>
    </row>
    <row r="16" spans="1:14" ht="16.2" thickBot="1">
      <c r="A16" s="522" t="s">
        <v>623</v>
      </c>
      <c r="B16" s="523"/>
      <c r="C16" s="523"/>
      <c r="D16" s="523"/>
      <c r="E16" s="523"/>
      <c r="F16" s="523"/>
      <c r="G16" s="523"/>
      <c r="H16" s="523"/>
      <c r="I16" s="523"/>
      <c r="J16" s="523"/>
      <c r="K16" s="203" t="s">
        <v>1440</v>
      </c>
      <c r="L16" s="203" t="s">
        <v>1441</v>
      </c>
      <c r="M16" s="203" t="s">
        <v>1440</v>
      </c>
      <c r="N16" s="203" t="s">
        <v>1441</v>
      </c>
    </row>
    <row r="17" spans="1:14" ht="16.2" thickBot="1">
      <c r="A17" s="191" t="s">
        <v>186</v>
      </c>
      <c r="B17" s="192" t="s">
        <v>459</v>
      </c>
      <c r="C17" s="192" t="s">
        <v>460</v>
      </c>
      <c r="D17" s="192" t="s">
        <v>461</v>
      </c>
      <c r="E17" s="192" t="s">
        <v>462</v>
      </c>
      <c r="F17" s="192" t="s">
        <v>463</v>
      </c>
      <c r="G17" s="192" t="s">
        <v>464</v>
      </c>
      <c r="H17" s="192" t="s">
        <v>465</v>
      </c>
      <c r="I17" s="193" t="s">
        <v>466</v>
      </c>
      <c r="J17" s="199" t="s">
        <v>467</v>
      </c>
      <c r="K17" s="226"/>
      <c r="L17" s="226"/>
      <c r="M17" s="226"/>
      <c r="N17" s="226"/>
    </row>
    <row r="18" spans="1:14" ht="16.2" thickBot="1">
      <c r="A18" s="239">
        <v>383746</v>
      </c>
      <c r="B18" s="198" t="s">
        <v>583</v>
      </c>
      <c r="C18" s="194" t="s">
        <v>299</v>
      </c>
      <c r="D18" s="194">
        <v>1</v>
      </c>
      <c r="E18" s="194" t="s">
        <v>624</v>
      </c>
      <c r="F18" s="194" t="s">
        <v>580</v>
      </c>
      <c r="G18" s="194" t="s">
        <v>625</v>
      </c>
      <c r="H18" s="198" t="s">
        <v>626</v>
      </c>
      <c r="I18" s="195" t="s">
        <v>474</v>
      </c>
      <c r="J18" s="200" t="s">
        <v>474</v>
      </c>
      <c r="K18" s="226" t="s">
        <v>1450</v>
      </c>
      <c r="L18" s="226"/>
      <c r="M18" s="226"/>
      <c r="N18" s="226"/>
    </row>
    <row r="19" spans="1:14" ht="16.2" thickBot="1">
      <c r="A19" s="239">
        <v>361153</v>
      </c>
      <c r="B19" s="198" t="s">
        <v>592</v>
      </c>
      <c r="C19" s="194" t="s">
        <v>627</v>
      </c>
      <c r="D19" s="194" t="s">
        <v>611</v>
      </c>
      <c r="E19" s="194" t="s">
        <v>628</v>
      </c>
      <c r="F19" s="194" t="s">
        <v>580</v>
      </c>
      <c r="G19" s="194" t="s">
        <v>629</v>
      </c>
      <c r="H19" s="198" t="s">
        <v>630</v>
      </c>
      <c r="I19" s="195" t="s">
        <v>474</v>
      </c>
      <c r="J19" s="200" t="s">
        <v>474</v>
      </c>
      <c r="K19" s="226"/>
      <c r="L19" s="226"/>
      <c r="M19" s="226" t="s">
        <v>1450</v>
      </c>
      <c r="N19" s="226"/>
    </row>
    <row r="20" spans="1:14" ht="16.2" thickBot="1">
      <c r="A20" s="239">
        <v>410947</v>
      </c>
      <c r="B20" s="198" t="s">
        <v>597</v>
      </c>
      <c r="C20" s="194" t="s">
        <v>631</v>
      </c>
      <c r="D20" s="194" t="s">
        <v>523</v>
      </c>
      <c r="E20" s="194" t="s">
        <v>602</v>
      </c>
      <c r="F20" s="194" t="s">
        <v>580</v>
      </c>
      <c r="G20" s="194" t="s">
        <v>632</v>
      </c>
      <c r="H20" s="198" t="s">
        <v>633</v>
      </c>
      <c r="I20" s="194" t="s">
        <v>433</v>
      </c>
      <c r="J20" s="201" t="s">
        <v>433</v>
      </c>
      <c r="K20" s="226"/>
      <c r="L20" s="226"/>
      <c r="M20" s="226" t="s">
        <v>1406</v>
      </c>
      <c r="N20" s="226"/>
    </row>
    <row r="21" spans="1:14" ht="16.2" thickBot="1">
      <c r="A21" s="522" t="s">
        <v>634</v>
      </c>
      <c r="B21" s="523"/>
      <c r="C21" s="523"/>
      <c r="D21" s="523"/>
      <c r="E21" s="523"/>
      <c r="F21" s="523"/>
      <c r="G21" s="523"/>
      <c r="H21" s="523"/>
      <c r="I21" s="523"/>
      <c r="J21" s="523"/>
      <c r="K21" s="203" t="s">
        <v>1440</v>
      </c>
      <c r="L21" s="203" t="s">
        <v>1441</v>
      </c>
      <c r="M21" s="203" t="s">
        <v>1440</v>
      </c>
      <c r="N21" s="203" t="s">
        <v>1441</v>
      </c>
    </row>
    <row r="22" spans="1:14" ht="16.2" thickBot="1">
      <c r="A22" s="191" t="s">
        <v>186</v>
      </c>
      <c r="B22" s="192" t="s">
        <v>459</v>
      </c>
      <c r="C22" s="192" t="s">
        <v>460</v>
      </c>
      <c r="D22" s="192" t="s">
        <v>461</v>
      </c>
      <c r="E22" s="192" t="s">
        <v>462</v>
      </c>
      <c r="F22" s="192" t="s">
        <v>463</v>
      </c>
      <c r="G22" s="192" t="s">
        <v>464</v>
      </c>
      <c r="H22" s="192" t="s">
        <v>465</v>
      </c>
      <c r="I22" s="193" t="s">
        <v>466</v>
      </c>
      <c r="J22" s="199" t="s">
        <v>467</v>
      </c>
      <c r="K22" s="226"/>
      <c r="L22" s="226"/>
      <c r="M22" s="226"/>
      <c r="N22" s="226"/>
    </row>
    <row r="23" spans="1:14" ht="16.2" thickBot="1">
      <c r="A23" s="239">
        <v>364600</v>
      </c>
      <c r="B23" s="198" t="s">
        <v>578</v>
      </c>
      <c r="C23" s="194" t="s">
        <v>635</v>
      </c>
      <c r="D23" s="194">
        <v>1</v>
      </c>
      <c r="E23" s="194" t="s">
        <v>579</v>
      </c>
      <c r="F23" s="194" t="s">
        <v>580</v>
      </c>
      <c r="G23" s="194" t="s">
        <v>636</v>
      </c>
      <c r="H23" s="198" t="s">
        <v>637</v>
      </c>
      <c r="I23" s="195" t="s">
        <v>474</v>
      </c>
      <c r="J23" s="200" t="s">
        <v>474</v>
      </c>
      <c r="K23" s="226"/>
      <c r="L23" s="226"/>
      <c r="M23" s="226"/>
      <c r="N23" s="226"/>
    </row>
    <row r="24" spans="1:14" ht="16.2" thickBot="1">
      <c r="A24" s="239">
        <v>379249</v>
      </c>
      <c r="B24" s="198" t="s">
        <v>583</v>
      </c>
      <c r="C24" s="194" t="s">
        <v>638</v>
      </c>
      <c r="D24" s="194">
        <v>1</v>
      </c>
      <c r="E24" s="194" t="s">
        <v>584</v>
      </c>
      <c r="F24" s="194" t="s">
        <v>585</v>
      </c>
      <c r="G24" s="194" t="s">
        <v>639</v>
      </c>
      <c r="H24" s="198" t="s">
        <v>640</v>
      </c>
      <c r="I24" s="195" t="s">
        <v>474</v>
      </c>
      <c r="J24" s="200" t="s">
        <v>474</v>
      </c>
      <c r="K24" s="226"/>
      <c r="L24" s="226"/>
      <c r="M24" s="226" t="s">
        <v>1421</v>
      </c>
      <c r="N24" s="226"/>
    </row>
    <row r="25" spans="1:14" ht="16.2" thickBot="1">
      <c r="A25" s="239">
        <v>425288</v>
      </c>
      <c r="B25" s="198" t="s">
        <v>588</v>
      </c>
      <c r="C25" s="194" t="s">
        <v>1455</v>
      </c>
      <c r="D25" s="194">
        <v>1</v>
      </c>
      <c r="E25" s="194" t="s">
        <v>589</v>
      </c>
      <c r="F25" s="194" t="s">
        <v>580</v>
      </c>
      <c r="G25" s="194" t="s">
        <v>641</v>
      </c>
      <c r="H25" s="198" t="s">
        <v>642</v>
      </c>
      <c r="I25" s="196" t="s">
        <v>506</v>
      </c>
      <c r="J25" s="202" t="s">
        <v>506</v>
      </c>
      <c r="K25" s="226" t="s">
        <v>1403</v>
      </c>
      <c r="L25" s="226"/>
      <c r="M25" s="226" t="s">
        <v>1421</v>
      </c>
      <c r="N25" s="226"/>
    </row>
    <row r="26" spans="1:14" ht="16.2" thickBot="1">
      <c r="A26" s="239">
        <v>355584</v>
      </c>
      <c r="B26" s="198" t="s">
        <v>592</v>
      </c>
      <c r="C26" s="194" t="s">
        <v>643</v>
      </c>
      <c r="D26" s="194" t="s">
        <v>593</v>
      </c>
      <c r="E26" s="194" t="s">
        <v>644</v>
      </c>
      <c r="F26" s="194" t="s">
        <v>580</v>
      </c>
      <c r="G26" s="194" t="s">
        <v>645</v>
      </c>
      <c r="H26" s="198" t="s">
        <v>646</v>
      </c>
      <c r="I26" s="195" t="s">
        <v>474</v>
      </c>
      <c r="J26" s="200" t="s">
        <v>474</v>
      </c>
      <c r="K26" s="226"/>
      <c r="L26" s="226"/>
      <c r="M26" s="226" t="s">
        <v>1421</v>
      </c>
      <c r="N26" s="226"/>
    </row>
    <row r="27" spans="1:14" ht="16.2" thickBot="1">
      <c r="A27" s="240">
        <v>339274</v>
      </c>
      <c r="B27" s="198" t="s">
        <v>597</v>
      </c>
      <c r="C27" s="194" t="s">
        <v>647</v>
      </c>
      <c r="D27" s="194" t="s">
        <v>523</v>
      </c>
      <c r="E27" s="194" t="s">
        <v>598</v>
      </c>
      <c r="F27" s="194" t="s">
        <v>580</v>
      </c>
      <c r="G27" s="194" t="s">
        <v>648</v>
      </c>
      <c r="H27" s="198" t="s">
        <v>649</v>
      </c>
      <c r="I27" s="195" t="s">
        <v>474</v>
      </c>
      <c r="J27" s="200" t="s">
        <v>474</v>
      </c>
      <c r="K27" s="226"/>
      <c r="L27" s="226"/>
      <c r="M27" s="226"/>
      <c r="N27" s="226"/>
    </row>
    <row r="28" spans="1:14" ht="16.2" thickBot="1">
      <c r="A28" s="239">
        <v>390043</v>
      </c>
      <c r="B28" s="198" t="s">
        <v>597</v>
      </c>
      <c r="C28" s="194" t="s">
        <v>650</v>
      </c>
      <c r="D28" s="194" t="s">
        <v>523</v>
      </c>
      <c r="E28" s="194" t="s">
        <v>602</v>
      </c>
      <c r="F28" s="194" t="s">
        <v>580</v>
      </c>
      <c r="G28" s="194" t="s">
        <v>651</v>
      </c>
      <c r="H28" s="198" t="s">
        <v>652</v>
      </c>
      <c r="I28" s="195" t="s">
        <v>474</v>
      </c>
      <c r="J28" s="200" t="s">
        <v>474</v>
      </c>
      <c r="K28" s="226"/>
      <c r="L28" s="226"/>
      <c r="M28" s="226" t="s">
        <v>1421</v>
      </c>
      <c r="N28" s="226"/>
    </row>
    <row r="29" spans="1:14" ht="16.2" thickBot="1">
      <c r="A29" s="522" t="s">
        <v>653</v>
      </c>
      <c r="B29" s="523"/>
      <c r="C29" s="523"/>
      <c r="D29" s="523"/>
      <c r="E29" s="523"/>
      <c r="F29" s="523"/>
      <c r="G29" s="523"/>
      <c r="H29" s="523"/>
      <c r="I29" s="523"/>
      <c r="J29" s="523"/>
      <c r="K29" s="203" t="s">
        <v>1440</v>
      </c>
      <c r="L29" s="203" t="s">
        <v>1441</v>
      </c>
      <c r="M29" s="203" t="s">
        <v>1440</v>
      </c>
      <c r="N29" s="203" t="s">
        <v>1441</v>
      </c>
    </row>
    <row r="30" spans="1:14" ht="16.2" thickBot="1">
      <c r="A30" s="191" t="s">
        <v>186</v>
      </c>
      <c r="B30" s="192" t="s">
        <v>459</v>
      </c>
      <c r="C30" s="192" t="s">
        <v>460</v>
      </c>
      <c r="D30" s="192" t="s">
        <v>461</v>
      </c>
      <c r="E30" s="192" t="s">
        <v>462</v>
      </c>
      <c r="F30" s="192" t="s">
        <v>463</v>
      </c>
      <c r="G30" s="192" t="s">
        <v>464</v>
      </c>
      <c r="H30" s="192" t="s">
        <v>465</v>
      </c>
      <c r="I30" s="193" t="s">
        <v>466</v>
      </c>
      <c r="J30" s="199" t="s">
        <v>467</v>
      </c>
      <c r="K30" s="226"/>
      <c r="L30" s="226"/>
      <c r="M30" s="226" t="s">
        <v>1409</v>
      </c>
      <c r="N30" s="226"/>
    </row>
    <row r="31" spans="1:14" ht="16.2" thickBot="1">
      <c r="A31" s="239">
        <v>379243</v>
      </c>
      <c r="B31" s="198" t="s">
        <v>583</v>
      </c>
      <c r="C31" s="194" t="s">
        <v>1456</v>
      </c>
      <c r="D31" s="194">
        <v>1</v>
      </c>
      <c r="E31" s="194" t="s">
        <v>607</v>
      </c>
      <c r="F31" s="194" t="s">
        <v>585</v>
      </c>
      <c r="G31" s="194" t="s">
        <v>654</v>
      </c>
      <c r="H31" s="198" t="s">
        <v>655</v>
      </c>
      <c r="I31" s="195" t="s">
        <v>474</v>
      </c>
      <c r="J31" s="200" t="s">
        <v>474</v>
      </c>
      <c r="K31" s="226"/>
      <c r="L31" s="226"/>
      <c r="M31" s="226" t="s">
        <v>1405</v>
      </c>
      <c r="N31" s="226"/>
    </row>
    <row r="32" spans="1:14" ht="16.2" thickBot="1">
      <c r="A32" s="239">
        <v>364018</v>
      </c>
      <c r="B32" s="198" t="s">
        <v>592</v>
      </c>
      <c r="C32" s="194" t="s">
        <v>656</v>
      </c>
      <c r="D32" s="194" t="s">
        <v>611</v>
      </c>
      <c r="E32" s="194" t="s">
        <v>657</v>
      </c>
      <c r="F32" s="194" t="s">
        <v>580</v>
      </c>
      <c r="G32" s="194" t="s">
        <v>658</v>
      </c>
      <c r="H32" s="198" t="s">
        <v>659</v>
      </c>
      <c r="I32" s="195" t="s">
        <v>474</v>
      </c>
      <c r="J32" s="200" t="s">
        <v>474</v>
      </c>
      <c r="K32" s="226"/>
      <c r="L32" s="226"/>
      <c r="M32" s="226" t="s">
        <v>1422</v>
      </c>
      <c r="N32" s="226"/>
    </row>
    <row r="33" spans="1:15" ht="16.2" thickBot="1">
      <c r="A33" s="240">
        <v>339266</v>
      </c>
      <c r="B33" s="198" t="s">
        <v>597</v>
      </c>
      <c r="C33" s="194" t="s">
        <v>298</v>
      </c>
      <c r="D33" s="194" t="s">
        <v>523</v>
      </c>
      <c r="E33" s="194" t="s">
        <v>616</v>
      </c>
      <c r="F33" s="194" t="s">
        <v>580</v>
      </c>
      <c r="G33" s="194" t="s">
        <v>660</v>
      </c>
      <c r="H33" s="198" t="s">
        <v>661</v>
      </c>
      <c r="I33" s="195" t="s">
        <v>474</v>
      </c>
      <c r="J33" s="200" t="s">
        <v>474</v>
      </c>
      <c r="K33" s="226"/>
      <c r="L33" s="226"/>
      <c r="M33" s="226"/>
      <c r="N33" s="226"/>
    </row>
    <row r="34" spans="1:15" ht="16.2" thickBot="1">
      <c r="A34" s="239">
        <v>395640</v>
      </c>
      <c r="B34" s="198" t="s">
        <v>597</v>
      </c>
      <c r="C34" s="194" t="s">
        <v>662</v>
      </c>
      <c r="D34" s="194" t="s">
        <v>523</v>
      </c>
      <c r="E34" s="194" t="s">
        <v>620</v>
      </c>
      <c r="F34" s="194" t="s">
        <v>580</v>
      </c>
      <c r="G34" s="194" t="s">
        <v>663</v>
      </c>
      <c r="H34" s="198" t="s">
        <v>664</v>
      </c>
      <c r="I34" s="194" t="s">
        <v>433</v>
      </c>
      <c r="J34" s="201" t="s">
        <v>433</v>
      </c>
      <c r="K34" s="226"/>
      <c r="L34" s="226"/>
      <c r="M34" s="226" t="s">
        <v>1422</v>
      </c>
      <c r="N34" s="226"/>
    </row>
    <row r="35" spans="1:15" ht="15.6" customHeight="1">
      <c r="A35" s="520" t="s">
        <v>666</v>
      </c>
      <c r="B35" s="521"/>
      <c r="C35" s="521"/>
      <c r="D35" s="521"/>
      <c r="E35" s="521"/>
      <c r="F35" s="521"/>
      <c r="G35" s="521"/>
      <c r="H35" s="521"/>
      <c r="I35" s="521"/>
      <c r="J35" s="521"/>
      <c r="K35" s="203" t="s">
        <v>1440</v>
      </c>
      <c r="L35" s="203" t="s">
        <v>1441</v>
      </c>
      <c r="M35" s="203" t="s">
        <v>1440</v>
      </c>
      <c r="N35" s="203" t="s">
        <v>1441</v>
      </c>
    </row>
    <row r="36" spans="1:15">
      <c r="A36" s="228" t="s">
        <v>186</v>
      </c>
      <c r="B36" s="228" t="s">
        <v>459</v>
      </c>
      <c r="C36" s="228" t="s">
        <v>460</v>
      </c>
      <c r="D36" s="228" t="s">
        <v>461</v>
      </c>
      <c r="E36" s="228" t="s">
        <v>462</v>
      </c>
      <c r="F36" s="228" t="s">
        <v>463</v>
      </c>
      <c r="G36" s="228" t="s">
        <v>464</v>
      </c>
      <c r="H36" s="228" t="s">
        <v>465</v>
      </c>
      <c r="I36" s="229" t="s">
        <v>466</v>
      </c>
      <c r="J36" s="234" t="s">
        <v>467</v>
      </c>
      <c r="K36" s="139"/>
      <c r="L36" s="139"/>
      <c r="M36" s="139"/>
      <c r="N36" s="139"/>
      <c r="O36" s="204"/>
    </row>
    <row r="37" spans="1:15">
      <c r="A37" s="255">
        <v>364599</v>
      </c>
      <c r="B37" s="231" t="s">
        <v>578</v>
      </c>
      <c r="C37" s="230" t="s">
        <v>1457</v>
      </c>
      <c r="D37" s="230">
        <v>1</v>
      </c>
      <c r="E37" s="230" t="s">
        <v>579</v>
      </c>
      <c r="F37" s="230" t="s">
        <v>580</v>
      </c>
      <c r="G37" s="230" t="s">
        <v>667</v>
      </c>
      <c r="H37" s="231" t="s">
        <v>668</v>
      </c>
      <c r="I37" s="232" t="s">
        <v>474</v>
      </c>
      <c r="J37" s="235" t="s">
        <v>474</v>
      </c>
      <c r="K37" s="139"/>
      <c r="L37" s="139"/>
      <c r="M37" s="139" t="s">
        <v>1458</v>
      </c>
      <c r="N37" s="139"/>
      <c r="O37" s="204"/>
    </row>
    <row r="38" spans="1:15">
      <c r="A38" s="255">
        <v>379250</v>
      </c>
      <c r="B38" s="231" t="s">
        <v>583</v>
      </c>
      <c r="C38" s="230" t="s">
        <v>220</v>
      </c>
      <c r="D38" s="230">
        <v>1</v>
      </c>
      <c r="E38" s="230" t="s">
        <v>1459</v>
      </c>
      <c r="F38" s="230" t="s">
        <v>1460</v>
      </c>
      <c r="G38" s="230" t="s">
        <v>669</v>
      </c>
      <c r="H38" s="231" t="s">
        <v>670</v>
      </c>
      <c r="I38" s="232" t="s">
        <v>474</v>
      </c>
      <c r="J38" s="235" t="s">
        <v>474</v>
      </c>
      <c r="K38" s="139" t="s">
        <v>1458</v>
      </c>
      <c r="L38" s="139"/>
      <c r="M38" s="139" t="s">
        <v>1458</v>
      </c>
      <c r="N38" s="139"/>
      <c r="O38" s="204"/>
    </row>
    <row r="39" spans="1:15">
      <c r="A39" s="255">
        <v>425290</v>
      </c>
      <c r="B39" s="231" t="s">
        <v>588</v>
      </c>
      <c r="C39" s="230" t="s">
        <v>1461</v>
      </c>
      <c r="D39" s="230">
        <v>1</v>
      </c>
      <c r="E39" s="230" t="s">
        <v>589</v>
      </c>
      <c r="F39" s="230" t="s">
        <v>580</v>
      </c>
      <c r="G39" s="230" t="s">
        <v>671</v>
      </c>
      <c r="H39" s="231" t="s">
        <v>672</v>
      </c>
      <c r="I39" s="233" t="s">
        <v>506</v>
      </c>
      <c r="J39" s="236" t="s">
        <v>506</v>
      </c>
      <c r="K39" s="139" t="s">
        <v>1422</v>
      </c>
      <c r="L39" s="139"/>
      <c r="M39" s="139"/>
      <c r="N39" s="139"/>
      <c r="O39" s="204"/>
    </row>
    <row r="40" spans="1:15">
      <c r="A40" s="255">
        <v>355586</v>
      </c>
      <c r="B40" s="231" t="s">
        <v>592</v>
      </c>
      <c r="C40" s="230" t="s">
        <v>1462</v>
      </c>
      <c r="D40" s="230" t="s">
        <v>593</v>
      </c>
      <c r="E40" s="230" t="s">
        <v>644</v>
      </c>
      <c r="F40" s="230" t="s">
        <v>580</v>
      </c>
      <c r="G40" s="230" t="s">
        <v>673</v>
      </c>
      <c r="H40" s="231" t="s">
        <v>674</v>
      </c>
      <c r="I40" s="232" t="s">
        <v>474</v>
      </c>
      <c r="J40" s="235" t="s">
        <v>474</v>
      </c>
      <c r="K40" s="139" t="s">
        <v>1458</v>
      </c>
      <c r="L40" s="139"/>
      <c r="M40" s="139" t="s">
        <v>1458</v>
      </c>
      <c r="N40" s="139"/>
      <c r="O40" s="204"/>
    </row>
    <row r="41" spans="1:15">
      <c r="A41" s="256">
        <v>339276</v>
      </c>
      <c r="B41" s="231" t="s">
        <v>597</v>
      </c>
      <c r="C41" s="230" t="s">
        <v>1463</v>
      </c>
      <c r="D41" s="230" t="s">
        <v>523</v>
      </c>
      <c r="E41" s="230" t="s">
        <v>598</v>
      </c>
      <c r="F41" s="230" t="s">
        <v>580</v>
      </c>
      <c r="G41" s="230" t="s">
        <v>675</v>
      </c>
      <c r="H41" s="231" t="s">
        <v>676</v>
      </c>
      <c r="I41" s="232" t="s">
        <v>474</v>
      </c>
      <c r="J41" s="235" t="s">
        <v>474</v>
      </c>
      <c r="K41" s="139" t="s">
        <v>1458</v>
      </c>
      <c r="L41" s="139"/>
      <c r="M41" s="139"/>
      <c r="N41" s="139"/>
      <c r="O41" s="204"/>
    </row>
    <row r="42" spans="1:15">
      <c r="A42" s="255">
        <v>390046</v>
      </c>
      <c r="B42" s="231" t="s">
        <v>597</v>
      </c>
      <c r="C42" s="230" t="s">
        <v>1464</v>
      </c>
      <c r="D42" s="230" t="s">
        <v>523</v>
      </c>
      <c r="E42" s="230" t="s">
        <v>602</v>
      </c>
      <c r="F42" s="230" t="s">
        <v>580</v>
      </c>
      <c r="G42" s="230" t="s">
        <v>677</v>
      </c>
      <c r="H42" s="231" t="s">
        <v>678</v>
      </c>
      <c r="I42" s="232" t="s">
        <v>474</v>
      </c>
      <c r="J42" s="235" t="s">
        <v>474</v>
      </c>
      <c r="K42" s="139" t="s">
        <v>1465</v>
      </c>
      <c r="L42" s="139"/>
      <c r="M42" s="139" t="s">
        <v>1458</v>
      </c>
      <c r="N42" s="139"/>
      <c r="O42" s="204"/>
    </row>
  </sheetData>
  <mergeCells count="9">
    <mergeCell ref="K1:L1"/>
    <mergeCell ref="M1:N1"/>
    <mergeCell ref="A35:J35"/>
    <mergeCell ref="A2:J2"/>
    <mergeCell ref="A10:J10"/>
    <mergeCell ref="A16:J16"/>
    <mergeCell ref="A21:J21"/>
    <mergeCell ref="A29:J29"/>
    <mergeCell ref="A1:J1"/>
  </mergeCells>
  <phoneticPr fontId="1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zoomScale="85" zoomScaleNormal="85" workbookViewId="0">
      <selection sqref="A1:XFD1048576"/>
    </sheetView>
  </sheetViews>
  <sheetFormatPr defaultColWidth="8.88671875" defaultRowHeight="16.2"/>
  <cols>
    <col min="1" max="1" width="9.33203125" style="129" bestFit="1" customWidth="1"/>
    <col min="2" max="2" width="8.88671875" style="129"/>
    <col min="3" max="3" width="23.44140625" style="129" customWidth="1"/>
    <col min="4" max="4" width="12.6640625" style="129" customWidth="1"/>
    <col min="5" max="5" width="10" style="129" bestFit="1" customWidth="1"/>
    <col min="6" max="7" width="8.88671875" style="129"/>
    <col min="8" max="8" width="11.77734375" style="129" bestFit="1" customWidth="1"/>
    <col min="9" max="9" width="18.77734375" style="129" bestFit="1" customWidth="1"/>
    <col min="10" max="10" width="21.44140625" style="129" bestFit="1" customWidth="1"/>
    <col min="11" max="11" width="13.21875" style="225" customWidth="1"/>
    <col min="12" max="12" width="14" style="225" customWidth="1"/>
    <col min="13" max="13" width="12.6640625" style="225" bestFit="1" customWidth="1"/>
    <col min="14" max="14" width="14.44140625" style="225" customWidth="1"/>
    <col min="15" max="16384" width="8.88671875" style="129"/>
  </cols>
  <sheetData>
    <row r="1" spans="1:14" ht="16.8" thickBot="1">
      <c r="A1" s="526" t="s">
        <v>679</v>
      </c>
      <c r="B1" s="527"/>
      <c r="C1" s="527"/>
      <c r="D1" s="527"/>
      <c r="E1" s="527"/>
      <c r="F1" s="527"/>
      <c r="G1" s="527"/>
      <c r="H1" s="527"/>
      <c r="I1" s="527"/>
      <c r="J1" s="527"/>
      <c r="K1" s="512" t="s">
        <v>1439</v>
      </c>
      <c r="L1" s="513"/>
      <c r="M1" s="512" t="s">
        <v>1412</v>
      </c>
      <c r="N1" s="513"/>
    </row>
    <row r="2" spans="1:14" ht="16.8" thickBot="1">
      <c r="A2" s="522" t="s">
        <v>680</v>
      </c>
      <c r="B2" s="523"/>
      <c r="C2" s="523"/>
      <c r="D2" s="523"/>
      <c r="E2" s="523"/>
      <c r="F2" s="523"/>
      <c r="G2" s="523"/>
      <c r="H2" s="523"/>
      <c r="I2" s="523"/>
      <c r="J2" s="523"/>
      <c r="K2" s="203" t="s">
        <v>1440</v>
      </c>
      <c r="L2" s="203" t="s">
        <v>1441</v>
      </c>
      <c r="M2" s="203" t="s">
        <v>1440</v>
      </c>
      <c r="N2" s="203" t="s">
        <v>1441</v>
      </c>
    </row>
    <row r="3" spans="1:14" ht="16.8" thickBot="1">
      <c r="A3" s="191" t="s">
        <v>186</v>
      </c>
      <c r="B3" s="192" t="s">
        <v>459</v>
      </c>
      <c r="C3" s="192" t="s">
        <v>460</v>
      </c>
      <c r="D3" s="192" t="s">
        <v>461</v>
      </c>
      <c r="E3" s="192" t="s">
        <v>462</v>
      </c>
      <c r="F3" s="192" t="s">
        <v>463</v>
      </c>
      <c r="G3" s="192" t="s">
        <v>464</v>
      </c>
      <c r="H3" s="192" t="s">
        <v>465</v>
      </c>
      <c r="I3" s="193" t="s">
        <v>466</v>
      </c>
      <c r="J3" s="199" t="s">
        <v>467</v>
      </c>
      <c r="K3" s="226"/>
      <c r="L3" s="226"/>
      <c r="M3" s="226"/>
      <c r="N3" s="226"/>
    </row>
    <row r="4" spans="1:14" ht="16.8" thickBot="1">
      <c r="A4" s="197">
        <v>336584</v>
      </c>
      <c r="B4" s="198" t="s">
        <v>681</v>
      </c>
      <c r="C4" s="194" t="s">
        <v>215</v>
      </c>
      <c r="D4" s="194" t="s">
        <v>682</v>
      </c>
      <c r="E4" s="194" t="s">
        <v>683</v>
      </c>
      <c r="F4" s="194" t="s">
        <v>684</v>
      </c>
      <c r="G4" s="194" t="s">
        <v>685</v>
      </c>
      <c r="H4" s="198" t="s">
        <v>686</v>
      </c>
      <c r="I4" s="195" t="s">
        <v>474</v>
      </c>
      <c r="J4" s="200" t="s">
        <v>474</v>
      </c>
      <c r="K4" s="226"/>
      <c r="L4" s="226"/>
      <c r="M4" s="226"/>
      <c r="N4" s="226"/>
    </row>
    <row r="5" spans="1:14" ht="16.8" thickBot="1">
      <c r="A5" s="239">
        <v>424078</v>
      </c>
      <c r="B5" s="198" t="s">
        <v>681</v>
      </c>
      <c r="C5" s="194" t="s">
        <v>1466</v>
      </c>
      <c r="D5" s="194" t="s">
        <v>687</v>
      </c>
      <c r="E5" s="194" t="s">
        <v>688</v>
      </c>
      <c r="F5" s="194" t="s">
        <v>684</v>
      </c>
      <c r="G5" s="194" t="s">
        <v>689</v>
      </c>
      <c r="H5" s="198" t="s">
        <v>1467</v>
      </c>
      <c r="I5" s="196" t="s">
        <v>506</v>
      </c>
      <c r="J5" s="202" t="s">
        <v>506</v>
      </c>
      <c r="K5" s="226" t="s">
        <v>1450</v>
      </c>
      <c r="L5" s="226"/>
      <c r="M5" s="226" t="s">
        <v>1405</v>
      </c>
      <c r="N5" s="226"/>
    </row>
    <row r="6" spans="1:14" ht="16.8" thickBot="1">
      <c r="A6" s="197">
        <v>389663</v>
      </c>
      <c r="B6" s="198" t="s">
        <v>690</v>
      </c>
      <c r="C6" s="194" t="s">
        <v>691</v>
      </c>
      <c r="D6" s="194" t="s">
        <v>692</v>
      </c>
      <c r="E6" s="194" t="s">
        <v>693</v>
      </c>
      <c r="F6" s="194" t="s">
        <v>684</v>
      </c>
      <c r="G6" s="194" t="s">
        <v>694</v>
      </c>
      <c r="H6" s="198" t="s">
        <v>695</v>
      </c>
      <c r="I6" s="195" t="s">
        <v>474</v>
      </c>
      <c r="J6" s="200" t="s">
        <v>474</v>
      </c>
      <c r="K6" s="226"/>
      <c r="L6" s="226"/>
      <c r="M6" s="226"/>
      <c r="N6" s="226"/>
    </row>
    <row r="7" spans="1:14" ht="16.8" thickBot="1">
      <c r="A7" s="522" t="s">
        <v>696</v>
      </c>
      <c r="B7" s="523"/>
      <c r="C7" s="523"/>
      <c r="D7" s="523"/>
      <c r="E7" s="523"/>
      <c r="F7" s="523"/>
      <c r="G7" s="523"/>
      <c r="H7" s="523"/>
      <c r="I7" s="523"/>
      <c r="J7" s="523"/>
      <c r="K7" s="203" t="s">
        <v>1440</v>
      </c>
      <c r="L7" s="203" t="s">
        <v>1441</v>
      </c>
      <c r="M7" s="203" t="s">
        <v>1440</v>
      </c>
      <c r="N7" s="203" t="s">
        <v>1441</v>
      </c>
    </row>
    <row r="8" spans="1:14" ht="16.8" thickBot="1">
      <c r="A8" s="191" t="s">
        <v>186</v>
      </c>
      <c r="B8" s="192" t="s">
        <v>459</v>
      </c>
      <c r="C8" s="192" t="s">
        <v>460</v>
      </c>
      <c r="D8" s="192" t="s">
        <v>461</v>
      </c>
      <c r="E8" s="192" t="s">
        <v>462</v>
      </c>
      <c r="F8" s="192" t="s">
        <v>463</v>
      </c>
      <c r="G8" s="192" t="s">
        <v>464</v>
      </c>
      <c r="H8" s="192" t="s">
        <v>465</v>
      </c>
      <c r="I8" s="193" t="s">
        <v>466</v>
      </c>
      <c r="J8" s="199" t="s">
        <v>467</v>
      </c>
      <c r="K8" s="226"/>
      <c r="L8" s="226"/>
      <c r="M8" s="226"/>
      <c r="N8" s="226"/>
    </row>
    <row r="9" spans="1:14" ht="16.8" thickBot="1">
      <c r="A9" s="240">
        <v>347087</v>
      </c>
      <c r="B9" s="198" t="s">
        <v>681</v>
      </c>
      <c r="C9" s="194" t="s">
        <v>697</v>
      </c>
      <c r="D9" s="194" t="s">
        <v>698</v>
      </c>
      <c r="E9" s="194" t="s">
        <v>699</v>
      </c>
      <c r="F9" s="194" t="s">
        <v>684</v>
      </c>
      <c r="G9" s="194" t="s">
        <v>700</v>
      </c>
      <c r="H9" s="198" t="s">
        <v>701</v>
      </c>
      <c r="I9" s="194" t="s">
        <v>433</v>
      </c>
      <c r="J9" s="201" t="s">
        <v>433</v>
      </c>
      <c r="K9" s="226"/>
      <c r="L9" s="226"/>
      <c r="M9" s="226"/>
      <c r="N9" s="226"/>
    </row>
    <row r="10" spans="1:14" ht="16.8" thickBot="1">
      <c r="A10" s="240">
        <v>395081</v>
      </c>
      <c r="B10" s="198" t="s">
        <v>681</v>
      </c>
      <c r="C10" s="194" t="s">
        <v>697</v>
      </c>
      <c r="D10" s="194" t="s">
        <v>702</v>
      </c>
      <c r="E10" s="194" t="s">
        <v>703</v>
      </c>
      <c r="F10" s="194" t="s">
        <v>684</v>
      </c>
      <c r="G10" s="194" t="s">
        <v>704</v>
      </c>
      <c r="H10" s="198" t="s">
        <v>705</v>
      </c>
      <c r="I10" s="194" t="s">
        <v>433</v>
      </c>
      <c r="J10" s="201" t="s">
        <v>433</v>
      </c>
      <c r="K10" s="226"/>
      <c r="L10" s="226"/>
      <c r="M10" s="226"/>
      <c r="N10" s="226"/>
    </row>
    <row r="11" spans="1:14" ht="16.8" thickBot="1">
      <c r="A11" s="239">
        <v>411603</v>
      </c>
      <c r="B11" s="198" t="s">
        <v>681</v>
      </c>
      <c r="C11" s="194" t="s">
        <v>697</v>
      </c>
      <c r="D11" s="194" t="s">
        <v>702</v>
      </c>
      <c r="E11" s="194" t="s">
        <v>706</v>
      </c>
      <c r="F11" s="194" t="s">
        <v>684</v>
      </c>
      <c r="G11" s="194" t="s">
        <v>704</v>
      </c>
      <c r="H11" s="198" t="s">
        <v>705</v>
      </c>
      <c r="I11" s="195" t="s">
        <v>474</v>
      </c>
      <c r="J11" s="200" t="s">
        <v>474</v>
      </c>
      <c r="K11" s="226"/>
      <c r="L11" s="226"/>
      <c r="M11" s="226" t="s">
        <v>1468</v>
      </c>
      <c r="N11" s="226"/>
    </row>
    <row r="12" spans="1:14" ht="16.8" thickBot="1">
      <c r="A12" s="240">
        <v>309951</v>
      </c>
      <c r="B12" s="198" t="s">
        <v>690</v>
      </c>
      <c r="C12" s="194" t="s">
        <v>1469</v>
      </c>
      <c r="D12" s="194" t="s">
        <v>692</v>
      </c>
      <c r="E12" s="194" t="s">
        <v>693</v>
      </c>
      <c r="F12" s="194" t="s">
        <v>684</v>
      </c>
      <c r="G12" s="194" t="s">
        <v>707</v>
      </c>
      <c r="H12" s="198" t="s">
        <v>708</v>
      </c>
      <c r="I12" s="195" t="s">
        <v>474</v>
      </c>
      <c r="J12" s="200" t="s">
        <v>474</v>
      </c>
      <c r="K12" s="226"/>
      <c r="L12" s="226"/>
      <c r="M12" s="226"/>
      <c r="N12" s="226"/>
    </row>
    <row r="13" spans="1:14" ht="16.8" thickBot="1">
      <c r="A13" s="239">
        <v>405153</v>
      </c>
      <c r="B13" s="198" t="s">
        <v>690</v>
      </c>
      <c r="C13" s="194" t="s">
        <v>1470</v>
      </c>
      <c r="D13" s="194" t="s">
        <v>709</v>
      </c>
      <c r="E13" s="194" t="s">
        <v>710</v>
      </c>
      <c r="F13" s="194" t="s">
        <v>684</v>
      </c>
      <c r="G13" s="194" t="s">
        <v>711</v>
      </c>
      <c r="H13" s="198" t="s">
        <v>712</v>
      </c>
      <c r="I13" s="194" t="s">
        <v>433</v>
      </c>
      <c r="J13" s="201" t="s">
        <v>433</v>
      </c>
      <c r="K13" s="226" t="s">
        <v>1409</v>
      </c>
      <c r="L13" s="226"/>
      <c r="M13" s="226" t="s">
        <v>1422</v>
      </c>
      <c r="N13" s="226"/>
    </row>
    <row r="14" spans="1:14" ht="16.8" thickBot="1">
      <c r="A14" s="522" t="s">
        <v>713</v>
      </c>
      <c r="B14" s="523"/>
      <c r="C14" s="523"/>
      <c r="D14" s="523"/>
      <c r="E14" s="523"/>
      <c r="F14" s="523"/>
      <c r="G14" s="523"/>
      <c r="H14" s="523"/>
      <c r="I14" s="523"/>
      <c r="J14" s="523"/>
      <c r="K14" s="203" t="s">
        <v>1440</v>
      </c>
      <c r="L14" s="203" t="s">
        <v>1441</v>
      </c>
      <c r="M14" s="203" t="s">
        <v>1440</v>
      </c>
      <c r="N14" s="203" t="s">
        <v>1441</v>
      </c>
    </row>
    <row r="15" spans="1:14" ht="16.8" thickBot="1">
      <c r="A15" s="191" t="s">
        <v>186</v>
      </c>
      <c r="B15" s="192" t="s">
        <v>459</v>
      </c>
      <c r="C15" s="192" t="s">
        <v>460</v>
      </c>
      <c r="D15" s="192" t="s">
        <v>461</v>
      </c>
      <c r="E15" s="192" t="s">
        <v>462</v>
      </c>
      <c r="F15" s="192" t="s">
        <v>463</v>
      </c>
      <c r="G15" s="192" t="s">
        <v>464</v>
      </c>
      <c r="H15" s="192" t="s">
        <v>465</v>
      </c>
      <c r="I15" s="193" t="s">
        <v>466</v>
      </c>
      <c r="J15" s="199" t="s">
        <v>467</v>
      </c>
      <c r="K15" s="226"/>
      <c r="L15" s="226"/>
      <c r="M15" s="226"/>
      <c r="N15" s="226"/>
    </row>
    <row r="16" spans="1:14" ht="16.8" thickBot="1">
      <c r="A16" s="239">
        <v>336573</v>
      </c>
      <c r="B16" s="198" t="s">
        <v>681</v>
      </c>
      <c r="C16" s="194" t="s">
        <v>714</v>
      </c>
      <c r="D16" s="194" t="s">
        <v>715</v>
      </c>
      <c r="E16" s="194" t="s">
        <v>716</v>
      </c>
      <c r="F16" s="194" t="s">
        <v>684</v>
      </c>
      <c r="G16" s="194" t="s">
        <v>717</v>
      </c>
      <c r="H16" s="198" t="s">
        <v>718</v>
      </c>
      <c r="I16" s="195" t="s">
        <v>474</v>
      </c>
      <c r="J16" s="200" t="s">
        <v>474</v>
      </c>
      <c r="K16" s="226" t="s">
        <v>1405</v>
      </c>
      <c r="L16" s="226"/>
      <c r="M16" s="226"/>
      <c r="N16" s="226"/>
    </row>
    <row r="17" spans="1:14" ht="16.8" thickBot="1">
      <c r="A17" s="522" t="s">
        <v>719</v>
      </c>
      <c r="B17" s="523"/>
      <c r="C17" s="523"/>
      <c r="D17" s="523"/>
      <c r="E17" s="523"/>
      <c r="F17" s="523"/>
      <c r="G17" s="523"/>
      <c r="H17" s="523"/>
      <c r="I17" s="523"/>
      <c r="J17" s="523"/>
      <c r="K17" s="203" t="s">
        <v>1440</v>
      </c>
      <c r="L17" s="203" t="s">
        <v>1441</v>
      </c>
      <c r="M17" s="203" t="s">
        <v>1440</v>
      </c>
      <c r="N17" s="203" t="s">
        <v>1441</v>
      </c>
    </row>
    <row r="18" spans="1:14" ht="16.8" thickBot="1">
      <c r="A18" s="191" t="s">
        <v>186</v>
      </c>
      <c r="B18" s="192" t="s">
        <v>459</v>
      </c>
      <c r="C18" s="192" t="s">
        <v>460</v>
      </c>
      <c r="D18" s="192" t="s">
        <v>461</v>
      </c>
      <c r="E18" s="192" t="s">
        <v>462</v>
      </c>
      <c r="F18" s="192" t="s">
        <v>463</v>
      </c>
      <c r="G18" s="192" t="s">
        <v>464</v>
      </c>
      <c r="H18" s="192" t="s">
        <v>465</v>
      </c>
      <c r="I18" s="193" t="s">
        <v>466</v>
      </c>
      <c r="J18" s="199" t="s">
        <v>467</v>
      </c>
      <c r="K18" s="226"/>
      <c r="L18" s="226"/>
      <c r="M18" s="226"/>
      <c r="N18" s="226"/>
    </row>
    <row r="19" spans="1:14" ht="16.8" thickBot="1">
      <c r="A19" s="240">
        <v>336588</v>
      </c>
      <c r="B19" s="198" t="s">
        <v>681</v>
      </c>
      <c r="C19" s="194" t="s">
        <v>294</v>
      </c>
      <c r="D19" s="194" t="s">
        <v>720</v>
      </c>
      <c r="E19" s="194" t="s">
        <v>683</v>
      </c>
      <c r="F19" s="194" t="s">
        <v>684</v>
      </c>
      <c r="G19" s="194" t="s">
        <v>721</v>
      </c>
      <c r="H19" s="198" t="s">
        <v>722</v>
      </c>
      <c r="I19" s="195" t="s">
        <v>474</v>
      </c>
      <c r="J19" s="200" t="s">
        <v>474</v>
      </c>
      <c r="K19" s="226"/>
      <c r="L19" s="226"/>
      <c r="M19" s="226"/>
      <c r="N19" s="226"/>
    </row>
    <row r="20" spans="1:14" ht="16.8" thickBot="1">
      <c r="A20" s="239">
        <v>424079</v>
      </c>
      <c r="B20" s="198" t="s">
        <v>681</v>
      </c>
      <c r="C20" s="194" t="s">
        <v>294</v>
      </c>
      <c r="D20" s="194" t="s">
        <v>723</v>
      </c>
      <c r="E20" s="194" t="s">
        <v>688</v>
      </c>
      <c r="F20" s="194" t="s">
        <v>684</v>
      </c>
      <c r="G20" s="194" t="s">
        <v>724</v>
      </c>
      <c r="H20" s="198" t="s">
        <v>1471</v>
      </c>
      <c r="I20" s="196" t="s">
        <v>506</v>
      </c>
      <c r="J20" s="202" t="s">
        <v>506</v>
      </c>
      <c r="K20" s="226" t="s">
        <v>1422</v>
      </c>
      <c r="L20" s="226"/>
      <c r="M20" s="226"/>
      <c r="N20" s="226"/>
    </row>
    <row r="21" spans="1:14" ht="16.8" thickBot="1">
      <c r="A21" s="239">
        <v>309136</v>
      </c>
      <c r="B21" s="198" t="s">
        <v>725</v>
      </c>
      <c r="C21" s="194" t="s">
        <v>726</v>
      </c>
      <c r="D21" s="194" t="s">
        <v>727</v>
      </c>
      <c r="E21" s="194" t="s">
        <v>728</v>
      </c>
      <c r="F21" s="194" t="s">
        <v>729</v>
      </c>
      <c r="G21" s="194" t="s">
        <v>730</v>
      </c>
      <c r="H21" s="198" t="s">
        <v>731</v>
      </c>
      <c r="I21" s="195" t="s">
        <v>474</v>
      </c>
      <c r="J21" s="200" t="s">
        <v>474</v>
      </c>
      <c r="K21" s="226"/>
      <c r="L21" s="226"/>
      <c r="M21" s="226" t="s">
        <v>1411</v>
      </c>
      <c r="N21" s="226"/>
    </row>
    <row r="22" spans="1:14" ht="16.8" thickBot="1">
      <c r="A22" s="240">
        <v>263299</v>
      </c>
      <c r="B22" s="198" t="s">
        <v>690</v>
      </c>
      <c r="C22" s="194" t="s">
        <v>732</v>
      </c>
      <c r="D22" s="194" t="s">
        <v>733</v>
      </c>
      <c r="E22" s="194" t="s">
        <v>734</v>
      </c>
      <c r="F22" s="194" t="s">
        <v>729</v>
      </c>
      <c r="G22" s="194" t="s">
        <v>735</v>
      </c>
      <c r="H22" s="198" t="s">
        <v>736</v>
      </c>
      <c r="I22" s="195" t="s">
        <v>474</v>
      </c>
      <c r="J22" s="200" t="s">
        <v>474</v>
      </c>
      <c r="K22" s="226"/>
      <c r="L22" s="226"/>
      <c r="M22" s="226"/>
      <c r="N22" s="226"/>
    </row>
    <row r="23" spans="1:14" ht="16.8" thickBot="1">
      <c r="A23" s="239">
        <v>395514</v>
      </c>
      <c r="B23" s="198" t="s">
        <v>690</v>
      </c>
      <c r="C23" s="194" t="s">
        <v>737</v>
      </c>
      <c r="D23" s="194" t="s">
        <v>692</v>
      </c>
      <c r="E23" s="194" t="s">
        <v>693</v>
      </c>
      <c r="F23" s="194" t="s">
        <v>684</v>
      </c>
      <c r="G23" s="194" t="s">
        <v>738</v>
      </c>
      <c r="H23" s="198" t="s">
        <v>739</v>
      </c>
      <c r="I23" s="194" t="s">
        <v>433</v>
      </c>
      <c r="J23" s="201" t="s">
        <v>433</v>
      </c>
      <c r="K23" s="226" t="s">
        <v>1406</v>
      </c>
      <c r="L23" s="226"/>
      <c r="M23" s="226"/>
      <c r="N23" s="226"/>
    </row>
  </sheetData>
  <mergeCells count="7">
    <mergeCell ref="A17:J17"/>
    <mergeCell ref="K1:L1"/>
    <mergeCell ref="M1:N1"/>
    <mergeCell ref="A1:J1"/>
    <mergeCell ref="A2:J2"/>
    <mergeCell ref="A7:J7"/>
    <mergeCell ref="A14:J14"/>
  </mergeCells>
  <phoneticPr fontId="1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Z81"/>
  <sheetViews>
    <sheetView showZeros="0" zoomScaleNormal="100" workbookViewId="0">
      <pane xSplit="2" ySplit="4" topLeftCell="C44" activePane="bottomRight" state="frozen"/>
      <selection pane="topRight" activeCell="C1" sqref="C1"/>
      <selection pane="bottomLeft" activeCell="A5" sqref="A5"/>
      <selection pane="bottomRight" activeCell="B54" sqref="B54"/>
    </sheetView>
  </sheetViews>
  <sheetFormatPr defaultColWidth="8.88671875" defaultRowHeight="15.6" outlineLevelRow="1" outlineLevelCol="1"/>
  <cols>
    <col min="1" max="1" width="13.88671875" style="58" hidden="1" customWidth="1"/>
    <col min="2" max="2" width="18.77734375" style="57" bestFit="1" customWidth="1"/>
    <col min="3" max="3" width="5.44140625" style="55" bestFit="1" customWidth="1" outlineLevel="1"/>
    <col min="4" max="4" width="7.88671875" style="55" bestFit="1" customWidth="1" outlineLevel="1"/>
    <col min="5" max="5" width="4.88671875" style="55" bestFit="1" customWidth="1" outlineLevel="1"/>
    <col min="6" max="6" width="5.44140625" style="55" bestFit="1" customWidth="1" outlineLevel="1"/>
    <col min="7" max="7" width="7.88671875" style="55" bestFit="1" customWidth="1" outlineLevel="1"/>
    <col min="8" max="8" width="4.88671875" style="55" bestFit="1" customWidth="1" outlineLevel="1"/>
    <col min="9" max="9" width="5.44140625" style="55" bestFit="1" customWidth="1" outlineLevel="1"/>
    <col min="10" max="10" width="7.88671875" style="55" bestFit="1" customWidth="1" outlineLevel="1"/>
    <col min="11" max="11" width="4.88671875" style="55" bestFit="1" customWidth="1" outlineLevel="1"/>
    <col min="12" max="12" width="5.44140625" style="55" bestFit="1" customWidth="1" outlineLevel="1"/>
    <col min="13" max="13" width="7.88671875" style="55" bestFit="1" customWidth="1" outlineLevel="1"/>
    <col min="14" max="14" width="4.88671875" style="55" bestFit="1" customWidth="1" outlineLevel="1"/>
    <col min="15" max="15" width="5.44140625" style="55" bestFit="1" customWidth="1" outlineLevel="1"/>
    <col min="16" max="16" width="7.88671875" style="55" bestFit="1" customWidth="1" outlineLevel="1"/>
    <col min="17" max="17" width="4.88671875" style="55" bestFit="1" customWidth="1" outlineLevel="1"/>
    <col min="18" max="18" width="3.44140625" style="55" customWidth="1"/>
    <col min="19" max="19" width="18.77734375" style="57" bestFit="1" customWidth="1"/>
    <col min="20" max="20" width="5.44140625" style="55" bestFit="1" customWidth="1" outlineLevel="1"/>
    <col min="21" max="21" width="7.88671875" style="55" bestFit="1" customWidth="1" outlineLevel="1"/>
    <col min="22" max="22" width="4.88671875" style="55" bestFit="1" customWidth="1" outlineLevel="1"/>
    <col min="23" max="23" width="5.44140625" style="55" bestFit="1" customWidth="1" outlineLevel="1"/>
    <col min="24" max="24" width="7.88671875" style="55" bestFit="1" customWidth="1" outlineLevel="1"/>
    <col min="25" max="25" width="4.88671875" style="55" bestFit="1" customWidth="1" outlineLevel="1"/>
    <col min="26" max="26" width="5.44140625" style="55" bestFit="1" customWidth="1" outlineLevel="1"/>
    <col min="27" max="27" width="7.88671875" style="55" bestFit="1" customWidth="1" outlineLevel="1"/>
    <col min="28" max="28" width="4.88671875" style="55" bestFit="1" customWidth="1" outlineLevel="1"/>
    <col min="29" max="29" width="5.44140625" style="55" bestFit="1" customWidth="1" outlineLevel="1"/>
    <col min="30" max="30" width="7.88671875" style="55" bestFit="1" customWidth="1" outlineLevel="1"/>
    <col min="31" max="31" width="4.88671875" style="55" bestFit="1" customWidth="1" outlineLevel="1"/>
    <col min="32" max="32" width="5.44140625" style="55" bestFit="1" customWidth="1" outlineLevel="1"/>
    <col min="33" max="33" width="7.88671875" style="55" bestFit="1" customWidth="1" outlineLevel="1"/>
    <col min="34" max="34" width="4.88671875" style="55" bestFit="1" customWidth="1"/>
    <col min="35" max="73" width="3.44140625" style="55" customWidth="1"/>
    <col min="74" max="74" width="2.88671875" style="55" customWidth="1"/>
    <col min="75" max="77" width="35" style="56" bestFit="1" customWidth="1"/>
    <col min="78" max="78" width="37.109375" style="56" customWidth="1"/>
    <col min="79" max="16384" width="8.88671875" style="55"/>
  </cols>
  <sheetData>
    <row r="2" spans="1:78" ht="21">
      <c r="B2" s="117"/>
      <c r="C2" s="540" t="s">
        <v>383</v>
      </c>
      <c r="D2" s="541"/>
      <c r="E2" s="541"/>
      <c r="F2" s="541"/>
      <c r="G2" s="541"/>
      <c r="H2" s="541"/>
      <c r="I2" s="541"/>
      <c r="J2" s="541"/>
      <c r="K2" s="541"/>
      <c r="L2" s="541"/>
      <c r="M2" s="541"/>
      <c r="N2" s="541"/>
      <c r="O2" s="541"/>
      <c r="P2" s="541"/>
      <c r="Q2" s="541"/>
      <c r="R2" s="60"/>
      <c r="S2" s="117"/>
      <c r="T2" s="540" t="s">
        <v>384</v>
      </c>
      <c r="U2" s="541"/>
      <c r="V2" s="541"/>
      <c r="W2" s="541"/>
      <c r="X2" s="541"/>
      <c r="Y2" s="541"/>
      <c r="Z2" s="541"/>
      <c r="AA2" s="541"/>
      <c r="AB2" s="541"/>
      <c r="AC2" s="541"/>
      <c r="AD2" s="541"/>
      <c r="AE2" s="541"/>
      <c r="AF2" s="541"/>
      <c r="AG2" s="541"/>
      <c r="AH2" s="541"/>
    </row>
    <row r="3" spans="1:78" ht="30" customHeight="1">
      <c r="A3" s="90"/>
      <c r="B3" s="542" t="s">
        <v>190</v>
      </c>
      <c r="C3" s="531" t="s">
        <v>122</v>
      </c>
      <c r="D3" s="532"/>
      <c r="E3" s="532"/>
      <c r="F3" s="531" t="s">
        <v>121</v>
      </c>
      <c r="G3" s="532"/>
      <c r="H3" s="532"/>
      <c r="I3" s="531" t="s">
        <v>120</v>
      </c>
      <c r="J3" s="532"/>
      <c r="K3" s="532"/>
      <c r="L3" s="543" t="s">
        <v>119</v>
      </c>
      <c r="M3" s="543"/>
      <c r="N3" s="544"/>
      <c r="O3" s="543" t="s">
        <v>118</v>
      </c>
      <c r="P3" s="543"/>
      <c r="Q3" s="544"/>
      <c r="R3" s="60"/>
      <c r="S3" s="545" t="s">
        <v>190</v>
      </c>
      <c r="T3" s="529" t="s">
        <v>122</v>
      </c>
      <c r="U3" s="530"/>
      <c r="V3" s="530"/>
      <c r="W3" s="529" t="s">
        <v>121</v>
      </c>
      <c r="X3" s="530"/>
      <c r="Y3" s="530"/>
      <c r="Z3" s="531" t="s">
        <v>120</v>
      </c>
      <c r="AA3" s="532"/>
      <c r="AB3" s="532"/>
      <c r="AC3" s="533" t="s">
        <v>119</v>
      </c>
      <c r="AD3" s="533"/>
      <c r="AE3" s="534"/>
      <c r="AF3" s="533" t="s">
        <v>118</v>
      </c>
      <c r="AG3" s="533"/>
      <c r="AH3" s="534"/>
    </row>
    <row r="4" spans="1:78" ht="27.6">
      <c r="A4" s="90"/>
      <c r="B4" s="542"/>
      <c r="C4" s="116" t="s">
        <v>117</v>
      </c>
      <c r="D4" s="116" t="s">
        <v>78</v>
      </c>
      <c r="E4" s="116" t="s">
        <v>116</v>
      </c>
      <c r="F4" s="116" t="s">
        <v>117</v>
      </c>
      <c r="G4" s="116" t="s">
        <v>78</v>
      </c>
      <c r="H4" s="116" t="s">
        <v>116</v>
      </c>
      <c r="I4" s="116" t="s">
        <v>117</v>
      </c>
      <c r="J4" s="116" t="s">
        <v>78</v>
      </c>
      <c r="K4" s="116" t="s">
        <v>116</v>
      </c>
      <c r="L4" s="116" t="s">
        <v>117</v>
      </c>
      <c r="M4" s="116" t="s">
        <v>78</v>
      </c>
      <c r="N4" s="116" t="s">
        <v>116</v>
      </c>
      <c r="O4" s="116" t="s">
        <v>117</v>
      </c>
      <c r="P4" s="116" t="s">
        <v>144</v>
      </c>
      <c r="Q4" s="116" t="s">
        <v>116</v>
      </c>
      <c r="R4" s="60"/>
      <c r="S4" s="545"/>
      <c r="T4" s="80" t="s">
        <v>117</v>
      </c>
      <c r="U4" s="80" t="s">
        <v>78</v>
      </c>
      <c r="V4" s="80" t="s">
        <v>116</v>
      </c>
      <c r="W4" s="80" t="s">
        <v>117</v>
      </c>
      <c r="X4" s="80" t="s">
        <v>78</v>
      </c>
      <c r="Y4" s="80" t="s">
        <v>116</v>
      </c>
      <c r="Z4" s="80" t="s">
        <v>117</v>
      </c>
      <c r="AA4" s="80" t="s">
        <v>78</v>
      </c>
      <c r="AB4" s="80" t="s">
        <v>116</v>
      </c>
      <c r="AC4" s="80" t="s">
        <v>117</v>
      </c>
      <c r="AD4" s="80" t="s">
        <v>78</v>
      </c>
      <c r="AE4" s="80" t="s">
        <v>116</v>
      </c>
      <c r="AF4" s="80" t="s">
        <v>117</v>
      </c>
      <c r="AG4" s="80" t="s">
        <v>78</v>
      </c>
      <c r="AH4" s="80" t="s">
        <v>116</v>
      </c>
    </row>
    <row r="5" spans="1:78" outlineLevel="1">
      <c r="A5" s="90" t="s">
        <v>110</v>
      </c>
      <c r="B5" s="111" t="s">
        <v>143</v>
      </c>
      <c r="C5" s="94"/>
      <c r="D5" s="94"/>
      <c r="E5" s="102"/>
      <c r="F5" s="94"/>
      <c r="G5" s="94"/>
      <c r="H5" s="102"/>
      <c r="I5" s="94"/>
      <c r="J5" s="94"/>
      <c r="K5" s="94"/>
      <c r="L5" s="102"/>
      <c r="M5" s="102"/>
      <c r="N5" s="102"/>
      <c r="O5" s="94"/>
      <c r="P5" s="94"/>
      <c r="Q5" s="94"/>
      <c r="R5" s="76"/>
      <c r="S5" s="87" t="s">
        <v>143</v>
      </c>
      <c r="T5" s="84"/>
      <c r="U5" s="84"/>
      <c r="V5" s="81"/>
      <c r="W5" s="84"/>
      <c r="X5" s="84"/>
      <c r="Y5" s="81"/>
      <c r="Z5" s="84"/>
      <c r="AA5" s="84"/>
      <c r="AB5" s="84"/>
      <c r="AC5" s="81"/>
      <c r="AD5" s="81"/>
      <c r="AE5" s="81"/>
      <c r="AF5" s="84"/>
      <c r="AG5" s="84"/>
      <c r="AH5" s="84"/>
      <c r="BW5" s="76"/>
      <c r="BX5" s="76"/>
      <c r="BY5" s="76"/>
    </row>
    <row r="6" spans="1:78" outlineLevel="1">
      <c r="A6" s="90" t="s">
        <v>141</v>
      </c>
      <c r="B6" s="107" t="s">
        <v>140</v>
      </c>
      <c r="C6" s="100"/>
      <c r="D6" s="100"/>
      <c r="E6" s="100"/>
      <c r="F6" s="100"/>
      <c r="G6" s="100"/>
      <c r="H6" s="100"/>
      <c r="I6" s="94"/>
      <c r="J6" s="94"/>
      <c r="K6" s="94"/>
      <c r="L6" s="100"/>
      <c r="M6" s="100"/>
      <c r="N6" s="100"/>
      <c r="O6" s="94"/>
      <c r="P6" s="94"/>
      <c r="Q6" s="94"/>
      <c r="R6" s="76"/>
      <c r="S6" s="87" t="s">
        <v>140</v>
      </c>
      <c r="T6" s="99"/>
      <c r="U6" s="99"/>
      <c r="V6" s="99"/>
      <c r="W6" s="99"/>
      <c r="X6" s="99"/>
      <c r="Y6" s="99"/>
      <c r="Z6" s="84"/>
      <c r="AA6" s="84"/>
      <c r="AB6" s="84"/>
      <c r="AC6" s="99"/>
      <c r="AD6" s="99"/>
      <c r="AE6" s="99"/>
      <c r="AF6" s="84"/>
      <c r="AG6" s="84"/>
      <c r="AH6" s="84"/>
    </row>
    <row r="7" spans="1:78" ht="13.8" outlineLevel="1">
      <c r="A7" s="90" t="s">
        <v>139</v>
      </c>
      <c r="B7" s="111" t="s">
        <v>189</v>
      </c>
      <c r="C7" s="100"/>
      <c r="D7" s="100"/>
      <c r="E7" s="100"/>
      <c r="F7" s="100"/>
      <c r="G7" s="100"/>
      <c r="H7" s="100"/>
      <c r="I7" s="94"/>
      <c r="J7" s="94"/>
      <c r="K7" s="94"/>
      <c r="L7" s="100"/>
      <c r="M7" s="100"/>
      <c r="N7" s="100"/>
      <c r="O7" s="94"/>
      <c r="P7" s="94"/>
      <c r="Q7" s="94"/>
      <c r="R7" s="76"/>
      <c r="S7" s="87" t="s">
        <v>189</v>
      </c>
      <c r="T7" s="99"/>
      <c r="U7" s="99"/>
      <c r="V7" s="99"/>
      <c r="W7" s="99"/>
      <c r="X7" s="99"/>
      <c r="Y7" s="99"/>
      <c r="Z7" s="84"/>
      <c r="AA7" s="84"/>
      <c r="AB7" s="84"/>
      <c r="AC7" s="99"/>
      <c r="AD7" s="99"/>
      <c r="AE7" s="99"/>
      <c r="AF7" s="84"/>
      <c r="AG7" s="84"/>
      <c r="AH7" s="84"/>
      <c r="BW7" s="76"/>
      <c r="BX7" s="76"/>
      <c r="BY7" s="76"/>
      <c r="BZ7" s="76"/>
    </row>
    <row r="8" spans="1:78" outlineLevel="1">
      <c r="A8" s="90" t="s">
        <v>80</v>
      </c>
      <c r="B8" s="111" t="s">
        <v>188</v>
      </c>
      <c r="C8" s="115"/>
      <c r="D8" s="115"/>
      <c r="E8" s="115"/>
      <c r="F8" s="115"/>
      <c r="G8" s="115"/>
      <c r="H8" s="115"/>
      <c r="I8" s="94"/>
      <c r="J8" s="94"/>
      <c r="K8" s="94"/>
      <c r="L8" s="115"/>
      <c r="M8" s="115"/>
      <c r="N8" s="115"/>
      <c r="O8" s="94"/>
      <c r="P8" s="94"/>
      <c r="Q8" s="94"/>
      <c r="R8" s="76"/>
      <c r="S8" s="87" t="s">
        <v>188</v>
      </c>
      <c r="T8" s="114"/>
      <c r="U8" s="114"/>
      <c r="V8" s="114"/>
      <c r="W8" s="114"/>
      <c r="X8" s="114"/>
      <c r="Y8" s="114"/>
      <c r="Z8" s="84"/>
      <c r="AA8" s="84"/>
      <c r="AB8" s="84"/>
      <c r="AC8" s="114"/>
      <c r="AD8" s="114"/>
      <c r="AE8" s="114"/>
      <c r="AF8" s="84"/>
      <c r="AG8" s="84"/>
      <c r="AH8" s="84"/>
      <c r="BW8" s="113"/>
      <c r="BX8" s="113"/>
      <c r="BY8" s="113"/>
    </row>
    <row r="9" spans="1:78" outlineLevel="1">
      <c r="A9" s="90" t="s">
        <v>187</v>
      </c>
      <c r="B9" s="111" t="s">
        <v>38</v>
      </c>
      <c r="C9" s="100"/>
      <c r="D9" s="100"/>
      <c r="E9" s="100"/>
      <c r="F9" s="100"/>
      <c r="G9" s="100"/>
      <c r="H9" s="100"/>
      <c r="I9" s="94"/>
      <c r="J9" s="94"/>
      <c r="K9" s="94"/>
      <c r="L9" s="100"/>
      <c r="M9" s="100"/>
      <c r="N9" s="100"/>
      <c r="O9" s="94"/>
      <c r="P9" s="94"/>
      <c r="Q9" s="94"/>
      <c r="R9" s="76"/>
      <c r="S9" s="87" t="s">
        <v>38</v>
      </c>
      <c r="T9" s="99"/>
      <c r="U9" s="99"/>
      <c r="V9" s="99"/>
      <c r="W9" s="99"/>
      <c r="X9" s="99"/>
      <c r="Y9" s="99"/>
      <c r="Z9" s="84"/>
      <c r="AA9" s="84"/>
      <c r="AB9" s="84"/>
      <c r="AC9" s="99"/>
      <c r="AD9" s="99"/>
      <c r="AE9" s="99"/>
      <c r="AF9" s="84"/>
      <c r="AG9" s="84"/>
      <c r="AH9" s="84"/>
      <c r="BW9" s="112"/>
      <c r="BX9" s="112"/>
      <c r="BY9" s="112"/>
    </row>
    <row r="10" spans="1:78" outlineLevel="1">
      <c r="A10" s="90" t="s">
        <v>186</v>
      </c>
      <c r="B10" s="107" t="s">
        <v>185</v>
      </c>
      <c r="C10" s="100"/>
      <c r="D10" s="100"/>
      <c r="E10" s="100"/>
      <c r="F10" s="100"/>
      <c r="G10" s="100"/>
      <c r="H10" s="100"/>
      <c r="I10" s="94"/>
      <c r="J10" s="94"/>
      <c r="K10" s="94"/>
      <c r="L10" s="100"/>
      <c r="M10" s="100"/>
      <c r="N10" s="100"/>
      <c r="O10" s="94"/>
      <c r="P10" s="94"/>
      <c r="Q10" s="94"/>
      <c r="R10" s="76"/>
      <c r="S10" s="87" t="s">
        <v>185</v>
      </c>
      <c r="T10" s="99"/>
      <c r="U10" s="99"/>
      <c r="V10" s="99"/>
      <c r="W10" s="99"/>
      <c r="X10" s="99"/>
      <c r="Y10" s="99"/>
      <c r="Z10" s="84"/>
      <c r="AA10" s="84"/>
      <c r="AB10" s="84"/>
      <c r="AC10" s="99"/>
      <c r="AD10" s="99"/>
      <c r="AE10" s="99"/>
      <c r="AF10" s="84"/>
      <c r="AG10" s="84"/>
      <c r="AH10" s="84"/>
    </row>
    <row r="11" spans="1:78" outlineLevel="1">
      <c r="A11" s="90" t="s">
        <v>184</v>
      </c>
      <c r="B11" s="107" t="s">
        <v>183</v>
      </c>
      <c r="C11" s="100"/>
      <c r="D11" s="100"/>
      <c r="E11" s="100"/>
      <c r="F11" s="100"/>
      <c r="G11" s="100"/>
      <c r="H11" s="100"/>
      <c r="I11" s="94"/>
      <c r="J11" s="94"/>
      <c r="K11" s="94"/>
      <c r="L11" s="100"/>
      <c r="M11" s="100"/>
      <c r="N11" s="100"/>
      <c r="O11" s="94"/>
      <c r="P11" s="94"/>
      <c r="Q11" s="94"/>
      <c r="R11" s="76"/>
      <c r="S11" s="86" t="s">
        <v>183</v>
      </c>
      <c r="T11" s="99"/>
      <c r="U11" s="99"/>
      <c r="V11" s="99"/>
      <c r="W11" s="99"/>
      <c r="X11" s="99"/>
      <c r="Y11" s="99"/>
      <c r="Z11" s="84"/>
      <c r="AA11" s="84"/>
      <c r="AB11" s="84"/>
      <c r="AC11" s="99"/>
      <c r="AD11" s="99"/>
      <c r="AE11" s="99"/>
      <c r="AF11" s="84"/>
      <c r="AG11" s="84"/>
      <c r="AH11" s="84"/>
    </row>
    <row r="12" spans="1:78" outlineLevel="1">
      <c r="A12" s="90" t="s">
        <v>160</v>
      </c>
      <c r="B12" s="107" t="s">
        <v>182</v>
      </c>
      <c r="C12" s="100"/>
      <c r="D12" s="100"/>
      <c r="E12" s="100"/>
      <c r="F12" s="100"/>
      <c r="G12" s="100"/>
      <c r="H12" s="102"/>
      <c r="I12" s="94"/>
      <c r="J12" s="94"/>
      <c r="K12" s="94"/>
      <c r="L12" s="100"/>
      <c r="M12" s="100"/>
      <c r="N12" s="100"/>
      <c r="O12" s="94"/>
      <c r="P12" s="94"/>
      <c r="Q12" s="94"/>
      <c r="R12" s="76"/>
      <c r="S12" s="87" t="s">
        <v>182</v>
      </c>
      <c r="T12" s="99"/>
      <c r="U12" s="99"/>
      <c r="V12" s="99"/>
      <c r="W12" s="99"/>
      <c r="X12" s="99"/>
      <c r="Y12" s="81"/>
      <c r="Z12" s="84"/>
      <c r="AA12" s="84"/>
      <c r="AB12" s="84"/>
      <c r="AC12" s="99"/>
      <c r="AD12" s="99"/>
      <c r="AE12" s="99"/>
      <c r="AF12" s="84"/>
      <c r="AG12" s="84"/>
      <c r="AH12" s="84"/>
    </row>
    <row r="13" spans="1:78" outlineLevel="1">
      <c r="A13" s="90" t="s">
        <v>89</v>
      </c>
      <c r="B13" s="107" t="s">
        <v>102</v>
      </c>
      <c r="C13" s="105"/>
      <c r="D13" s="105"/>
      <c r="E13" s="105"/>
      <c r="F13" s="105"/>
      <c r="G13" s="105"/>
      <c r="H13" s="105"/>
      <c r="I13" s="94"/>
      <c r="J13" s="94"/>
      <c r="K13" s="94"/>
      <c r="L13" s="105"/>
      <c r="M13" s="105"/>
      <c r="N13" s="105"/>
      <c r="O13" s="94"/>
      <c r="P13" s="94"/>
      <c r="Q13" s="94"/>
      <c r="R13" s="76"/>
      <c r="S13" s="87" t="s">
        <v>102</v>
      </c>
      <c r="T13" s="104"/>
      <c r="U13" s="104"/>
      <c r="V13" s="104"/>
      <c r="W13" s="104"/>
      <c r="X13" s="104"/>
      <c r="Y13" s="104"/>
      <c r="Z13" s="84"/>
      <c r="AA13" s="84"/>
      <c r="AB13" s="84"/>
      <c r="AC13" s="104"/>
      <c r="AD13" s="104"/>
      <c r="AE13" s="104"/>
      <c r="AF13" s="84"/>
      <c r="AG13" s="84"/>
      <c r="AH13" s="84"/>
    </row>
    <row r="14" spans="1:78" outlineLevel="1">
      <c r="A14" s="90" t="s">
        <v>91</v>
      </c>
      <c r="B14" s="107" t="s">
        <v>181</v>
      </c>
      <c r="C14" s="105"/>
      <c r="D14" s="105"/>
      <c r="E14" s="105"/>
      <c r="F14" s="105"/>
      <c r="G14" s="105"/>
      <c r="H14" s="105"/>
      <c r="I14" s="94"/>
      <c r="J14" s="94"/>
      <c r="K14" s="94"/>
      <c r="L14" s="105"/>
      <c r="M14" s="105"/>
      <c r="N14" s="105"/>
      <c r="O14" s="94"/>
      <c r="P14" s="94"/>
      <c r="Q14" s="94"/>
      <c r="R14" s="76"/>
      <c r="S14" s="87" t="s">
        <v>181</v>
      </c>
      <c r="T14" s="104"/>
      <c r="U14" s="104"/>
      <c r="V14" s="104"/>
      <c r="W14" s="104"/>
      <c r="X14" s="104"/>
      <c r="Y14" s="104"/>
      <c r="Z14" s="84"/>
      <c r="AA14" s="84"/>
      <c r="AB14" s="84"/>
      <c r="AC14" s="104"/>
      <c r="AD14" s="104"/>
      <c r="AE14" s="104"/>
      <c r="AF14" s="84"/>
      <c r="AG14" s="84"/>
      <c r="AH14" s="84"/>
    </row>
    <row r="15" spans="1:78" outlineLevel="1">
      <c r="A15" s="90" t="s">
        <v>93</v>
      </c>
      <c r="B15" s="107" t="s">
        <v>180</v>
      </c>
      <c r="C15" s="102"/>
      <c r="D15" s="102"/>
      <c r="E15" s="102"/>
      <c r="F15" s="102"/>
      <c r="G15" s="102"/>
      <c r="H15" s="102"/>
      <c r="I15" s="94"/>
      <c r="J15" s="94"/>
      <c r="K15" s="94"/>
      <c r="L15" s="102"/>
      <c r="M15" s="102"/>
      <c r="N15" s="102"/>
      <c r="O15" s="94"/>
      <c r="P15" s="94"/>
      <c r="Q15" s="94"/>
      <c r="R15" s="76"/>
      <c r="S15" s="87" t="s">
        <v>180</v>
      </c>
      <c r="T15" s="81"/>
      <c r="U15" s="81"/>
      <c r="V15" s="81"/>
      <c r="W15" s="81"/>
      <c r="X15" s="81"/>
      <c r="Y15" s="81"/>
      <c r="Z15" s="84"/>
      <c r="AA15" s="84"/>
      <c r="AB15" s="84"/>
      <c r="AC15" s="81"/>
      <c r="AD15" s="81"/>
      <c r="AE15" s="81"/>
      <c r="AF15" s="84"/>
      <c r="AG15" s="84"/>
      <c r="AH15" s="84"/>
    </row>
    <row r="16" spans="1:78" outlineLevel="1">
      <c r="A16" s="90" t="s">
        <v>179</v>
      </c>
      <c r="B16" s="111" t="s">
        <v>68</v>
      </c>
      <c r="C16" s="82"/>
      <c r="D16" s="82"/>
      <c r="E16" s="82"/>
      <c r="F16" s="82"/>
      <c r="G16" s="82"/>
      <c r="H16" s="82"/>
      <c r="I16" s="94"/>
      <c r="J16" s="94"/>
      <c r="K16" s="94"/>
      <c r="L16" s="100"/>
      <c r="M16" s="100"/>
      <c r="N16" s="100"/>
      <c r="O16" s="94"/>
      <c r="P16" s="94"/>
      <c r="Q16" s="94"/>
      <c r="R16" s="76"/>
      <c r="S16" s="87" t="s">
        <v>68</v>
      </c>
      <c r="T16" s="77"/>
      <c r="U16" s="77"/>
      <c r="V16" s="77"/>
      <c r="W16" s="77"/>
      <c r="X16" s="77"/>
      <c r="Y16" s="77"/>
      <c r="Z16" s="84"/>
      <c r="AA16" s="84"/>
      <c r="AB16" s="84"/>
      <c r="AC16" s="99"/>
      <c r="AD16" s="99"/>
      <c r="AE16" s="99"/>
      <c r="AF16" s="84"/>
      <c r="AG16" s="84"/>
      <c r="AH16" s="84"/>
    </row>
    <row r="17" spans="1:78" ht="13.8" outlineLevel="1">
      <c r="A17" s="90" t="s">
        <v>86</v>
      </c>
      <c r="B17" s="111" t="s">
        <v>178</v>
      </c>
      <c r="C17" s="100"/>
      <c r="D17" s="100"/>
      <c r="E17" s="100"/>
      <c r="F17" s="100"/>
      <c r="G17" s="100"/>
      <c r="H17" s="100"/>
      <c r="I17" s="94"/>
      <c r="J17" s="94"/>
      <c r="K17" s="94"/>
      <c r="L17" s="100"/>
      <c r="M17" s="100"/>
      <c r="N17" s="100"/>
      <c r="O17" s="94"/>
      <c r="P17" s="94"/>
      <c r="Q17" s="94"/>
      <c r="R17" s="76"/>
      <c r="S17" s="87" t="s">
        <v>178</v>
      </c>
      <c r="T17" s="99"/>
      <c r="U17" s="99"/>
      <c r="V17" s="99"/>
      <c r="W17" s="99"/>
      <c r="X17" s="99"/>
      <c r="Y17" s="99"/>
      <c r="Z17" s="84"/>
      <c r="AA17" s="84"/>
      <c r="AB17" s="84"/>
      <c r="AC17" s="99"/>
      <c r="AD17" s="99"/>
      <c r="AE17" s="99"/>
      <c r="AF17" s="84"/>
      <c r="AG17" s="84"/>
      <c r="AH17" s="84"/>
      <c r="BW17" s="55"/>
      <c r="BX17" s="55"/>
      <c r="BY17" s="55"/>
      <c r="BZ17" s="55"/>
    </row>
    <row r="18" spans="1:78" ht="13.8" outlineLevel="1">
      <c r="A18" s="90" t="s">
        <v>87</v>
      </c>
      <c r="B18" s="111" t="s">
        <v>177</v>
      </c>
      <c r="C18" s="100"/>
      <c r="D18" s="100"/>
      <c r="E18" s="100"/>
      <c r="F18" s="100"/>
      <c r="G18" s="100"/>
      <c r="H18" s="100"/>
      <c r="I18" s="94"/>
      <c r="J18" s="94"/>
      <c r="K18" s="94"/>
      <c r="L18" s="100"/>
      <c r="M18" s="100"/>
      <c r="N18" s="100"/>
      <c r="O18" s="94"/>
      <c r="P18" s="94"/>
      <c r="Q18" s="94"/>
      <c r="R18" s="76"/>
      <c r="S18" s="87" t="s">
        <v>177</v>
      </c>
      <c r="T18" s="99"/>
      <c r="U18" s="99"/>
      <c r="V18" s="99"/>
      <c r="W18" s="99"/>
      <c r="X18" s="99"/>
      <c r="Y18" s="99"/>
      <c r="Z18" s="84"/>
      <c r="AA18" s="84"/>
      <c r="AB18" s="84"/>
      <c r="AC18" s="99"/>
      <c r="AD18" s="99"/>
      <c r="AE18" s="99"/>
      <c r="AF18" s="84"/>
      <c r="AG18" s="84"/>
      <c r="AH18" s="84"/>
      <c r="BW18" s="55"/>
      <c r="BX18" s="55"/>
      <c r="BY18" s="55"/>
      <c r="BZ18" s="55"/>
    </row>
    <row r="19" spans="1:78" ht="13.8" outlineLevel="1">
      <c r="A19" s="90" t="s">
        <v>175</v>
      </c>
      <c r="B19" s="111" t="s">
        <v>176</v>
      </c>
      <c r="C19" s="100"/>
      <c r="D19" s="100"/>
      <c r="E19" s="100"/>
      <c r="F19" s="100"/>
      <c r="G19" s="100"/>
      <c r="H19" s="100"/>
      <c r="I19" s="94"/>
      <c r="J19" s="94"/>
      <c r="K19" s="94"/>
      <c r="L19" s="100"/>
      <c r="M19" s="100"/>
      <c r="N19" s="100"/>
      <c r="O19" s="94"/>
      <c r="P19" s="94"/>
      <c r="Q19" s="94"/>
      <c r="R19" s="76"/>
      <c r="S19" s="87" t="s">
        <v>176</v>
      </c>
      <c r="T19" s="99"/>
      <c r="U19" s="99"/>
      <c r="V19" s="99"/>
      <c r="W19" s="99"/>
      <c r="X19" s="99"/>
      <c r="Y19" s="99"/>
      <c r="Z19" s="84"/>
      <c r="AA19" s="84"/>
      <c r="AB19" s="84"/>
      <c r="AC19" s="99"/>
      <c r="AD19" s="99"/>
      <c r="AE19" s="99"/>
      <c r="AF19" s="84"/>
      <c r="AG19" s="84"/>
      <c r="AH19" s="84"/>
      <c r="BW19" s="55"/>
      <c r="BX19" s="55"/>
      <c r="BY19" s="55"/>
      <c r="BZ19" s="55"/>
    </row>
    <row r="20" spans="1:78" ht="13.8" outlineLevel="1">
      <c r="A20" s="90" t="s">
        <v>175</v>
      </c>
      <c r="B20" s="108" t="s">
        <v>174</v>
      </c>
      <c r="C20" s="100"/>
      <c r="D20" s="100"/>
      <c r="E20" s="100"/>
      <c r="F20" s="100"/>
      <c r="G20" s="100"/>
      <c r="H20" s="100"/>
      <c r="I20" s="94"/>
      <c r="J20" s="94"/>
      <c r="K20" s="94"/>
      <c r="L20" s="100"/>
      <c r="M20" s="100"/>
      <c r="N20" s="100"/>
      <c r="O20" s="94"/>
      <c r="P20" s="94"/>
      <c r="Q20" s="94"/>
      <c r="R20" s="76"/>
      <c r="S20" s="87" t="s">
        <v>174</v>
      </c>
      <c r="T20" s="99"/>
      <c r="U20" s="99"/>
      <c r="V20" s="99"/>
      <c r="W20" s="99"/>
      <c r="X20" s="99"/>
      <c r="Y20" s="99"/>
      <c r="Z20" s="84"/>
      <c r="AA20" s="84"/>
      <c r="AB20" s="84"/>
      <c r="AC20" s="99"/>
      <c r="AD20" s="99"/>
      <c r="AE20" s="99"/>
      <c r="AF20" s="84"/>
      <c r="AG20" s="84"/>
      <c r="AH20" s="84"/>
      <c r="BW20" s="55"/>
      <c r="BX20" s="55"/>
      <c r="BY20" s="55"/>
      <c r="BZ20" s="55"/>
    </row>
    <row r="21" spans="1:78" ht="13.8" outlineLevel="1">
      <c r="A21" s="90" t="s">
        <v>172</v>
      </c>
      <c r="B21" s="110" t="s">
        <v>173</v>
      </c>
      <c r="C21" s="100"/>
      <c r="D21" s="100"/>
      <c r="E21" s="100"/>
      <c r="F21" s="100"/>
      <c r="G21" s="100"/>
      <c r="H21" s="100"/>
      <c r="I21" s="94"/>
      <c r="J21" s="94"/>
      <c r="K21" s="94"/>
      <c r="L21" s="100"/>
      <c r="M21" s="100"/>
      <c r="N21" s="100"/>
      <c r="O21" s="94"/>
      <c r="P21" s="94"/>
      <c r="Q21" s="94"/>
      <c r="R21" s="76"/>
      <c r="S21" s="109" t="s">
        <v>173</v>
      </c>
      <c r="T21" s="99"/>
      <c r="U21" s="99"/>
      <c r="V21" s="99"/>
      <c r="W21" s="99"/>
      <c r="X21" s="99"/>
      <c r="Y21" s="99"/>
      <c r="Z21" s="84"/>
      <c r="AA21" s="84"/>
      <c r="AB21" s="84"/>
      <c r="AC21" s="99"/>
      <c r="AD21" s="99"/>
      <c r="AE21" s="99"/>
      <c r="AF21" s="84"/>
      <c r="AG21" s="84"/>
      <c r="AH21" s="84"/>
      <c r="BW21" s="55"/>
      <c r="BX21" s="55"/>
      <c r="BY21" s="55"/>
      <c r="BZ21" s="55"/>
    </row>
    <row r="22" spans="1:78" ht="13.8" outlineLevel="1">
      <c r="A22" s="90" t="s">
        <v>172</v>
      </c>
      <c r="B22" s="110" t="s">
        <v>171</v>
      </c>
      <c r="C22" s="100"/>
      <c r="D22" s="100"/>
      <c r="E22" s="100"/>
      <c r="F22" s="100"/>
      <c r="G22" s="100"/>
      <c r="H22" s="100"/>
      <c r="I22" s="94"/>
      <c r="J22" s="94"/>
      <c r="K22" s="94"/>
      <c r="L22" s="100"/>
      <c r="M22" s="100"/>
      <c r="N22" s="100"/>
      <c r="O22" s="94"/>
      <c r="P22" s="94"/>
      <c r="Q22" s="94"/>
      <c r="R22" s="76"/>
      <c r="S22" s="109" t="s">
        <v>171</v>
      </c>
      <c r="T22" s="99"/>
      <c r="U22" s="99"/>
      <c r="V22" s="99"/>
      <c r="W22" s="99"/>
      <c r="X22" s="99"/>
      <c r="Y22" s="99"/>
      <c r="Z22" s="84"/>
      <c r="AA22" s="84"/>
      <c r="AB22" s="84"/>
      <c r="AC22" s="99"/>
      <c r="AD22" s="99"/>
      <c r="AE22" s="99"/>
      <c r="AF22" s="84"/>
      <c r="AG22" s="84"/>
      <c r="AH22" s="84"/>
      <c r="BW22" s="55"/>
      <c r="BX22" s="55"/>
      <c r="BY22" s="55"/>
      <c r="BZ22" s="55"/>
    </row>
    <row r="23" spans="1:78" ht="13.8" outlineLevel="1">
      <c r="A23" s="90" t="s">
        <v>169</v>
      </c>
      <c r="B23" s="108" t="s">
        <v>170</v>
      </c>
      <c r="C23" s="100"/>
      <c r="D23" s="100"/>
      <c r="E23" s="100"/>
      <c r="F23" s="100"/>
      <c r="G23" s="100"/>
      <c r="H23" s="100"/>
      <c r="I23" s="94"/>
      <c r="J23" s="94"/>
      <c r="K23" s="94"/>
      <c r="L23" s="100"/>
      <c r="M23" s="100"/>
      <c r="N23" s="100"/>
      <c r="O23" s="94"/>
      <c r="P23" s="94"/>
      <c r="Q23" s="94"/>
      <c r="R23" s="76"/>
      <c r="S23" s="109" t="s">
        <v>170</v>
      </c>
      <c r="T23" s="99"/>
      <c r="U23" s="99"/>
      <c r="V23" s="99"/>
      <c r="W23" s="99"/>
      <c r="X23" s="99"/>
      <c r="Y23" s="99"/>
      <c r="Z23" s="84"/>
      <c r="AA23" s="84"/>
      <c r="AB23" s="84"/>
      <c r="AC23" s="99"/>
      <c r="AD23" s="99"/>
      <c r="AE23" s="99"/>
      <c r="AF23" s="84"/>
      <c r="AG23" s="84"/>
      <c r="AH23" s="84"/>
      <c r="BW23" s="55"/>
      <c r="BX23" s="55"/>
      <c r="BY23" s="55"/>
      <c r="BZ23" s="55"/>
    </row>
    <row r="24" spans="1:78" ht="13.8" outlineLevel="1">
      <c r="A24" s="90" t="s">
        <v>169</v>
      </c>
      <c r="B24" s="110" t="s">
        <v>168</v>
      </c>
      <c r="C24" s="100"/>
      <c r="D24" s="100"/>
      <c r="E24" s="100"/>
      <c r="F24" s="100"/>
      <c r="G24" s="100"/>
      <c r="H24" s="100"/>
      <c r="I24" s="94"/>
      <c r="J24" s="94"/>
      <c r="K24" s="94"/>
      <c r="L24" s="100"/>
      <c r="M24" s="100"/>
      <c r="N24" s="100"/>
      <c r="O24" s="94"/>
      <c r="P24" s="94"/>
      <c r="Q24" s="94"/>
      <c r="R24" s="76"/>
      <c r="S24" s="109" t="s">
        <v>168</v>
      </c>
      <c r="T24" s="99"/>
      <c r="U24" s="99"/>
      <c r="V24" s="99"/>
      <c r="W24" s="99"/>
      <c r="X24" s="99"/>
      <c r="Y24" s="99"/>
      <c r="Z24" s="84"/>
      <c r="AA24" s="84"/>
      <c r="AB24" s="84"/>
      <c r="AC24" s="99"/>
      <c r="AD24" s="99"/>
      <c r="AE24" s="99"/>
      <c r="AF24" s="84"/>
      <c r="AG24" s="84"/>
      <c r="AH24" s="84"/>
      <c r="BW24" s="55"/>
      <c r="BX24" s="55"/>
      <c r="BY24" s="55"/>
      <c r="BZ24" s="55"/>
    </row>
    <row r="25" spans="1:78" ht="13.8" outlineLevel="1">
      <c r="A25" s="90" t="s">
        <v>81</v>
      </c>
      <c r="B25" s="108" t="s">
        <v>167</v>
      </c>
      <c r="C25" s="100"/>
      <c r="D25" s="100"/>
      <c r="E25" s="100"/>
      <c r="F25" s="100"/>
      <c r="G25" s="100"/>
      <c r="H25" s="100"/>
      <c r="I25" s="94"/>
      <c r="J25" s="94"/>
      <c r="K25" s="94"/>
      <c r="L25" s="100"/>
      <c r="M25" s="100"/>
      <c r="N25" s="100"/>
      <c r="O25" s="94"/>
      <c r="P25" s="94"/>
      <c r="Q25" s="94"/>
      <c r="R25" s="76"/>
      <c r="S25" s="87" t="s">
        <v>167</v>
      </c>
      <c r="T25" s="99"/>
      <c r="U25" s="99"/>
      <c r="V25" s="99"/>
      <c r="W25" s="99"/>
      <c r="X25" s="99"/>
      <c r="Y25" s="99"/>
      <c r="Z25" s="84"/>
      <c r="AA25" s="84"/>
      <c r="AB25" s="84"/>
      <c r="AC25" s="99"/>
      <c r="AD25" s="99"/>
      <c r="AE25" s="99"/>
      <c r="AF25" s="84"/>
      <c r="AG25" s="84"/>
      <c r="AH25" s="84"/>
      <c r="BW25" s="55"/>
      <c r="BX25" s="55"/>
      <c r="BY25" s="55"/>
      <c r="BZ25" s="55"/>
    </row>
    <row r="26" spans="1:78" ht="13.8" outlineLevel="1">
      <c r="A26" s="90" t="s">
        <v>165</v>
      </c>
      <c r="B26" s="108" t="s">
        <v>165</v>
      </c>
      <c r="C26" s="100"/>
      <c r="D26" s="100"/>
      <c r="E26" s="100"/>
      <c r="F26" s="100"/>
      <c r="G26" s="100"/>
      <c r="H26" s="100"/>
      <c r="I26" s="94"/>
      <c r="J26" s="94"/>
      <c r="K26" s="94"/>
      <c r="L26" s="100"/>
      <c r="M26" s="100"/>
      <c r="N26" s="100"/>
      <c r="O26" s="94"/>
      <c r="P26" s="94"/>
      <c r="Q26" s="94"/>
      <c r="R26" s="76"/>
      <c r="S26" s="87" t="s">
        <v>166</v>
      </c>
      <c r="T26" s="99"/>
      <c r="U26" s="99"/>
      <c r="V26" s="99"/>
      <c r="W26" s="99"/>
      <c r="X26" s="99"/>
      <c r="Y26" s="99"/>
      <c r="Z26" s="84"/>
      <c r="AA26" s="84"/>
      <c r="AB26" s="84"/>
      <c r="AC26" s="99"/>
      <c r="AD26" s="99"/>
      <c r="AE26" s="99"/>
      <c r="AF26" s="84"/>
      <c r="AG26" s="84"/>
      <c r="AH26" s="84"/>
      <c r="BW26" s="55"/>
      <c r="BX26" s="55"/>
      <c r="BY26" s="55"/>
      <c r="BZ26" s="55"/>
    </row>
    <row r="27" spans="1:78" ht="13.8" outlineLevel="1">
      <c r="A27" s="90" t="s">
        <v>165</v>
      </c>
      <c r="B27" s="107" t="s">
        <v>164</v>
      </c>
      <c r="C27" s="100"/>
      <c r="D27" s="100"/>
      <c r="E27" s="100"/>
      <c r="F27" s="100"/>
      <c r="G27" s="100"/>
      <c r="H27" s="100"/>
      <c r="I27" s="94"/>
      <c r="J27" s="94"/>
      <c r="K27" s="94"/>
      <c r="L27" s="100"/>
      <c r="M27" s="100"/>
      <c r="N27" s="100"/>
      <c r="O27" s="94"/>
      <c r="P27" s="94"/>
      <c r="Q27" s="94"/>
      <c r="R27" s="76"/>
      <c r="S27" s="86" t="s">
        <v>164</v>
      </c>
      <c r="T27" s="99"/>
      <c r="U27" s="99"/>
      <c r="V27" s="99"/>
      <c r="W27" s="99"/>
      <c r="X27" s="99"/>
      <c r="Y27" s="99"/>
      <c r="Z27" s="84"/>
      <c r="AA27" s="84"/>
      <c r="AB27" s="84"/>
      <c r="AC27" s="99"/>
      <c r="AD27" s="99"/>
      <c r="AE27" s="99"/>
      <c r="AF27" s="84"/>
      <c r="AG27" s="84"/>
      <c r="AH27" s="84"/>
      <c r="BW27" s="55"/>
      <c r="BX27" s="55"/>
      <c r="BY27" s="55"/>
      <c r="BZ27" s="55"/>
    </row>
    <row r="28" spans="1:78" ht="13.8" outlineLevel="1">
      <c r="A28" s="90" t="s">
        <v>134</v>
      </c>
      <c r="B28" s="107" t="s">
        <v>163</v>
      </c>
      <c r="C28" s="102"/>
      <c r="D28" s="102"/>
      <c r="E28" s="102"/>
      <c r="F28" s="102"/>
      <c r="G28" s="102"/>
      <c r="H28" s="102"/>
      <c r="I28" s="94"/>
      <c r="J28" s="94"/>
      <c r="K28" s="94"/>
      <c r="L28" s="102"/>
      <c r="M28" s="102"/>
      <c r="N28" s="102"/>
      <c r="O28" s="94"/>
      <c r="P28" s="94"/>
      <c r="Q28" s="94"/>
      <c r="R28" s="76"/>
      <c r="S28" s="86" t="s">
        <v>163</v>
      </c>
      <c r="T28" s="81"/>
      <c r="U28" s="81"/>
      <c r="V28" s="81"/>
      <c r="W28" s="81"/>
      <c r="X28" s="81"/>
      <c r="Y28" s="81"/>
      <c r="Z28" s="84"/>
      <c r="AA28" s="84"/>
      <c r="AB28" s="84"/>
      <c r="AC28" s="81"/>
      <c r="AD28" s="81"/>
      <c r="AE28" s="81"/>
      <c r="AF28" s="84"/>
      <c r="AG28" s="84"/>
      <c r="AH28" s="84"/>
      <c r="BW28" s="55"/>
      <c r="BX28" s="55"/>
      <c r="BY28" s="55"/>
      <c r="BZ28" s="55"/>
    </row>
    <row r="29" spans="1:78" ht="13.8" outlineLevel="1">
      <c r="A29" s="90" t="s">
        <v>68</v>
      </c>
      <c r="B29" s="107" t="s">
        <v>162</v>
      </c>
      <c r="C29" s="82"/>
      <c r="D29" s="82"/>
      <c r="E29" s="82"/>
      <c r="F29" s="82"/>
      <c r="G29" s="82"/>
      <c r="H29" s="82"/>
      <c r="I29" s="94"/>
      <c r="J29" s="94"/>
      <c r="K29" s="94"/>
      <c r="L29" s="82"/>
      <c r="M29" s="82"/>
      <c r="N29" s="82"/>
      <c r="O29" s="94"/>
      <c r="P29" s="94"/>
      <c r="Q29" s="94"/>
      <c r="R29" s="76"/>
      <c r="S29" s="86" t="s">
        <v>162</v>
      </c>
      <c r="T29" s="77"/>
      <c r="U29" s="77"/>
      <c r="V29" s="77"/>
      <c r="W29" s="77"/>
      <c r="X29" s="77"/>
      <c r="Y29" s="77"/>
      <c r="Z29" s="84"/>
      <c r="AA29" s="84"/>
      <c r="AB29" s="84"/>
      <c r="AC29" s="77"/>
      <c r="AD29" s="77"/>
      <c r="AE29" s="77"/>
      <c r="AF29" s="84"/>
      <c r="AG29" s="84"/>
      <c r="AH29" s="84"/>
      <c r="BW29" s="55"/>
      <c r="BX29" s="55"/>
      <c r="BY29" s="55"/>
      <c r="BZ29" s="55"/>
    </row>
    <row r="30" spans="1:78" ht="13.8" outlineLevel="1">
      <c r="A30" s="90" t="s">
        <v>102</v>
      </c>
      <c r="B30" s="97" t="s">
        <v>161</v>
      </c>
      <c r="C30" s="105"/>
      <c r="D30" s="106"/>
      <c r="E30" s="106"/>
      <c r="F30" s="105"/>
      <c r="G30" s="105"/>
      <c r="H30" s="105"/>
      <c r="I30" s="94"/>
      <c r="J30" s="94"/>
      <c r="K30" s="94"/>
      <c r="L30" s="105"/>
      <c r="M30" s="105"/>
      <c r="N30" s="105"/>
      <c r="O30" s="94"/>
      <c r="P30" s="94"/>
      <c r="Q30" s="94"/>
      <c r="R30" s="76"/>
      <c r="S30" s="93" t="s">
        <v>161</v>
      </c>
      <c r="T30" s="104"/>
      <c r="U30" s="78"/>
      <c r="V30" s="78"/>
      <c r="W30" s="104"/>
      <c r="X30" s="104"/>
      <c r="Y30" s="104"/>
      <c r="Z30" s="84"/>
      <c r="AA30" s="84"/>
      <c r="AB30" s="84"/>
      <c r="AC30" s="104"/>
      <c r="AD30" s="104"/>
      <c r="AE30" s="104"/>
      <c r="AF30" s="84"/>
      <c r="AG30" s="84"/>
      <c r="AH30" s="84"/>
      <c r="BW30" s="55"/>
      <c r="BX30" s="55"/>
      <c r="BY30" s="55"/>
      <c r="BZ30" s="55"/>
    </row>
    <row r="31" spans="1:78" ht="13.8" outlineLevel="1">
      <c r="A31" s="90" t="s">
        <v>160</v>
      </c>
      <c r="B31" s="97" t="s">
        <v>159</v>
      </c>
      <c r="C31" s="100"/>
      <c r="D31" s="100"/>
      <c r="E31" s="100"/>
      <c r="F31" s="100"/>
      <c r="G31" s="100"/>
      <c r="H31" s="100"/>
      <c r="I31" s="94"/>
      <c r="J31" s="94"/>
      <c r="K31" s="94"/>
      <c r="L31" s="100"/>
      <c r="M31" s="100"/>
      <c r="N31" s="100"/>
      <c r="O31" s="94"/>
      <c r="P31" s="94"/>
      <c r="Q31" s="94"/>
      <c r="R31" s="76"/>
      <c r="S31" s="93" t="s">
        <v>159</v>
      </c>
      <c r="T31" s="99"/>
      <c r="U31" s="99"/>
      <c r="V31" s="99"/>
      <c r="W31" s="99"/>
      <c r="X31" s="99"/>
      <c r="Y31" s="99"/>
      <c r="Z31" s="84"/>
      <c r="AA31" s="84"/>
      <c r="AB31" s="84"/>
      <c r="AC31" s="99"/>
      <c r="AD31" s="99"/>
      <c r="AE31" s="99"/>
      <c r="AF31" s="84"/>
      <c r="AG31" s="84"/>
      <c r="AH31" s="84"/>
      <c r="BW31" s="55"/>
      <c r="BX31" s="55"/>
      <c r="BY31" s="55"/>
      <c r="BZ31" s="55"/>
    </row>
    <row r="32" spans="1:78" ht="13.8" outlineLevel="1">
      <c r="A32" s="90" t="s">
        <v>150</v>
      </c>
      <c r="B32" s="97" t="s">
        <v>158</v>
      </c>
      <c r="C32" s="100"/>
      <c r="D32" s="100"/>
      <c r="E32" s="100"/>
      <c r="F32" s="100"/>
      <c r="G32" s="100"/>
      <c r="H32" s="100"/>
      <c r="I32" s="94"/>
      <c r="J32" s="94"/>
      <c r="K32" s="94"/>
      <c r="L32" s="100"/>
      <c r="M32" s="100"/>
      <c r="N32" s="100"/>
      <c r="O32" s="94"/>
      <c r="P32" s="94"/>
      <c r="Q32" s="94"/>
      <c r="R32" s="76"/>
      <c r="S32" s="93" t="s">
        <v>158</v>
      </c>
      <c r="T32" s="99"/>
      <c r="U32" s="99"/>
      <c r="V32" s="99"/>
      <c r="W32" s="99"/>
      <c r="X32" s="99"/>
      <c r="Y32" s="99"/>
      <c r="Z32" s="84"/>
      <c r="AA32" s="84"/>
      <c r="AB32" s="84"/>
      <c r="AC32" s="99"/>
      <c r="AD32" s="99"/>
      <c r="AE32" s="99"/>
      <c r="AF32" s="84"/>
      <c r="AG32" s="84"/>
      <c r="AH32" s="84"/>
      <c r="BW32" s="55"/>
      <c r="BX32" s="55"/>
      <c r="BY32" s="55"/>
      <c r="BZ32" s="55"/>
    </row>
    <row r="33" spans="1:78" ht="13.8" outlineLevel="1">
      <c r="A33" s="90" t="s">
        <v>157</v>
      </c>
      <c r="B33" s="97" t="s">
        <v>156</v>
      </c>
      <c r="C33" s="100"/>
      <c r="D33" s="100"/>
      <c r="E33" s="100"/>
      <c r="F33" s="100"/>
      <c r="G33" s="100"/>
      <c r="H33" s="100"/>
      <c r="I33" s="94"/>
      <c r="J33" s="94"/>
      <c r="K33" s="94"/>
      <c r="L33" s="100"/>
      <c r="M33" s="100"/>
      <c r="N33" s="100"/>
      <c r="O33" s="94"/>
      <c r="P33" s="94"/>
      <c r="Q33" s="94"/>
      <c r="R33" s="76"/>
      <c r="S33" s="93" t="s">
        <v>156</v>
      </c>
      <c r="T33" s="99"/>
      <c r="U33" s="99"/>
      <c r="V33" s="99"/>
      <c r="W33" s="99"/>
      <c r="X33" s="99"/>
      <c r="Y33" s="99"/>
      <c r="Z33" s="84"/>
      <c r="AA33" s="84"/>
      <c r="AB33" s="84"/>
      <c r="AC33" s="99"/>
      <c r="AD33" s="99"/>
      <c r="AE33" s="99"/>
      <c r="AF33" s="84"/>
      <c r="AG33" s="84"/>
      <c r="AH33" s="84"/>
      <c r="BW33" s="55"/>
      <c r="BX33" s="55"/>
      <c r="BY33" s="55"/>
      <c r="BZ33" s="55"/>
    </row>
    <row r="34" spans="1:78" ht="13.8" outlineLevel="1">
      <c r="A34" s="90" t="s">
        <v>155</v>
      </c>
      <c r="B34" s="103" t="s">
        <v>154</v>
      </c>
      <c r="C34" s="100"/>
      <c r="D34" s="100"/>
      <c r="E34" s="100"/>
      <c r="F34" s="100"/>
      <c r="G34" s="100"/>
      <c r="H34" s="100"/>
      <c r="I34" s="94"/>
      <c r="J34" s="94"/>
      <c r="K34" s="94"/>
      <c r="L34" s="100"/>
      <c r="M34" s="100"/>
      <c r="N34" s="102"/>
      <c r="O34" s="94"/>
      <c r="P34" s="94"/>
      <c r="Q34" s="94"/>
      <c r="R34" s="76"/>
      <c r="S34" s="101" t="s">
        <v>154</v>
      </c>
      <c r="T34" s="99"/>
      <c r="U34" s="99"/>
      <c r="V34" s="99"/>
      <c r="W34" s="99"/>
      <c r="X34" s="99"/>
      <c r="Y34" s="99"/>
      <c r="Z34" s="84"/>
      <c r="AA34" s="84"/>
      <c r="AB34" s="84"/>
      <c r="AC34" s="99"/>
      <c r="AD34" s="99"/>
      <c r="AE34" s="81"/>
      <c r="AF34" s="84"/>
      <c r="AG34" s="84"/>
      <c r="AH34" s="84"/>
      <c r="BW34" s="55"/>
      <c r="BX34" s="55"/>
      <c r="BY34" s="55"/>
      <c r="BZ34" s="55"/>
    </row>
    <row r="35" spans="1:78" ht="13.8" outlineLevel="1">
      <c r="A35" s="90" t="s">
        <v>153</v>
      </c>
      <c r="B35" s="97" t="s">
        <v>152</v>
      </c>
      <c r="C35" s="100"/>
      <c r="D35" s="100"/>
      <c r="E35" s="100"/>
      <c r="F35" s="100"/>
      <c r="G35" s="100"/>
      <c r="H35" s="100"/>
      <c r="I35" s="94"/>
      <c r="J35" s="94"/>
      <c r="K35" s="94"/>
      <c r="L35" s="100"/>
      <c r="M35" s="100"/>
      <c r="N35" s="100"/>
      <c r="O35" s="94"/>
      <c r="P35" s="94"/>
      <c r="Q35" s="94"/>
      <c r="R35" s="76"/>
      <c r="S35" s="93" t="s">
        <v>152</v>
      </c>
      <c r="T35" s="99"/>
      <c r="U35" s="99"/>
      <c r="V35" s="99"/>
      <c r="W35" s="99"/>
      <c r="X35" s="99"/>
      <c r="Y35" s="99"/>
      <c r="Z35" s="84"/>
      <c r="AA35" s="84"/>
      <c r="AB35" s="84"/>
      <c r="AC35" s="99"/>
      <c r="AD35" s="99"/>
      <c r="AE35" s="99"/>
      <c r="AF35" s="84"/>
      <c r="AG35" s="84"/>
      <c r="AH35" s="84"/>
      <c r="BW35" s="55"/>
      <c r="BX35" s="55"/>
      <c r="BY35" s="55"/>
      <c r="BZ35" s="55"/>
    </row>
    <row r="36" spans="1:78" ht="13.8" outlineLevel="1">
      <c r="A36" s="90" t="s">
        <v>150</v>
      </c>
      <c r="B36" s="97" t="s">
        <v>151</v>
      </c>
      <c r="C36" s="100"/>
      <c r="D36" s="100"/>
      <c r="E36" s="100"/>
      <c r="F36" s="100"/>
      <c r="G36" s="100"/>
      <c r="H36" s="100"/>
      <c r="I36" s="94"/>
      <c r="J36" s="94"/>
      <c r="K36" s="94"/>
      <c r="L36" s="100"/>
      <c r="M36" s="100"/>
      <c r="N36" s="100"/>
      <c r="O36" s="94"/>
      <c r="P36" s="94"/>
      <c r="Q36" s="94"/>
      <c r="R36" s="76"/>
      <c r="S36" s="93" t="s">
        <v>151</v>
      </c>
      <c r="T36" s="99"/>
      <c r="U36" s="99"/>
      <c r="V36" s="99"/>
      <c r="W36" s="99"/>
      <c r="X36" s="99"/>
      <c r="Y36" s="99"/>
      <c r="Z36" s="84"/>
      <c r="AA36" s="84"/>
      <c r="AB36" s="84"/>
      <c r="AC36" s="99"/>
      <c r="AD36" s="99"/>
      <c r="AE36" s="99"/>
      <c r="AF36" s="84"/>
      <c r="AG36" s="84"/>
      <c r="AH36" s="84"/>
      <c r="BW36" s="55"/>
      <c r="BX36" s="55"/>
      <c r="BY36" s="55"/>
      <c r="BZ36" s="55"/>
    </row>
    <row r="37" spans="1:78" ht="13.8" outlineLevel="1">
      <c r="A37" s="90" t="s">
        <v>150</v>
      </c>
      <c r="B37" s="97" t="s">
        <v>149</v>
      </c>
      <c r="C37" s="100"/>
      <c r="D37" s="100"/>
      <c r="E37" s="82"/>
      <c r="F37" s="82"/>
      <c r="G37" s="100"/>
      <c r="H37" s="82"/>
      <c r="I37" s="94"/>
      <c r="J37" s="94"/>
      <c r="K37" s="94"/>
      <c r="L37" s="100"/>
      <c r="M37" s="100"/>
      <c r="N37" s="82"/>
      <c r="O37" s="94"/>
      <c r="P37" s="94"/>
      <c r="Q37" s="94"/>
      <c r="R37" s="76"/>
      <c r="S37" s="93" t="s">
        <v>149</v>
      </c>
      <c r="T37" s="99"/>
      <c r="U37" s="99"/>
      <c r="V37" s="77"/>
      <c r="W37" s="77"/>
      <c r="X37" s="99"/>
      <c r="Y37" s="77"/>
      <c r="Z37" s="84"/>
      <c r="AA37" s="84"/>
      <c r="AB37" s="84"/>
      <c r="AC37" s="99"/>
      <c r="AD37" s="99"/>
      <c r="AE37" s="77"/>
      <c r="AF37" s="84"/>
      <c r="AG37" s="84"/>
      <c r="AH37" s="84"/>
      <c r="BW37" s="55"/>
      <c r="BX37" s="55"/>
      <c r="BY37" s="55"/>
      <c r="BZ37" s="55"/>
    </row>
    <row r="38" spans="1:78" ht="27.6" outlineLevel="1">
      <c r="A38" s="98" t="s">
        <v>148</v>
      </c>
      <c r="B38" s="97" t="s">
        <v>148</v>
      </c>
      <c r="C38" s="95"/>
      <c r="D38" s="95"/>
      <c r="E38" s="96"/>
      <c r="F38" s="96"/>
      <c r="G38" s="96"/>
      <c r="H38" s="96"/>
      <c r="I38" s="94"/>
      <c r="J38" s="94"/>
      <c r="K38" s="94"/>
      <c r="L38" s="95"/>
      <c r="M38" s="95"/>
      <c r="N38" s="95"/>
      <c r="O38" s="94"/>
      <c r="P38" s="94"/>
      <c r="Q38" s="94"/>
      <c r="R38" s="76"/>
      <c r="S38" s="93" t="s">
        <v>148</v>
      </c>
      <c r="T38" s="91"/>
      <c r="U38" s="91"/>
      <c r="V38" s="92"/>
      <c r="W38" s="92"/>
      <c r="X38" s="92"/>
      <c r="Y38" s="92"/>
      <c r="Z38" s="84"/>
      <c r="AA38" s="84"/>
      <c r="AB38" s="84"/>
      <c r="AC38" s="91"/>
      <c r="AD38" s="91"/>
      <c r="AE38" s="91"/>
      <c r="AF38" s="84"/>
      <c r="AG38" s="84"/>
      <c r="AH38" s="84"/>
      <c r="BW38" s="55"/>
      <c r="BX38" s="55"/>
      <c r="BY38" s="55"/>
      <c r="BZ38" s="55"/>
    </row>
    <row r="39" spans="1:78" ht="13.8">
      <c r="A39" s="90" t="s">
        <v>147</v>
      </c>
      <c r="B39" s="85" t="s">
        <v>146</v>
      </c>
      <c r="C39" s="89">
        <f t="shared" ref="C39:Q39" si="0">SUM(C5:C38)</f>
        <v>0</v>
      </c>
      <c r="D39" s="89">
        <f t="shared" si="0"/>
        <v>0</v>
      </c>
      <c r="E39" s="89">
        <f t="shared" si="0"/>
        <v>0</v>
      </c>
      <c r="F39" s="89">
        <f t="shared" si="0"/>
        <v>0</v>
      </c>
      <c r="G39" s="89">
        <f t="shared" si="0"/>
        <v>0</v>
      </c>
      <c r="H39" s="89">
        <f t="shared" si="0"/>
        <v>0</v>
      </c>
      <c r="I39" s="89">
        <f t="shared" si="0"/>
        <v>0</v>
      </c>
      <c r="J39" s="89">
        <f t="shared" si="0"/>
        <v>0</v>
      </c>
      <c r="K39" s="89">
        <f t="shared" si="0"/>
        <v>0</v>
      </c>
      <c r="L39" s="89">
        <f t="shared" si="0"/>
        <v>0</v>
      </c>
      <c r="M39" s="89">
        <f t="shared" si="0"/>
        <v>0</v>
      </c>
      <c r="N39" s="89">
        <f t="shared" si="0"/>
        <v>0</v>
      </c>
      <c r="O39" s="89">
        <f t="shared" si="0"/>
        <v>0</v>
      </c>
      <c r="P39" s="89">
        <f t="shared" si="0"/>
        <v>0</v>
      </c>
      <c r="Q39" s="89">
        <f t="shared" si="0"/>
        <v>0</v>
      </c>
      <c r="R39" s="76"/>
      <c r="S39" s="85" t="s">
        <v>146</v>
      </c>
      <c r="T39" s="89">
        <f t="shared" ref="T39:AH39" si="1">SUM(T5:T38)</f>
        <v>0</v>
      </c>
      <c r="U39" s="89">
        <f t="shared" si="1"/>
        <v>0</v>
      </c>
      <c r="V39" s="89">
        <f t="shared" si="1"/>
        <v>0</v>
      </c>
      <c r="W39" s="89">
        <f t="shared" si="1"/>
        <v>0</v>
      </c>
      <c r="X39" s="89">
        <f t="shared" si="1"/>
        <v>0</v>
      </c>
      <c r="Y39" s="89">
        <f t="shared" si="1"/>
        <v>0</v>
      </c>
      <c r="Z39" s="89">
        <f t="shared" si="1"/>
        <v>0</v>
      </c>
      <c r="AA39" s="89">
        <f t="shared" si="1"/>
        <v>0</v>
      </c>
      <c r="AB39" s="89">
        <f t="shared" si="1"/>
        <v>0</v>
      </c>
      <c r="AC39" s="89">
        <f t="shared" si="1"/>
        <v>0</v>
      </c>
      <c r="AD39" s="89">
        <f t="shared" si="1"/>
        <v>0</v>
      </c>
      <c r="AE39" s="89">
        <f t="shared" si="1"/>
        <v>0</v>
      </c>
      <c r="AF39" s="89">
        <f t="shared" si="1"/>
        <v>0</v>
      </c>
      <c r="AG39" s="89">
        <f t="shared" si="1"/>
        <v>0</v>
      </c>
      <c r="AH39" s="89">
        <f t="shared" si="1"/>
        <v>0</v>
      </c>
      <c r="BW39" s="55"/>
      <c r="BX39" s="55"/>
      <c r="BY39" s="55"/>
      <c r="BZ39" s="55"/>
    </row>
    <row r="40" spans="1:78" ht="13.8">
      <c r="R40" s="76"/>
      <c r="BW40" s="55"/>
      <c r="BX40" s="55"/>
      <c r="BY40" s="55"/>
      <c r="BZ40" s="55"/>
    </row>
    <row r="41" spans="1:78" ht="13.8">
      <c r="B41" s="62"/>
      <c r="C41" s="62"/>
      <c r="D41" s="62"/>
      <c r="E41" s="62"/>
      <c r="F41" s="62"/>
      <c r="G41" s="62"/>
      <c r="H41" s="62"/>
      <c r="I41" s="63"/>
      <c r="J41" s="62"/>
      <c r="K41" s="62"/>
      <c r="L41" s="63"/>
      <c r="M41" s="63"/>
      <c r="N41" s="62"/>
      <c r="O41" s="62"/>
      <c r="P41" s="62"/>
      <c r="Q41" s="62"/>
      <c r="R41" s="76"/>
      <c r="S41" s="62"/>
      <c r="T41" s="62"/>
      <c r="U41" s="62"/>
      <c r="V41" s="62"/>
      <c r="W41" s="62"/>
      <c r="X41" s="62"/>
      <c r="Y41" s="62"/>
      <c r="Z41" s="63"/>
      <c r="AA41" s="62"/>
      <c r="AB41" s="62"/>
      <c r="AC41" s="63"/>
      <c r="AD41" s="63"/>
      <c r="AE41" s="62"/>
      <c r="AF41" s="62"/>
      <c r="AG41" s="62"/>
      <c r="AH41" s="62"/>
      <c r="BW41" s="55"/>
      <c r="BX41" s="55"/>
      <c r="BY41" s="55"/>
      <c r="BZ41" s="55"/>
    </row>
    <row r="42" spans="1:78" ht="13.8">
      <c r="B42" s="535" t="s">
        <v>145</v>
      </c>
      <c r="C42" s="538"/>
      <c r="D42" s="539"/>
      <c r="E42" s="539"/>
      <c r="F42" s="539"/>
      <c r="G42" s="539"/>
      <c r="H42" s="539"/>
      <c r="I42" s="539"/>
      <c r="J42" s="539"/>
      <c r="K42" s="539"/>
      <c r="L42" s="539"/>
      <c r="M42" s="539"/>
      <c r="N42" s="539"/>
      <c r="O42" s="539"/>
      <c r="P42" s="539"/>
      <c r="Q42" s="539"/>
      <c r="R42" s="76"/>
      <c r="S42" s="535" t="s">
        <v>145</v>
      </c>
      <c r="T42" s="538"/>
      <c r="U42" s="539"/>
      <c r="V42" s="539"/>
      <c r="W42" s="539"/>
      <c r="X42" s="539"/>
      <c r="Y42" s="539"/>
      <c r="Z42" s="539"/>
      <c r="AA42" s="539"/>
      <c r="AB42" s="539"/>
      <c r="AC42" s="539"/>
      <c r="AD42" s="539"/>
      <c r="AE42" s="539"/>
      <c r="AF42" s="539"/>
      <c r="AG42" s="539"/>
      <c r="AH42" s="539"/>
      <c r="BW42" s="55"/>
      <c r="BX42" s="55"/>
      <c r="BY42" s="55"/>
      <c r="BZ42" s="55"/>
    </row>
    <row r="43" spans="1:78" ht="33" customHeight="1">
      <c r="B43" s="536"/>
      <c r="C43" s="529" t="s">
        <v>122</v>
      </c>
      <c r="D43" s="530"/>
      <c r="E43" s="530"/>
      <c r="F43" s="529" t="s">
        <v>121</v>
      </c>
      <c r="G43" s="530"/>
      <c r="H43" s="530"/>
      <c r="I43" s="531" t="s">
        <v>120</v>
      </c>
      <c r="J43" s="532"/>
      <c r="K43" s="532"/>
      <c r="L43" s="533" t="s">
        <v>119</v>
      </c>
      <c r="M43" s="533"/>
      <c r="N43" s="534"/>
      <c r="O43" s="533" t="s">
        <v>118</v>
      </c>
      <c r="P43" s="533"/>
      <c r="Q43" s="534"/>
      <c r="R43" s="76"/>
      <c r="S43" s="536"/>
      <c r="T43" s="529" t="s">
        <v>122</v>
      </c>
      <c r="U43" s="530"/>
      <c r="V43" s="530"/>
      <c r="W43" s="529" t="s">
        <v>121</v>
      </c>
      <c r="X43" s="530"/>
      <c r="Y43" s="530"/>
      <c r="Z43" s="531" t="s">
        <v>120</v>
      </c>
      <c r="AA43" s="532"/>
      <c r="AB43" s="532"/>
      <c r="AC43" s="533" t="s">
        <v>119</v>
      </c>
      <c r="AD43" s="533"/>
      <c r="AE43" s="534"/>
      <c r="AF43" s="533" t="s">
        <v>118</v>
      </c>
      <c r="AG43" s="533"/>
      <c r="AH43" s="534"/>
      <c r="BW43" s="55"/>
      <c r="BX43" s="55"/>
      <c r="BY43" s="55"/>
      <c r="BZ43" s="55"/>
    </row>
    <row r="44" spans="1:78" ht="27.6">
      <c r="B44" s="537"/>
      <c r="C44" s="80" t="s">
        <v>117</v>
      </c>
      <c r="D44" s="80" t="s">
        <v>78</v>
      </c>
      <c r="E44" s="80" t="s">
        <v>116</v>
      </c>
      <c r="F44" s="80" t="s">
        <v>117</v>
      </c>
      <c r="G44" s="80" t="s">
        <v>78</v>
      </c>
      <c r="H44" s="80" t="s">
        <v>116</v>
      </c>
      <c r="I44" s="80" t="s">
        <v>117</v>
      </c>
      <c r="J44" s="80" t="s">
        <v>78</v>
      </c>
      <c r="K44" s="80" t="s">
        <v>116</v>
      </c>
      <c r="L44" s="80" t="s">
        <v>117</v>
      </c>
      <c r="M44" s="80" t="s">
        <v>144</v>
      </c>
      <c r="N44" s="80" t="s">
        <v>116</v>
      </c>
      <c r="O44" s="80" t="s">
        <v>117</v>
      </c>
      <c r="P44" s="80" t="s">
        <v>144</v>
      </c>
      <c r="Q44" s="80" t="s">
        <v>116</v>
      </c>
      <c r="R44" s="76"/>
      <c r="S44" s="537"/>
      <c r="T44" s="80" t="s">
        <v>117</v>
      </c>
      <c r="U44" s="80" t="s">
        <v>78</v>
      </c>
      <c r="V44" s="80" t="s">
        <v>116</v>
      </c>
      <c r="W44" s="80" t="s">
        <v>117</v>
      </c>
      <c r="X44" s="80" t="s">
        <v>78</v>
      </c>
      <c r="Y44" s="80" t="s">
        <v>116</v>
      </c>
      <c r="Z44" s="80" t="s">
        <v>117</v>
      </c>
      <c r="AA44" s="80" t="s">
        <v>78</v>
      </c>
      <c r="AB44" s="80" t="s">
        <v>116</v>
      </c>
      <c r="AC44" s="80" t="s">
        <v>117</v>
      </c>
      <c r="AD44" s="80" t="s">
        <v>144</v>
      </c>
      <c r="AE44" s="80" t="s">
        <v>116</v>
      </c>
      <c r="AF44" s="80" t="s">
        <v>117</v>
      </c>
      <c r="AG44" s="80" t="s">
        <v>78</v>
      </c>
      <c r="AH44" s="80" t="s">
        <v>116</v>
      </c>
      <c r="BW44" s="55"/>
      <c r="BX44" s="55"/>
      <c r="BY44" s="55"/>
      <c r="BZ44" s="55"/>
    </row>
    <row r="45" spans="1:78" ht="13.8" outlineLevel="1">
      <c r="A45" s="58" t="s">
        <v>110</v>
      </c>
      <c r="B45" s="86" t="s">
        <v>143</v>
      </c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  <c r="Q45" s="79"/>
      <c r="R45" s="76"/>
      <c r="S45" s="86" t="s">
        <v>143</v>
      </c>
      <c r="T45" s="84"/>
      <c r="U45" s="84"/>
      <c r="V45" s="84"/>
      <c r="W45" s="84">
        <v>0</v>
      </c>
      <c r="X45" s="84"/>
      <c r="Y45" s="84"/>
      <c r="Z45" s="84">
        <f t="shared" ref="Z45" si="2">SUM(T45+W45)</f>
        <v>0</v>
      </c>
      <c r="AA45" s="84">
        <f t="shared" ref="AA45" si="3">SUM(U45+X45)</f>
        <v>0</v>
      </c>
      <c r="AB45" s="84">
        <f t="shared" ref="AB45" si="4">SUM(V45+Y45)</f>
        <v>0</v>
      </c>
      <c r="AC45" s="84"/>
      <c r="AD45" s="84"/>
      <c r="AE45" s="84"/>
      <c r="AF45" s="84">
        <f t="shared" ref="AF45" si="5">AC45-Z45</f>
        <v>0</v>
      </c>
      <c r="AG45" s="84">
        <f t="shared" ref="AG45" si="6">AD45-AA45</f>
        <v>0</v>
      </c>
      <c r="AH45" s="84">
        <f t="shared" ref="AH45" si="7">AE45-AB45</f>
        <v>0</v>
      </c>
      <c r="BW45" s="55"/>
      <c r="BX45" s="55"/>
      <c r="BY45" s="55"/>
      <c r="BZ45" s="55"/>
    </row>
    <row r="46" spans="1:78" ht="13.8" outlineLevel="1">
      <c r="A46" s="58" t="s">
        <v>87</v>
      </c>
      <c r="B46" s="86" t="s">
        <v>142</v>
      </c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  <c r="Q46" s="79"/>
      <c r="R46" s="76"/>
      <c r="S46" s="86" t="s">
        <v>142</v>
      </c>
      <c r="T46" s="79"/>
      <c r="U46" s="79"/>
      <c r="V46" s="79"/>
      <c r="W46" s="79"/>
      <c r="X46" s="79"/>
      <c r="Y46" s="79"/>
      <c r="Z46" s="79"/>
      <c r="AA46" s="79"/>
      <c r="AB46" s="79"/>
      <c r="AC46" s="79"/>
      <c r="AD46" s="79"/>
      <c r="AE46" s="79"/>
      <c r="AF46" s="79"/>
      <c r="AG46" s="79"/>
      <c r="AH46" s="79"/>
      <c r="BW46" s="55"/>
      <c r="BX46" s="55"/>
      <c r="BY46" s="55"/>
      <c r="BZ46" s="55"/>
    </row>
    <row r="47" spans="1:78" ht="13.8" outlineLevel="1">
      <c r="A47" s="58" t="s">
        <v>141</v>
      </c>
      <c r="B47" s="86" t="s">
        <v>140</v>
      </c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  <c r="R47" s="76"/>
      <c r="S47" s="86" t="s">
        <v>140</v>
      </c>
      <c r="T47" s="79"/>
      <c r="U47" s="79"/>
      <c r="V47" s="79"/>
      <c r="W47" s="79"/>
      <c r="X47" s="79"/>
      <c r="Y47" s="79"/>
      <c r="Z47" s="79"/>
      <c r="AA47" s="79"/>
      <c r="AB47" s="79"/>
      <c r="AC47" s="79"/>
      <c r="AD47" s="79"/>
      <c r="AE47" s="79"/>
      <c r="AF47" s="79"/>
      <c r="AG47" s="79"/>
      <c r="AH47" s="79"/>
      <c r="BW47" s="55"/>
      <c r="BX47" s="55"/>
      <c r="BY47" s="55"/>
      <c r="BZ47" s="55"/>
    </row>
    <row r="48" spans="1:78" ht="13.8" outlineLevel="1">
      <c r="A48" s="58" t="s">
        <v>139</v>
      </c>
      <c r="B48" s="86" t="s">
        <v>138</v>
      </c>
      <c r="C48" s="158"/>
      <c r="D48" s="158"/>
      <c r="E48" s="158"/>
      <c r="F48" s="158"/>
      <c r="G48" s="158"/>
      <c r="H48" s="158"/>
      <c r="I48" s="79"/>
      <c r="J48" s="79"/>
      <c r="K48" s="79"/>
      <c r="L48" s="158"/>
      <c r="M48" s="158"/>
      <c r="N48" s="158"/>
      <c r="O48" s="79"/>
      <c r="P48" s="79"/>
      <c r="Q48" s="79"/>
      <c r="R48" s="76"/>
      <c r="S48" s="86" t="s">
        <v>138</v>
      </c>
      <c r="T48" s="158"/>
      <c r="U48" s="158"/>
      <c r="V48" s="158"/>
      <c r="W48" s="158"/>
      <c r="X48" s="158"/>
      <c r="Y48" s="158"/>
      <c r="Z48" s="79"/>
      <c r="AA48" s="79"/>
      <c r="AB48" s="79"/>
      <c r="AC48" s="158"/>
      <c r="AD48" s="158"/>
      <c r="AE48" s="158"/>
      <c r="AF48" s="79"/>
      <c r="AG48" s="79"/>
      <c r="AH48" s="79"/>
      <c r="BW48" s="55"/>
      <c r="BX48" s="55"/>
      <c r="BY48" s="55"/>
      <c r="BZ48" s="55"/>
    </row>
    <row r="49" spans="1:78" ht="13.8" outlineLevel="1">
      <c r="A49" s="58" t="s">
        <v>80</v>
      </c>
      <c r="B49" s="86" t="s">
        <v>95</v>
      </c>
      <c r="C49" s="79"/>
      <c r="D49" s="79"/>
      <c r="E49" s="159"/>
      <c r="F49" s="79"/>
      <c r="G49" s="79"/>
      <c r="H49" s="159"/>
      <c r="I49" s="79"/>
      <c r="J49" s="79"/>
      <c r="K49" s="79"/>
      <c r="L49" s="158"/>
      <c r="M49" s="158"/>
      <c r="N49" s="158"/>
      <c r="O49" s="79"/>
      <c r="P49" s="79"/>
      <c r="Q49" s="79"/>
      <c r="R49" s="76"/>
      <c r="S49" s="86" t="s">
        <v>95</v>
      </c>
      <c r="T49" s="79"/>
      <c r="U49" s="79"/>
      <c r="V49" s="159"/>
      <c r="W49" s="79"/>
      <c r="X49" s="79"/>
      <c r="Y49" s="159"/>
      <c r="Z49" s="79"/>
      <c r="AA49" s="79"/>
      <c r="AB49" s="79"/>
      <c r="AC49" s="158"/>
      <c r="AD49" s="158"/>
      <c r="AE49" s="158"/>
      <c r="AF49" s="79"/>
      <c r="AG49" s="79"/>
      <c r="AH49" s="79"/>
      <c r="BW49" s="55"/>
      <c r="BX49" s="55"/>
      <c r="BY49" s="55"/>
      <c r="BZ49" s="55"/>
    </row>
    <row r="50" spans="1:78" ht="13.8" outlineLevel="1">
      <c r="A50" s="58" t="s">
        <v>137</v>
      </c>
      <c r="B50" s="86" t="s">
        <v>136</v>
      </c>
      <c r="C50" s="160"/>
      <c r="D50" s="160"/>
      <c r="E50" s="160"/>
      <c r="F50" s="160"/>
      <c r="G50" s="160"/>
      <c r="H50" s="160"/>
      <c r="I50" s="79"/>
      <c r="J50" s="79"/>
      <c r="K50" s="79"/>
      <c r="L50" s="160"/>
      <c r="M50" s="160"/>
      <c r="N50" s="160"/>
      <c r="O50" s="79"/>
      <c r="P50" s="79"/>
      <c r="Q50" s="79"/>
      <c r="R50" s="76"/>
      <c r="S50" s="86" t="s">
        <v>136</v>
      </c>
      <c r="T50" s="160"/>
      <c r="U50" s="160"/>
      <c r="V50" s="160"/>
      <c r="W50" s="160"/>
      <c r="X50" s="160"/>
      <c r="Y50" s="160"/>
      <c r="Z50" s="79"/>
      <c r="AA50" s="79"/>
      <c r="AB50" s="79"/>
      <c r="AC50" s="160"/>
      <c r="AD50" s="160"/>
      <c r="AE50" s="160"/>
      <c r="AF50" s="79"/>
      <c r="AG50" s="79"/>
      <c r="AH50" s="79"/>
      <c r="BW50" s="55"/>
      <c r="BX50" s="55"/>
      <c r="BY50" s="55"/>
      <c r="BZ50" s="55"/>
    </row>
    <row r="51" spans="1:78" ht="13.8" outlineLevel="1">
      <c r="A51" s="58" t="s">
        <v>91</v>
      </c>
      <c r="B51" s="86" t="s">
        <v>101</v>
      </c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  <c r="Q51" s="79"/>
      <c r="R51" s="76"/>
      <c r="S51" s="86" t="s">
        <v>101</v>
      </c>
      <c r="T51" s="79"/>
      <c r="U51" s="79"/>
      <c r="V51" s="79"/>
      <c r="W51" s="79"/>
      <c r="X51" s="79"/>
      <c r="Y51" s="79"/>
      <c r="Z51" s="79"/>
      <c r="AA51" s="79"/>
      <c r="AB51" s="79"/>
      <c r="AC51" s="79"/>
      <c r="AD51" s="79"/>
      <c r="AE51" s="79"/>
      <c r="AF51" s="79"/>
      <c r="AG51" s="79"/>
      <c r="AH51" s="79"/>
      <c r="BW51" s="55"/>
      <c r="BX51" s="55"/>
      <c r="BY51" s="55"/>
      <c r="BZ51" s="55"/>
    </row>
    <row r="52" spans="1:78" ht="13.8" outlineLevel="1">
      <c r="A52" s="58" t="s">
        <v>89</v>
      </c>
      <c r="B52" s="87" t="s">
        <v>135</v>
      </c>
      <c r="C52" s="88"/>
      <c r="D52" s="88"/>
      <c r="E52" s="88"/>
      <c r="F52" s="88"/>
      <c r="G52" s="88"/>
      <c r="H52" s="88"/>
      <c r="I52" s="79"/>
      <c r="J52" s="79"/>
      <c r="K52" s="79"/>
      <c r="L52" s="88"/>
      <c r="M52" s="88"/>
      <c r="N52" s="88"/>
      <c r="O52" s="79"/>
      <c r="P52" s="79"/>
      <c r="Q52" s="79"/>
      <c r="R52" s="76"/>
      <c r="S52" s="86" t="s">
        <v>135</v>
      </c>
      <c r="T52" s="88"/>
      <c r="U52" s="88"/>
      <c r="V52" s="88"/>
      <c r="W52" s="88"/>
      <c r="X52" s="88"/>
      <c r="Y52" s="88"/>
      <c r="Z52" s="79"/>
      <c r="AA52" s="79"/>
      <c r="AB52" s="79"/>
      <c r="AC52" s="88"/>
      <c r="AD52" s="88"/>
      <c r="AE52" s="88"/>
      <c r="AF52" s="79"/>
      <c r="AG52" s="79"/>
      <c r="AH52" s="79"/>
      <c r="BW52" s="55"/>
      <c r="BX52" s="55"/>
      <c r="BY52" s="55"/>
      <c r="BZ52" s="55"/>
    </row>
    <row r="53" spans="1:78" ht="13.8" outlineLevel="1">
      <c r="A53" s="58" t="s">
        <v>93</v>
      </c>
      <c r="B53" s="87" t="s">
        <v>134</v>
      </c>
      <c r="C53" s="161"/>
      <c r="D53" s="161"/>
      <c r="E53" s="161"/>
      <c r="F53" s="161"/>
      <c r="G53" s="161"/>
      <c r="H53" s="161"/>
      <c r="I53" s="79"/>
      <c r="J53" s="79"/>
      <c r="K53" s="79"/>
      <c r="L53" s="99"/>
      <c r="M53" s="99"/>
      <c r="N53" s="99"/>
      <c r="O53" s="79"/>
      <c r="P53" s="79"/>
      <c r="Q53" s="79"/>
      <c r="R53" s="76"/>
      <c r="S53" s="86" t="s">
        <v>134</v>
      </c>
      <c r="T53" s="161"/>
      <c r="U53" s="161"/>
      <c r="V53" s="161"/>
      <c r="W53" s="161"/>
      <c r="X53" s="161"/>
      <c r="Y53" s="161"/>
      <c r="Z53" s="79"/>
      <c r="AA53" s="79"/>
      <c r="AB53" s="79"/>
      <c r="AC53" s="99"/>
      <c r="AD53" s="99"/>
      <c r="AE53" s="99"/>
      <c r="AF53" s="79"/>
      <c r="AG53" s="79"/>
      <c r="AH53" s="79"/>
      <c r="BW53" s="55"/>
      <c r="BX53" s="55"/>
      <c r="BY53" s="55"/>
      <c r="BZ53" s="55"/>
    </row>
    <row r="54" spans="1:78" ht="13.8" outlineLevel="1">
      <c r="A54" s="58" t="s">
        <v>86</v>
      </c>
      <c r="B54" s="87" t="s">
        <v>133</v>
      </c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6"/>
      <c r="S54" s="86" t="s">
        <v>133</v>
      </c>
      <c r="T54" s="79"/>
      <c r="U54" s="79"/>
      <c r="V54" s="79"/>
      <c r="W54" s="79"/>
      <c r="X54" s="79"/>
      <c r="Y54" s="79"/>
      <c r="Z54" s="79"/>
      <c r="AA54" s="79"/>
      <c r="AB54" s="79"/>
      <c r="AC54" s="79"/>
      <c r="AD54" s="79"/>
      <c r="AE54" s="79"/>
      <c r="AF54" s="79"/>
      <c r="AG54" s="79"/>
      <c r="AH54" s="79"/>
      <c r="BW54" s="55"/>
      <c r="BX54" s="55"/>
      <c r="BY54" s="55"/>
      <c r="BZ54" s="55"/>
    </row>
    <row r="55" spans="1:78" ht="13.8" outlineLevel="1">
      <c r="A55" s="58" t="s">
        <v>132</v>
      </c>
      <c r="B55" s="86" t="s">
        <v>131</v>
      </c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  <c r="Q55" s="79"/>
      <c r="R55" s="76"/>
      <c r="S55" s="86" t="s">
        <v>131</v>
      </c>
      <c r="T55" s="79"/>
      <c r="U55" s="79"/>
      <c r="V55" s="79"/>
      <c r="W55" s="79"/>
      <c r="X55" s="79"/>
      <c r="Y55" s="79"/>
      <c r="Z55" s="79"/>
      <c r="AA55" s="79"/>
      <c r="AB55" s="79"/>
      <c r="AC55" s="79"/>
      <c r="AD55" s="79"/>
      <c r="AE55" s="79"/>
      <c r="AF55" s="79"/>
      <c r="AG55" s="79"/>
      <c r="AH55" s="79"/>
      <c r="BW55" s="55"/>
      <c r="BX55" s="55"/>
      <c r="BY55" s="55"/>
      <c r="BZ55" s="55"/>
    </row>
    <row r="56" spans="1:78" ht="13.8" outlineLevel="1">
      <c r="A56" s="58" t="s">
        <v>130</v>
      </c>
      <c r="B56" s="86" t="s">
        <v>129</v>
      </c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  <c r="Q56" s="79"/>
      <c r="R56" s="76"/>
      <c r="S56" s="86" t="s">
        <v>129</v>
      </c>
      <c r="T56" s="79"/>
      <c r="U56" s="79"/>
      <c r="V56" s="79"/>
      <c r="W56" s="79"/>
      <c r="X56" s="79"/>
      <c r="Y56" s="79"/>
      <c r="Z56" s="79"/>
      <c r="AA56" s="79"/>
      <c r="AB56" s="79"/>
      <c r="AC56" s="79"/>
      <c r="AD56" s="79"/>
      <c r="AE56" s="79"/>
      <c r="AF56" s="79"/>
      <c r="AG56" s="79"/>
      <c r="AH56" s="79"/>
      <c r="BW56" s="55"/>
      <c r="BX56" s="55"/>
      <c r="BY56" s="55"/>
      <c r="BZ56" s="55"/>
    </row>
    <row r="57" spans="1:78" ht="13.8">
      <c r="A57" s="58" t="s">
        <v>77</v>
      </c>
      <c r="B57" s="75" t="s">
        <v>128</v>
      </c>
      <c r="C57" s="74">
        <f t="shared" ref="C57:Q57" si="8">SUM(C45:C56)</f>
        <v>0</v>
      </c>
      <c r="D57" s="74">
        <f t="shared" si="8"/>
        <v>0</v>
      </c>
      <c r="E57" s="74">
        <f t="shared" si="8"/>
        <v>0</v>
      </c>
      <c r="F57" s="74">
        <f t="shared" si="8"/>
        <v>0</v>
      </c>
      <c r="G57" s="74">
        <f t="shared" si="8"/>
        <v>0</v>
      </c>
      <c r="H57" s="74">
        <f t="shared" si="8"/>
        <v>0</v>
      </c>
      <c r="I57" s="74">
        <f t="shared" si="8"/>
        <v>0</v>
      </c>
      <c r="J57" s="74">
        <f t="shared" si="8"/>
        <v>0</v>
      </c>
      <c r="K57" s="74">
        <f t="shared" si="8"/>
        <v>0</v>
      </c>
      <c r="L57" s="74">
        <f t="shared" si="8"/>
        <v>0</v>
      </c>
      <c r="M57" s="74">
        <f t="shared" si="8"/>
        <v>0</v>
      </c>
      <c r="N57" s="74">
        <f t="shared" si="8"/>
        <v>0</v>
      </c>
      <c r="O57" s="74">
        <f t="shared" si="8"/>
        <v>0</v>
      </c>
      <c r="P57" s="74">
        <f t="shared" si="8"/>
        <v>0</v>
      </c>
      <c r="Q57" s="74">
        <f t="shared" si="8"/>
        <v>0</v>
      </c>
      <c r="R57" s="76"/>
      <c r="S57" s="85" t="s">
        <v>128</v>
      </c>
      <c r="T57" s="74">
        <f t="shared" ref="T57:AH57" si="9">SUM(T45:T56)</f>
        <v>0</v>
      </c>
      <c r="U57" s="74">
        <f t="shared" si="9"/>
        <v>0</v>
      </c>
      <c r="V57" s="74">
        <f t="shared" si="9"/>
        <v>0</v>
      </c>
      <c r="W57" s="74">
        <f t="shared" si="9"/>
        <v>0</v>
      </c>
      <c r="X57" s="74">
        <f t="shared" si="9"/>
        <v>0</v>
      </c>
      <c r="Y57" s="74">
        <f t="shared" si="9"/>
        <v>0</v>
      </c>
      <c r="Z57" s="74">
        <f t="shared" si="9"/>
        <v>0</v>
      </c>
      <c r="AA57" s="74">
        <f t="shared" si="9"/>
        <v>0</v>
      </c>
      <c r="AB57" s="74">
        <f t="shared" si="9"/>
        <v>0</v>
      </c>
      <c r="AC57" s="74">
        <f t="shared" si="9"/>
        <v>0</v>
      </c>
      <c r="AD57" s="74">
        <f t="shared" si="9"/>
        <v>0</v>
      </c>
      <c r="AE57" s="74">
        <f t="shared" si="9"/>
        <v>0</v>
      </c>
      <c r="AF57" s="74">
        <f t="shared" si="9"/>
        <v>0</v>
      </c>
      <c r="AG57" s="74">
        <f t="shared" si="9"/>
        <v>0</v>
      </c>
      <c r="AH57" s="74">
        <f t="shared" si="9"/>
        <v>0</v>
      </c>
      <c r="BW57" s="55"/>
      <c r="BX57" s="55"/>
      <c r="BY57" s="55"/>
      <c r="BZ57" s="55"/>
    </row>
    <row r="58" spans="1:78" ht="13.8">
      <c r="B58" s="62"/>
      <c r="C58" s="62"/>
      <c r="D58" s="62"/>
      <c r="E58" s="62"/>
      <c r="F58" s="62"/>
      <c r="G58" s="62"/>
      <c r="H58" s="62"/>
      <c r="I58" s="63"/>
      <c r="J58" s="62"/>
      <c r="K58" s="62"/>
      <c r="L58" s="63"/>
      <c r="M58" s="63"/>
      <c r="N58" s="62"/>
      <c r="O58" s="62"/>
      <c r="P58" s="62"/>
      <c r="Q58" s="62"/>
      <c r="R58" s="76"/>
      <c r="S58" s="62"/>
      <c r="T58" s="62"/>
      <c r="U58" s="62"/>
      <c r="V58" s="62"/>
      <c r="W58" s="62"/>
      <c r="X58" s="62"/>
      <c r="Y58" s="62"/>
      <c r="Z58" s="63"/>
      <c r="AA58" s="62"/>
      <c r="AB58" s="62"/>
      <c r="AC58" s="63"/>
      <c r="AD58" s="63"/>
      <c r="AE58" s="62"/>
      <c r="AF58" s="62"/>
      <c r="AG58" s="62"/>
      <c r="AH58" s="62"/>
      <c r="BW58" s="55"/>
      <c r="BX58" s="55"/>
      <c r="BY58" s="55"/>
      <c r="BZ58" s="55"/>
    </row>
    <row r="59" spans="1:78" ht="13.8">
      <c r="B59" s="535" t="s">
        <v>127</v>
      </c>
      <c r="C59" s="528"/>
      <c r="D59" s="528"/>
      <c r="E59" s="528"/>
      <c r="F59" s="528"/>
      <c r="G59" s="528"/>
      <c r="H59" s="528"/>
      <c r="I59" s="528"/>
      <c r="J59" s="528"/>
      <c r="K59" s="528"/>
      <c r="L59" s="528"/>
      <c r="M59" s="528"/>
      <c r="N59" s="528"/>
      <c r="O59" s="528"/>
      <c r="P59" s="528"/>
      <c r="Q59" s="528"/>
      <c r="R59" s="76"/>
      <c r="S59" s="535" t="s">
        <v>127</v>
      </c>
      <c r="T59" s="528"/>
      <c r="U59" s="528"/>
      <c r="V59" s="528"/>
      <c r="W59" s="528"/>
      <c r="X59" s="528"/>
      <c r="Y59" s="528"/>
      <c r="Z59" s="528"/>
      <c r="AA59" s="528"/>
      <c r="AB59" s="528"/>
      <c r="AC59" s="528"/>
      <c r="AD59" s="528"/>
      <c r="AE59" s="528"/>
      <c r="AF59" s="528"/>
      <c r="AG59" s="528"/>
      <c r="AH59" s="528"/>
      <c r="BW59" s="55"/>
      <c r="BX59" s="55"/>
      <c r="BY59" s="55"/>
      <c r="BZ59" s="55"/>
    </row>
    <row r="60" spans="1:78" ht="31.95" customHeight="1">
      <c r="B60" s="536"/>
      <c r="C60" s="529" t="s">
        <v>122</v>
      </c>
      <c r="D60" s="530"/>
      <c r="E60" s="530"/>
      <c r="F60" s="529" t="s">
        <v>121</v>
      </c>
      <c r="G60" s="530"/>
      <c r="H60" s="530"/>
      <c r="I60" s="531" t="s">
        <v>120</v>
      </c>
      <c r="J60" s="532"/>
      <c r="K60" s="532"/>
      <c r="L60" s="533" t="s">
        <v>119</v>
      </c>
      <c r="M60" s="533"/>
      <c r="N60" s="534"/>
      <c r="O60" s="533" t="s">
        <v>118</v>
      </c>
      <c r="P60" s="533"/>
      <c r="Q60" s="534"/>
      <c r="R60" s="76"/>
      <c r="S60" s="536"/>
      <c r="T60" s="529" t="s">
        <v>122</v>
      </c>
      <c r="U60" s="530"/>
      <c r="V60" s="530"/>
      <c r="W60" s="529" t="s">
        <v>121</v>
      </c>
      <c r="X60" s="530"/>
      <c r="Y60" s="530"/>
      <c r="Z60" s="531" t="s">
        <v>120</v>
      </c>
      <c r="AA60" s="532"/>
      <c r="AB60" s="532"/>
      <c r="AC60" s="533" t="s">
        <v>119</v>
      </c>
      <c r="AD60" s="533"/>
      <c r="AE60" s="534"/>
      <c r="AF60" s="533" t="s">
        <v>118</v>
      </c>
      <c r="AG60" s="533"/>
      <c r="AH60" s="534"/>
      <c r="BW60" s="55"/>
      <c r="BX60" s="55"/>
      <c r="BY60" s="55"/>
      <c r="BZ60" s="55"/>
    </row>
    <row r="61" spans="1:78" ht="13.8" outlineLevel="1">
      <c r="B61" s="537"/>
      <c r="C61" s="80" t="s">
        <v>117</v>
      </c>
      <c r="D61" s="80" t="s">
        <v>78</v>
      </c>
      <c r="E61" s="80" t="s">
        <v>116</v>
      </c>
      <c r="F61" s="80" t="s">
        <v>117</v>
      </c>
      <c r="G61" s="80" t="s">
        <v>78</v>
      </c>
      <c r="H61" s="80" t="s">
        <v>116</v>
      </c>
      <c r="I61" s="80" t="s">
        <v>117</v>
      </c>
      <c r="J61" s="80" t="s">
        <v>78</v>
      </c>
      <c r="K61" s="80" t="s">
        <v>116</v>
      </c>
      <c r="L61" s="80" t="s">
        <v>117</v>
      </c>
      <c r="M61" s="80" t="s">
        <v>78</v>
      </c>
      <c r="N61" s="80" t="s">
        <v>116</v>
      </c>
      <c r="O61" s="80" t="s">
        <v>117</v>
      </c>
      <c r="P61" s="80" t="s">
        <v>78</v>
      </c>
      <c r="Q61" s="80" t="s">
        <v>116</v>
      </c>
      <c r="R61" s="76"/>
      <c r="S61" s="537"/>
      <c r="T61" s="80" t="s">
        <v>117</v>
      </c>
      <c r="U61" s="80" t="s">
        <v>78</v>
      </c>
      <c r="V61" s="80" t="s">
        <v>116</v>
      </c>
      <c r="W61" s="80" t="s">
        <v>117</v>
      </c>
      <c r="X61" s="80" t="s">
        <v>78</v>
      </c>
      <c r="Y61" s="80" t="s">
        <v>116</v>
      </c>
      <c r="Z61" s="80" t="s">
        <v>117</v>
      </c>
      <c r="AA61" s="80" t="s">
        <v>78</v>
      </c>
      <c r="AB61" s="80" t="s">
        <v>116</v>
      </c>
      <c r="AC61" s="80" t="s">
        <v>117</v>
      </c>
      <c r="AD61" s="80" t="s">
        <v>78</v>
      </c>
      <c r="AE61" s="80" t="s">
        <v>116</v>
      </c>
      <c r="AF61" s="80" t="s">
        <v>117</v>
      </c>
      <c r="AG61" s="80" t="s">
        <v>78</v>
      </c>
      <c r="AH61" s="80" t="s">
        <v>116</v>
      </c>
      <c r="BW61" s="55"/>
      <c r="BX61" s="55"/>
      <c r="BY61" s="55"/>
      <c r="BZ61" s="55"/>
    </row>
    <row r="62" spans="1:78" ht="13.8" outlineLevel="1">
      <c r="A62" s="58" t="s">
        <v>125</v>
      </c>
      <c r="B62" s="84" t="s">
        <v>126</v>
      </c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  <c r="Q62" s="81"/>
      <c r="R62" s="76"/>
      <c r="S62" s="84" t="s">
        <v>126</v>
      </c>
      <c r="T62" s="81"/>
      <c r="U62" s="81"/>
      <c r="V62" s="81"/>
      <c r="W62" s="81"/>
      <c r="X62" s="81"/>
      <c r="Y62" s="81"/>
      <c r="Z62" s="81"/>
      <c r="AA62" s="81"/>
      <c r="AB62" s="81"/>
      <c r="AC62" s="81"/>
      <c r="AD62" s="81"/>
      <c r="AE62" s="81"/>
      <c r="AF62" s="81"/>
      <c r="AG62" s="81"/>
      <c r="AH62" s="81"/>
      <c r="BW62" s="55"/>
      <c r="BX62" s="55"/>
      <c r="BY62" s="55"/>
      <c r="BZ62" s="55"/>
    </row>
    <row r="63" spans="1:78" ht="13.8" outlineLevel="1">
      <c r="A63" s="58" t="s">
        <v>125</v>
      </c>
      <c r="B63" s="83" t="s">
        <v>124</v>
      </c>
      <c r="C63" s="77"/>
      <c r="D63" s="77"/>
      <c r="E63" s="77"/>
      <c r="F63" s="77"/>
      <c r="G63" s="77"/>
      <c r="H63" s="77"/>
      <c r="I63" s="81"/>
      <c r="J63" s="81"/>
      <c r="K63" s="81"/>
      <c r="L63" s="82"/>
      <c r="M63" s="82"/>
      <c r="N63" s="77"/>
      <c r="O63" s="81"/>
      <c r="P63" s="81"/>
      <c r="Q63" s="81"/>
      <c r="R63" s="76"/>
      <c r="S63" s="83" t="s">
        <v>124</v>
      </c>
      <c r="T63" s="77"/>
      <c r="U63" s="77"/>
      <c r="V63" s="77"/>
      <c r="W63" s="77"/>
      <c r="X63" s="77"/>
      <c r="Y63" s="77"/>
      <c r="Z63" s="81"/>
      <c r="AA63" s="81"/>
      <c r="AB63" s="81"/>
      <c r="AC63" s="82"/>
      <c r="AD63" s="82"/>
      <c r="AE63" s="77"/>
      <c r="AF63" s="81"/>
      <c r="AG63" s="81"/>
      <c r="AH63" s="81"/>
      <c r="BW63" s="55"/>
      <c r="BX63" s="55"/>
      <c r="BY63" s="55"/>
      <c r="BZ63" s="55"/>
    </row>
    <row r="64" spans="1:78" ht="13.8">
      <c r="B64" s="75" t="s">
        <v>123</v>
      </c>
      <c r="C64" s="74">
        <f t="shared" ref="C64:Q64" si="10">SUM(C62:C63)</f>
        <v>0</v>
      </c>
      <c r="D64" s="74">
        <f t="shared" si="10"/>
        <v>0</v>
      </c>
      <c r="E64" s="74">
        <f t="shared" si="10"/>
        <v>0</v>
      </c>
      <c r="F64" s="74">
        <f t="shared" si="10"/>
        <v>0</v>
      </c>
      <c r="G64" s="74">
        <f t="shared" si="10"/>
        <v>0</v>
      </c>
      <c r="H64" s="74">
        <f t="shared" si="10"/>
        <v>0</v>
      </c>
      <c r="I64" s="74">
        <f t="shared" si="10"/>
        <v>0</v>
      </c>
      <c r="J64" s="74">
        <f t="shared" si="10"/>
        <v>0</v>
      </c>
      <c r="K64" s="74">
        <f t="shared" si="10"/>
        <v>0</v>
      </c>
      <c r="L64" s="74">
        <f t="shared" si="10"/>
        <v>0</v>
      </c>
      <c r="M64" s="74">
        <f t="shared" si="10"/>
        <v>0</v>
      </c>
      <c r="N64" s="74">
        <f t="shared" si="10"/>
        <v>0</v>
      </c>
      <c r="O64" s="74">
        <f t="shared" si="10"/>
        <v>0</v>
      </c>
      <c r="P64" s="74">
        <f t="shared" si="10"/>
        <v>0</v>
      </c>
      <c r="Q64" s="74">
        <f t="shared" si="10"/>
        <v>0</v>
      </c>
      <c r="R64" s="76"/>
      <c r="S64" s="75" t="s">
        <v>123</v>
      </c>
      <c r="T64" s="74">
        <f t="shared" ref="T64:AC64" si="11">SUM(T62:T63)</f>
        <v>0</v>
      </c>
      <c r="U64" s="74">
        <f t="shared" si="11"/>
        <v>0</v>
      </c>
      <c r="V64" s="74">
        <f>SUM(V62:V63)</f>
        <v>0</v>
      </c>
      <c r="W64" s="74">
        <f t="shared" si="11"/>
        <v>0</v>
      </c>
      <c r="X64" s="74">
        <f t="shared" si="11"/>
        <v>0</v>
      </c>
      <c r="Y64" s="74">
        <f t="shared" si="11"/>
        <v>0</v>
      </c>
      <c r="Z64" s="74">
        <f t="shared" si="11"/>
        <v>0</v>
      </c>
      <c r="AA64" s="74">
        <f t="shared" si="11"/>
        <v>0</v>
      </c>
      <c r="AB64" s="74">
        <f t="shared" si="11"/>
        <v>0</v>
      </c>
      <c r="AC64" s="74">
        <f t="shared" si="11"/>
        <v>0</v>
      </c>
      <c r="AD64" s="74"/>
      <c r="AE64" s="74">
        <f>SUM(AE62:AE63)</f>
        <v>0</v>
      </c>
      <c r="AF64" s="74">
        <f>SUM(AF62:AF63)</f>
        <v>0</v>
      </c>
      <c r="AG64" s="74"/>
      <c r="AH64" s="74">
        <f>SUM(AH62:AH63)</f>
        <v>0</v>
      </c>
      <c r="BW64" s="55"/>
      <c r="BX64" s="55"/>
      <c r="BY64" s="55"/>
      <c r="BZ64" s="55"/>
    </row>
    <row r="65" spans="1:78" ht="13.8">
      <c r="B65" s="62"/>
      <c r="C65" s="62"/>
      <c r="D65" s="62"/>
      <c r="E65" s="62"/>
      <c r="F65" s="62"/>
      <c r="G65" s="62"/>
      <c r="H65" s="62"/>
      <c r="I65" s="63"/>
      <c r="J65" s="62"/>
      <c r="K65" s="62"/>
      <c r="L65" s="63"/>
      <c r="M65" s="63"/>
      <c r="N65" s="62"/>
      <c r="O65" s="62"/>
      <c r="P65" s="62"/>
      <c r="Q65" s="62"/>
      <c r="R65" s="76"/>
      <c r="S65" s="62"/>
      <c r="T65" s="62"/>
      <c r="U65" s="62"/>
      <c r="V65" s="62"/>
      <c r="W65" s="62"/>
      <c r="X65" s="62"/>
      <c r="Y65" s="62"/>
      <c r="Z65" s="63"/>
      <c r="AA65" s="62"/>
      <c r="AB65" s="62"/>
      <c r="AC65" s="63"/>
      <c r="AD65" s="63"/>
      <c r="AE65" s="62"/>
      <c r="AF65" s="62"/>
      <c r="AG65" s="62"/>
      <c r="AH65" s="62"/>
      <c r="BW65" s="55"/>
      <c r="BX65" s="55"/>
      <c r="BY65" s="55"/>
      <c r="BZ65" s="55"/>
    </row>
    <row r="66" spans="1:78" ht="13.8">
      <c r="B66" s="535" t="s">
        <v>109</v>
      </c>
      <c r="C66" s="528"/>
      <c r="D66" s="528"/>
      <c r="E66" s="528"/>
      <c r="F66" s="528"/>
      <c r="G66" s="528"/>
      <c r="H66" s="528"/>
      <c r="I66" s="528"/>
      <c r="J66" s="528"/>
      <c r="K66" s="528"/>
      <c r="L66" s="528"/>
      <c r="M66" s="528"/>
      <c r="N66" s="528"/>
      <c r="O66" s="528"/>
      <c r="P66" s="528"/>
      <c r="Q66" s="528"/>
      <c r="R66" s="76"/>
      <c r="S66" s="535" t="s">
        <v>109</v>
      </c>
      <c r="T66" s="528"/>
      <c r="U66" s="528"/>
      <c r="V66" s="528"/>
      <c r="W66" s="528"/>
      <c r="X66" s="528"/>
      <c r="Y66" s="528"/>
      <c r="Z66" s="528"/>
      <c r="AA66" s="528"/>
      <c r="AB66" s="528"/>
      <c r="AC66" s="528"/>
      <c r="AD66" s="528"/>
      <c r="AE66" s="528"/>
      <c r="AF66" s="528"/>
      <c r="AG66" s="528"/>
      <c r="AH66" s="528"/>
      <c r="BW66" s="55"/>
      <c r="BX66" s="55"/>
      <c r="BY66" s="55"/>
      <c r="BZ66" s="55"/>
    </row>
    <row r="67" spans="1:78" ht="26.4" customHeight="1">
      <c r="B67" s="536"/>
      <c r="C67" s="529" t="s">
        <v>122</v>
      </c>
      <c r="D67" s="530"/>
      <c r="E67" s="530"/>
      <c r="F67" s="529" t="s">
        <v>121</v>
      </c>
      <c r="G67" s="530"/>
      <c r="H67" s="530"/>
      <c r="I67" s="531" t="s">
        <v>120</v>
      </c>
      <c r="J67" s="532"/>
      <c r="K67" s="532"/>
      <c r="L67" s="533" t="s">
        <v>119</v>
      </c>
      <c r="M67" s="533"/>
      <c r="N67" s="534"/>
      <c r="O67" s="533" t="s">
        <v>118</v>
      </c>
      <c r="P67" s="533"/>
      <c r="Q67" s="534"/>
      <c r="R67" s="76"/>
      <c r="S67" s="536"/>
      <c r="T67" s="529" t="s">
        <v>122</v>
      </c>
      <c r="U67" s="530"/>
      <c r="V67" s="530"/>
      <c r="W67" s="529" t="s">
        <v>121</v>
      </c>
      <c r="X67" s="530"/>
      <c r="Y67" s="530"/>
      <c r="Z67" s="531" t="s">
        <v>120</v>
      </c>
      <c r="AA67" s="532"/>
      <c r="AB67" s="532"/>
      <c r="AC67" s="533" t="s">
        <v>119</v>
      </c>
      <c r="AD67" s="533"/>
      <c r="AE67" s="534"/>
      <c r="AF67" s="533" t="s">
        <v>118</v>
      </c>
      <c r="AG67" s="533"/>
      <c r="AH67" s="534"/>
      <c r="BW67" s="55"/>
      <c r="BX67" s="55"/>
      <c r="BY67" s="55"/>
      <c r="BZ67" s="55"/>
    </row>
    <row r="68" spans="1:78" ht="13.8" outlineLevel="1">
      <c r="B68" s="537"/>
      <c r="C68" s="80" t="s">
        <v>117</v>
      </c>
      <c r="D68" s="80" t="s">
        <v>78</v>
      </c>
      <c r="E68" s="80" t="s">
        <v>116</v>
      </c>
      <c r="F68" s="80" t="s">
        <v>117</v>
      </c>
      <c r="G68" s="80" t="s">
        <v>78</v>
      </c>
      <c r="H68" s="80" t="s">
        <v>116</v>
      </c>
      <c r="I68" s="80" t="s">
        <v>117</v>
      </c>
      <c r="J68" s="80" t="s">
        <v>78</v>
      </c>
      <c r="K68" s="80" t="s">
        <v>116</v>
      </c>
      <c r="L68" s="80" t="s">
        <v>117</v>
      </c>
      <c r="M68" s="80" t="s">
        <v>78</v>
      </c>
      <c r="N68" s="80" t="s">
        <v>116</v>
      </c>
      <c r="O68" s="80" t="s">
        <v>117</v>
      </c>
      <c r="P68" s="80" t="s">
        <v>78</v>
      </c>
      <c r="Q68" s="80" t="s">
        <v>116</v>
      </c>
      <c r="R68" s="76"/>
      <c r="S68" s="537"/>
      <c r="T68" s="80" t="s">
        <v>117</v>
      </c>
      <c r="U68" s="80" t="s">
        <v>78</v>
      </c>
      <c r="V68" s="80" t="s">
        <v>116</v>
      </c>
      <c r="W68" s="80" t="s">
        <v>117</v>
      </c>
      <c r="X68" s="80" t="s">
        <v>78</v>
      </c>
      <c r="Y68" s="80" t="s">
        <v>116</v>
      </c>
      <c r="Z68" s="80" t="s">
        <v>117</v>
      </c>
      <c r="AA68" s="80" t="s">
        <v>78</v>
      </c>
      <c r="AB68" s="80" t="s">
        <v>116</v>
      </c>
      <c r="AC68" s="80" t="s">
        <v>117</v>
      </c>
      <c r="AD68" s="80" t="s">
        <v>78</v>
      </c>
      <c r="AE68" s="80" t="s">
        <v>116</v>
      </c>
      <c r="AF68" s="80" t="s">
        <v>117</v>
      </c>
      <c r="AG68" s="80" t="s">
        <v>78</v>
      </c>
      <c r="AH68" s="80" t="s">
        <v>116</v>
      </c>
      <c r="BW68" s="55"/>
      <c r="BX68" s="55"/>
      <c r="BY68" s="55"/>
      <c r="BZ68" s="55"/>
    </row>
    <row r="69" spans="1:78" ht="13.8" outlineLevel="1">
      <c r="A69" s="58" t="s">
        <v>109</v>
      </c>
      <c r="B69" s="79" t="s">
        <v>109</v>
      </c>
      <c r="C69" s="77"/>
      <c r="D69" s="77"/>
      <c r="E69" s="77"/>
      <c r="F69" s="77"/>
      <c r="G69" s="77"/>
      <c r="H69" s="78"/>
      <c r="I69" s="77"/>
      <c r="J69" s="77"/>
      <c r="K69" s="77"/>
      <c r="L69" s="77"/>
      <c r="M69" s="77"/>
      <c r="N69" s="77"/>
      <c r="O69" s="77"/>
      <c r="P69" s="77"/>
      <c r="Q69" s="77"/>
      <c r="R69" s="76"/>
      <c r="S69" s="79" t="s">
        <v>109</v>
      </c>
      <c r="T69" s="77"/>
      <c r="U69" s="77"/>
      <c r="V69" s="77"/>
      <c r="W69" s="77"/>
      <c r="X69" s="77"/>
      <c r="Y69" s="78"/>
      <c r="Z69" s="77"/>
      <c r="AA69" s="77"/>
      <c r="AB69" s="77"/>
      <c r="AC69" s="77"/>
      <c r="AD69" s="77"/>
      <c r="AE69" s="77"/>
      <c r="AF69" s="77"/>
      <c r="AG69" s="77"/>
      <c r="AH69" s="77"/>
      <c r="BW69" s="55"/>
      <c r="BX69" s="55"/>
      <c r="BY69" s="55"/>
      <c r="BZ69" s="55"/>
    </row>
    <row r="70" spans="1:78" ht="13.8">
      <c r="B70" s="75" t="s">
        <v>115</v>
      </c>
      <c r="C70" s="74">
        <f t="shared" ref="C70:Q70" si="12">C69</f>
        <v>0</v>
      </c>
      <c r="D70" s="74">
        <f t="shared" si="12"/>
        <v>0</v>
      </c>
      <c r="E70" s="74">
        <f t="shared" si="12"/>
        <v>0</v>
      </c>
      <c r="F70" s="74">
        <f t="shared" si="12"/>
        <v>0</v>
      </c>
      <c r="G70" s="74">
        <f t="shared" si="12"/>
        <v>0</v>
      </c>
      <c r="H70" s="74">
        <f t="shared" si="12"/>
        <v>0</v>
      </c>
      <c r="I70" s="74">
        <f t="shared" si="12"/>
        <v>0</v>
      </c>
      <c r="J70" s="74">
        <f t="shared" si="12"/>
        <v>0</v>
      </c>
      <c r="K70" s="74">
        <f t="shared" si="12"/>
        <v>0</v>
      </c>
      <c r="L70" s="74">
        <f t="shared" si="12"/>
        <v>0</v>
      </c>
      <c r="M70" s="74">
        <f t="shared" si="12"/>
        <v>0</v>
      </c>
      <c r="N70" s="74">
        <f t="shared" si="12"/>
        <v>0</v>
      </c>
      <c r="O70" s="74">
        <f t="shared" si="12"/>
        <v>0</v>
      </c>
      <c r="P70" s="74">
        <f t="shared" si="12"/>
        <v>0</v>
      </c>
      <c r="Q70" s="74">
        <f t="shared" si="12"/>
        <v>0</v>
      </c>
      <c r="R70" s="76"/>
      <c r="S70" s="75" t="s">
        <v>115</v>
      </c>
      <c r="T70" s="74">
        <f t="shared" ref="T70:AH70" si="13">T69</f>
        <v>0</v>
      </c>
      <c r="U70" s="74">
        <f t="shared" si="13"/>
        <v>0</v>
      </c>
      <c r="V70" s="74">
        <f t="shared" si="13"/>
        <v>0</v>
      </c>
      <c r="W70" s="74">
        <f t="shared" si="13"/>
        <v>0</v>
      </c>
      <c r="X70" s="74">
        <f t="shared" si="13"/>
        <v>0</v>
      </c>
      <c r="Y70" s="74">
        <f t="shared" si="13"/>
        <v>0</v>
      </c>
      <c r="Z70" s="74">
        <f t="shared" si="13"/>
        <v>0</v>
      </c>
      <c r="AA70" s="74">
        <f t="shared" si="13"/>
        <v>0</v>
      </c>
      <c r="AB70" s="74">
        <f t="shared" si="13"/>
        <v>0</v>
      </c>
      <c r="AC70" s="74">
        <f t="shared" si="13"/>
        <v>0</v>
      </c>
      <c r="AD70" s="74">
        <f t="shared" si="13"/>
        <v>0</v>
      </c>
      <c r="AE70" s="74">
        <f t="shared" si="13"/>
        <v>0</v>
      </c>
      <c r="AF70" s="74">
        <f t="shared" si="13"/>
        <v>0</v>
      </c>
      <c r="AG70" s="74">
        <f t="shared" si="13"/>
        <v>0</v>
      </c>
      <c r="AH70" s="74">
        <f t="shared" si="13"/>
        <v>0</v>
      </c>
      <c r="BW70" s="55"/>
      <c r="BX70" s="55"/>
      <c r="BY70" s="55"/>
      <c r="BZ70" s="55"/>
    </row>
    <row r="71" spans="1:78" ht="14.4" thickBot="1">
      <c r="B71" s="62"/>
      <c r="C71" s="72"/>
      <c r="D71" s="72"/>
      <c r="E71" s="72"/>
      <c r="F71" s="72"/>
      <c r="G71" s="72"/>
      <c r="H71" s="72"/>
      <c r="I71" s="72"/>
      <c r="J71" s="72"/>
      <c r="K71" s="72"/>
      <c r="L71" s="72"/>
      <c r="M71" s="72"/>
      <c r="N71" s="72"/>
      <c r="O71" s="72"/>
      <c r="P71" s="72"/>
      <c r="Q71" s="73"/>
      <c r="R71" s="60"/>
      <c r="S71" s="62"/>
      <c r="T71" s="62"/>
      <c r="U71" s="72"/>
      <c r="V71" s="72"/>
      <c r="W71" s="72"/>
      <c r="X71" s="72"/>
      <c r="Y71" s="72"/>
      <c r="Z71" s="72"/>
      <c r="AA71" s="72"/>
      <c r="AB71" s="72"/>
      <c r="AC71" s="72"/>
      <c r="AD71" s="72"/>
      <c r="AE71" s="72"/>
      <c r="AF71" s="72"/>
      <c r="AG71" s="72"/>
      <c r="BW71" s="55"/>
      <c r="BX71" s="55"/>
      <c r="BY71" s="55"/>
      <c r="BZ71" s="55"/>
    </row>
    <row r="72" spans="1:78" ht="16.2" thickBot="1">
      <c r="B72" s="70" t="s">
        <v>114</v>
      </c>
      <c r="C72" s="69">
        <f t="shared" ref="C72:Q72" si="14">C39+C57+C64+C70</f>
        <v>0</v>
      </c>
      <c r="D72" s="69">
        <f t="shared" si="14"/>
        <v>0</v>
      </c>
      <c r="E72" s="69">
        <f t="shared" si="14"/>
        <v>0</v>
      </c>
      <c r="F72" s="69">
        <f t="shared" si="14"/>
        <v>0</v>
      </c>
      <c r="G72" s="69">
        <f t="shared" si="14"/>
        <v>0</v>
      </c>
      <c r="H72" s="69">
        <f t="shared" si="14"/>
        <v>0</v>
      </c>
      <c r="I72" s="69">
        <f t="shared" si="14"/>
        <v>0</v>
      </c>
      <c r="J72" s="69">
        <f t="shared" si="14"/>
        <v>0</v>
      </c>
      <c r="K72" s="69">
        <f t="shared" si="14"/>
        <v>0</v>
      </c>
      <c r="L72" s="69">
        <f t="shared" si="14"/>
        <v>0</v>
      </c>
      <c r="M72" s="69">
        <f t="shared" si="14"/>
        <v>0</v>
      </c>
      <c r="N72" s="68">
        <f t="shared" si="14"/>
        <v>0</v>
      </c>
      <c r="O72" s="67">
        <f t="shared" si="14"/>
        <v>0</v>
      </c>
      <c r="P72" s="66">
        <f t="shared" si="14"/>
        <v>0</v>
      </c>
      <c r="Q72" s="65">
        <f t="shared" si="14"/>
        <v>0</v>
      </c>
      <c r="R72" s="71"/>
      <c r="S72" s="70" t="s">
        <v>114</v>
      </c>
      <c r="T72" s="69">
        <f t="shared" ref="T72:AH72" si="15">T39+T57+T64+T70</f>
        <v>0</v>
      </c>
      <c r="U72" s="69">
        <f t="shared" si="15"/>
        <v>0</v>
      </c>
      <c r="V72" s="69">
        <f t="shared" si="15"/>
        <v>0</v>
      </c>
      <c r="W72" s="69">
        <f t="shared" si="15"/>
        <v>0</v>
      </c>
      <c r="X72" s="69">
        <f t="shared" si="15"/>
        <v>0</v>
      </c>
      <c r="Y72" s="69">
        <f t="shared" si="15"/>
        <v>0</v>
      </c>
      <c r="Z72" s="69">
        <f t="shared" si="15"/>
        <v>0</v>
      </c>
      <c r="AA72" s="69">
        <f t="shared" si="15"/>
        <v>0</v>
      </c>
      <c r="AB72" s="69">
        <f t="shared" si="15"/>
        <v>0</v>
      </c>
      <c r="AC72" s="69">
        <f t="shared" si="15"/>
        <v>0</v>
      </c>
      <c r="AD72" s="69">
        <f t="shared" si="15"/>
        <v>0</v>
      </c>
      <c r="AE72" s="68">
        <f t="shared" si="15"/>
        <v>0</v>
      </c>
      <c r="AF72" s="67">
        <f t="shared" si="15"/>
        <v>0</v>
      </c>
      <c r="AG72" s="66">
        <f t="shared" si="15"/>
        <v>0</v>
      </c>
      <c r="AH72" s="65">
        <f t="shared" si="15"/>
        <v>0</v>
      </c>
      <c r="BW72" s="55"/>
      <c r="BX72" s="55"/>
      <c r="BY72" s="55"/>
      <c r="BZ72" s="55"/>
    </row>
    <row r="73" spans="1:78" ht="13.8">
      <c r="B73" s="62"/>
      <c r="C73" s="62"/>
      <c r="D73" s="62"/>
      <c r="E73" s="62"/>
      <c r="F73" s="62"/>
      <c r="G73" s="62"/>
      <c r="H73" s="62"/>
      <c r="I73" s="63"/>
      <c r="J73" s="62"/>
      <c r="K73" s="62"/>
      <c r="L73" s="63"/>
      <c r="M73" s="63"/>
      <c r="N73" s="62"/>
      <c r="O73" s="64"/>
      <c r="P73" s="64"/>
      <c r="Q73" s="64"/>
      <c r="R73" s="60"/>
      <c r="S73" s="62"/>
      <c r="T73" s="63"/>
      <c r="U73" s="62"/>
      <c r="V73" s="62"/>
      <c r="W73" s="62"/>
      <c r="X73" s="62"/>
      <c r="Y73" s="62"/>
      <c r="Z73" s="62"/>
      <c r="AA73" s="63"/>
      <c r="AB73" s="62"/>
      <c r="AC73" s="62"/>
      <c r="AD73" s="63"/>
      <c r="AE73" s="62"/>
      <c r="AF73" s="62"/>
      <c r="AG73" s="62"/>
      <c r="BW73" s="55"/>
      <c r="BX73" s="55"/>
      <c r="BY73" s="55"/>
      <c r="BZ73" s="55"/>
    </row>
    <row r="74" spans="1:78" ht="13.8">
      <c r="B74" s="61"/>
      <c r="C74" s="60"/>
      <c r="D74" s="60"/>
      <c r="E74" s="60"/>
      <c r="F74" s="60"/>
      <c r="G74" s="60"/>
      <c r="H74" s="60"/>
      <c r="I74" s="60"/>
      <c r="J74" s="60"/>
      <c r="K74" s="60"/>
      <c r="L74" s="60"/>
      <c r="M74" s="60"/>
      <c r="N74" s="60"/>
      <c r="O74" s="60"/>
      <c r="P74" s="60"/>
      <c r="Q74" s="60"/>
      <c r="R74" s="60"/>
      <c r="S74" s="61"/>
      <c r="T74" s="60"/>
      <c r="U74" s="60"/>
      <c r="V74" s="60"/>
      <c r="W74" s="60"/>
      <c r="X74" s="60"/>
      <c r="Y74" s="60"/>
      <c r="Z74" s="60"/>
      <c r="AA74" s="60"/>
      <c r="AB74" s="60"/>
      <c r="AC74" s="60"/>
      <c r="AD74" s="60"/>
      <c r="AE74" s="60"/>
      <c r="AF74" s="60"/>
      <c r="AG74" s="60"/>
      <c r="BW74" s="55"/>
      <c r="BX74" s="55"/>
      <c r="BY74" s="55"/>
      <c r="BZ74" s="55"/>
    </row>
    <row r="75" spans="1:78" ht="13.8">
      <c r="BW75" s="55"/>
      <c r="BX75" s="55"/>
      <c r="BY75" s="55"/>
      <c r="BZ75" s="55"/>
    </row>
    <row r="76" spans="1:78">
      <c r="U76" s="59"/>
    </row>
    <row r="78" spans="1:78" ht="13.8">
      <c r="BW78" s="55"/>
      <c r="BX78" s="55"/>
      <c r="BY78" s="55"/>
      <c r="BZ78" s="55"/>
    </row>
    <row r="81" spans="4:78" ht="13.8">
      <c r="D81" s="55" t="s">
        <v>113</v>
      </c>
      <c r="BW81" s="55"/>
      <c r="BX81" s="55"/>
      <c r="BY81" s="55"/>
      <c r="BZ81" s="55"/>
    </row>
  </sheetData>
  <mergeCells count="56">
    <mergeCell ref="T59:AH59"/>
    <mergeCell ref="T60:V60"/>
    <mergeCell ref="W60:Y60"/>
    <mergeCell ref="Z60:AB60"/>
    <mergeCell ref="AC60:AE60"/>
    <mergeCell ref="AF60:AH60"/>
    <mergeCell ref="AC3:AE3"/>
    <mergeCell ref="AF3:AH3"/>
    <mergeCell ref="T2:AH2"/>
    <mergeCell ref="B3:B4"/>
    <mergeCell ref="C3:E3"/>
    <mergeCell ref="F3:H3"/>
    <mergeCell ref="I3:K3"/>
    <mergeCell ref="L3:N3"/>
    <mergeCell ref="O3:Q3"/>
    <mergeCell ref="C2:Q2"/>
    <mergeCell ref="S3:S4"/>
    <mergeCell ref="T3:V3"/>
    <mergeCell ref="W3:Y3"/>
    <mergeCell ref="Z3:AB3"/>
    <mergeCell ref="B42:B44"/>
    <mergeCell ref="C42:Q42"/>
    <mergeCell ref="S42:S44"/>
    <mergeCell ref="T42:AH42"/>
    <mergeCell ref="T43:V43"/>
    <mergeCell ref="W43:Y43"/>
    <mergeCell ref="Z43:AB43"/>
    <mergeCell ref="AC43:AE43"/>
    <mergeCell ref="AF43:AH43"/>
    <mergeCell ref="C43:E43"/>
    <mergeCell ref="F43:H43"/>
    <mergeCell ref="I43:K43"/>
    <mergeCell ref="L43:N43"/>
    <mergeCell ref="O43:Q43"/>
    <mergeCell ref="B66:B68"/>
    <mergeCell ref="C66:Q66"/>
    <mergeCell ref="S66:S68"/>
    <mergeCell ref="F60:H60"/>
    <mergeCell ref="I60:K60"/>
    <mergeCell ref="L60:N60"/>
    <mergeCell ref="O60:Q60"/>
    <mergeCell ref="C67:E67"/>
    <mergeCell ref="F67:H67"/>
    <mergeCell ref="I67:K67"/>
    <mergeCell ref="B59:B61"/>
    <mergeCell ref="C59:Q59"/>
    <mergeCell ref="S59:S61"/>
    <mergeCell ref="C60:E60"/>
    <mergeCell ref="L67:N67"/>
    <mergeCell ref="O67:Q67"/>
    <mergeCell ref="T66:AH66"/>
    <mergeCell ref="T67:V67"/>
    <mergeCell ref="W67:Y67"/>
    <mergeCell ref="Z67:AB67"/>
    <mergeCell ref="AC67:AE67"/>
    <mergeCell ref="AF67:AH67"/>
  </mergeCells>
  <phoneticPr fontId="1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workbookViewId="0">
      <selection activeCell="D8" sqref="D8"/>
    </sheetView>
  </sheetViews>
  <sheetFormatPr defaultColWidth="19.88671875" defaultRowHeight="16.2"/>
  <cols>
    <col min="1" max="1" width="17.44140625" bestFit="1" customWidth="1"/>
    <col min="2" max="2" width="12.21875" style="129" bestFit="1" customWidth="1"/>
    <col min="3" max="3" width="16" style="129" bestFit="1" customWidth="1"/>
  </cols>
  <sheetData>
    <row r="1" spans="1:3" ht="31.2">
      <c r="A1" s="130" t="s">
        <v>364</v>
      </c>
      <c r="B1" s="127" t="s">
        <v>386</v>
      </c>
      <c r="C1" s="127" t="s">
        <v>385</v>
      </c>
    </row>
    <row r="2" spans="1:3">
      <c r="A2" s="126" t="s">
        <v>205</v>
      </c>
      <c r="B2" s="128"/>
      <c r="C2" s="128"/>
    </row>
    <row r="3" spans="1:3">
      <c r="A3" s="126" t="s">
        <v>206</v>
      </c>
      <c r="B3" s="128"/>
      <c r="C3" s="128"/>
    </row>
    <row r="4" spans="1:3">
      <c r="A4" s="125" t="s">
        <v>207</v>
      </c>
      <c r="B4" s="127"/>
      <c r="C4" s="127"/>
    </row>
    <row r="5" spans="1:3">
      <c r="A5" s="125" t="s">
        <v>77</v>
      </c>
      <c r="B5" s="127">
        <f>SUM(B3:B4)</f>
        <v>0</v>
      </c>
      <c r="C5" s="127">
        <f>SUM(C3:C4)</f>
        <v>0</v>
      </c>
    </row>
    <row r="6" spans="1:3">
      <c r="A6" s="125"/>
      <c r="B6" s="127"/>
      <c r="C6" s="127"/>
    </row>
    <row r="7" spans="1:3" ht="31.2">
      <c r="A7" s="130" t="s">
        <v>365</v>
      </c>
      <c r="B7" s="127" t="s">
        <v>386</v>
      </c>
      <c r="C7" s="127" t="s">
        <v>385</v>
      </c>
    </row>
    <row r="8" spans="1:3">
      <c r="A8" s="126" t="s">
        <v>205</v>
      </c>
      <c r="B8" s="128"/>
      <c r="C8" s="128"/>
    </row>
    <row r="9" spans="1:3">
      <c r="A9" s="126" t="s">
        <v>206</v>
      </c>
      <c r="B9" s="128"/>
      <c r="C9" s="128"/>
    </row>
    <row r="10" spans="1:3">
      <c r="A10" s="125" t="s">
        <v>207</v>
      </c>
      <c r="B10" s="127"/>
      <c r="C10" s="127"/>
    </row>
    <row r="11" spans="1:3">
      <c r="A11" s="125" t="s">
        <v>77</v>
      </c>
      <c r="B11" s="127">
        <f>SUM(B9:B10)</f>
        <v>0</v>
      </c>
      <c r="C11" s="127">
        <f>SUM(C9:C10)</f>
        <v>0</v>
      </c>
    </row>
    <row r="12" spans="1:3" ht="31.2">
      <c r="A12" s="125" t="s">
        <v>208</v>
      </c>
      <c r="B12" s="131">
        <v>0.95</v>
      </c>
      <c r="C12" s="131">
        <v>0.95</v>
      </c>
    </row>
    <row r="13" spans="1:3" ht="31.2">
      <c r="A13" s="125" t="s">
        <v>209</v>
      </c>
      <c r="B13" s="127">
        <f>ROUNDUP(B11/B12,0)</f>
        <v>0</v>
      </c>
      <c r="C13" s="127">
        <f>ROUNDUP(C11/C12,0)+1</f>
        <v>1</v>
      </c>
    </row>
    <row r="14" spans="1:3">
      <c r="A14" s="125"/>
      <c r="B14" s="127"/>
      <c r="C14" s="127"/>
    </row>
    <row r="15" spans="1:3" ht="31.2">
      <c r="A15" s="130" t="s">
        <v>366</v>
      </c>
      <c r="B15" s="127" t="s">
        <v>386</v>
      </c>
      <c r="C15" s="127" t="s">
        <v>385</v>
      </c>
    </row>
    <row r="16" spans="1:3">
      <c r="A16" s="126" t="s">
        <v>205</v>
      </c>
      <c r="B16" s="128"/>
      <c r="C16" s="128"/>
    </row>
    <row r="17" spans="1:3">
      <c r="A17" s="126" t="s">
        <v>206</v>
      </c>
      <c r="B17" s="128"/>
      <c r="C17" s="128"/>
    </row>
    <row r="18" spans="1:3">
      <c r="A18" s="125" t="s">
        <v>207</v>
      </c>
      <c r="B18" s="127"/>
      <c r="C18" s="127"/>
    </row>
    <row r="19" spans="1:3">
      <c r="A19" s="125" t="s">
        <v>77</v>
      </c>
      <c r="B19" s="127">
        <f>SUM(B17:B18)</f>
        <v>0</v>
      </c>
      <c r="C19" s="127">
        <f>SUM(C17:C18)</f>
        <v>0</v>
      </c>
    </row>
    <row r="20" spans="1:3" ht="31.2">
      <c r="A20" s="125" t="s">
        <v>208</v>
      </c>
      <c r="B20" s="131">
        <v>0.95</v>
      </c>
      <c r="C20" s="131">
        <v>0.95</v>
      </c>
    </row>
    <row r="21" spans="1:3" ht="31.2">
      <c r="A21" s="125" t="s">
        <v>209</v>
      </c>
      <c r="B21" s="127">
        <f>ROUNDUP(B19/B20,0)</f>
        <v>0</v>
      </c>
      <c r="C21" s="127">
        <f>ROUNDUP(C19/C20,0)</f>
        <v>0</v>
      </c>
    </row>
    <row r="22" spans="1:3">
      <c r="A22" s="125"/>
      <c r="B22" s="127"/>
      <c r="C22" s="127"/>
    </row>
    <row r="23" spans="1:3" ht="31.2">
      <c r="A23" s="130" t="s">
        <v>210</v>
      </c>
      <c r="B23" s="127" t="s">
        <v>386</v>
      </c>
      <c r="C23" s="127" t="s">
        <v>385</v>
      </c>
    </row>
    <row r="24" spans="1:3">
      <c r="A24" s="132" t="s">
        <v>205</v>
      </c>
      <c r="B24" s="128"/>
      <c r="C24" s="128"/>
    </row>
    <row r="25" spans="1:3" ht="31.2">
      <c r="A25" s="132" t="s">
        <v>211</v>
      </c>
      <c r="B25" s="128"/>
      <c r="C25" s="128"/>
    </row>
    <row r="26" spans="1:3">
      <c r="A26" s="125" t="s">
        <v>207</v>
      </c>
      <c r="B26" s="127"/>
      <c r="C26" s="127"/>
    </row>
    <row r="27" spans="1:3">
      <c r="A27" s="125" t="s">
        <v>77</v>
      </c>
      <c r="B27" s="127"/>
      <c r="C27" s="127"/>
    </row>
  </sheetData>
  <phoneticPr fontId="1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change list</vt:lpstr>
      <vt:lpstr>MWS G8 SI IUR</vt:lpstr>
      <vt:lpstr>LCD-sub IUR</vt:lpstr>
      <vt:lpstr>LCD matrix</vt:lpstr>
      <vt:lpstr>DDR4 matrix</vt:lpstr>
      <vt:lpstr>SSD matrix</vt:lpstr>
      <vt:lpstr>HDD matrix</vt:lpstr>
      <vt:lpstr>IUR breakdown</vt:lpstr>
      <vt:lpstr>summary</vt:lpstr>
      <vt:lpstr>配對</vt:lpstr>
      <vt:lpstr>Key Part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Moven_Cheng@compal.com</dc:creator>
  <cp:lastModifiedBy>Tsang. Audrey (TPE)</cp:lastModifiedBy>
  <cp:lastPrinted>2012-04-11T12:27:33Z</cp:lastPrinted>
  <dcterms:created xsi:type="dcterms:W3CDTF">1997-01-14T01:50:29Z</dcterms:created>
  <dcterms:modified xsi:type="dcterms:W3CDTF">2020-12-10T13:16:46Z</dcterms:modified>
</cp:coreProperties>
</file>