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nha\Desktop\"/>
    </mc:Choice>
  </mc:AlternateContent>
  <xr:revisionPtr revIDLastSave="0" documentId="13_ncr:1_{46C6296A-CC89-44B9-B89A-1B18CCFDA40D}" xr6:coauthVersionLast="47" xr6:coauthVersionMax="47" xr10:uidLastSave="{00000000-0000-0000-0000-000000000000}"/>
  <bookViews>
    <workbookView xWindow="-108" yWindow="-108" windowWidth="23256" windowHeight="12576" xr2:uid="{B0FB220C-2000-47FB-A697-83DA521835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1" l="1"/>
  <c r="F3" i="1"/>
  <c r="G3" i="1" s="1"/>
  <c r="F4" i="1"/>
  <c r="F5" i="1"/>
  <c r="F6" i="1"/>
  <c r="G6" i="1" s="1"/>
  <c r="H6" i="1" s="1"/>
  <c r="F7" i="1"/>
  <c r="G7" i="1" s="1"/>
  <c r="H7" i="1" s="1"/>
  <c r="F8" i="1"/>
  <c r="H8" i="1" s="1"/>
  <c r="F9" i="1"/>
  <c r="F10" i="1"/>
  <c r="F11" i="1"/>
  <c r="F12" i="1"/>
  <c r="F1" i="1"/>
  <c r="G1" i="1" s="1"/>
  <c r="H5" i="1"/>
  <c r="G4" i="1"/>
  <c r="H4" i="1" s="1"/>
  <c r="G5" i="1"/>
  <c r="G8" i="1"/>
  <c r="G12" i="1"/>
  <c r="H12" i="1" s="1"/>
  <c r="E2" i="1"/>
  <c r="E3" i="1"/>
  <c r="E4" i="1"/>
  <c r="E5" i="1"/>
  <c r="E6" i="1"/>
  <c r="E7" i="1"/>
  <c r="E8" i="1"/>
  <c r="E9" i="1"/>
  <c r="E10" i="1"/>
  <c r="E11" i="1"/>
  <c r="E12" i="1"/>
  <c r="E1" i="1"/>
  <c r="D2" i="1"/>
  <c r="D3" i="1"/>
  <c r="D4" i="1"/>
  <c r="D5" i="1"/>
  <c r="D6" i="1"/>
  <c r="D7" i="1"/>
  <c r="D8" i="1"/>
  <c r="D9" i="1"/>
  <c r="D10" i="1"/>
  <c r="D11" i="1"/>
  <c r="D12" i="1"/>
  <c r="D1" i="1"/>
  <c r="C3" i="1"/>
  <c r="C4" i="1" s="1"/>
  <c r="C5" i="1" s="1"/>
  <c r="C6" i="1" s="1"/>
  <c r="C7" i="1" s="1"/>
  <c r="C8" i="1" s="1"/>
  <c r="C9" i="1" s="1"/>
  <c r="C10" i="1" s="1"/>
  <c r="C11" i="1" s="1"/>
  <c r="C12" i="1" s="1"/>
  <c r="C2" i="1"/>
  <c r="H10" i="1" l="1"/>
  <c r="H9" i="1"/>
  <c r="G11" i="1"/>
  <c r="H11" i="1" s="1"/>
  <c r="G2" i="1"/>
  <c r="H2" i="1" s="1"/>
  <c r="G9" i="1"/>
  <c r="G10" i="1"/>
  <c r="H3" i="1"/>
  <c r="H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The real cumulative frequency of the time</a:t>
            </a:r>
            <a:r>
              <a:rPr lang="en-US" altLang="zh-CN" baseline="0"/>
              <a:t> gaps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Sheet1!$A$1:$A$12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Sheet1!$C$1:$C$12</c:f>
              <c:numCache>
                <c:formatCode>General</c:formatCode>
                <c:ptCount val="12"/>
                <c:pt idx="0">
                  <c:v>0</c:v>
                </c:pt>
                <c:pt idx="1">
                  <c:v>6</c:v>
                </c:pt>
                <c:pt idx="2">
                  <c:v>40</c:v>
                </c:pt>
                <c:pt idx="3">
                  <c:v>172</c:v>
                </c:pt>
                <c:pt idx="4">
                  <c:v>351</c:v>
                </c:pt>
                <c:pt idx="5">
                  <c:v>569</c:v>
                </c:pt>
                <c:pt idx="6">
                  <c:v>752</c:v>
                </c:pt>
                <c:pt idx="7">
                  <c:v>898</c:v>
                </c:pt>
                <c:pt idx="8">
                  <c:v>967</c:v>
                </c:pt>
                <c:pt idx="9">
                  <c:v>997</c:v>
                </c:pt>
                <c:pt idx="10">
                  <c:v>1000</c:v>
                </c:pt>
                <c:pt idx="11">
                  <c:v>1000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2AE-447F-B72A-81D7E26178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5123408"/>
        <c:axId val="345123736"/>
      </c:scatterChart>
      <c:valAx>
        <c:axId val="345123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Midvalue/sec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5123736"/>
        <c:crosses val="autoZero"/>
        <c:crossBetween val="midCat"/>
      </c:valAx>
      <c:valAx>
        <c:axId val="345123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Cumulative Observed</a:t>
                </a:r>
                <a:r>
                  <a:rPr lang="en-US" altLang="zh-CN" baseline="0"/>
                  <a:t> Frequency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512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baseline="0"/>
              <a:t>linear regression 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9.2326115485564311E-2"/>
                  <c:y val="-2.2936716243802859E-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CN" baseline="0"/>
                      <a:t>y = 1.2092x - 7.0025</a:t>
                    </a:r>
                  </a:p>
                  <a:p>
                    <a:pPr>
                      <a:defRPr/>
                    </a:pPr>
                    <a:r>
                      <a:rPr lang="en-US" altLang="zh-CN" baseline="0"/>
                      <a:t>a = 1.2092</a:t>
                    </a:r>
                  </a:p>
                  <a:p>
                    <a:pPr>
                      <a:defRPr/>
                    </a:pPr>
                    <a:r>
                      <a:rPr lang="en-US" altLang="zh-CN" baseline="0"/>
                      <a:t>b=average gap=5.7910s</a:t>
                    </a:r>
                    <a:endParaRPr lang="en-US" altLang="zh-CN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Sheet1!$A$2:$A$10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Sheet1!$E$2:$E$10</c:f>
              <c:numCache>
                <c:formatCode>General</c:formatCode>
                <c:ptCount val="9"/>
                <c:pt idx="0">
                  <c:v>-5.1099777374285189</c:v>
                </c:pt>
                <c:pt idx="1">
                  <c:v>-3.1780538303479453</c:v>
                </c:pt>
                <c:pt idx="2">
                  <c:v>-1.5715186775718069</c:v>
                </c:pt>
                <c:pt idx="3">
                  <c:v>-0.61464649323822429</c:v>
                </c:pt>
                <c:pt idx="4">
                  <c:v>0.277772344022583</c:v>
                </c:pt>
                <c:pt idx="5">
                  <c:v>1.1093075777848576</c:v>
                </c:pt>
                <c:pt idx="6">
                  <c:v>2.1751972550179288</c:v>
                </c:pt>
                <c:pt idx="7">
                  <c:v>3.3776909339868131</c:v>
                </c:pt>
                <c:pt idx="8">
                  <c:v>5.8061384812937273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F8-4B71-8381-B6A4F001E2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925936"/>
        <c:axId val="518927904"/>
      </c:scatterChart>
      <c:valAx>
        <c:axId val="518925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8927904"/>
        <c:crosses val="autoZero"/>
        <c:crossBetween val="midCat"/>
      </c:valAx>
      <c:valAx>
        <c:axId val="51892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8925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the fitting curve of the </a:t>
            </a:r>
          </a:p>
          <a:p>
            <a:pPr>
              <a:defRPr/>
            </a:pPr>
            <a:r>
              <a:rPr lang="en-US" altLang="zh-CN"/>
              <a:t>Logit</a:t>
            </a:r>
            <a:r>
              <a:rPr lang="en-US" altLang="zh-CN" baseline="0"/>
              <a:t> model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Sheet1!$A$1:$A$12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Sheet1!$H$1:$H$12</c:f>
              <c:numCache>
                <c:formatCode>General</c:formatCode>
                <c:ptCount val="12"/>
                <c:pt idx="0">
                  <c:v>2.4458024772811265E-3</c:v>
                </c:pt>
                <c:pt idx="1">
                  <c:v>8.1485512185775679E-3</c:v>
                </c:pt>
                <c:pt idx="2">
                  <c:v>2.6790990834942723E-2</c:v>
                </c:pt>
                <c:pt idx="3">
                  <c:v>8.4452484601953801E-2</c:v>
                </c:pt>
                <c:pt idx="4">
                  <c:v>0.23610870168669568</c:v>
                </c:pt>
                <c:pt idx="5">
                  <c:v>0.50876580175714592</c:v>
                </c:pt>
                <c:pt idx="6">
                  <c:v>0.77630583922108853</c:v>
                </c:pt>
                <c:pt idx="7">
                  <c:v>0.92081460184716779</c:v>
                </c:pt>
                <c:pt idx="8">
                  <c:v>0.97497817885192528</c:v>
                </c:pt>
                <c:pt idx="9">
                  <c:v>0.99239916122285254</c:v>
                </c:pt>
                <c:pt idx="10">
                  <c:v>0.99771947575084108</c:v>
                </c:pt>
                <c:pt idx="11">
                  <c:v>0.99931831897409229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DD-4FBE-B3E9-FAA489293D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1283392"/>
        <c:axId val="531280112"/>
      </c:scatterChart>
      <c:valAx>
        <c:axId val="531283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1280112"/>
        <c:crosses val="autoZero"/>
        <c:crossBetween val="midCat"/>
      </c:valAx>
      <c:valAx>
        <c:axId val="53128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1283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365760</xdr:colOff>
      <xdr:row>1</xdr:row>
      <xdr:rowOff>156210</xdr:rowOff>
    </xdr:from>
    <xdr:to>
      <xdr:col>17</xdr:col>
      <xdr:colOff>60960</xdr:colOff>
      <xdr:row>17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07A4D8B-59DD-B6B1-1881-7F230C139D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68580</xdr:colOff>
      <xdr:row>17</xdr:row>
      <xdr:rowOff>11430</xdr:rowOff>
    </xdr:from>
    <xdr:to>
      <xdr:col>17</xdr:col>
      <xdr:colOff>373380</xdr:colOff>
      <xdr:row>32</xdr:row>
      <xdr:rowOff>125730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44B1B1A9-16C8-EEE1-DDBE-51CFF00237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205740</xdr:colOff>
      <xdr:row>12</xdr:row>
      <xdr:rowOff>80010</xdr:rowOff>
    </xdr:from>
    <xdr:to>
      <xdr:col>9</xdr:col>
      <xdr:colOff>510540</xdr:colOff>
      <xdr:row>28</xdr:row>
      <xdr:rowOff>19050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36F6BB6C-6A12-12C9-8F65-ACF6EA736A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0.09</cdr:x>
      <cdr:y>0.26806</cdr:y>
    </cdr:from>
    <cdr:to>
      <cdr:x>0.46167</cdr:x>
      <cdr:y>0.5375</cdr:y>
    </cdr:to>
    <mc:AlternateContent xmlns:mc="http://schemas.openxmlformats.org/markup-compatibility/2006">
      <mc:Choice xmlns:a14="http://schemas.microsoft.com/office/drawing/2010/main" Requires="a14">
        <cdr:sp macro="" textlink="">
          <cdr:nvSpPr>
            <cdr:cNvPr id="2" name="文本框 1">
              <a:extLst xmlns:a="http://schemas.openxmlformats.org/drawingml/2006/main">
                <a:ext uri="{FF2B5EF4-FFF2-40B4-BE49-F238E27FC236}">
                  <a16:creationId xmlns:a16="http://schemas.microsoft.com/office/drawing/2014/main" id="{0F3D848B-7AB3-A563-1A49-DE57C4AF26FE}"/>
                </a:ext>
              </a:extLst>
            </cdr:cNvPr>
            <cdr:cNvSpPr txBox="1"/>
          </cdr:nvSpPr>
          <cdr:spPr>
            <a:xfrm xmlns:a="http://schemas.openxmlformats.org/drawingml/2006/main">
              <a:off x="411480" y="735330"/>
              <a:ext cx="1699260" cy="739140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vertOverflow="clip" wrap="square" rtlCol="0"/>
            <a:lstStyle xmlns:a="http://schemas.openxmlformats.org/drawingml/2006/main"/>
            <a:p xmlns:a="http://schemas.openxmlformats.org/drawingml/2006/main"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zh-CN" sz="1100" b="0" i="1">
                        <a:solidFill>
                          <a:srgbClr val="836967"/>
                        </a:solidFill>
                        <a:latin typeface="Cambria Math" panose="02040503050406030204" pitchFamily="18" charset="0"/>
                      </a:rPr>
                      <m:t>𝑃</m:t>
                    </m:r>
                    <m:r>
                      <a:rPr lang="en-US" altLang="zh-CN" sz="1100" b="0" i="1">
                        <a:solidFill>
                          <a:srgbClr val="836967"/>
                        </a:solidFill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zh-CN" altLang="en-US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zh-CN" altLang="en-US" sz="11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zh-CN" altLang="en-US" sz="1100" i="1">
                                <a:latin typeface="Cambria Math" panose="02040503050406030204" pitchFamily="18" charset="0"/>
                              </a:rPr>
                              <m:t>ⅇ</m:t>
                            </m:r>
                          </m:e>
                          <m:sup>
                            <m:r>
                              <a:rPr lang="en-US" altLang="zh-CN" sz="1100" b="0" i="1">
                                <a:latin typeface="Cambria Math" panose="02040503050406030204" pitchFamily="18" charset="0"/>
                              </a:rPr>
                              <m:t>1.2092</m:t>
                            </m:r>
                            <m:d>
                              <m:dPr>
                                <m:ctrlPr>
                                  <a:rPr lang="zh-CN" altLang="en-US" sz="1100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zh-CN" altLang="en-US" sz="110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  <m:r>
                                  <a:rPr lang="zh-CN" altLang="en-US" sz="1100" i="1">
                                    <a:latin typeface="Cambria Math" panose="02040503050406030204" pitchFamily="18" charset="0"/>
                                  </a:rPr>
                                  <m:t>−5.97</m:t>
                                </m:r>
                                <m:r>
                                  <a:rPr lang="en-US" altLang="zh-CN" sz="1100" b="0" i="1">
                                    <a:latin typeface="Cambria Math" panose="02040503050406030204" pitchFamily="18" charset="0"/>
                                  </a:rPr>
                                  <m:t>10</m:t>
                                </m:r>
                              </m:e>
                            </m:d>
                          </m:sup>
                        </m:sSup>
                      </m:num>
                      <m:den>
                        <m:r>
                          <a:rPr lang="zh-CN" altLang="en-US" sz="1100" i="1">
                            <a:latin typeface="Cambria Math" panose="02040503050406030204" pitchFamily="18" charset="0"/>
                          </a:rPr>
                          <m:t>1+</m:t>
                        </m:r>
                        <m:sSup>
                          <m:sSupPr>
                            <m:ctrlPr>
                              <a:rPr lang="zh-CN" altLang="en-US" sz="11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zh-CN" sz="1100" b="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  <m:t>𝑒</m:t>
                            </m:r>
                          </m:e>
                          <m:sup>
                            <m:r>
                              <a:rPr lang="en-US" altLang="zh-CN" sz="1100" b="0" i="1">
                                <a:latin typeface="Cambria Math" panose="02040503050406030204" pitchFamily="18" charset="0"/>
                              </a:rPr>
                              <m:t>1.2092</m:t>
                            </m:r>
                            <m:d>
                              <m:dPr>
                                <m:ctrlPr>
                                  <a:rPr lang="zh-CN" altLang="en-US" sz="1100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zh-CN" altLang="en-US" sz="110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  <m:r>
                                  <a:rPr lang="zh-CN" altLang="en-US" sz="1100" i="1">
                                    <a:latin typeface="Cambria Math" panose="02040503050406030204" pitchFamily="18" charset="0"/>
                                  </a:rPr>
                                  <m:t>−5.97</m:t>
                                </m:r>
                                <m:r>
                                  <a:rPr lang="en-US" altLang="zh-CN" sz="1100" b="0" i="1">
                                    <a:latin typeface="Cambria Math" panose="02040503050406030204" pitchFamily="18" charset="0"/>
                                  </a:rPr>
                                  <m:t>10</m:t>
                                </m:r>
                              </m:e>
                            </m:d>
                          </m:sup>
                        </m:sSup>
                      </m:den>
                    </m:f>
                  </m:oMath>
                </m:oMathPara>
              </a14:m>
              <a:endParaRPr lang="en-US" altLang="zh-CN" sz="1100"/>
            </a:p>
            <a:p xmlns:a="http://schemas.openxmlformats.org/drawingml/2006/main">
              <a:r>
                <a:rPr lang="en-US" altLang="zh-CN" sz="1100"/>
                <a:t>average gap</a:t>
              </a:r>
              <a:r>
                <a:rPr lang="en-US" altLang="zh-CN" sz="1100" baseline="0"/>
                <a:t>=5.9710s</a:t>
              </a:r>
              <a:endParaRPr lang="zh-CN" altLang="en-US" sz="1100"/>
            </a:p>
          </cdr:txBody>
        </cdr:sp>
      </mc:Choice>
      <mc:Fallback>
        <cdr:sp macro="" textlink="">
          <cdr:nvSpPr>
            <cdr:cNvPr id="2" name="文本框 1">
              <a:extLst xmlns:a="http://schemas.openxmlformats.org/drawingml/2006/main">
                <a:ext uri="{FF2B5EF4-FFF2-40B4-BE49-F238E27FC236}">
                  <a16:creationId xmlns:a16="http://schemas.microsoft.com/office/drawing/2014/main" id="{0F3D848B-7AB3-A563-1A49-DE57C4AF26FE}"/>
                </a:ext>
              </a:extLst>
            </cdr:cNvPr>
            <cdr:cNvSpPr txBox="1"/>
          </cdr:nvSpPr>
          <cdr:spPr>
            <a:xfrm xmlns:a="http://schemas.openxmlformats.org/drawingml/2006/main">
              <a:off x="411480" y="735330"/>
              <a:ext cx="1699260" cy="739140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vertOverflow="clip" wrap="square" rtlCol="0"/>
            <a:lstStyle xmlns:a="http://schemas.openxmlformats.org/drawingml/2006/main"/>
            <a:p xmlns:a="http://schemas.openxmlformats.org/drawingml/2006/main">
              <a:r>
                <a:rPr lang="en-US" altLang="zh-CN" sz="1100" b="0" i="0">
                  <a:solidFill>
                    <a:srgbClr val="836967"/>
                  </a:solidFill>
                  <a:latin typeface="Cambria Math" panose="02040503050406030204" pitchFamily="18" charset="0"/>
                </a:rPr>
                <a:t>𝑃=</a:t>
              </a:r>
              <a:r>
                <a:rPr lang="zh-CN" altLang="en-US" sz="1100" i="0">
                  <a:latin typeface="Cambria Math" panose="02040503050406030204" pitchFamily="18" charset="0"/>
                </a:rPr>
                <a:t>ⅇ</a:t>
              </a:r>
              <a:r>
                <a:rPr lang="zh-CN" alt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^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1.2092</a:t>
              </a:r>
              <a:r>
                <a:rPr lang="zh-CN" altLang="en-US" sz="1100" b="0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zh-CN" altLang="en-US" sz="1100" i="0">
                  <a:latin typeface="Cambria Math" panose="02040503050406030204" pitchFamily="18" charset="0"/>
                </a:rPr>
                <a:t>𝑥−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5.9710</a:t>
              </a:r>
              <a:r>
                <a:rPr lang="zh-CN" altLang="en-US" sz="1100" b="0" i="0">
                  <a:latin typeface="Cambria Math" panose="02040503050406030204" pitchFamily="18" charset="0"/>
                </a:rPr>
                <a:t>) </a:t>
              </a:r>
              <a:r>
                <a:rPr lang="zh-CN" altLang="en-US" sz="1100" b="0" i="0">
                  <a:solidFill>
                    <a:srgbClr val="836967"/>
                  </a:solidFill>
                  <a:latin typeface="Cambria Math" panose="02040503050406030204" pitchFamily="18" charset="0"/>
                </a:rPr>
                <a:t>/(</a:t>
              </a:r>
              <a:r>
                <a:rPr lang="zh-CN" altLang="en-US" sz="1100" i="0">
                  <a:latin typeface="Cambria Math" panose="02040503050406030204" pitchFamily="18" charset="0"/>
                </a:rPr>
                <a:t>1+</a:t>
              </a:r>
              <a:r>
                <a:rPr lang="en-US" altLang="zh-CN" sz="1100" b="0" i="0">
                  <a:solidFill>
                    <a:srgbClr val="836967"/>
                  </a:solidFill>
                  <a:latin typeface="Cambria Math" panose="02040503050406030204" pitchFamily="18" charset="0"/>
                </a:rPr>
                <a:t>𝑒</a:t>
              </a:r>
              <a:r>
                <a:rPr lang="zh-CN" altLang="en-US" sz="1100" b="0" i="0">
                  <a:solidFill>
                    <a:srgbClr val="836967"/>
                  </a:solidFill>
                  <a:latin typeface="Cambria Math" panose="02040503050406030204" pitchFamily="18" charset="0"/>
                </a:rPr>
                <a:t>^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1.2092</a:t>
              </a:r>
              <a:r>
                <a:rPr lang="zh-CN" altLang="en-US" sz="1100" b="0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zh-CN" altLang="en-US" sz="1100" i="0">
                  <a:latin typeface="Cambria Math" panose="02040503050406030204" pitchFamily="18" charset="0"/>
                </a:rPr>
                <a:t>𝑥−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5.9710</a:t>
              </a:r>
              <a:r>
                <a:rPr lang="zh-CN" altLang="en-US" sz="1100" b="0" i="0">
                  <a:latin typeface="Cambria Math" panose="02040503050406030204" pitchFamily="18" charset="0"/>
                </a:rPr>
                <a:t>)  </a:t>
              </a:r>
              <a:r>
                <a:rPr lang="zh-CN" altLang="en-US" sz="1100" b="0" i="0">
                  <a:solidFill>
                    <a:srgbClr val="836967"/>
                  </a:solidFill>
                  <a:latin typeface="Cambria Math" panose="02040503050406030204" pitchFamily="18" charset="0"/>
                </a:rPr>
                <a:t>)</a:t>
              </a:r>
              <a:endParaRPr lang="en-US" altLang="zh-CN" sz="1100"/>
            </a:p>
            <a:p xmlns:a="http://schemas.openxmlformats.org/drawingml/2006/main">
              <a:r>
                <a:rPr lang="en-US" altLang="zh-CN" sz="1100"/>
                <a:t>average gap</a:t>
              </a:r>
              <a:r>
                <a:rPr lang="en-US" altLang="zh-CN" sz="1100" baseline="0"/>
                <a:t>=5.9710s</a:t>
              </a:r>
              <a:endParaRPr lang="zh-CN" altLang="en-US" sz="1100"/>
            </a:p>
          </cdr:txBody>
        </cdr:sp>
      </mc:Fallback>
    </mc:AlternateContent>
  </cdr:relSizeAnchor>
</c:userShape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6FD27-A944-4869-810E-3870685EF322}">
  <dimension ref="A1:H12"/>
  <sheetViews>
    <sheetView tabSelected="1" topLeftCell="A7" workbookViewId="0">
      <selection sqref="A1:H12"/>
    </sheetView>
  </sheetViews>
  <sheetFormatPr defaultRowHeight="13.8" x14ac:dyDescent="0.25"/>
  <sheetData>
    <row r="1" spans="1:8" x14ac:dyDescent="0.25">
      <c r="A1">
        <v>1</v>
      </c>
      <c r="B1">
        <v>0</v>
      </c>
      <c r="C1">
        <v>0</v>
      </c>
      <c r="D1">
        <f>C1/1000</f>
        <v>0</v>
      </c>
      <c r="E1" t="e">
        <f>LN(D1/(1-D1))</f>
        <v>#NUM!</v>
      </c>
      <c r="F1">
        <f>EXP(1.2092*(A1-5.971))</f>
        <v>2.4517990935779949E-3</v>
      </c>
      <c r="G1">
        <f>F1+1</f>
        <v>1.002451799093578</v>
      </c>
      <c r="H1">
        <f>F1/G1</f>
        <v>2.4458024772811265E-3</v>
      </c>
    </row>
    <row r="2" spans="1:8" x14ac:dyDescent="0.25">
      <c r="A2">
        <v>2</v>
      </c>
      <c r="B2">
        <v>6</v>
      </c>
      <c r="C2">
        <f>C1+B2</f>
        <v>6</v>
      </c>
      <c r="D2">
        <f t="shared" ref="D2:D12" si="0">C2/1000</f>
        <v>6.0000000000000001E-3</v>
      </c>
      <c r="E2">
        <f t="shared" ref="E2:E12" si="1">LN(D2/(1-D2))</f>
        <v>-5.1099777374285189</v>
      </c>
      <c r="F2">
        <f t="shared" ref="F2:F12" si="2">EXP(1.2092*(A2-5.971))</f>
        <v>8.2154956053033818E-3</v>
      </c>
      <c r="G2">
        <f t="shared" ref="G2:G12" si="3">F2+1</f>
        <v>1.0082154956053033</v>
      </c>
      <c r="H2">
        <f t="shared" ref="H2:H12" si="4">F2/G2</f>
        <v>8.1485512185775679E-3</v>
      </c>
    </row>
    <row r="3" spans="1:8" x14ac:dyDescent="0.25">
      <c r="A3">
        <v>3</v>
      </c>
      <c r="B3">
        <v>34</v>
      </c>
      <c r="C3">
        <f t="shared" ref="C3:C12" si="5">C2+B3</f>
        <v>40</v>
      </c>
      <c r="D3">
        <f t="shared" si="0"/>
        <v>0.04</v>
      </c>
      <c r="E3">
        <f t="shared" si="1"/>
        <v>-3.1780538303479453</v>
      </c>
      <c r="F3">
        <f t="shared" si="2"/>
        <v>2.7528506808550252E-2</v>
      </c>
      <c r="G3">
        <f t="shared" si="3"/>
        <v>1.0275285068085502</v>
      </c>
      <c r="H3">
        <f t="shared" si="4"/>
        <v>2.6790990834942723E-2</v>
      </c>
    </row>
    <row r="4" spans="1:8" x14ac:dyDescent="0.25">
      <c r="A4">
        <v>4</v>
      </c>
      <c r="B4">
        <v>132</v>
      </c>
      <c r="C4">
        <f t="shared" si="5"/>
        <v>172</v>
      </c>
      <c r="D4">
        <f t="shared" si="0"/>
        <v>0.17199999999999999</v>
      </c>
      <c r="E4">
        <f t="shared" si="1"/>
        <v>-1.5715186775718069</v>
      </c>
      <c r="F4">
        <f t="shared" si="2"/>
        <v>9.2242601483372474E-2</v>
      </c>
      <c r="G4">
        <f t="shared" si="3"/>
        <v>1.0922426014833724</v>
      </c>
      <c r="H4">
        <f t="shared" si="4"/>
        <v>8.4452484601953801E-2</v>
      </c>
    </row>
    <row r="5" spans="1:8" x14ac:dyDescent="0.25">
      <c r="A5">
        <v>5</v>
      </c>
      <c r="B5">
        <v>179</v>
      </c>
      <c r="C5">
        <f t="shared" si="5"/>
        <v>351</v>
      </c>
      <c r="D5">
        <f t="shared" si="0"/>
        <v>0.35099999999999998</v>
      </c>
      <c r="E5">
        <f t="shared" si="1"/>
        <v>-0.61464649323822429</v>
      </c>
      <c r="F5">
        <f t="shared" si="2"/>
        <v>0.30908678002751305</v>
      </c>
      <c r="G5">
        <f t="shared" si="3"/>
        <v>1.309086780027513</v>
      </c>
      <c r="H5">
        <f t="shared" si="4"/>
        <v>0.23610870168669568</v>
      </c>
    </row>
    <row r="6" spans="1:8" x14ac:dyDescent="0.25">
      <c r="A6">
        <v>6</v>
      </c>
      <c r="B6">
        <v>218</v>
      </c>
      <c r="C6">
        <f t="shared" si="5"/>
        <v>569</v>
      </c>
      <c r="D6">
        <f t="shared" si="0"/>
        <v>0.56899999999999995</v>
      </c>
      <c r="E6">
        <f t="shared" si="1"/>
        <v>0.277772344022583</v>
      </c>
      <c r="F6">
        <f t="shared" si="2"/>
        <v>1.0356888905068142</v>
      </c>
      <c r="G6">
        <f t="shared" si="3"/>
        <v>2.0356888905068145</v>
      </c>
      <c r="H6">
        <f t="shared" si="4"/>
        <v>0.50876580175714592</v>
      </c>
    </row>
    <row r="7" spans="1:8" x14ac:dyDescent="0.25">
      <c r="A7">
        <v>7</v>
      </c>
      <c r="B7">
        <v>183</v>
      </c>
      <c r="C7">
        <f t="shared" si="5"/>
        <v>752</v>
      </c>
      <c r="D7">
        <f t="shared" si="0"/>
        <v>0.752</v>
      </c>
      <c r="E7">
        <f t="shared" si="1"/>
        <v>1.1093075777848576</v>
      </c>
      <c r="F7">
        <f t="shared" si="2"/>
        <v>3.4703893768078817</v>
      </c>
      <c r="G7">
        <f t="shared" si="3"/>
        <v>4.4703893768078817</v>
      </c>
      <c r="H7">
        <f t="shared" si="4"/>
        <v>0.77630583922108853</v>
      </c>
    </row>
    <row r="8" spans="1:8" x14ac:dyDescent="0.25">
      <c r="A8">
        <v>8</v>
      </c>
      <c r="B8">
        <v>146</v>
      </c>
      <c r="C8">
        <f t="shared" si="5"/>
        <v>898</v>
      </c>
      <c r="D8">
        <f t="shared" si="0"/>
        <v>0.89800000000000002</v>
      </c>
      <c r="E8">
        <f t="shared" si="1"/>
        <v>2.1751972550179288</v>
      </c>
      <c r="F8">
        <f t="shared" si="2"/>
        <v>11.628590918617913</v>
      </c>
      <c r="G8">
        <f t="shared" si="3"/>
        <v>12.628590918617913</v>
      </c>
      <c r="H8">
        <f t="shared" si="4"/>
        <v>0.92081460184716779</v>
      </c>
    </row>
    <row r="9" spans="1:8" x14ac:dyDescent="0.25">
      <c r="A9">
        <v>9</v>
      </c>
      <c r="B9">
        <v>69</v>
      </c>
      <c r="C9">
        <f t="shared" si="5"/>
        <v>967</v>
      </c>
      <c r="D9">
        <f t="shared" si="0"/>
        <v>0.96699999999999997</v>
      </c>
      <c r="E9">
        <f t="shared" si="1"/>
        <v>3.3776909339868131</v>
      </c>
      <c r="F9">
        <f t="shared" si="2"/>
        <v>38.965116610904396</v>
      </c>
      <c r="G9">
        <f t="shared" si="3"/>
        <v>39.965116610904396</v>
      </c>
      <c r="H9">
        <f t="shared" si="4"/>
        <v>0.97497817885192528</v>
      </c>
    </row>
    <row r="10" spans="1:8" x14ac:dyDescent="0.25">
      <c r="A10">
        <v>10</v>
      </c>
      <c r="B10">
        <v>30</v>
      </c>
      <c r="C10">
        <f t="shared" si="5"/>
        <v>997</v>
      </c>
      <c r="D10">
        <f t="shared" si="0"/>
        <v>0.997</v>
      </c>
      <c r="E10">
        <f t="shared" si="1"/>
        <v>5.8061384812937273</v>
      </c>
      <c r="F10">
        <f t="shared" si="2"/>
        <v>130.56442720592577</v>
      </c>
      <c r="G10">
        <f t="shared" si="3"/>
        <v>131.56442720592577</v>
      </c>
      <c r="H10">
        <f t="shared" si="4"/>
        <v>0.99239916122285254</v>
      </c>
    </row>
    <row r="11" spans="1:8" x14ac:dyDescent="0.25">
      <c r="A11">
        <v>11</v>
      </c>
      <c r="B11">
        <v>3</v>
      </c>
      <c r="C11">
        <f t="shared" si="5"/>
        <v>1000</v>
      </c>
      <c r="D11">
        <f t="shared" si="0"/>
        <v>1</v>
      </c>
      <c r="E11" t="e">
        <f t="shared" si="1"/>
        <v>#DIV/0!</v>
      </c>
      <c r="F11">
        <f t="shared" si="2"/>
        <v>437.49566623498464</v>
      </c>
      <c r="G11">
        <f t="shared" si="3"/>
        <v>438.49566623498464</v>
      </c>
      <c r="H11">
        <f t="shared" si="4"/>
        <v>0.99771947575084108</v>
      </c>
    </row>
    <row r="12" spans="1:8" x14ac:dyDescent="0.25">
      <c r="A12">
        <v>12</v>
      </c>
      <c r="B12">
        <v>0</v>
      </c>
      <c r="C12">
        <f t="shared" si="5"/>
        <v>1000</v>
      </c>
      <c r="D12">
        <f t="shared" si="0"/>
        <v>1</v>
      </c>
      <c r="E12" t="e">
        <f t="shared" si="1"/>
        <v>#DIV/0!</v>
      </c>
      <c r="F12">
        <f t="shared" si="2"/>
        <v>1465.9617636319408</v>
      </c>
      <c r="G12">
        <f t="shared" si="3"/>
        <v>1466.9617636319408</v>
      </c>
      <c r="H12">
        <f t="shared" si="4"/>
        <v>0.99931831897409229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jinha</dc:creator>
  <cp:lastModifiedBy>jinha</cp:lastModifiedBy>
  <dcterms:created xsi:type="dcterms:W3CDTF">2022-11-04T14:49:18Z</dcterms:created>
  <dcterms:modified xsi:type="dcterms:W3CDTF">2022-11-05T02:27:05Z</dcterms:modified>
</cp:coreProperties>
</file>