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msteelan\OneDrive - UGent\Work\Uni_projects\artevelde\wind_simulaties\"/>
    </mc:Choice>
  </mc:AlternateContent>
  <xr:revisionPtr revIDLastSave="28" documentId="11_21F7787DBE8C1E47FB2151D8674AF066F929FBB9" xr6:coauthVersionLast="36" xr6:coauthVersionMax="36" xr10:uidLastSave="{DA06674F-F3ED-45FB-BF02-7C800AB1A41D}"/>
  <bookViews>
    <workbookView xWindow="0" yWindow="0" windowWidth="19200" windowHeight="70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61" i="1" l="1"/>
  <c r="B62" i="1"/>
  <c r="B63" i="1"/>
  <c r="B64" i="1"/>
  <c r="B65" i="1"/>
  <c r="B66" i="1"/>
  <c r="B67" i="1"/>
  <c r="B68" i="1"/>
  <c r="B60" i="1"/>
  <c r="B23" i="1"/>
  <c r="B13" i="1" l="1"/>
  <c r="B8" i="1" l="1"/>
</calcChain>
</file>

<file path=xl/sharedStrings.xml><?xml version="1.0" encoding="utf-8"?>
<sst xmlns="http://schemas.openxmlformats.org/spreadsheetml/2006/main" count="97" uniqueCount="88">
  <si>
    <t>LIJNEN</t>
  </si>
  <si>
    <t>FENDERS</t>
  </si>
  <si>
    <t>a11</t>
  </si>
  <si>
    <t>b11</t>
  </si>
  <si>
    <t>a22</t>
  </si>
  <si>
    <t>b22</t>
  </si>
  <si>
    <t>a26</t>
  </si>
  <si>
    <t>b26</t>
  </si>
  <si>
    <t>a44</t>
  </si>
  <si>
    <t>b44</t>
  </si>
  <si>
    <t>a66</t>
  </si>
  <si>
    <t>b66</t>
  </si>
  <si>
    <t>type</t>
  </si>
  <si>
    <t>container</t>
  </si>
  <si>
    <t>ykaai</t>
  </si>
  <si>
    <t xml:space="preserve">% y coordinaat kaaimuur ten opzichte van midden schip </t>
  </si>
  <si>
    <t>dwater</t>
  </si>
  <si>
    <t xml:space="preserve">% waterdiepte (weer te geven met getal op scherm)  </t>
  </si>
  <si>
    <t xml:space="preserve">passing </t>
  </si>
  <si>
    <t>YES</t>
  </si>
  <si>
    <t xml:space="preserve">container </t>
  </si>
  <si>
    <t xml:space="preserve">%afstande tussen afgemeerde en passerende schip </t>
  </si>
  <si>
    <t xml:space="preserve">% passeersnelheid in knoop (zeemijl per uur) </t>
  </si>
  <si>
    <t>% passeersnelheid  m/s</t>
  </si>
  <si>
    <t>wind</t>
  </si>
  <si>
    <t xml:space="preserve">%ja, er is wind aanwezig , visueel weergeven met gedraaide pijl en windsnelheid </t>
  </si>
  <si>
    <t xml:space="preserve">%richting ten opzichte van kaaivlak </t>
  </si>
  <si>
    <t>uitleg hier</t>
  </si>
  <si>
    <t>y</t>
  </si>
  <si>
    <t>x</t>
  </si>
  <si>
    <t>y0</t>
  </si>
  <si>
    <t>x0</t>
  </si>
  <si>
    <t>%y-coordinaten punten schip, ten opzichte van het scheepsmidden in de startpositie</t>
  </si>
  <si>
    <t>%x-coordinaten punten schip, ten opzichte van het scheepsmidden in de startpositie</t>
  </si>
  <si>
    <t>%y-coordinaten afmeerpunten kaaimuur, ten opzichte van het scheepsmidden</t>
  </si>
  <si>
    <t>%x-coordinaten afmeerpunten kaaimuur, ten opzichte van het scheepsmidden</t>
  </si>
  <si>
    <t>% deze zijn aanwezig op dezelfde x-coordinaat als de bolders, x stelt het midden van de fender voor dus links en rechts evenveel fender</t>
  </si>
  <si>
    <t>%y-positie van fender ten opzichte van middelpunt afgemeerd schip, dit is waar de fender het schip raakt. Dus de dikte van de fender gaat weg van het schip.</t>
  </si>
  <si>
    <t>Kolom A</t>
  </si>
  <si>
    <t>Kolom B</t>
  </si>
  <si>
    <t>Kolom F</t>
  </si>
  <si>
    <t>Fmax</t>
  </si>
  <si>
    <t>% max belasting fender (F=force)</t>
  </si>
  <si>
    <t>Kolom E</t>
  </si>
  <si>
    <t>Fb</t>
  </si>
  <si>
    <t>Fv</t>
  </si>
  <si>
    <t xml:space="preserve">%de voorspanning in de tros (moet dus eerste element zijn in kolom resultaat) </t>
  </si>
  <si>
    <t xml:space="preserve">Algemene uitleg </t>
  </si>
  <si>
    <t xml:space="preserve">Algemene parameters afgemeerd schip </t>
  </si>
  <si>
    <t>Parameters scheepspassage</t>
  </si>
  <si>
    <t xml:space="preserve">Parameters windevent </t>
  </si>
  <si>
    <t xml:space="preserve">Windcoefficienten Vlugmoor </t>
  </si>
  <si>
    <t xml:space="preserve">Troskarakteristieken </t>
  </si>
  <si>
    <t xml:space="preserve">Alle velden die moeten worden ingelezen door de APP zijn in een </t>
  </si>
  <si>
    <t xml:space="preserve">blauwe achtergrond ingekleurd hier. </t>
  </si>
  <si>
    <t xml:space="preserve">Fenderkarakteristieken </t>
  </si>
  <si>
    <t>fenderdikte (m)</t>
  </si>
  <si>
    <t>fenderbreedte (m)</t>
  </si>
  <si>
    <t>limiet 1 (% Fmax)</t>
  </si>
  <si>
    <t>limiet 2 (% Fmax)</t>
  </si>
  <si>
    <t>limiet 1 (%MBL)</t>
  </si>
  <si>
    <t>limiet 2 (%MBL)</t>
  </si>
  <si>
    <t>Loa (m)</t>
  </si>
  <si>
    <t>Lpp (m)</t>
  </si>
  <si>
    <t>B (m)</t>
  </si>
  <si>
    <t>massa (kg)</t>
  </si>
  <si>
    <t>diepgang (m)</t>
  </si>
  <si>
    <t>Iz (m4)</t>
  </si>
  <si>
    <t>xG (m)</t>
  </si>
  <si>
    <t>AT (m²)</t>
  </si>
  <si>
    <t>AL (m²)</t>
  </si>
  <si>
    <t>GM (m)</t>
  </si>
  <si>
    <t>IX (m4)</t>
  </si>
  <si>
    <t>dpas (m)</t>
  </si>
  <si>
    <t>vpas (kn)</t>
  </si>
  <si>
    <t>vpas (m/s)</t>
  </si>
  <si>
    <t>direction (graden)</t>
  </si>
  <si>
    <t>Kolom C</t>
  </si>
  <si>
    <t>Kolom I</t>
  </si>
  <si>
    <t>Kolom M</t>
  </si>
  <si>
    <t>Hydrodynamische parameters</t>
  </si>
  <si>
    <t>%de breuksterkte van de tros</t>
  </si>
  <si>
    <t>Simulatie parameters</t>
  </si>
  <si>
    <t>timestep (s)</t>
  </si>
  <si>
    <t>x_start</t>
  </si>
  <si>
    <t>y_start</t>
  </si>
  <si>
    <t>snelheid (knopen)</t>
  </si>
  <si>
    <t>%snelheid in knopen van de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</si>
</sst>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1" xfId="0" applyFont="1" applyFill="1" applyBorder="1"/>
    <xf numFmtId="0" fontId="0" fillId="0" borderId="3" xfId="0" applyFill="1" applyBorder="1"/>
    <xf numFmtId="0" fontId="0" fillId="0" borderId="4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0" xfId="0" applyFont="1" applyFill="1" applyBorder="1"/>
    <xf numFmtId="0" fontId="0" fillId="0" borderId="2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0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164" fontId="0" fillId="2" borderId="0" xfId="0" applyNumberFormat="1" applyFill="1" applyBorder="1"/>
    <xf numFmtId="164" fontId="0" fillId="2" borderId="7" xfId="0" applyNumberFormat="1" applyFill="1" applyBorder="1"/>
    <xf numFmtId="1" fontId="0" fillId="0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0" xfId="0" applyFont="1" applyFill="1" applyBorder="1"/>
    <xf numFmtId="11" fontId="0" fillId="0" borderId="5" xfId="0" applyNumberFormat="1" applyFill="1" applyBorder="1"/>
    <xf numFmtId="0" fontId="0" fillId="0" borderId="2" xfId="0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3" borderId="7" xfId="0" applyNumberFormat="1" applyFill="1" applyBorder="1"/>
    <xf numFmtId="2" fontId="0" fillId="0" borderId="7" xfId="0" applyNumberFormat="1" applyFill="1" applyBorder="1"/>
    <xf numFmtId="0" fontId="0" fillId="0" borderId="7" xfId="0" applyFont="1" applyFill="1" applyBorder="1"/>
    <xf numFmtId="2" fontId="0" fillId="0" borderId="8" xfId="0" applyNumberFormat="1" applyFill="1" applyBorder="1"/>
    <xf numFmtId="0" fontId="3" fillId="0" borderId="0" xfId="0" applyFont="1" applyFill="1"/>
    <xf numFmtId="11" fontId="0" fillId="0" borderId="3" xfId="0" applyNumberFormat="1" applyFill="1" applyBorder="1"/>
    <xf numFmtId="11" fontId="0" fillId="0" borderId="8" xfId="0" applyNumberFormat="1" applyFill="1" applyBorder="1"/>
    <xf numFmtId="11" fontId="0" fillId="0" borderId="0" xfId="0" applyNumberFormat="1" applyFill="1" applyBorder="1"/>
    <xf numFmtId="11" fontId="0" fillId="0" borderId="0" xfId="0" applyNumberFormat="1" applyFill="1"/>
    <xf numFmtId="0" fontId="0" fillId="3" borderId="1" xfId="0" applyFont="1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2" borderId="2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3"/>
  <sheetViews>
    <sheetView tabSelected="1" topLeftCell="A73" workbookViewId="0">
      <selection activeCell="F85" sqref="F85"/>
    </sheetView>
  </sheetViews>
  <sheetFormatPr defaultRowHeight="15" x14ac:dyDescent="0.25"/>
  <cols>
    <col min="1" max="1" width="16.5703125" customWidth="1"/>
    <col min="2" max="2" width="11.28515625" bestFit="1" customWidth="1"/>
    <col min="3" max="3" width="14.5703125" customWidth="1"/>
    <col min="4" max="4" width="12.7109375" customWidth="1"/>
    <col min="5" max="5" width="16.42578125" customWidth="1"/>
    <col min="7" max="7" width="15.140625" bestFit="1" customWidth="1"/>
    <col min="9" max="9" width="16" customWidth="1"/>
  </cols>
  <sheetData>
    <row r="1" spans="1:15" ht="15.75" thickBot="1" x14ac:dyDescent="0.3">
      <c r="A1" s="12" t="s">
        <v>48</v>
      </c>
      <c r="D1" s="12" t="s">
        <v>82</v>
      </c>
      <c r="I1" s="11" t="s">
        <v>47</v>
      </c>
      <c r="J1" s="3"/>
      <c r="K1" s="3"/>
      <c r="L1" s="3"/>
      <c r="M1" s="3"/>
      <c r="N1" s="3"/>
      <c r="O1" s="4"/>
    </row>
    <row r="2" spans="1:15" x14ac:dyDescent="0.25">
      <c r="A2" s="13" t="s">
        <v>12</v>
      </c>
      <c r="B2" s="14" t="s">
        <v>13</v>
      </c>
      <c r="I2" s="5" t="s">
        <v>53</v>
      </c>
      <c r="J2" s="6"/>
      <c r="K2" s="6"/>
      <c r="L2" s="6"/>
      <c r="M2" s="6"/>
      <c r="N2" s="6"/>
      <c r="O2" s="7"/>
    </row>
    <row r="3" spans="1:15" x14ac:dyDescent="0.25">
      <c r="A3" s="24" t="s">
        <v>62</v>
      </c>
      <c r="B3" s="26">
        <v>366</v>
      </c>
      <c r="D3" t="s">
        <v>83</v>
      </c>
      <c r="E3">
        <v>0.1</v>
      </c>
      <c r="I3" s="5" t="s">
        <v>54</v>
      </c>
      <c r="J3" s="6"/>
      <c r="K3" s="6"/>
      <c r="L3" s="6"/>
      <c r="M3" s="6"/>
      <c r="N3" s="6"/>
      <c r="O3" s="7"/>
    </row>
    <row r="4" spans="1:15" x14ac:dyDescent="0.25">
      <c r="A4" s="15" t="s">
        <v>63</v>
      </c>
      <c r="B4" s="17">
        <v>344.87</v>
      </c>
      <c r="I4" s="5"/>
      <c r="J4" s="6"/>
      <c r="K4" s="6"/>
      <c r="L4" s="6"/>
      <c r="M4" s="6"/>
      <c r="N4" s="6"/>
      <c r="O4" s="7"/>
    </row>
    <row r="5" spans="1:15" x14ac:dyDescent="0.25">
      <c r="A5" s="24" t="s">
        <v>64</v>
      </c>
      <c r="B5" s="26">
        <v>51</v>
      </c>
      <c r="I5" s="5"/>
      <c r="J5" s="6"/>
      <c r="K5" s="6"/>
      <c r="L5" s="6"/>
      <c r="M5" s="6"/>
      <c r="N5" s="6"/>
      <c r="O5" s="7"/>
    </row>
    <row r="6" spans="1:15" ht="15.75" thickBot="1" x14ac:dyDescent="0.3">
      <c r="A6" s="15" t="s">
        <v>65</v>
      </c>
      <c r="B6" s="44">
        <v>178257000</v>
      </c>
      <c r="C6" s="16"/>
      <c r="D6" s="1"/>
      <c r="I6" s="8"/>
      <c r="J6" s="9"/>
      <c r="K6" s="9"/>
      <c r="L6" s="9"/>
      <c r="M6" s="9"/>
      <c r="N6" s="9"/>
      <c r="O6" s="10"/>
    </row>
    <row r="7" spans="1:15" x14ac:dyDescent="0.25">
      <c r="A7" s="15" t="s">
        <v>66</v>
      </c>
      <c r="B7" s="17">
        <v>15.2</v>
      </c>
      <c r="C7" s="16"/>
      <c r="D7" s="1"/>
    </row>
    <row r="8" spans="1:15" x14ac:dyDescent="0.25">
      <c r="A8" s="15" t="s">
        <v>67</v>
      </c>
      <c r="B8" s="44">
        <f>B4^2/16*B6</f>
        <v>1325065799040.2063</v>
      </c>
      <c r="C8" s="16"/>
      <c r="D8" s="1"/>
    </row>
    <row r="9" spans="1:15" x14ac:dyDescent="0.25">
      <c r="A9" s="15" t="s">
        <v>68</v>
      </c>
      <c r="B9" s="17">
        <v>-8.4649999999999999</v>
      </c>
      <c r="C9" s="16"/>
      <c r="D9" s="1"/>
    </row>
    <row r="10" spans="1:15" x14ac:dyDescent="0.25">
      <c r="A10" s="15" t="s">
        <v>69</v>
      </c>
      <c r="B10" s="17">
        <v>2448</v>
      </c>
      <c r="C10" s="16"/>
      <c r="D10" s="1"/>
    </row>
    <row r="11" spans="1:15" x14ac:dyDescent="0.25">
      <c r="A11" s="15" t="s">
        <v>70</v>
      </c>
      <c r="B11" s="17">
        <v>15331</v>
      </c>
      <c r="C11" s="16"/>
      <c r="D11" s="1"/>
    </row>
    <row r="12" spans="1:15" x14ac:dyDescent="0.25">
      <c r="A12" s="15" t="s">
        <v>71</v>
      </c>
      <c r="B12" s="17">
        <v>10.127000000000001</v>
      </c>
      <c r="C12" s="16"/>
      <c r="D12" s="1"/>
    </row>
    <row r="13" spans="1:15" x14ac:dyDescent="0.25">
      <c r="A13" s="15" t="s">
        <v>72</v>
      </c>
      <c r="B13" s="44">
        <f>2926243</f>
        <v>2926243</v>
      </c>
      <c r="C13" s="56"/>
      <c r="D13" s="57"/>
      <c r="E13" s="1"/>
      <c r="F13" s="1"/>
    </row>
    <row r="14" spans="1:15" x14ac:dyDescent="0.25">
      <c r="A14" s="24" t="s">
        <v>14</v>
      </c>
      <c r="B14" s="26">
        <f>-B5/2-H59</f>
        <v>-27.05</v>
      </c>
      <c r="C14" t="s">
        <v>15</v>
      </c>
    </row>
    <row r="15" spans="1:15" ht="15.75" thickBot="1" x14ac:dyDescent="0.3">
      <c r="A15" s="27" t="s">
        <v>16</v>
      </c>
      <c r="B15" s="29">
        <v>19</v>
      </c>
      <c r="C15" t="s">
        <v>17</v>
      </c>
    </row>
    <row r="16" spans="1:15" ht="15.75" thickBot="1" x14ac:dyDescent="0.3">
      <c r="A16" s="12" t="s">
        <v>49</v>
      </c>
      <c r="B16" s="1"/>
      <c r="C16" s="1"/>
    </row>
    <row r="17" spans="1:9" x14ac:dyDescent="0.25">
      <c r="A17" s="58" t="s">
        <v>18</v>
      </c>
      <c r="B17" s="59" t="s">
        <v>19</v>
      </c>
      <c r="C17" s="1"/>
      <c r="D17" s="1" t="s">
        <v>84</v>
      </c>
      <c r="E17" s="1">
        <v>-600</v>
      </c>
    </row>
    <row r="18" spans="1:9" x14ac:dyDescent="0.25">
      <c r="A18" s="24" t="s">
        <v>12</v>
      </c>
      <c r="B18" s="60" t="s">
        <v>20</v>
      </c>
      <c r="C18" s="1"/>
      <c r="D18" s="1" t="s">
        <v>85</v>
      </c>
      <c r="E18" s="1">
        <v>239.05</v>
      </c>
    </row>
    <row r="19" spans="1:9" x14ac:dyDescent="0.25">
      <c r="A19" s="24" t="s">
        <v>62</v>
      </c>
      <c r="B19" s="61">
        <v>399</v>
      </c>
      <c r="C19" s="1"/>
      <c r="D19" s="1"/>
      <c r="E19" s="1"/>
    </row>
    <row r="20" spans="1:9" x14ac:dyDescent="0.25">
      <c r="A20" s="24" t="s">
        <v>64</v>
      </c>
      <c r="B20" s="62">
        <v>63</v>
      </c>
      <c r="C20" s="1"/>
      <c r="D20" s="1"/>
      <c r="E20" s="1"/>
    </row>
    <row r="21" spans="1:9" x14ac:dyDescent="0.25">
      <c r="A21" s="24" t="s">
        <v>73</v>
      </c>
      <c r="B21" s="62">
        <v>199</v>
      </c>
      <c r="C21" s="1" t="s">
        <v>21</v>
      </c>
      <c r="D21" s="1"/>
      <c r="E21" s="1"/>
    </row>
    <row r="22" spans="1:9" x14ac:dyDescent="0.25">
      <c r="A22" s="24" t="s">
        <v>74</v>
      </c>
      <c r="B22" s="62">
        <v>8</v>
      </c>
      <c r="C22" s="1" t="s">
        <v>22</v>
      </c>
      <c r="D22" s="1"/>
      <c r="E22" s="1"/>
    </row>
    <row r="23" spans="1:9" ht="15.75" thickBot="1" x14ac:dyDescent="0.3">
      <c r="A23" s="27" t="s">
        <v>75</v>
      </c>
      <c r="B23" s="63">
        <f>B22*0.514444</f>
        <v>4.1155520000000001</v>
      </c>
      <c r="C23" s="1" t="s">
        <v>23</v>
      </c>
      <c r="D23" s="1"/>
      <c r="E23" s="1"/>
    </row>
    <row r="24" spans="1:9" ht="15.75" thickBot="1" x14ac:dyDescent="0.3">
      <c r="A24" s="12" t="s">
        <v>51</v>
      </c>
    </row>
    <row r="25" spans="1:9" x14ac:dyDescent="0.25">
      <c r="A25" s="30">
        <v>1.0166999999999999</v>
      </c>
      <c r="B25" s="21">
        <v>3.0999999999999999E-3</v>
      </c>
      <c r="C25" s="21">
        <v>2.5000000000000001E-3</v>
      </c>
      <c r="D25" s="21">
        <v>0</v>
      </c>
      <c r="E25" s="21">
        <v>3.6233591000000002E-2</v>
      </c>
      <c r="F25" s="21">
        <v>0</v>
      </c>
      <c r="G25" s="21">
        <v>0</v>
      </c>
      <c r="H25" s="21">
        <v>0</v>
      </c>
      <c r="I25" s="14">
        <v>0</v>
      </c>
    </row>
    <row r="26" spans="1:9" x14ac:dyDescent="0.25">
      <c r="A26" s="31">
        <v>1.1259999999999999</v>
      </c>
      <c r="B26" s="16">
        <v>0.1249</v>
      </c>
      <c r="C26" s="16">
        <v>-2.7E-2</v>
      </c>
      <c r="D26" s="16">
        <v>0.13</v>
      </c>
      <c r="E26" s="16">
        <v>-2.5945949999999999E-3</v>
      </c>
      <c r="F26" s="16">
        <v>0.363361404</v>
      </c>
      <c r="G26" s="16">
        <v>-0.16470504699999999</v>
      </c>
      <c r="H26" s="16">
        <v>0</v>
      </c>
      <c r="I26" s="17">
        <v>10</v>
      </c>
    </row>
    <row r="27" spans="1:9" x14ac:dyDescent="0.25">
      <c r="A27" s="31">
        <v>1.2684</v>
      </c>
      <c r="B27" s="16">
        <v>0.29599999999999999</v>
      </c>
      <c r="C27" s="16">
        <v>-5.45E-2</v>
      </c>
      <c r="D27" s="16">
        <v>0.31</v>
      </c>
      <c r="E27" s="16">
        <v>-8.9772199999999993E-3</v>
      </c>
      <c r="F27" s="16">
        <v>0.758612281</v>
      </c>
      <c r="G27" s="16">
        <v>-0.30741534999999998</v>
      </c>
      <c r="H27" s="16">
        <v>0</v>
      </c>
      <c r="I27" s="17">
        <v>20</v>
      </c>
    </row>
    <row r="28" spans="1:9" x14ac:dyDescent="0.25">
      <c r="A28" s="31">
        <v>1.1835</v>
      </c>
      <c r="B28" s="16">
        <v>0.4506</v>
      </c>
      <c r="C28" s="16">
        <v>-7.2700000000000001E-2</v>
      </c>
      <c r="D28" s="16">
        <v>0.49</v>
      </c>
      <c r="E28" s="16">
        <v>3.8893049999999998E-2</v>
      </c>
      <c r="F28" s="16">
        <v>1.11584386</v>
      </c>
      <c r="G28" s="16">
        <v>-0.34693502399999998</v>
      </c>
      <c r="H28" s="16">
        <v>0</v>
      </c>
      <c r="I28" s="17">
        <v>30</v>
      </c>
    </row>
    <row r="29" spans="1:9" x14ac:dyDescent="0.25">
      <c r="A29" s="31">
        <v>1.0321</v>
      </c>
      <c r="B29" s="16">
        <v>0.61890000000000001</v>
      </c>
      <c r="C29" s="16">
        <v>-8.5099999999999995E-2</v>
      </c>
      <c r="D29" s="16">
        <v>0.62</v>
      </c>
      <c r="E29" s="16">
        <v>8.0380566000000001E-2</v>
      </c>
      <c r="F29" s="16">
        <v>1.487647368</v>
      </c>
      <c r="G29" s="16">
        <v>-0.31553445000000002</v>
      </c>
      <c r="H29" s="16">
        <v>0</v>
      </c>
      <c r="I29" s="17">
        <v>40</v>
      </c>
    </row>
    <row r="30" spans="1:9" x14ac:dyDescent="0.25">
      <c r="A30" s="31">
        <v>0.89770000000000005</v>
      </c>
      <c r="B30" s="16">
        <v>0.80800000000000005</v>
      </c>
      <c r="C30" s="16">
        <v>-8.6900000000000005E-2</v>
      </c>
      <c r="D30" s="16">
        <v>0.67</v>
      </c>
      <c r="E30" s="16">
        <v>9.3677864E-2</v>
      </c>
      <c r="F30" s="16">
        <v>1.871677193</v>
      </c>
      <c r="G30" s="16">
        <v>-0.30400760100000002</v>
      </c>
      <c r="H30" s="16">
        <v>0</v>
      </c>
      <c r="I30" s="17">
        <v>50</v>
      </c>
    </row>
    <row r="31" spans="1:9" x14ac:dyDescent="0.25">
      <c r="A31" s="31">
        <v>0.66900000000000004</v>
      </c>
      <c r="B31" s="16">
        <v>1.0097</v>
      </c>
      <c r="C31" s="16">
        <v>-8.9700000000000002E-2</v>
      </c>
      <c r="D31" s="16">
        <v>0.75</v>
      </c>
      <c r="E31" s="16">
        <v>8.9422779999999993E-2</v>
      </c>
      <c r="F31" s="16">
        <v>2.2334315789999999</v>
      </c>
      <c r="G31" s="16">
        <v>-0.291383169</v>
      </c>
      <c r="H31" s="16">
        <v>0</v>
      </c>
      <c r="I31" s="17">
        <v>60</v>
      </c>
    </row>
    <row r="32" spans="1:9" x14ac:dyDescent="0.25">
      <c r="A32" s="31">
        <v>0.34949999999999998</v>
      </c>
      <c r="B32" s="16">
        <v>1.1052999999999999</v>
      </c>
      <c r="C32" s="16">
        <v>-7.5499999999999998E-2</v>
      </c>
      <c r="D32" s="16">
        <v>0.79</v>
      </c>
      <c r="E32" s="16">
        <v>6.8147104E-2</v>
      </c>
      <c r="F32" s="16">
        <v>2.5750894739999999</v>
      </c>
      <c r="G32" s="16">
        <v>-0.25076591100000001</v>
      </c>
      <c r="H32" s="16">
        <v>0</v>
      </c>
      <c r="I32" s="17">
        <v>70</v>
      </c>
    </row>
    <row r="33" spans="1:33" x14ac:dyDescent="0.25">
      <c r="A33" s="31">
        <v>2.3999999999999998E-3</v>
      </c>
      <c r="B33" s="16">
        <v>1.1147</v>
      </c>
      <c r="C33" s="16">
        <v>-5.0900000000000001E-2</v>
      </c>
      <c r="D33" s="16">
        <v>0.83</v>
      </c>
      <c r="E33" s="16">
        <v>3.4637837999999997E-2</v>
      </c>
      <c r="F33" s="16">
        <v>2.8028596490000002</v>
      </c>
      <c r="G33" s="16">
        <v>-0.17872543499999999</v>
      </c>
      <c r="H33" s="16">
        <v>0</v>
      </c>
      <c r="I33" s="17">
        <v>80</v>
      </c>
    </row>
    <row r="34" spans="1:33" x14ac:dyDescent="0.25">
      <c r="A34" s="31">
        <v>-0.33960000000000001</v>
      </c>
      <c r="B34" s="16">
        <v>1.1217999999999999</v>
      </c>
      <c r="C34" s="16">
        <v>-2.5999999999999999E-2</v>
      </c>
      <c r="D34" s="16">
        <v>0.84</v>
      </c>
      <c r="E34" s="16">
        <v>-2.5945949999999999E-3</v>
      </c>
      <c r="F34" s="16">
        <v>2.8631526319999998</v>
      </c>
      <c r="G34" s="16">
        <v>-8.3768460000000003E-2</v>
      </c>
      <c r="H34" s="16">
        <v>0</v>
      </c>
      <c r="I34" s="17">
        <v>90</v>
      </c>
    </row>
    <row r="35" spans="1:33" x14ac:dyDescent="0.25">
      <c r="A35" s="31">
        <v>-0.43859999999999999</v>
      </c>
      <c r="B35" s="16">
        <v>1.091</v>
      </c>
      <c r="C35" s="16">
        <v>7.0000000000000001E-3</v>
      </c>
      <c r="D35" s="16">
        <v>0.83</v>
      </c>
      <c r="E35" s="16">
        <v>-4.3018404000000003E-2</v>
      </c>
      <c r="F35" s="16">
        <v>2.7894614039999999</v>
      </c>
      <c r="G35" s="16">
        <v>2.5459769E-2</v>
      </c>
      <c r="H35" s="16">
        <v>0</v>
      </c>
      <c r="I35" s="17">
        <v>100</v>
      </c>
    </row>
    <row r="36" spans="1:33" x14ac:dyDescent="0.25">
      <c r="A36" s="31">
        <v>-0.53539999999999999</v>
      </c>
      <c r="B36" s="16">
        <v>0.96379999999999999</v>
      </c>
      <c r="C36" s="16">
        <v>2.1000000000000001E-2</v>
      </c>
      <c r="D36" s="16">
        <v>0.82</v>
      </c>
      <c r="E36" s="16">
        <v>-8.6101544000000002E-2</v>
      </c>
      <c r="F36" s="16">
        <v>2.5551035089999998</v>
      </c>
      <c r="G36" s="16">
        <v>0.11050963</v>
      </c>
      <c r="H36" s="16">
        <v>0</v>
      </c>
      <c r="I36" s="17">
        <v>110</v>
      </c>
    </row>
    <row r="37" spans="1:33" x14ac:dyDescent="0.25">
      <c r="A37" s="31">
        <v>-0.70789999999999997</v>
      </c>
      <c r="B37" s="16">
        <v>0.9355</v>
      </c>
      <c r="C37" s="16">
        <v>3.09E-2</v>
      </c>
      <c r="D37" s="16">
        <v>0.78</v>
      </c>
      <c r="E37" s="16">
        <v>-0.10950489099999999</v>
      </c>
      <c r="F37" s="16">
        <v>2.2067473679999998</v>
      </c>
      <c r="G37" s="16">
        <v>0.177310831</v>
      </c>
      <c r="H37" s="16">
        <v>0</v>
      </c>
      <c r="I37" s="17">
        <v>120</v>
      </c>
    </row>
    <row r="38" spans="1:33" x14ac:dyDescent="0.25">
      <c r="A38" s="31">
        <v>-0.94499999999999995</v>
      </c>
      <c r="B38" s="16">
        <v>0.88490000000000002</v>
      </c>
      <c r="C38" s="16">
        <v>4.9700000000000001E-2</v>
      </c>
      <c r="D38" s="16">
        <v>0.7</v>
      </c>
      <c r="E38" s="16">
        <v>-0.10844105499999999</v>
      </c>
      <c r="F38" s="16">
        <v>1.8215456139999999</v>
      </c>
      <c r="G38" s="16">
        <v>0.21573292099999999</v>
      </c>
      <c r="H38" s="16">
        <v>0</v>
      </c>
      <c r="I38" s="17">
        <v>130</v>
      </c>
    </row>
    <row r="39" spans="1:33" x14ac:dyDescent="0.25">
      <c r="A39" s="31">
        <v>-1.0096000000000001</v>
      </c>
      <c r="B39" s="16">
        <v>0.66920000000000002</v>
      </c>
      <c r="C39" s="16">
        <v>4.9399999999999999E-2</v>
      </c>
      <c r="D39" s="16">
        <v>0.57999999999999996</v>
      </c>
      <c r="E39" s="16">
        <v>-5.6448648999999997E-2</v>
      </c>
      <c r="F39" s="16">
        <v>1.560278947</v>
      </c>
      <c r="G39" s="16">
        <v>0.25689941500000002</v>
      </c>
      <c r="H39" s="16">
        <v>0</v>
      </c>
      <c r="I39" s="17">
        <v>140</v>
      </c>
    </row>
    <row r="40" spans="1:33" x14ac:dyDescent="0.25">
      <c r="A40" s="31">
        <v>-1.0405</v>
      </c>
      <c r="B40" s="16">
        <v>0.4647</v>
      </c>
      <c r="C40" s="16">
        <v>4.2700000000000002E-2</v>
      </c>
      <c r="D40" s="16">
        <v>0.43</v>
      </c>
      <c r="E40" s="16">
        <v>4.9397811999999999E-2</v>
      </c>
      <c r="F40" s="16">
        <v>1.5435315789999999</v>
      </c>
      <c r="G40" s="16">
        <v>0.30300592300000001</v>
      </c>
      <c r="H40" s="16">
        <v>0</v>
      </c>
      <c r="I40" s="17">
        <v>150</v>
      </c>
    </row>
    <row r="41" spans="1:33" x14ac:dyDescent="0.25">
      <c r="A41" s="31">
        <v>-1.1448</v>
      </c>
      <c r="B41" s="16">
        <v>0.29139999999999999</v>
      </c>
      <c r="C41" s="16">
        <v>3.6700000000000003E-2</v>
      </c>
      <c r="D41" s="16">
        <v>0.26</v>
      </c>
      <c r="E41" s="16">
        <v>6.7482238999999999E-2</v>
      </c>
      <c r="F41" s="16">
        <v>1.2728403509999999</v>
      </c>
      <c r="G41" s="16">
        <v>0.26842581999999998</v>
      </c>
      <c r="H41" s="16">
        <v>0</v>
      </c>
      <c r="I41" s="17">
        <v>160</v>
      </c>
    </row>
    <row r="42" spans="1:33" x14ac:dyDescent="0.25">
      <c r="A42" s="31">
        <v>-1.1222000000000001</v>
      </c>
      <c r="B42" s="16">
        <v>0.12859999999999999</v>
      </c>
      <c r="C42" s="16">
        <v>1.6799999999999999E-2</v>
      </c>
      <c r="D42" s="16">
        <v>0.1</v>
      </c>
      <c r="E42" s="16">
        <v>-5.9189189999999999E-3</v>
      </c>
      <c r="F42" s="16">
        <v>0.63307017499999996</v>
      </c>
      <c r="G42" s="16">
        <v>0.15259033299999999</v>
      </c>
      <c r="H42" s="16">
        <v>0</v>
      </c>
      <c r="I42" s="17">
        <v>170</v>
      </c>
    </row>
    <row r="43" spans="1:33" ht="15.75" thickBot="1" x14ac:dyDescent="0.3">
      <c r="A43" s="32">
        <v>-0.9405</v>
      </c>
      <c r="B43" s="18">
        <v>-2.0000000000000001E-4</v>
      </c>
      <c r="C43" s="18">
        <v>-2.9999999999999997E-4</v>
      </c>
      <c r="D43" s="18">
        <v>0</v>
      </c>
      <c r="E43" s="18">
        <v>-3.5704891000000002E-2</v>
      </c>
      <c r="F43" s="18">
        <v>0</v>
      </c>
      <c r="G43" s="18">
        <v>0</v>
      </c>
      <c r="H43" s="18">
        <v>0</v>
      </c>
      <c r="I43" s="19">
        <v>180</v>
      </c>
    </row>
    <row r="44" spans="1:33" x14ac:dyDescent="0.25">
      <c r="A44" s="23" t="s">
        <v>52</v>
      </c>
      <c r="B44" s="16"/>
      <c r="C44" s="16"/>
      <c r="D44" s="16"/>
      <c r="E44" s="16"/>
      <c r="F44" s="16"/>
      <c r="H44" s="16"/>
      <c r="I44" s="16"/>
      <c r="J44" s="16"/>
    </row>
    <row r="45" spans="1:33" ht="15.75" thickBot="1" x14ac:dyDescent="0.3">
      <c r="A45" s="33" t="s">
        <v>0</v>
      </c>
      <c r="B45" s="33">
        <v>12</v>
      </c>
      <c r="C45" s="34" t="s">
        <v>60</v>
      </c>
      <c r="D45" s="33">
        <v>60</v>
      </c>
      <c r="E45" s="34" t="s">
        <v>61</v>
      </c>
      <c r="F45" s="33">
        <v>50</v>
      </c>
    </row>
    <row r="46" spans="1:33" x14ac:dyDescent="0.25">
      <c r="A46" s="67">
        <v>1</v>
      </c>
      <c r="B46" s="40">
        <v>-220</v>
      </c>
      <c r="C46" s="40">
        <v>-29.25</v>
      </c>
      <c r="D46" s="21">
        <v>7.5</v>
      </c>
      <c r="E46" s="40">
        <v>-183</v>
      </c>
      <c r="F46" s="40">
        <v>-10.9</v>
      </c>
      <c r="G46" s="21">
        <v>11.8</v>
      </c>
      <c r="H46" s="21">
        <v>8</v>
      </c>
      <c r="I46" s="40">
        <v>1275300</v>
      </c>
      <c r="J46" s="45">
        <v>0</v>
      </c>
      <c r="K46" s="45">
        <v>0</v>
      </c>
      <c r="L46" s="45">
        <v>0</v>
      </c>
      <c r="M46" s="40">
        <v>127530</v>
      </c>
      <c r="N46" s="21">
        <v>0</v>
      </c>
      <c r="O46" s="21">
        <v>10000</v>
      </c>
      <c r="P46" s="21">
        <v>-10000000000</v>
      </c>
      <c r="Q46" s="21">
        <v>10000000000</v>
      </c>
      <c r="R46" s="21">
        <v>0</v>
      </c>
      <c r="S46" s="21">
        <v>0</v>
      </c>
      <c r="T46" s="14">
        <v>12.14</v>
      </c>
      <c r="U46" s="66" t="s">
        <v>27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</row>
    <row r="47" spans="1:33" x14ac:dyDescent="0.25">
      <c r="A47" s="68">
        <v>1</v>
      </c>
      <c r="B47" s="25">
        <v>-220</v>
      </c>
      <c r="C47" s="25">
        <v>-29.25</v>
      </c>
      <c r="D47" s="16">
        <v>7.5</v>
      </c>
      <c r="E47" s="25">
        <v>-183</v>
      </c>
      <c r="F47" s="25">
        <v>-11.9</v>
      </c>
      <c r="G47" s="16">
        <v>11.8</v>
      </c>
      <c r="H47" s="16">
        <v>8</v>
      </c>
      <c r="I47" s="25">
        <v>1275300</v>
      </c>
      <c r="J47" s="43">
        <v>0</v>
      </c>
      <c r="K47" s="43">
        <v>0</v>
      </c>
      <c r="L47" s="43">
        <v>0</v>
      </c>
      <c r="M47" s="25">
        <v>127530</v>
      </c>
      <c r="N47" s="16">
        <v>0</v>
      </c>
      <c r="O47" s="16">
        <v>10000</v>
      </c>
      <c r="P47" s="16">
        <v>-10000000000</v>
      </c>
      <c r="Q47" s="16">
        <v>10000000000</v>
      </c>
      <c r="R47" s="16">
        <v>0</v>
      </c>
      <c r="S47" s="16">
        <v>0</v>
      </c>
      <c r="T47" s="17">
        <v>10.27</v>
      </c>
      <c r="U47" s="6" t="s">
        <v>39</v>
      </c>
      <c r="V47" s="6" t="s">
        <v>29</v>
      </c>
      <c r="W47" s="6" t="s">
        <v>35</v>
      </c>
      <c r="X47" s="6"/>
      <c r="Y47" s="6"/>
      <c r="Z47" s="6"/>
      <c r="AA47" s="6"/>
      <c r="AB47" s="6"/>
      <c r="AC47" s="6"/>
      <c r="AD47" s="6"/>
      <c r="AE47" s="6"/>
      <c r="AF47" s="6"/>
      <c r="AG47" s="7"/>
    </row>
    <row r="48" spans="1:33" x14ac:dyDescent="0.25">
      <c r="A48" s="68">
        <v>1</v>
      </c>
      <c r="B48" s="46">
        <v>-220</v>
      </c>
      <c r="C48" s="46">
        <v>-29.25</v>
      </c>
      <c r="D48" s="47">
        <v>7.5</v>
      </c>
      <c r="E48" s="46">
        <v>-183</v>
      </c>
      <c r="F48" s="46">
        <v>11.9</v>
      </c>
      <c r="G48" s="47">
        <v>11.8</v>
      </c>
      <c r="H48" s="16">
        <v>8</v>
      </c>
      <c r="I48" s="25">
        <v>1275300</v>
      </c>
      <c r="J48" s="43">
        <v>0</v>
      </c>
      <c r="K48" s="43">
        <v>0</v>
      </c>
      <c r="L48" s="43">
        <v>0</v>
      </c>
      <c r="M48" s="25">
        <v>127530</v>
      </c>
      <c r="N48" s="16">
        <v>0</v>
      </c>
      <c r="O48" s="16">
        <v>10000</v>
      </c>
      <c r="P48" s="16">
        <v>-10000000000</v>
      </c>
      <c r="Q48" s="16">
        <v>10000000000</v>
      </c>
      <c r="R48" s="16">
        <v>0</v>
      </c>
      <c r="S48" s="16">
        <v>0</v>
      </c>
      <c r="T48" s="48">
        <v>10.27</v>
      </c>
      <c r="U48" s="6" t="s">
        <v>77</v>
      </c>
      <c r="V48" s="6" t="s">
        <v>28</v>
      </c>
      <c r="W48" s="6" t="s">
        <v>34</v>
      </c>
      <c r="X48" s="6"/>
      <c r="Y48" s="6"/>
      <c r="Z48" s="6"/>
      <c r="AA48" s="6"/>
      <c r="AB48" s="6"/>
      <c r="AC48" s="6"/>
      <c r="AD48" s="6"/>
      <c r="AE48" s="6"/>
      <c r="AF48" s="6"/>
      <c r="AG48" s="7"/>
    </row>
    <row r="49" spans="1:33" x14ac:dyDescent="0.25">
      <c r="A49" s="68">
        <v>1</v>
      </c>
      <c r="B49" s="46">
        <v>-220</v>
      </c>
      <c r="C49" s="46">
        <v>-29.25</v>
      </c>
      <c r="D49" s="47">
        <v>7.5</v>
      </c>
      <c r="E49" s="46">
        <v>-183</v>
      </c>
      <c r="F49" s="46">
        <v>10.9</v>
      </c>
      <c r="G49" s="47">
        <v>11.8</v>
      </c>
      <c r="H49" s="16">
        <v>8</v>
      </c>
      <c r="I49" s="25">
        <v>1275300</v>
      </c>
      <c r="J49" s="43">
        <v>0</v>
      </c>
      <c r="K49" s="43">
        <v>0</v>
      </c>
      <c r="L49" s="43">
        <v>0</v>
      </c>
      <c r="M49" s="25">
        <v>127530</v>
      </c>
      <c r="N49" s="16">
        <v>0</v>
      </c>
      <c r="O49" s="16">
        <v>10000</v>
      </c>
      <c r="P49" s="16">
        <v>-10000000000</v>
      </c>
      <c r="Q49" s="16">
        <v>10000000000</v>
      </c>
      <c r="R49" s="16">
        <v>0</v>
      </c>
      <c r="S49" s="16">
        <v>0</v>
      </c>
      <c r="T49" s="48">
        <v>12.14</v>
      </c>
      <c r="U49" s="6" t="s">
        <v>43</v>
      </c>
      <c r="V49" s="6" t="s">
        <v>31</v>
      </c>
      <c r="W49" s="6" t="s">
        <v>33</v>
      </c>
      <c r="X49" s="6"/>
      <c r="Y49" s="6"/>
      <c r="Z49" s="6"/>
      <c r="AA49" s="6"/>
      <c r="AB49" s="6"/>
      <c r="AC49" s="6"/>
      <c r="AD49" s="6"/>
      <c r="AE49" s="6"/>
      <c r="AF49" s="6"/>
      <c r="AG49" s="7"/>
    </row>
    <row r="50" spans="1:33" x14ac:dyDescent="0.25">
      <c r="A50" s="68">
        <v>5</v>
      </c>
      <c r="B50" s="46">
        <v>-140</v>
      </c>
      <c r="C50" s="46">
        <v>-29.25</v>
      </c>
      <c r="D50" s="47">
        <v>7.5</v>
      </c>
      <c r="E50" s="25">
        <v>-176.31</v>
      </c>
      <c r="F50" s="46">
        <v>-25.5</v>
      </c>
      <c r="G50" s="47">
        <v>16.2</v>
      </c>
      <c r="H50" s="16">
        <v>8</v>
      </c>
      <c r="I50" s="25">
        <v>1275300</v>
      </c>
      <c r="J50" s="43">
        <v>0</v>
      </c>
      <c r="K50" s="43">
        <v>0</v>
      </c>
      <c r="L50" s="43">
        <v>0</v>
      </c>
      <c r="M50" s="25">
        <v>127530</v>
      </c>
      <c r="N50" s="16">
        <v>0</v>
      </c>
      <c r="O50" s="16">
        <v>10000</v>
      </c>
      <c r="P50" s="16">
        <v>-10000000000</v>
      </c>
      <c r="Q50" s="16">
        <v>10000000000</v>
      </c>
      <c r="R50" s="16">
        <v>0</v>
      </c>
      <c r="S50" s="16">
        <v>0</v>
      </c>
      <c r="T50" s="48">
        <v>36.479999999999997</v>
      </c>
      <c r="U50" s="6" t="s">
        <v>40</v>
      </c>
      <c r="V50" s="6" t="s">
        <v>30</v>
      </c>
      <c r="W50" s="6" t="s">
        <v>32</v>
      </c>
      <c r="X50" s="6"/>
      <c r="Y50" s="6"/>
      <c r="Z50" s="6"/>
      <c r="AA50" s="6"/>
      <c r="AB50" s="6"/>
      <c r="AC50" s="6"/>
      <c r="AD50" s="6"/>
      <c r="AE50" s="6"/>
      <c r="AF50" s="6"/>
      <c r="AG50" s="7"/>
    </row>
    <row r="51" spans="1:33" x14ac:dyDescent="0.25">
      <c r="A51" s="68">
        <v>5</v>
      </c>
      <c r="B51" s="46">
        <v>-140</v>
      </c>
      <c r="C51" s="46">
        <v>-29.25</v>
      </c>
      <c r="D51" s="47">
        <v>7.5</v>
      </c>
      <c r="E51" s="46">
        <v>-172.05</v>
      </c>
      <c r="F51" s="46">
        <v>-25.5</v>
      </c>
      <c r="G51" s="47">
        <v>16.2</v>
      </c>
      <c r="H51" s="16">
        <v>8</v>
      </c>
      <c r="I51" s="25">
        <v>1275300</v>
      </c>
      <c r="J51" s="43">
        <v>0</v>
      </c>
      <c r="K51" s="43">
        <v>0</v>
      </c>
      <c r="L51" s="43">
        <v>0</v>
      </c>
      <c r="M51" s="25">
        <v>127530</v>
      </c>
      <c r="N51" s="16">
        <v>0</v>
      </c>
      <c r="O51" s="16">
        <v>10000</v>
      </c>
      <c r="P51" s="16">
        <v>-10000000000</v>
      </c>
      <c r="Q51" s="16">
        <v>10000000000</v>
      </c>
      <c r="R51" s="16">
        <v>0</v>
      </c>
      <c r="S51" s="16">
        <v>0</v>
      </c>
      <c r="T51" s="48">
        <v>36.4</v>
      </c>
      <c r="U51" s="6" t="s">
        <v>78</v>
      </c>
      <c r="V51" s="6" t="s">
        <v>44</v>
      </c>
      <c r="W51" s="36" t="s">
        <v>81</v>
      </c>
      <c r="X51" s="6"/>
      <c r="Y51" s="6"/>
      <c r="Z51" s="6"/>
      <c r="AA51" s="6"/>
      <c r="AB51" s="6"/>
      <c r="AC51" s="6"/>
      <c r="AD51" s="6"/>
      <c r="AE51" s="6"/>
      <c r="AF51" s="6"/>
      <c r="AG51" s="7"/>
    </row>
    <row r="52" spans="1:33" ht="15.75" thickBot="1" x14ac:dyDescent="0.3">
      <c r="A52" s="68">
        <v>18</v>
      </c>
      <c r="B52" s="46">
        <v>120</v>
      </c>
      <c r="C52" s="46">
        <v>-29.25</v>
      </c>
      <c r="D52" s="47">
        <v>7.5</v>
      </c>
      <c r="E52" s="25">
        <v>160.44300000000001</v>
      </c>
      <c r="F52" s="46">
        <v>-20.336500000000001</v>
      </c>
      <c r="G52" s="16">
        <v>16.2</v>
      </c>
      <c r="H52" s="16">
        <v>8</v>
      </c>
      <c r="I52" s="25">
        <v>1275300</v>
      </c>
      <c r="J52" s="43">
        <v>0</v>
      </c>
      <c r="K52" s="43">
        <v>0</v>
      </c>
      <c r="L52" s="43">
        <v>0</v>
      </c>
      <c r="M52" s="25">
        <v>127530</v>
      </c>
      <c r="N52" s="16">
        <v>0</v>
      </c>
      <c r="O52" s="16">
        <v>10000</v>
      </c>
      <c r="P52" s="16">
        <v>-10000000000</v>
      </c>
      <c r="Q52" s="16">
        <v>10000000000</v>
      </c>
      <c r="R52" s="16">
        <v>0</v>
      </c>
      <c r="S52" s="16">
        <v>0</v>
      </c>
      <c r="T52" s="48">
        <v>15.416399999999999</v>
      </c>
      <c r="U52" s="9" t="s">
        <v>79</v>
      </c>
      <c r="V52" s="9" t="s">
        <v>45</v>
      </c>
      <c r="W52" s="37" t="s">
        <v>46</v>
      </c>
      <c r="X52" s="9"/>
      <c r="Y52" s="9"/>
      <c r="Z52" s="9"/>
      <c r="AA52" s="9"/>
      <c r="AB52" s="9"/>
      <c r="AC52" s="9"/>
      <c r="AD52" s="9"/>
      <c r="AE52" s="9"/>
      <c r="AF52" s="9"/>
      <c r="AG52" s="10"/>
    </row>
    <row r="53" spans="1:33" x14ac:dyDescent="0.25">
      <c r="A53" s="68">
        <v>18</v>
      </c>
      <c r="B53" s="46">
        <v>120</v>
      </c>
      <c r="C53" s="46">
        <v>-29.25</v>
      </c>
      <c r="D53" s="47">
        <v>7.5</v>
      </c>
      <c r="E53" s="25">
        <v>166.95</v>
      </c>
      <c r="F53" s="46">
        <v>-16.97</v>
      </c>
      <c r="G53" s="16">
        <v>16.2</v>
      </c>
      <c r="H53" s="16">
        <v>8</v>
      </c>
      <c r="I53" s="25">
        <v>1275300</v>
      </c>
      <c r="J53" s="43">
        <v>0</v>
      </c>
      <c r="K53" s="43">
        <v>0</v>
      </c>
      <c r="L53" s="43">
        <v>0</v>
      </c>
      <c r="M53" s="25">
        <v>127530</v>
      </c>
      <c r="N53" s="16">
        <v>0</v>
      </c>
      <c r="O53" s="16">
        <v>10000</v>
      </c>
      <c r="P53" s="16">
        <v>-10000000000</v>
      </c>
      <c r="Q53" s="16">
        <v>10000000000</v>
      </c>
      <c r="R53" s="16">
        <v>0</v>
      </c>
      <c r="S53" s="16">
        <v>0</v>
      </c>
      <c r="T53" s="48">
        <v>21.8919</v>
      </c>
    </row>
    <row r="54" spans="1:33" x14ac:dyDescent="0.25">
      <c r="A54" s="68">
        <v>22</v>
      </c>
      <c r="B54" s="46">
        <v>200</v>
      </c>
      <c r="C54" s="46">
        <v>-29.25</v>
      </c>
      <c r="D54" s="47">
        <v>7.5</v>
      </c>
      <c r="E54" s="25">
        <v>177.62</v>
      </c>
      <c r="F54" s="46">
        <v>-8.5282</v>
      </c>
      <c r="G54" s="16">
        <v>16.2</v>
      </c>
      <c r="H54" s="16">
        <v>8</v>
      </c>
      <c r="I54" s="25">
        <v>1275300</v>
      </c>
      <c r="J54" s="43">
        <v>0</v>
      </c>
      <c r="K54" s="43">
        <v>0</v>
      </c>
      <c r="L54" s="43">
        <v>0</v>
      </c>
      <c r="M54" s="25">
        <v>127530</v>
      </c>
      <c r="N54" s="16">
        <v>0</v>
      </c>
      <c r="O54" s="16">
        <v>10000</v>
      </c>
      <c r="P54" s="16">
        <v>-10000000000</v>
      </c>
      <c r="Q54" s="16">
        <v>10000000000</v>
      </c>
      <c r="R54" s="16">
        <v>0</v>
      </c>
      <c r="S54" s="16">
        <v>0</v>
      </c>
      <c r="T54" s="48">
        <v>5.57</v>
      </c>
    </row>
    <row r="55" spans="1:33" x14ac:dyDescent="0.25">
      <c r="A55" s="68">
        <v>22</v>
      </c>
      <c r="B55" s="46">
        <v>200</v>
      </c>
      <c r="C55" s="46">
        <v>-29.25</v>
      </c>
      <c r="D55" s="47">
        <v>7.5</v>
      </c>
      <c r="E55" s="25">
        <v>179.33</v>
      </c>
      <c r="F55" s="46">
        <v>-6.23</v>
      </c>
      <c r="G55" s="47">
        <v>16.2</v>
      </c>
      <c r="H55" s="16">
        <v>8</v>
      </c>
      <c r="I55" s="25">
        <v>1275300</v>
      </c>
      <c r="J55" s="43">
        <v>0</v>
      </c>
      <c r="K55" s="43">
        <v>0</v>
      </c>
      <c r="L55" s="43">
        <v>0</v>
      </c>
      <c r="M55" s="25">
        <v>127530</v>
      </c>
      <c r="N55" s="16">
        <v>0</v>
      </c>
      <c r="O55" s="16">
        <v>10000</v>
      </c>
      <c r="P55" s="16">
        <v>-10000000000</v>
      </c>
      <c r="Q55" s="16">
        <v>10000000000</v>
      </c>
      <c r="R55" s="16">
        <v>0</v>
      </c>
      <c r="S55" s="16">
        <v>0</v>
      </c>
      <c r="T55" s="48">
        <v>7.28</v>
      </c>
    </row>
    <row r="56" spans="1:33" x14ac:dyDescent="0.25">
      <c r="A56" s="68">
        <v>23</v>
      </c>
      <c r="B56" s="46">
        <v>220</v>
      </c>
      <c r="C56" s="46">
        <v>-29.25</v>
      </c>
      <c r="D56" s="47">
        <v>7.5</v>
      </c>
      <c r="E56" s="25">
        <v>179.33</v>
      </c>
      <c r="F56" s="46">
        <v>6.23</v>
      </c>
      <c r="G56" s="16">
        <v>16.2</v>
      </c>
      <c r="H56" s="16">
        <v>8</v>
      </c>
      <c r="I56" s="25">
        <v>1275300</v>
      </c>
      <c r="J56" s="43">
        <v>0</v>
      </c>
      <c r="K56" s="43">
        <v>0</v>
      </c>
      <c r="L56" s="43">
        <v>0</v>
      </c>
      <c r="M56" s="25">
        <v>127530</v>
      </c>
      <c r="N56" s="16">
        <v>0</v>
      </c>
      <c r="O56" s="16">
        <v>10000</v>
      </c>
      <c r="P56" s="16">
        <v>-10000000000</v>
      </c>
      <c r="Q56" s="16">
        <v>10000000000</v>
      </c>
      <c r="R56" s="16">
        <v>0</v>
      </c>
      <c r="S56" s="16">
        <v>0</v>
      </c>
      <c r="T56" s="48">
        <v>7.28</v>
      </c>
    </row>
    <row r="57" spans="1:33" ht="15.75" thickBot="1" x14ac:dyDescent="0.3">
      <c r="A57" s="69">
        <v>23</v>
      </c>
      <c r="B57" s="49">
        <v>220</v>
      </c>
      <c r="C57" s="49">
        <v>-29.25</v>
      </c>
      <c r="D57" s="50">
        <v>7.5</v>
      </c>
      <c r="E57" s="28">
        <v>177.62</v>
      </c>
      <c r="F57" s="49">
        <v>8.5299999999999994</v>
      </c>
      <c r="G57" s="18">
        <v>16.2</v>
      </c>
      <c r="H57" s="18">
        <v>8</v>
      </c>
      <c r="I57" s="28">
        <v>1275300</v>
      </c>
      <c r="J57" s="51">
        <v>0</v>
      </c>
      <c r="K57" s="51">
        <v>0</v>
      </c>
      <c r="L57" s="51">
        <v>0</v>
      </c>
      <c r="M57" s="28">
        <v>127530</v>
      </c>
      <c r="N57" s="18">
        <v>0</v>
      </c>
      <c r="O57" s="18">
        <v>10000</v>
      </c>
      <c r="P57" s="18">
        <v>-10000000000</v>
      </c>
      <c r="Q57" s="18">
        <v>10000000000</v>
      </c>
      <c r="R57" s="18">
        <v>0</v>
      </c>
      <c r="S57" s="18">
        <v>0</v>
      </c>
      <c r="T57" s="52">
        <v>5.57</v>
      </c>
    </row>
    <row r="58" spans="1:33" s="2" customFormat="1" x14ac:dyDescent="0.25">
      <c r="A58" s="23" t="s">
        <v>55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33" ht="15.75" thickBot="1" x14ac:dyDescent="0.3">
      <c r="A59" s="33" t="s">
        <v>1</v>
      </c>
      <c r="B59" s="33">
        <v>9</v>
      </c>
      <c r="C59" s="34" t="s">
        <v>58</v>
      </c>
      <c r="D59" s="33">
        <v>100</v>
      </c>
      <c r="E59" s="34" t="s">
        <v>59</v>
      </c>
      <c r="F59" s="33">
        <v>90</v>
      </c>
      <c r="G59" s="34" t="s">
        <v>56</v>
      </c>
      <c r="H59" s="35">
        <v>1.55</v>
      </c>
      <c r="I59" s="34" t="s">
        <v>57</v>
      </c>
      <c r="J59" s="35">
        <v>2</v>
      </c>
    </row>
    <row r="60" spans="1:33" ht="15.75" thickBot="1" x14ac:dyDescent="0.3">
      <c r="A60" s="39">
        <v>-100</v>
      </c>
      <c r="B60" s="40">
        <f>-$B$5/2</f>
        <v>-25.5</v>
      </c>
      <c r="C60" s="21">
        <v>1.86</v>
      </c>
      <c r="D60" s="21">
        <v>90</v>
      </c>
      <c r="E60" s="21">
        <v>2</v>
      </c>
      <c r="F60" s="40">
        <v>3886400</v>
      </c>
      <c r="G60" s="14">
        <v>0.02</v>
      </c>
    </row>
    <row r="61" spans="1:33" x14ac:dyDescent="0.25">
      <c r="A61" s="41">
        <v>-80</v>
      </c>
      <c r="B61" s="25">
        <f t="shared" ref="B61:B68" si="0">-$B$5/2</f>
        <v>-25.5</v>
      </c>
      <c r="C61" s="16">
        <v>1.86</v>
      </c>
      <c r="D61" s="16">
        <v>90</v>
      </c>
      <c r="E61" s="16">
        <v>2</v>
      </c>
      <c r="F61" s="25">
        <v>3886400</v>
      </c>
      <c r="G61" s="17">
        <v>0.02</v>
      </c>
      <c r="I61" s="11" t="s">
        <v>27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33" x14ac:dyDescent="0.25">
      <c r="A62" s="41">
        <v>-60</v>
      </c>
      <c r="B62" s="25">
        <f t="shared" si="0"/>
        <v>-25.5</v>
      </c>
      <c r="C62" s="16">
        <v>1.86</v>
      </c>
      <c r="D62" s="16">
        <v>90</v>
      </c>
      <c r="E62" s="16">
        <v>2</v>
      </c>
      <c r="F62" s="25">
        <v>3886400</v>
      </c>
      <c r="G62" s="17">
        <v>0.02</v>
      </c>
      <c r="I62" s="5" t="s">
        <v>38</v>
      </c>
      <c r="J62" s="6" t="s">
        <v>29</v>
      </c>
      <c r="K62" s="6" t="s">
        <v>36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7"/>
      <c r="AG62">
        <v>1</v>
      </c>
    </row>
    <row r="63" spans="1:33" x14ac:dyDescent="0.25">
      <c r="A63" s="41">
        <v>-40</v>
      </c>
      <c r="B63" s="25">
        <f t="shared" si="0"/>
        <v>-25.5</v>
      </c>
      <c r="C63" s="16">
        <v>1.86</v>
      </c>
      <c r="D63" s="16">
        <v>90</v>
      </c>
      <c r="E63" s="16">
        <v>2</v>
      </c>
      <c r="F63" s="25">
        <v>3886400</v>
      </c>
      <c r="G63" s="17">
        <v>0.02</v>
      </c>
      <c r="I63" s="5" t="s">
        <v>39</v>
      </c>
      <c r="J63" s="6" t="s">
        <v>28</v>
      </c>
      <c r="K63" s="6" t="s">
        <v>37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7"/>
    </row>
    <row r="64" spans="1:33" ht="15.75" thickBot="1" x14ac:dyDescent="0.3">
      <c r="A64" s="41">
        <v>-20</v>
      </c>
      <c r="B64" s="25">
        <f t="shared" si="0"/>
        <v>-25.5</v>
      </c>
      <c r="C64" s="16">
        <v>1.86</v>
      </c>
      <c r="D64" s="16">
        <v>90</v>
      </c>
      <c r="E64" s="16">
        <v>2</v>
      </c>
      <c r="F64" s="25">
        <v>3886400</v>
      </c>
      <c r="G64" s="17">
        <v>0.02</v>
      </c>
      <c r="I64" s="8" t="s">
        <v>40</v>
      </c>
      <c r="J64" s="9" t="s">
        <v>41</v>
      </c>
      <c r="K64" s="9" t="s">
        <v>42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7" x14ac:dyDescent="0.25">
      <c r="A65" s="41">
        <v>0</v>
      </c>
      <c r="B65" s="25">
        <f t="shared" si="0"/>
        <v>-25.5</v>
      </c>
      <c r="C65" s="16">
        <v>1.86</v>
      </c>
      <c r="D65" s="16">
        <v>90</v>
      </c>
      <c r="E65" s="16">
        <v>2</v>
      </c>
      <c r="F65" s="25">
        <v>3886400</v>
      </c>
      <c r="G65" s="17">
        <v>0.02</v>
      </c>
    </row>
    <row r="66" spans="1:7" x14ac:dyDescent="0.25">
      <c r="A66" s="41">
        <v>20</v>
      </c>
      <c r="B66" s="25">
        <f t="shared" si="0"/>
        <v>-25.5</v>
      </c>
      <c r="C66" s="16">
        <v>1.86</v>
      </c>
      <c r="D66" s="16">
        <v>90</v>
      </c>
      <c r="E66" s="16">
        <v>2</v>
      </c>
      <c r="F66" s="25">
        <v>3886400</v>
      </c>
      <c r="G66" s="17">
        <v>0.02</v>
      </c>
    </row>
    <row r="67" spans="1:7" x14ac:dyDescent="0.25">
      <c r="A67" s="41">
        <v>40</v>
      </c>
      <c r="B67" s="25">
        <f t="shared" si="0"/>
        <v>-25.5</v>
      </c>
      <c r="C67" s="16">
        <v>1.86</v>
      </c>
      <c r="D67" s="16">
        <v>90</v>
      </c>
      <c r="E67" s="16">
        <v>2</v>
      </c>
      <c r="F67" s="25">
        <v>3886400</v>
      </c>
      <c r="G67" s="17">
        <v>0.02</v>
      </c>
    </row>
    <row r="68" spans="1:7" ht="15.75" thickBot="1" x14ac:dyDescent="0.3">
      <c r="A68" s="42">
        <v>60</v>
      </c>
      <c r="B68" s="28">
        <f t="shared" si="0"/>
        <v>-25.5</v>
      </c>
      <c r="C68" s="18">
        <v>1.86</v>
      </c>
      <c r="D68" s="18">
        <v>90</v>
      </c>
      <c r="E68" s="18">
        <v>2</v>
      </c>
      <c r="F68" s="28">
        <v>3886400</v>
      </c>
      <c r="G68" s="19">
        <v>0.02</v>
      </c>
    </row>
    <row r="69" spans="1:7" ht="15.75" thickBot="1" x14ac:dyDescent="0.3">
      <c r="A69" s="53" t="s">
        <v>80</v>
      </c>
      <c r="B69" s="1"/>
    </row>
    <row r="70" spans="1:7" x14ac:dyDescent="0.25">
      <c r="A70" s="30" t="s">
        <v>2</v>
      </c>
      <c r="B70" s="54">
        <v>9098160.875</v>
      </c>
    </row>
    <row r="71" spans="1:7" x14ac:dyDescent="0.25">
      <c r="A71" s="31" t="s">
        <v>3</v>
      </c>
      <c r="B71" s="44">
        <v>2763940.5625</v>
      </c>
    </row>
    <row r="72" spans="1:7" x14ac:dyDescent="0.25">
      <c r="A72" s="31" t="s">
        <v>4</v>
      </c>
      <c r="B72" s="44">
        <v>237725537.5</v>
      </c>
    </row>
    <row r="73" spans="1:7" x14ac:dyDescent="0.25">
      <c r="A73" s="31" t="s">
        <v>5</v>
      </c>
      <c r="B73" s="44">
        <v>56630969.375</v>
      </c>
    </row>
    <row r="74" spans="1:7" x14ac:dyDescent="0.25">
      <c r="A74" s="31" t="s">
        <v>6</v>
      </c>
      <c r="B74" s="44">
        <v>1</v>
      </c>
    </row>
    <row r="75" spans="1:7" x14ac:dyDescent="0.25">
      <c r="A75" s="31" t="s">
        <v>7</v>
      </c>
      <c r="B75" s="44">
        <v>1</v>
      </c>
    </row>
    <row r="76" spans="1:7" x14ac:dyDescent="0.25">
      <c r="A76" s="31" t="s">
        <v>8</v>
      </c>
      <c r="B76" s="44">
        <v>35844275000</v>
      </c>
    </row>
    <row r="77" spans="1:7" x14ac:dyDescent="0.25">
      <c r="A77" s="31" t="s">
        <v>9</v>
      </c>
      <c r="B77" s="44">
        <v>3162377750</v>
      </c>
    </row>
    <row r="78" spans="1:7" x14ac:dyDescent="0.25">
      <c r="A78" s="31" t="s">
        <v>10</v>
      </c>
      <c r="B78" s="44">
        <v>4397514687500</v>
      </c>
    </row>
    <row r="79" spans="1:7" ht="15.75" thickBot="1" x14ac:dyDescent="0.3">
      <c r="A79" s="32" t="s">
        <v>11</v>
      </c>
      <c r="B79" s="55">
        <v>848479743750</v>
      </c>
    </row>
    <row r="80" spans="1:7" ht="15.75" thickBot="1" x14ac:dyDescent="0.3">
      <c r="A80" s="22" t="s">
        <v>50</v>
      </c>
      <c r="B80" s="20"/>
      <c r="C80" s="16"/>
    </row>
    <row r="81" spans="1:3" x14ac:dyDescent="0.25">
      <c r="A81" s="58" t="s">
        <v>24</v>
      </c>
      <c r="B81" s="64" t="s">
        <v>19</v>
      </c>
      <c r="C81" s="1" t="s">
        <v>25</v>
      </c>
    </row>
    <row r="82" spans="1:3" x14ac:dyDescent="0.25">
      <c r="A82" s="24" t="s">
        <v>76</v>
      </c>
      <c r="B82" s="62">
        <v>60</v>
      </c>
      <c r="C82" s="1" t="s">
        <v>26</v>
      </c>
    </row>
    <row r="83" spans="1:3" ht="15.75" thickBot="1" x14ac:dyDescent="0.3">
      <c r="A83" s="27" t="s">
        <v>86</v>
      </c>
      <c r="B83" s="65">
        <v>15.7</v>
      </c>
      <c r="C83" s="1" t="s">
        <v>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4534E71E9E0E4791B45C04819B887F" ma:contentTypeVersion="13" ma:contentTypeDescription="Een nieuw document maken." ma:contentTypeScope="" ma:versionID="6fc8dd396f8400381b74281e6d8057dc">
  <xsd:schema xmlns:xsd="http://www.w3.org/2001/XMLSchema" xmlns:xs="http://www.w3.org/2001/XMLSchema" xmlns:p="http://schemas.microsoft.com/office/2006/metadata/properties" xmlns:ns3="5b4df8e9-792d-40bc-9196-c1979b2af21c" xmlns:ns4="4f7ef618-101c-4dc8-a19c-a250657409e3" targetNamespace="http://schemas.microsoft.com/office/2006/metadata/properties" ma:root="true" ma:fieldsID="7df1bd53f01bf81ed036da7c57bb640f" ns3:_="" ns4:_="">
    <xsd:import namespace="5b4df8e9-792d-40bc-9196-c1979b2af21c"/>
    <xsd:import namespace="4f7ef618-101c-4dc8-a19c-a250657409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df8e9-792d-40bc-9196-c1979b2af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ef618-101c-4dc8-a19c-a250657409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C06384-A12F-441A-8717-B03FE4EDFB71}">
  <ds:schemaRefs>
    <ds:schemaRef ds:uri="http://schemas.openxmlformats.org/package/2006/metadata/core-properties"/>
    <ds:schemaRef ds:uri="5b4df8e9-792d-40bc-9196-c1979b2af21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4f7ef618-101c-4dc8-a19c-a250657409e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72C3C92-6F62-4FB5-B53B-EE56E66412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F315F-86EE-4ADA-9EAF-F096469FFB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4df8e9-792d-40bc-9196-c1979b2af21c"/>
    <ds:schemaRef ds:uri="4f7ef618-101c-4dc8-a19c-a25065740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Van Zwijnsvoorde</dc:creator>
  <cp:lastModifiedBy>Maxime Steelandt</cp:lastModifiedBy>
  <dcterms:created xsi:type="dcterms:W3CDTF">2017-09-13T13:38:36Z</dcterms:created>
  <dcterms:modified xsi:type="dcterms:W3CDTF">2021-02-08T16:55:32Z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0x010100AB4534E71E9E0E4791B45C04819B887F</vt:lpwstr>
  </property>
</Properties>
</file>