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6E552F38-917F-4B4F-AD93-E05E02B36FD8}" xr6:coauthVersionLast="46" xr6:coauthVersionMax="46" xr10:uidLastSave="{00000000-0000-0000-0000-000000000000}"/>
  <bookViews>
    <workbookView xWindow="-120" yWindow="-120" windowWidth="218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D4" i="1"/>
  <c r="D5" i="1"/>
  <c r="D6" i="1"/>
  <c r="D7" i="1"/>
  <c r="D8" i="1"/>
  <c r="D3" i="1"/>
  <c r="E3" i="1" l="1"/>
  <c r="F3" i="1" s="1"/>
  <c r="K3" i="1" l="1"/>
</calcChain>
</file>

<file path=xl/sharedStrings.xml><?xml version="1.0" encoding="utf-8"?>
<sst xmlns="http://schemas.openxmlformats.org/spreadsheetml/2006/main" count="13" uniqueCount="12">
  <si>
    <t>Δk</t>
    <phoneticPr fontId="1" type="noConversion"/>
  </si>
  <si>
    <t>传动比(1:X)</t>
    <phoneticPr fontId="1" type="noConversion"/>
  </si>
  <si>
    <t>x(mm)</t>
    <phoneticPr fontId="1" type="noConversion"/>
  </si>
  <si>
    <t>Δx‘(10E-5 m)</t>
    <phoneticPr fontId="1" type="noConversion"/>
  </si>
  <si>
    <t>λ(nm)</t>
    <phoneticPr fontId="1" type="noConversion"/>
  </si>
  <si>
    <t>相对误差E</t>
    <phoneticPr fontId="1" type="noConversion"/>
  </si>
  <si>
    <t>He-Ne激光器波长的测定</t>
    <phoneticPr fontId="1" type="noConversion"/>
  </si>
  <si>
    <t>Δp</t>
    <phoneticPr fontId="1" type="noConversion"/>
  </si>
  <si>
    <t>空气折射率</t>
    <phoneticPr fontId="1" type="noConversion"/>
  </si>
  <si>
    <t>斜率</t>
    <phoneticPr fontId="1" type="noConversion"/>
  </si>
  <si>
    <t>截距</t>
    <phoneticPr fontId="1" type="noConversion"/>
  </si>
  <si>
    <t>折射率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</si>
</sst>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_);[Red]\(0.0\)"/>
    <numFmt numFmtId="179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79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汉仪长仿宋体" panose="02010600000101010101" pitchFamily="2" charset="-122"/>
                <a:ea typeface="汉仪长仿宋体" panose="02010600000101010101" pitchFamily="2" charset="-122"/>
                <a:cs typeface="+mn-cs"/>
              </a:defRPr>
            </a:pPr>
            <a:r>
              <a:rPr lang="zh-CN" altLang="en-US" sz="2000">
                <a:solidFill>
                  <a:sysClr val="windowText" lastClr="000000"/>
                </a:solidFill>
                <a:latin typeface="汉仪长仿宋体" panose="02010600000101010101" pitchFamily="2" charset="-122"/>
                <a:ea typeface="汉仪长仿宋体" panose="02010600000101010101" pitchFamily="2" charset="-122"/>
              </a:rPr>
              <a:t>空气折射率的测定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汉仪长仿宋体" panose="02010600000101010101" pitchFamily="2" charset="-122"/>
              <a:ea typeface="汉仪长仿宋体" panose="0201060000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34553451088891"/>
                  <c:y val="0.39960167013263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Sheet1!$G$3:$G$7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2</c:v>
                </c:pt>
                <c:pt idx="1">
                  <c:v>5.5</c:v>
                </c:pt>
                <c:pt idx="2">
                  <c:v>10.5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D-46A3-8D83-0AA0FBE0E9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8927"/>
        <c:axId val="100181839"/>
      </c:scatterChart>
      <c:valAx>
        <c:axId val="1001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Δp(mmHg)</a:t>
                </a:r>
                <a:endParaRPr lang="zh-CN" altLang="en-US" sz="1600">
                  <a:solidFill>
                    <a:sysClr val="windowText" lastClr="000000"/>
                  </a:solidFill>
                  <a:latin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81839"/>
        <c:crosses val="autoZero"/>
        <c:crossBetween val="midCat"/>
      </c:valAx>
      <c:valAx>
        <c:axId val="1001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Δk</a:t>
                </a:r>
                <a:endParaRPr lang="zh-CN" altLang="en-US" sz="1600">
                  <a:solidFill>
                    <a:sysClr val="windowText" lastClr="000000"/>
                  </a:solidFill>
                  <a:latin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85724</xdr:rowOff>
    </xdr:from>
    <xdr:to>
      <xdr:col>10</xdr:col>
      <xdr:colOff>561975</xdr:colOff>
      <xdr:row>33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ED306E-6F3A-4400-9E4C-07F653525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sqref="A1:XFD1048576"/>
    </sheetView>
  </sheetViews>
  <sheetFormatPr defaultRowHeight="14.25" x14ac:dyDescent="0.2"/>
  <cols>
    <col min="1" max="1" width="15.125" style="8" bestFit="1" customWidth="1"/>
    <col min="2" max="2" width="5.875" style="8" bestFit="1" customWidth="1"/>
    <col min="3" max="3" width="10" style="8" bestFit="1" customWidth="1"/>
    <col min="4" max="4" width="17.125" style="8" bestFit="1" customWidth="1"/>
    <col min="5" max="5" width="8.625" style="8" bestFit="1" customWidth="1"/>
    <col min="6" max="6" width="14" style="8" bestFit="1" customWidth="1"/>
    <col min="7" max="7" width="5.875" style="8" bestFit="1" customWidth="1"/>
    <col min="8" max="8" width="7.25" style="8" bestFit="1" customWidth="1"/>
    <col min="9" max="10" width="8.625" style="8" bestFit="1" customWidth="1"/>
    <col min="11" max="11" width="14.5" style="8" bestFit="1" customWidth="1"/>
    <col min="12" max="16384" width="9" style="8"/>
  </cols>
  <sheetData>
    <row r="1" spans="1:11" ht="20.25" x14ac:dyDescent="0.2">
      <c r="A1" s="7" t="s">
        <v>6</v>
      </c>
      <c r="B1" s="7"/>
      <c r="C1" s="7"/>
      <c r="D1" s="7"/>
      <c r="E1" s="7"/>
      <c r="F1" s="7"/>
      <c r="G1" s="7" t="s">
        <v>8</v>
      </c>
      <c r="H1" s="7"/>
      <c r="I1" s="7"/>
      <c r="J1" s="7"/>
      <c r="K1" s="7"/>
    </row>
    <row r="2" spans="1:11" ht="20.25" x14ac:dyDescent="0.2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0</v>
      </c>
      <c r="I2" s="1" t="s">
        <v>9</v>
      </c>
      <c r="J2" s="1" t="s">
        <v>10</v>
      </c>
      <c r="K2" s="1" t="s">
        <v>11</v>
      </c>
    </row>
    <row r="3" spans="1:11" ht="20.25" x14ac:dyDescent="0.2">
      <c r="A3" s="2">
        <v>20</v>
      </c>
      <c r="B3" s="3">
        <v>0</v>
      </c>
      <c r="C3" s="3">
        <v>10</v>
      </c>
      <c r="D3" s="4">
        <f>((C3/$A$3)-($C$3/$A$3))*100</f>
        <v>0</v>
      </c>
      <c r="E3" s="5">
        <f>20000*(D6+D7+D8-D3-D4-D5)/(3*B6)</f>
        <v>605.55555555555611</v>
      </c>
      <c r="F3" s="6">
        <f>(632.8-E3)/632.8</f>
        <v>4.3053799690966885E-2</v>
      </c>
      <c r="G3" s="3">
        <v>50</v>
      </c>
      <c r="H3" s="3">
        <v>2</v>
      </c>
      <c r="I3" s="2">
        <f>LINEST(H3:H7,G3:G7)</f>
        <v>9.0999999999999984E-2</v>
      </c>
      <c r="J3" s="2">
        <f>INTERCEPT(H3:H7,G3:G7)</f>
        <v>-3.0500000000000007</v>
      </c>
      <c r="K3" s="10">
        <f>1+(I3*(E3*760/16)*POWER(10,-7))</f>
        <v>1.000261751388889</v>
      </c>
    </row>
    <row r="4" spans="1:11" ht="20.25" x14ac:dyDescent="0.2">
      <c r="A4" s="2"/>
      <c r="B4" s="3">
        <v>50</v>
      </c>
      <c r="C4" s="3">
        <v>10.32</v>
      </c>
      <c r="D4" s="4">
        <f t="shared" ref="D4:D8" si="0">((C4/$A$3)-($C$3/$A$3))*100</f>
        <v>1.6000000000000014</v>
      </c>
      <c r="E4" s="5"/>
      <c r="F4" s="6"/>
      <c r="G4" s="3">
        <v>100</v>
      </c>
      <c r="H4" s="3">
        <v>5.5</v>
      </c>
      <c r="I4" s="2"/>
      <c r="J4" s="2"/>
      <c r="K4" s="10"/>
    </row>
    <row r="5" spans="1:11" ht="20.25" x14ac:dyDescent="0.2">
      <c r="A5" s="2"/>
      <c r="B5" s="3">
        <v>100</v>
      </c>
      <c r="C5" s="3">
        <v>10.635</v>
      </c>
      <c r="D5" s="4">
        <f t="shared" si="0"/>
        <v>3.1749999999999945</v>
      </c>
      <c r="E5" s="5"/>
      <c r="F5" s="6"/>
      <c r="G5" s="3">
        <v>150</v>
      </c>
      <c r="H5" s="3">
        <v>10.5</v>
      </c>
      <c r="I5" s="2"/>
      <c r="J5" s="2"/>
      <c r="K5" s="10"/>
    </row>
    <row r="6" spans="1:11" ht="20.25" x14ac:dyDescent="0.2">
      <c r="A6" s="2"/>
      <c r="B6" s="3">
        <v>150</v>
      </c>
      <c r="C6" s="3">
        <v>10.92</v>
      </c>
      <c r="D6" s="4">
        <f t="shared" si="0"/>
        <v>4.6000000000000041</v>
      </c>
      <c r="E6" s="5"/>
      <c r="F6" s="6"/>
      <c r="G6" s="3">
        <v>200</v>
      </c>
      <c r="H6" s="3">
        <v>15</v>
      </c>
      <c r="I6" s="2"/>
      <c r="J6" s="2"/>
      <c r="K6" s="10"/>
    </row>
    <row r="7" spans="1:11" ht="20.25" x14ac:dyDescent="0.2">
      <c r="A7" s="2"/>
      <c r="B7" s="3">
        <v>200</v>
      </c>
      <c r="C7" s="3">
        <v>11.23</v>
      </c>
      <c r="D7" s="4">
        <f t="shared" si="0"/>
        <v>6.15</v>
      </c>
      <c r="E7" s="5"/>
      <c r="F7" s="6"/>
      <c r="G7" s="3">
        <v>250</v>
      </c>
      <c r="H7" s="3">
        <v>20</v>
      </c>
      <c r="I7" s="2"/>
      <c r="J7" s="2"/>
      <c r="K7" s="10"/>
    </row>
    <row r="8" spans="1:11" ht="20.25" x14ac:dyDescent="0.2">
      <c r="A8" s="2"/>
      <c r="B8" s="3">
        <v>250</v>
      </c>
      <c r="C8" s="3">
        <v>11.53</v>
      </c>
      <c r="D8" s="4">
        <f t="shared" si="0"/>
        <v>7.6500000000000012</v>
      </c>
      <c r="E8" s="5"/>
      <c r="F8" s="6"/>
      <c r="G8" s="9"/>
      <c r="H8" s="9"/>
      <c r="I8" s="9"/>
      <c r="J8" s="9"/>
      <c r="K8" s="9"/>
    </row>
  </sheetData>
  <mergeCells count="9">
    <mergeCell ref="J3:J7"/>
    <mergeCell ref="G1:K1"/>
    <mergeCell ref="K3:K7"/>
    <mergeCell ref="G8:K8"/>
    <mergeCell ref="A3:A8"/>
    <mergeCell ref="E3:E8"/>
    <mergeCell ref="F3:F8"/>
    <mergeCell ref="A1:F1"/>
    <mergeCell ref="I3:I7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2021-04-14T01:34:32Z</cp:lastPrinted>
  <dcterms:created xsi:type="dcterms:W3CDTF">2015-06-05T18:17:20Z</dcterms:created>
  <dcterms:modified xsi:type="dcterms:W3CDTF">2021-04-14T01:34:34Z</dcterms:modified>
</cp:coreProperties>
</file>