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drawings/drawing3.xml" ContentType="application/vnd.openxmlformats-officedocument.drawing+xml"/>
  <Override PartName="/xl/comments34.xml" ContentType="application/vnd.openxmlformats-officedocument.spreadsheetml.comments+xml"/>
  <Override PartName="/xl/drawings/drawing4.xml" ContentType="application/vnd.openxmlformats-officedocument.drawing+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mc:AlternateContent xmlns:mc="http://schemas.openxmlformats.org/markup-compatibility/2006">
    <mc:Choice Requires="x15">
      <x15ac:absPath xmlns:x15ac="http://schemas.microsoft.com/office/spreadsheetml/2010/11/ac" url="https://toyotajp-my.sharepoint.com/personal/1564922_tmc_twfr_toyota_co_jp/Documents/制御仕様書の部屋/★回覧/2025_田中/R6/STEER/"/>
    </mc:Choice>
  </mc:AlternateContent>
  <xr:revisionPtr revIDLastSave="34358" documentId="8_{F3DEF44B-22E6-4A74-AC2D-97FA1C1571D0}" xr6:coauthVersionLast="47" xr6:coauthVersionMax="47" xr10:uidLastSave="{86A625A0-8570-41EC-B0FB-7598F435D245}"/>
  <workbookProtection workbookAlgorithmName="SHA-512" workbookHashValue="dS+hK+a5bnTpPBKyyIw71H+sHJURkDzQjoDFcxVAKFBeJxbWAs7s3qEZOzOcYFlOTNJDMFtQ+erP+Z3oNBMrqA==" workbookSaltValue="E1qjsnfQZwX9Wfz5uJ+Lfg==" workbookSpinCount="100000" lockStructure="1"/>
  <bookViews>
    <workbookView xWindow="38290" yWindow="-110" windowWidth="38620" windowHeight="21100" tabRatio="680" xr2:uid="{00000000-000D-0000-FFFF-FFFF00000000}"/>
  </bookViews>
  <sheets>
    <sheet name="TT" sheetId="2" r:id="rId1"/>
    <sheet name="BZR" sheetId="3" r:id="rId2"/>
    <sheet name="MID" sheetId="6" r:id="rId3"/>
    <sheet name="MSG" sheetId="5" r:id="rId4"/>
    <sheet name="Variable_MID" sheetId="33" r:id="rId5"/>
    <sheet name="Variable_MSG" sheetId="34" r:id="rId6"/>
    <sheet name="SW" sheetId="44" r:id="rId7"/>
    <sheet name="SW_MSG" sheetId="45" r:id="rId8"/>
    <sheet name="Revision history" sheetId="11" r:id="rId9"/>
    <sheet name="Detailed Spec" sheetId="7" r:id="rId10"/>
    <sheet name="Detailed Spec2" sheetId="35" r:id="rId11"/>
    <sheet name="Detailed Spec3" sheetId="47" r:id="rId12"/>
    <sheet name="Item_Property_List" sheetId="32" state="hidden" r:id="rId13"/>
    <sheet name="Message" sheetId="31" state="hidden" r:id="rId14"/>
    <sheet name="DataInputRule" sheetId="12" state="hidden" r:id="rId15"/>
    <sheet name="DataInputRule_ja" sheetId="48" state="hidden" r:id="rId16"/>
    <sheet name="DataInputRule_en" sheetId="49" state="hidden" r:id="rId17"/>
    <sheet name="TT_ja" sheetId="50" state="hidden" r:id="rId18"/>
    <sheet name="TT_en" sheetId="51" state="hidden" r:id="rId19"/>
    <sheet name="BZR_ja" sheetId="52" state="hidden" r:id="rId20"/>
    <sheet name="BZR_en" sheetId="53" state="hidden" r:id="rId21"/>
    <sheet name="MID_ja" sheetId="54" state="hidden" r:id="rId22"/>
    <sheet name="MID_en" sheetId="55" state="hidden" r:id="rId23"/>
    <sheet name="MSG_ja" sheetId="56" state="hidden" r:id="rId24"/>
    <sheet name="MSG_en" sheetId="57" state="hidden" r:id="rId25"/>
    <sheet name="Detailed Spec_ja" sheetId="58" state="hidden" r:id="rId26"/>
    <sheet name="Detailed Spec_en" sheetId="59" state="hidden" r:id="rId27"/>
    <sheet name="Variable_MID_ja" sheetId="60" state="hidden" r:id="rId28"/>
    <sheet name="Variable_MID_en" sheetId="61" state="hidden" r:id="rId29"/>
    <sheet name="Variable_MSG_ja" sheetId="62" state="hidden" r:id="rId30"/>
    <sheet name="Variable_MSG_en" sheetId="63" state="hidden" r:id="rId31"/>
    <sheet name="SW_ja" sheetId="64" state="hidden" r:id="rId32"/>
    <sheet name="SW_en" sheetId="65" state="hidden" r:id="rId33"/>
    <sheet name="SW_MSG_ja" sheetId="66" state="hidden" r:id="rId34"/>
    <sheet name="SW_MSG_en" sheetId="67" state="hidden" r:id="rId35"/>
    <sheet name="Detailed Spec2_ja" sheetId="68" state="hidden" r:id="rId36"/>
    <sheet name="Detailed Spec2_en" sheetId="69" state="hidden" r:id="rId37"/>
    <sheet name="Detailed Spec3_ja" sheetId="70" state="hidden" r:id="rId38"/>
    <sheet name="Detailed Spec3_en" sheetId="71" state="hidden" r:id="rId39"/>
    <sheet name="Revision history_ja" sheetId="72" state="hidden" r:id="rId40"/>
    <sheet name="Revision history_en" sheetId="73" state="hidden" r:id="rId41"/>
    <sheet name="Restore_Macro" sheetId="74" state="hidden" r:id="rId42"/>
  </sheets>
  <functionGroups builtInGroupCount="19"/>
  <definedNames>
    <definedName name="_xlnm._FilterDatabase" localSheetId="12" hidden="1">Item_Property_List!$EZ$22:$FA$389</definedName>
    <definedName name="_Order1" hidden="1">255</definedName>
    <definedName name="_Order2" hidden="1">255</definedName>
    <definedName name="CAN１_A" localSheetId="16">#REF!</definedName>
    <definedName name="CAN１_A" localSheetId="15">#REF!</definedName>
    <definedName name="CAN1閉じ分" localSheetId="16">#REF!</definedName>
    <definedName name="CAN1閉じ分" localSheetId="15">#REF!</definedName>
    <definedName name="CANall" localSheetId="16">#REF!</definedName>
    <definedName name="CANall" localSheetId="15">#REF!</definedName>
    <definedName name="CANtoBEANｹﾞｰﾄｳｪｲ" localSheetId="16">#REF!</definedName>
    <definedName name="CANtoBEANｹﾞｰﾄｳｪｲ" localSheetId="15">#REF!</definedName>
    <definedName name="CANtoBEAN元" localSheetId="16">#REF!</definedName>
    <definedName name="CANtoBEAN元" localSheetId="15">#REF!</definedName>
    <definedName name="CANtoECTｹﾞｰﾄｳｪｲ" localSheetId="16">#REF!</definedName>
    <definedName name="CANtoECTｹﾞｰﾄｳｪｲ" localSheetId="15">#REF!</definedName>
    <definedName name="CANtoECT元" localSheetId="16">#REF!</definedName>
    <definedName name="CANtoECT元" localSheetId="15">#REF!</definedName>
    <definedName name="CAN内車間toXtoX" localSheetId="16">#REF!</definedName>
    <definedName name="CAN内車間toXtoX" localSheetId="15">#REF!</definedName>
    <definedName name="_xlnm.Print_Area" localSheetId="1">BZR!$D$2:$V$24</definedName>
    <definedName name="_xlnm.Print_Area" localSheetId="20">BZR_en!$B$2:$V$22</definedName>
    <definedName name="_xlnm.Print_Area" localSheetId="19">BZR_ja!$B$2:$V$22</definedName>
    <definedName name="_xlnm.Print_Area" localSheetId="9">'Detailed Spec'!$D$2:$H$82</definedName>
    <definedName name="_xlnm.Print_Area" localSheetId="26">'Detailed Spec_en'!$B$2:$H$67</definedName>
    <definedName name="_xlnm.Print_Area" localSheetId="25">'Detailed Spec_ja'!$B$2:$H$67</definedName>
    <definedName name="_xlnm.Print_Area" localSheetId="10">'Detailed Spec2'!$D$2:$H$36</definedName>
    <definedName name="_xlnm.Print_Area" localSheetId="36">'Detailed Spec2_en'!$D$2:$H$20</definedName>
    <definedName name="_xlnm.Print_Area" localSheetId="35">'Detailed Spec2_ja'!$D$2:$H$20</definedName>
    <definedName name="_xlnm.Print_Area" localSheetId="11">'Detailed Spec3'!$D$2:$H$21</definedName>
    <definedName name="_xlnm.Print_Area" localSheetId="38">'Detailed Spec3_en'!$D$2:$H$21</definedName>
    <definedName name="_xlnm.Print_Area" localSheetId="37">'Detailed Spec3_ja'!$D$2:$H$21</definedName>
    <definedName name="_xlnm.Print_Area" localSheetId="2">MID!$D$2:$AE$62</definedName>
    <definedName name="_xlnm.Print_Area" localSheetId="22">MID_en!$B$2:$AD$25</definedName>
    <definedName name="_xlnm.Print_Area" localSheetId="21">MID_ja!$B$2:$AD$25</definedName>
    <definedName name="_xlnm.Print_Area" localSheetId="3">MSG!$D$2:$N$47</definedName>
    <definedName name="_xlnm.Print_Area" localSheetId="24">MSG_en!$B$2:$L$12</definedName>
    <definedName name="_xlnm.Print_Area" localSheetId="23">MSG_ja!$B$2:$L$12</definedName>
    <definedName name="_xlnm.Print_Area" localSheetId="8">'Revision history'!$B$2:$K$50</definedName>
    <definedName name="_xlnm.Print_Area" localSheetId="6">SW!$D$2:$V$39</definedName>
    <definedName name="_xlnm.Print_Area" localSheetId="32">SW_en!$D$2:$V$39</definedName>
    <definedName name="_xlnm.Print_Area" localSheetId="31">SW_ja!$D$2:$V$39</definedName>
    <definedName name="_xlnm.Print_Area" localSheetId="7">SW_MSG!$D$2:$N$13</definedName>
    <definedName name="_xlnm.Print_Area" localSheetId="34">SW_MSG_en!$D$2:$N$13</definedName>
    <definedName name="_xlnm.Print_Area" localSheetId="33">SW_MSG_ja!$D$2:$N$13</definedName>
    <definedName name="_xlnm.Print_Area" localSheetId="0">TT!$D$2:$U$123</definedName>
    <definedName name="_xlnm.Print_Area" localSheetId="18">TT_en!$B$2:$W$52</definedName>
    <definedName name="_xlnm.Print_Area" localSheetId="17">TT_ja!$B$2:$W$52</definedName>
    <definedName name="_xlnm.Print_Area" localSheetId="4">Variable_MID!$D$2:$AC$37</definedName>
    <definedName name="_xlnm.Print_Area" localSheetId="28">Variable_MID_en!$D$2:$AC$37</definedName>
    <definedName name="_xlnm.Print_Area" localSheetId="27">Variable_MID_ja!$D$2:$AC$37</definedName>
    <definedName name="_xlnm.Print_Area" localSheetId="5">Variable_MSG!$C$2:$O$11</definedName>
    <definedName name="_xlnm.Print_Area" localSheetId="30">Variable_MSG_en!$D$2:$M$11</definedName>
    <definedName name="_xlnm.Print_Area" localSheetId="29">Variable_MSG_ja!$D$2:$M$11</definedName>
    <definedName name="_xlnm.Print_Titles" localSheetId="1">BZR!$2:$3</definedName>
    <definedName name="_xlnm.Print_Titles" localSheetId="20">BZR_en!$2:$2</definedName>
    <definedName name="_xlnm.Print_Titles" localSheetId="19">BZR_ja!$2:$2</definedName>
    <definedName name="_xlnm.Print_Titles" localSheetId="9">'Detailed Spec'!$2:$2</definedName>
    <definedName name="_xlnm.Print_Titles" localSheetId="26">'Detailed Spec_en'!$2:$2</definedName>
    <definedName name="_xlnm.Print_Titles" localSheetId="25">'Detailed Spec_ja'!$2:$2</definedName>
    <definedName name="_xlnm.Print_Titles" localSheetId="10">'Detailed Spec2'!$2:$2</definedName>
    <definedName name="_xlnm.Print_Titles" localSheetId="36">'Detailed Spec2_en'!$2:$2</definedName>
    <definedName name="_xlnm.Print_Titles" localSheetId="35">'Detailed Spec2_ja'!$2:$2</definedName>
    <definedName name="_xlnm.Print_Titles" localSheetId="11">'Detailed Spec3'!$2:$2</definedName>
    <definedName name="_xlnm.Print_Titles" localSheetId="38">'Detailed Spec3_en'!$2:$2</definedName>
    <definedName name="_xlnm.Print_Titles" localSheetId="37">'Detailed Spec3_ja'!$2:$2</definedName>
    <definedName name="_xlnm.Print_Titles" localSheetId="2">MID!$2:$3</definedName>
    <definedName name="_xlnm.Print_Titles" localSheetId="22">MID_en!$2:$2</definedName>
    <definedName name="_xlnm.Print_Titles" localSheetId="21">MID_ja!$2:$2</definedName>
    <definedName name="_xlnm.Print_Titles" localSheetId="3">MSG!$2:$9</definedName>
    <definedName name="_xlnm.Print_Titles" localSheetId="24">MSG_en!$2:$2</definedName>
    <definedName name="_xlnm.Print_Titles" localSheetId="23">MSG_ja!$2:$2</definedName>
    <definedName name="_xlnm.Print_Titles" localSheetId="8">'Revision history'!$2:$5</definedName>
    <definedName name="_xlnm.Print_Titles" localSheetId="6">SW!$2:$3</definedName>
    <definedName name="_xlnm.Print_Titles" localSheetId="7">SW_MSG!$2:$10</definedName>
    <definedName name="_xlnm.Print_Titles" localSheetId="0">TT!$2:$2</definedName>
    <definedName name="_xlnm.Print_Titles" localSheetId="18">TT_en!$2:$2</definedName>
    <definedName name="_xlnm.Print_Titles" localSheetId="17">TT_ja!$2:$2</definedName>
    <definedName name="_xlnm.Print_Titles" localSheetId="4">Variable_MID!$2:$3</definedName>
    <definedName name="_xlnm.Print_Titles" localSheetId="28">Variable_MID_en!$2:$2</definedName>
    <definedName name="_xlnm.Print_Titles" localSheetId="27">Variable_MID_ja!$2:$2</definedName>
    <definedName name="_xlnm.Print_Titles" localSheetId="5">Variable_MSG!$2:$9</definedName>
    <definedName name="_xlnm.Print_Titles" localSheetId="30">Variable_MSG_en!$2:$2</definedName>
    <definedName name="_xlnm.Print_Titles" localSheetId="29">Variable_MSG_ja!$2:$2</definedName>
    <definedName name="なんの事？" localSheetId="16">#REF!</definedName>
    <definedName name="なんの事？" localSheetId="15">#REF!</definedName>
    <definedName name="なんの事？" localSheetId="13">#REF!</definedName>
    <definedName name="ﾋﾞｯﾄｱｻｲﾝ" localSheetId="16">#REF!</definedName>
    <definedName name="ﾋﾞｯﾄｱｻｲﾝ" localSheetId="15">#REF!</definedName>
    <definedName name="ﾋﾞｯﾄｱｻｲﾝ" localSheetId="13">#REF!</definedName>
    <definedName name="確認" localSheetId="16">#REF!</definedName>
    <definedName name="確認" localSheetId="15">#REF!</definedName>
    <definedName name="確認" localSheetId="13">#REF!</definedName>
    <definedName name="確認者" localSheetId="16">#REF!</definedName>
    <definedName name="確認者" localSheetId="15">#REF!</definedName>
    <definedName name="車両通信仕様書" localSheetId="16">#REF!</definedName>
    <definedName name="車両通信仕様書" localSheetId="15">#REF!</definedName>
    <definedName name="車両通信設定値仕様書" localSheetId="16">#REF!</definedName>
    <definedName name="車両通信設定値仕様書" localSheetId="15">#REF!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51" l="1"/>
  <c r="D2" i="50"/>
  <c r="D2" i="2"/>
  <c r="C19" i="47" l="1"/>
  <c r="C18" i="47"/>
  <c r="C16" i="47"/>
  <c r="C15" i="47"/>
  <c r="C14" i="47"/>
  <c r="C13" i="47"/>
  <c r="C12" i="47"/>
  <c r="C11" i="47"/>
  <c r="C10" i="47"/>
  <c r="C9" i="47"/>
  <c r="C8" i="47"/>
  <c r="C7" i="47"/>
  <c r="C34" i="35"/>
  <c r="C33" i="35"/>
  <c r="C32" i="35"/>
  <c r="C31" i="35"/>
  <c r="C30" i="35"/>
  <c r="C29" i="35"/>
  <c r="C28" i="35"/>
  <c r="C27" i="35"/>
  <c r="C26" i="35"/>
  <c r="C25" i="35"/>
  <c r="C24" i="35"/>
  <c r="C23" i="35"/>
  <c r="C18" i="35"/>
  <c r="C17" i="35"/>
  <c r="C16" i="35"/>
  <c r="C15" i="35"/>
  <c r="C14" i="35"/>
  <c r="C13" i="35"/>
  <c r="C12" i="35"/>
  <c r="C11" i="35"/>
  <c r="C10" i="35"/>
  <c r="C9" i="35"/>
  <c r="C8" i="35"/>
  <c r="C7" i="35"/>
  <c r="C82" i="7"/>
  <c r="C81" i="7"/>
  <c r="C80" i="7"/>
  <c r="C79" i="7"/>
  <c r="C78" i="7"/>
  <c r="C77" i="7"/>
  <c r="C76" i="7"/>
  <c r="C75" i="7"/>
  <c r="C70" i="7"/>
  <c r="C69" i="7"/>
  <c r="C68" i="7"/>
  <c r="C67" i="7"/>
  <c r="C66" i="7"/>
  <c r="C65" i="7"/>
  <c r="C64" i="7"/>
  <c r="C63" i="7"/>
  <c r="C62" i="7"/>
  <c r="C61" i="7"/>
  <c r="C56" i="7"/>
  <c r="C55" i="7"/>
  <c r="C54" i="7"/>
  <c r="C53" i="7"/>
  <c r="C52" i="7"/>
  <c r="C51" i="7"/>
  <c r="C50" i="7"/>
  <c r="C49" i="7"/>
  <c r="C44" i="7"/>
  <c r="C43" i="7"/>
  <c r="C42" i="7"/>
  <c r="C41" i="7"/>
  <c r="C40" i="7"/>
  <c r="C39" i="7"/>
  <c r="C38" i="7"/>
  <c r="C37" i="7"/>
  <c r="C32" i="7"/>
  <c r="C31" i="7"/>
  <c r="C30" i="7"/>
  <c r="C29" i="7"/>
  <c r="C28" i="7"/>
  <c r="C27" i="7"/>
  <c r="C26" i="7"/>
  <c r="C25" i="7"/>
  <c r="C24" i="7"/>
  <c r="C23" i="7"/>
  <c r="C22" i="7"/>
  <c r="C17" i="7"/>
  <c r="C16" i="7"/>
  <c r="C15" i="7"/>
  <c r="C14" i="7"/>
  <c r="C13" i="7"/>
  <c r="C12" i="7"/>
  <c r="C11" i="7"/>
  <c r="C10" i="7"/>
  <c r="C9" i="7"/>
  <c r="C8" i="7"/>
  <c r="C7" i="7"/>
  <c r="C12" i="45"/>
  <c r="C11" i="45"/>
  <c r="C37" i="44"/>
  <c r="C32" i="44"/>
  <c r="C31" i="44"/>
  <c r="C26" i="44"/>
  <c r="C25" i="44"/>
  <c r="C20" i="44"/>
  <c r="C12" i="44"/>
  <c r="C10" i="34"/>
  <c r="C36" i="33"/>
  <c r="C32" i="33"/>
  <c r="C27" i="33"/>
  <c r="C22" i="33"/>
  <c r="C16" i="33"/>
  <c r="C11" i="33"/>
  <c r="C10" i="33"/>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61" i="6"/>
  <c r="C57" i="6"/>
  <c r="C52" i="6"/>
  <c r="C51"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23" i="3"/>
  <c r="C18" i="3"/>
  <c r="C13" i="3"/>
  <c r="C12" i="3"/>
  <c r="C11" i="3"/>
  <c r="C10" i="3"/>
  <c r="C122" i="2"/>
  <c r="C117" i="2"/>
  <c r="C112" i="2"/>
  <c r="C111" i="2"/>
  <c r="C106" i="2"/>
  <c r="C99" i="2"/>
  <c r="C94" i="2"/>
  <c r="C89" i="2"/>
  <c r="C88" i="2"/>
  <c r="C83" i="2"/>
  <c r="C76" i="2"/>
  <c r="C71" i="2"/>
  <c r="C66" i="2"/>
  <c r="C65" i="2"/>
  <c r="C64" i="2"/>
  <c r="C63" i="2"/>
  <c r="C58" i="2"/>
  <c r="C54" i="2"/>
  <c r="C49" i="2"/>
  <c r="C48" i="2"/>
  <c r="C43" i="2"/>
  <c r="C42" i="2"/>
  <c r="C41" i="2"/>
  <c r="C40" i="2"/>
  <c r="C39" i="2"/>
  <c r="C38" i="2"/>
  <c r="C33" i="2"/>
  <c r="C25" i="2"/>
  <c r="C24" i="2"/>
  <c r="C23" i="2"/>
  <c r="C22" i="2"/>
  <c r="C21" i="2"/>
  <c r="C20" i="2"/>
  <c r="C19" i="2"/>
  <c r="C18" i="2"/>
  <c r="C17" i="2"/>
  <c r="C16" i="2"/>
  <c r="C15" i="2"/>
  <c r="C14" i="2"/>
  <c r="C13" i="2"/>
  <c r="C12" i="2"/>
  <c r="C11" i="2"/>
  <c r="C10" i="2"/>
  <c r="C9" i="2"/>
  <c r="C8" i="2"/>
  <c r="C7" i="2"/>
  <c r="C6" i="2"/>
  <c r="C5" i="2"/>
  <c r="B46" i="5"/>
  <c r="B46" i="6"/>
  <c r="H46" i="5"/>
  <c r="F46" i="5"/>
  <c r="E46" i="5"/>
  <c r="T46" i="6"/>
  <c r="B45" i="5"/>
  <c r="B45" i="6"/>
  <c r="H45" i="5"/>
  <c r="F45" i="5"/>
  <c r="E45" i="5"/>
  <c r="T45" i="6"/>
  <c r="B44" i="5"/>
  <c r="B44" i="6"/>
  <c r="H44" i="5"/>
  <c r="F44" i="5"/>
  <c r="E44" i="5"/>
  <c r="T44" i="6"/>
  <c r="B43" i="5"/>
  <c r="B43" i="6"/>
  <c r="H43" i="5"/>
  <c r="F43" i="5"/>
  <c r="E43" i="5"/>
  <c r="T43" i="6"/>
  <c r="B42" i="5"/>
  <c r="B42" i="6"/>
  <c r="H42" i="5"/>
  <c r="F42" i="5"/>
  <c r="E42" i="5"/>
  <c r="T42" i="6"/>
  <c r="B41" i="5"/>
  <c r="B41" i="6"/>
  <c r="H41" i="5"/>
  <c r="F41" i="5"/>
  <c r="E41" i="5"/>
  <c r="T41" i="6"/>
  <c r="B40" i="5"/>
  <c r="B40" i="6"/>
  <c r="H40" i="5"/>
  <c r="F40" i="5"/>
  <c r="E40" i="5"/>
  <c r="T40" i="6"/>
  <c r="B39" i="5"/>
  <c r="B39" i="6"/>
  <c r="H39" i="5"/>
  <c r="F39" i="5"/>
  <c r="E39" i="5"/>
  <c r="T39" i="6"/>
  <c r="B38" i="5"/>
  <c r="B38" i="6"/>
  <c r="H38" i="5"/>
  <c r="F38" i="5"/>
  <c r="E38" i="5"/>
  <c r="T38" i="6"/>
  <c r="B37" i="5"/>
  <c r="B37" i="6"/>
  <c r="H37" i="5"/>
  <c r="F37" i="5"/>
  <c r="E37" i="5"/>
  <c r="T37" i="6"/>
  <c r="B49" i="2"/>
  <c r="B36" i="5" l="1"/>
  <c r="B36" i="6"/>
  <c r="H36" i="5"/>
  <c r="F36" i="5"/>
  <c r="E36" i="5"/>
  <c r="T36" i="6"/>
  <c r="B35" i="5"/>
  <c r="B35" i="6"/>
  <c r="H35" i="5"/>
  <c r="F35" i="5"/>
  <c r="E35" i="5"/>
  <c r="T35" i="6"/>
  <c r="B34" i="5" l="1"/>
  <c r="B34" i="6"/>
  <c r="H34" i="5"/>
  <c r="F34" i="5"/>
  <c r="E34" i="5"/>
  <c r="T34" i="6"/>
  <c r="B33" i="5" l="1"/>
  <c r="B33" i="6"/>
  <c r="H33" i="5"/>
  <c r="F33" i="5"/>
  <c r="E33" i="5"/>
  <c r="T33" i="6"/>
  <c r="B32" i="5" l="1"/>
  <c r="B32" i="6"/>
  <c r="H32" i="5"/>
  <c r="F32" i="5"/>
  <c r="E32" i="5"/>
  <c r="T32" i="6"/>
  <c r="B31" i="5" l="1"/>
  <c r="B31" i="6"/>
  <c r="H31" i="5"/>
  <c r="F31" i="5"/>
  <c r="E31" i="5"/>
  <c r="T31" i="6"/>
  <c r="B13" i="3" l="1"/>
  <c r="P13" i="3"/>
  <c r="B66" i="2"/>
  <c r="B65" i="2"/>
  <c r="B30" i="5"/>
  <c r="B30" i="6"/>
  <c r="H30" i="5"/>
  <c r="F30" i="5"/>
  <c r="E30" i="5"/>
  <c r="T30" i="6"/>
  <c r="B29" i="5"/>
  <c r="B29" i="6"/>
  <c r="H29" i="5"/>
  <c r="F29" i="5"/>
  <c r="E29" i="5"/>
  <c r="T29" i="6"/>
  <c r="B28" i="5"/>
  <c r="B28" i="6"/>
  <c r="H28" i="5"/>
  <c r="F28" i="5"/>
  <c r="E28" i="5"/>
  <c r="T28" i="6"/>
  <c r="B27" i="5"/>
  <c r="B27" i="6"/>
  <c r="H27" i="5"/>
  <c r="F27" i="5"/>
  <c r="E27" i="5"/>
  <c r="T27" i="6"/>
  <c r="B26" i="5"/>
  <c r="B26" i="6"/>
  <c r="H26" i="5"/>
  <c r="F26" i="5"/>
  <c r="E26" i="5"/>
  <c r="T26" i="6"/>
  <c r="B52" i="6" l="1"/>
  <c r="B25" i="5"/>
  <c r="B25" i="6"/>
  <c r="H25" i="5"/>
  <c r="F25" i="5"/>
  <c r="E25" i="5"/>
  <c r="T25" i="6"/>
  <c r="B24" i="5"/>
  <c r="B24" i="6"/>
  <c r="H24" i="5"/>
  <c r="F24" i="5"/>
  <c r="E24" i="5"/>
  <c r="T24" i="6"/>
  <c r="B23" i="5"/>
  <c r="B23" i="6"/>
  <c r="H23" i="5"/>
  <c r="F23" i="5"/>
  <c r="E23" i="5"/>
  <c r="T23" i="6"/>
  <c r="B22" i="5"/>
  <c r="B22" i="6"/>
  <c r="H22" i="5"/>
  <c r="F22" i="5"/>
  <c r="E22" i="5"/>
  <c r="T22" i="6"/>
  <c r="B21" i="5"/>
  <c r="B21" i="6"/>
  <c r="H21" i="5"/>
  <c r="F21" i="5"/>
  <c r="E21" i="5"/>
  <c r="T21" i="6"/>
  <c r="B20" i="5"/>
  <c r="B20" i="6"/>
  <c r="H20" i="5"/>
  <c r="F20" i="5"/>
  <c r="E20" i="5"/>
  <c r="T20" i="6"/>
  <c r="B19" i="5"/>
  <c r="B19" i="6"/>
  <c r="H19" i="5"/>
  <c r="F19" i="5"/>
  <c r="E19" i="5"/>
  <c r="T19" i="6"/>
  <c r="B18" i="5"/>
  <c r="B18" i="6"/>
  <c r="H18" i="5"/>
  <c r="F18" i="5"/>
  <c r="E18" i="5"/>
  <c r="T18" i="6"/>
  <c r="B17" i="5"/>
  <c r="B17" i="6"/>
  <c r="H17" i="5"/>
  <c r="F17" i="5"/>
  <c r="E17" i="5"/>
  <c r="T17" i="6"/>
  <c r="B16" i="5"/>
  <c r="B16" i="6"/>
  <c r="H16" i="5"/>
  <c r="F16" i="5"/>
  <c r="E16" i="5"/>
  <c r="T16" i="6"/>
  <c r="B15" i="5"/>
  <c r="B15" i="6"/>
  <c r="H15" i="5"/>
  <c r="F15" i="5"/>
  <c r="E15" i="5"/>
  <c r="T15" i="6"/>
  <c r="B14" i="5"/>
  <c r="B14" i="6"/>
  <c r="H14" i="5"/>
  <c r="F14" i="5"/>
  <c r="E14" i="5"/>
  <c r="T14" i="6"/>
  <c r="B13" i="5"/>
  <c r="B13" i="6"/>
  <c r="H13" i="5"/>
  <c r="F13" i="5"/>
  <c r="E13" i="5"/>
  <c r="T13" i="6"/>
  <c r="B12" i="5"/>
  <c r="B12" i="6"/>
  <c r="H12" i="5"/>
  <c r="F12" i="5"/>
  <c r="E12" i="5"/>
  <c r="T12" i="6"/>
  <c r="B44" i="7"/>
  <c r="B43" i="7"/>
  <c r="B42" i="7"/>
  <c r="B41" i="7"/>
  <c r="B40" i="7"/>
  <c r="B39" i="7"/>
  <c r="B38" i="7"/>
  <c r="B37" i="7"/>
  <c r="B32" i="7"/>
  <c r="B31" i="7"/>
  <c r="B30" i="7"/>
  <c r="B29" i="7"/>
  <c r="B28" i="7"/>
  <c r="B27" i="7"/>
  <c r="B26" i="7"/>
  <c r="B25" i="7"/>
  <c r="B24" i="7"/>
  <c r="B23" i="7"/>
  <c r="B22" i="7"/>
  <c r="B76" i="2"/>
  <c r="B71" i="2"/>
  <c r="B64" i="2"/>
  <c r="B63" i="2"/>
  <c r="B58" i="2"/>
  <c r="B43" i="2"/>
  <c r="B42" i="2"/>
  <c r="B41" i="2"/>
  <c r="B40" i="2"/>
  <c r="B12" i="3" l="1"/>
  <c r="P12" i="3"/>
  <c r="A2" i="73" l="1"/>
  <c r="A2" i="72"/>
  <c r="A2" i="71"/>
  <c r="G2" i="70"/>
  <c r="D2" i="70"/>
  <c r="A2" i="70"/>
  <c r="A2" i="69"/>
  <c r="A2" i="68"/>
  <c r="A2" i="67"/>
  <c r="K2" i="66"/>
  <c r="D2" i="66"/>
  <c r="A2" i="66"/>
  <c r="C32" i="65"/>
  <c r="C31" i="65"/>
  <c r="A2" i="65"/>
  <c r="T2" i="64"/>
  <c r="D2" i="64"/>
  <c r="A2" i="64"/>
  <c r="A2" i="63"/>
  <c r="A2" i="62"/>
  <c r="A2" i="61"/>
  <c r="C36" i="60"/>
  <c r="B36" i="60"/>
  <c r="AA2" i="60"/>
  <c r="A2" i="60"/>
  <c r="A2" i="59"/>
  <c r="A2" i="58"/>
  <c r="A2" i="57"/>
  <c r="A2" i="56"/>
  <c r="A2" i="55"/>
  <c r="A2" i="54"/>
  <c r="A2" i="53"/>
  <c r="A2" i="52"/>
  <c r="T11" i="55"/>
  <c r="T10" i="55"/>
  <c r="T11" i="54"/>
  <c r="T10" i="54"/>
  <c r="P11" i="53" l="1"/>
  <c r="P10" i="53"/>
  <c r="P11" i="52"/>
  <c r="P10" i="52"/>
  <c r="B12" i="45" l="1"/>
  <c r="B11" i="45"/>
  <c r="F11" i="45" l="1"/>
  <c r="E11" i="45"/>
  <c r="B8" i="47" l="1"/>
  <c r="B19" i="47"/>
  <c r="B18" i="47"/>
  <c r="B16" i="47"/>
  <c r="B15" i="47"/>
  <c r="B14" i="47"/>
  <c r="B13" i="47"/>
  <c r="B12" i="47"/>
  <c r="B11" i="47"/>
  <c r="B10" i="47"/>
  <c r="B9" i="47"/>
  <c r="B7" i="47"/>
  <c r="B37" i="44"/>
  <c r="B26" i="44"/>
  <c r="B25" i="44"/>
  <c r="B20" i="44"/>
  <c r="B12" i="44"/>
  <c r="A2" i="47" l="1"/>
  <c r="A2" i="45" l="1"/>
  <c r="A2" i="44"/>
  <c r="G2" i="47" l="1"/>
  <c r="K2" i="45" l="1"/>
  <c r="T2" i="44"/>
  <c r="D2" i="47" l="1"/>
  <c r="D2" i="45"/>
  <c r="D2" i="44"/>
  <c r="S11" i="33"/>
  <c r="S10" i="33"/>
  <c r="B36" i="33" l="1"/>
  <c r="B32" i="33" l="1"/>
  <c r="B22" i="33"/>
  <c r="B10" i="34" l="1"/>
  <c r="B34" i="35" l="1"/>
  <c r="B33" i="35"/>
  <c r="B32" i="35"/>
  <c r="B31" i="35"/>
  <c r="B30" i="35"/>
  <c r="B29" i="35"/>
  <c r="B28" i="35"/>
  <c r="B27" i="35"/>
  <c r="B26" i="35"/>
  <c r="B25" i="35"/>
  <c r="B24" i="35"/>
  <c r="B23" i="35"/>
  <c r="G2" i="35" l="1"/>
  <c r="L2" i="34"/>
  <c r="D2" i="35"/>
  <c r="D2" i="34"/>
  <c r="B18" i="35"/>
  <c r="B17" i="35"/>
  <c r="B16" i="35"/>
  <c r="B15" i="35"/>
  <c r="B14" i="35"/>
  <c r="B13" i="35"/>
  <c r="B12" i="35"/>
  <c r="B11" i="35"/>
  <c r="B10" i="35"/>
  <c r="B9" i="35"/>
  <c r="B8" i="35"/>
  <c r="B7" i="35"/>
  <c r="B75" i="7"/>
  <c r="AA2" i="33"/>
  <c r="K2" i="5"/>
  <c r="D2" i="5"/>
  <c r="B10" i="5"/>
  <c r="T10" i="6"/>
  <c r="D2" i="33"/>
  <c r="B10" i="33"/>
  <c r="A2" i="35" l="1"/>
  <c r="A2" i="34"/>
  <c r="A2" i="33" l="1"/>
  <c r="B16" i="33"/>
  <c r="B11" i="33"/>
  <c r="T11" i="6" l="1"/>
  <c r="B14" i="2" l="1"/>
  <c r="B122" i="2" l="1"/>
  <c r="B25" i="2"/>
  <c r="B24" i="2"/>
  <c r="B23" i="2"/>
  <c r="B22" i="2"/>
  <c r="B21" i="2"/>
  <c r="B20" i="2"/>
  <c r="B19" i="2"/>
  <c r="B18" i="2"/>
  <c r="B17" i="2"/>
  <c r="B16" i="2"/>
  <c r="Q21" i="2" l="1"/>
  <c r="B82" i="7"/>
  <c r="B81" i="7"/>
  <c r="B80" i="7"/>
  <c r="B79" i="7"/>
  <c r="B78" i="7"/>
  <c r="B77" i="7"/>
  <c r="B76" i="7"/>
  <c r="B70" i="7"/>
  <c r="B69" i="7"/>
  <c r="B68" i="7"/>
  <c r="B67" i="7"/>
  <c r="B66" i="7"/>
  <c r="B65" i="7"/>
  <c r="B64" i="7"/>
  <c r="B63" i="7"/>
  <c r="B62" i="7"/>
  <c r="B61" i="7"/>
  <c r="B56" i="7"/>
  <c r="B55" i="7"/>
  <c r="B54" i="7"/>
  <c r="B53" i="7"/>
  <c r="B52" i="7"/>
  <c r="B51" i="7"/>
  <c r="B50" i="7"/>
  <c r="B49" i="7"/>
  <c r="B17" i="7"/>
  <c r="B16" i="7"/>
  <c r="B15" i="7"/>
  <c r="B14" i="7"/>
  <c r="B13" i="7"/>
  <c r="B12" i="7"/>
  <c r="B11" i="7"/>
  <c r="B10" i="7"/>
  <c r="B9" i="7"/>
  <c r="B8" i="7"/>
  <c r="B7" i="7"/>
  <c r="B11" i="5"/>
  <c r="B61" i="6"/>
  <c r="B57" i="6"/>
  <c r="B51" i="6"/>
  <c r="B11" i="6"/>
  <c r="B10" i="6"/>
  <c r="B23" i="3"/>
  <c r="B18" i="3"/>
  <c r="B11" i="3"/>
  <c r="B10" i="3"/>
  <c r="B117" i="2"/>
  <c r="B112" i="2"/>
  <c r="B111" i="2"/>
  <c r="B106" i="2"/>
  <c r="B99" i="2"/>
  <c r="B94" i="2"/>
  <c r="B89" i="2"/>
  <c r="B88" i="2"/>
  <c r="B83" i="2"/>
  <c r="B54" i="2"/>
  <c r="B48" i="2"/>
  <c r="B38" i="2"/>
  <c r="B33" i="2"/>
  <c r="B15" i="2"/>
  <c r="B13" i="2"/>
  <c r="B12" i="2"/>
  <c r="B11" i="2"/>
  <c r="B10" i="2"/>
  <c r="B9" i="2"/>
  <c r="B8" i="2"/>
  <c r="B7" i="2"/>
  <c r="B6" i="2"/>
  <c r="B5" i="2"/>
  <c r="B39" i="2" l="1"/>
  <c r="J2" i="2" l="1"/>
  <c r="K2" i="2"/>
  <c r="M2" i="64" l="1"/>
  <c r="I2" i="66"/>
  <c r="H2" i="66"/>
  <c r="L2" i="64"/>
  <c r="M2" i="44"/>
  <c r="I2" i="45"/>
  <c r="H2" i="45"/>
  <c r="L2" i="44"/>
  <c r="J2" i="34"/>
  <c r="M2" i="33"/>
  <c r="L2" i="33"/>
  <c r="I2" i="34"/>
  <c r="H2" i="5"/>
  <c r="D2" i="7"/>
  <c r="A2" i="11" l="1"/>
  <c r="A2" i="7" l="1"/>
  <c r="A2" i="5"/>
  <c r="A2" i="6"/>
  <c r="A2" i="3"/>
  <c r="I2" i="11" l="1"/>
  <c r="G2" i="7"/>
  <c r="AB2" i="6"/>
  <c r="T2" i="3"/>
  <c r="B2" i="11" l="1"/>
  <c r="D2" i="3"/>
  <c r="D2" i="6"/>
  <c r="M2" i="6" l="1"/>
  <c r="K2" i="3"/>
  <c r="I2" i="5"/>
  <c r="J2" i="3"/>
  <c r="L2" i="6"/>
  <c r="D82" i="7" l="1"/>
  <c r="D69" i="7" l="1"/>
  <c r="D68" i="7" l="1"/>
  <c r="D81" i="7" l="1"/>
  <c r="D79" i="7"/>
  <c r="D80" i="7" l="1"/>
  <c r="D78" i="7"/>
  <c r="D77" i="7"/>
  <c r="D76" i="7"/>
  <c r="D75" i="7"/>
  <c r="D70" i="7"/>
  <c r="D67" i="7"/>
  <c r="D66" i="7"/>
  <c r="D65" i="7"/>
  <c r="D64" i="7"/>
  <c r="D63" i="7"/>
  <c r="D62" i="7"/>
  <c r="D61" i="7"/>
  <c r="H11" i="5"/>
  <c r="F11" i="5"/>
  <c r="E11" i="5"/>
  <c r="H10" i="5"/>
  <c r="F10" i="5"/>
  <c r="E10" i="5"/>
  <c r="P11" i="3"/>
  <c r="P1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加藤　弘樹</author>
    <author>青木　俊徳</author>
    <author>トヨタ自動車株式会社</author>
    <author>Iida, Kazuaki/飯田 一鑑</author>
  </authors>
  <commentList>
    <comment ref="H5" authorId="0" shapeId="0" xr:uid="{00000000-0006-0000-0000-000001000000}">
      <text>
        <r>
          <rPr>
            <sz val="14"/>
            <color indexed="81"/>
            <rFont val="HGｺﾞｼｯｸM"/>
            <family val="3"/>
            <charset val="128"/>
          </rPr>
          <t>"標準" / "個別"を選択</t>
        </r>
      </text>
    </comment>
    <comment ref="H6" authorId="0" shapeId="0" xr:uid="{00000000-0006-0000-0000-000002000000}">
      <text>
        <r>
          <rPr>
            <sz val="14"/>
            <color indexed="81"/>
            <rFont val="HGｺﾞｼｯｸM"/>
            <family val="3"/>
            <charset val="128"/>
          </rPr>
          <t>車両個別の場合の車両コード("○○○B")を記載</t>
        </r>
      </text>
    </comment>
    <comment ref="H7" authorId="0" shapeId="0" xr:uid="{00000000-0006-0000-0000-000003000000}">
      <text>
        <r>
          <rPr>
            <sz val="14"/>
            <color indexed="81"/>
            <rFont val="HGｺﾞｼｯｸM"/>
            <family val="3"/>
            <charset val="128"/>
          </rPr>
          <t>要求部署のルール(連メモ番号など)に従う．
但し，追加変更時にNo./Verが更新し，差分識別可能なこと</t>
        </r>
      </text>
    </comment>
    <comment ref="H8" authorId="1" shapeId="0" xr:uid="{00000000-0006-0000-0000-000004000000}">
      <text>
        <r>
          <rPr>
            <sz val="14"/>
            <color indexed="81"/>
            <rFont val="HGｺﾞｼｯｸM"/>
            <family val="3"/>
            <charset val="128"/>
          </rPr>
          <t>基本O/M上記載のシステム名称をかくこと
例：グリルシャッター
    ハイブリッドシステム(EVモード）
    ※警告表示名称のみかかない</t>
        </r>
      </text>
    </comment>
    <comment ref="H9" authorId="1" shapeId="0" xr:uid="{00000000-0006-0000-0000-000005000000}">
      <text>
        <r>
          <rPr>
            <sz val="14"/>
            <color indexed="81"/>
            <rFont val="HGｺﾞｼｯｸM"/>
            <family val="3"/>
            <charset val="128"/>
          </rPr>
          <t>・例： Pre-Collision System
・複数ある場合、それぞれを書き（）内に適用範囲をかくこと
　　例 Access system with Elec. Key (Lexus models in North America)
       Smart Key system (Toyota models in North America)
       Entry &amp; Start system (Other than above)</t>
        </r>
      </text>
    </comment>
    <comment ref="H10" authorId="1" shapeId="0" xr:uid="{00000000-0006-0000-0000-000006000000}">
      <text>
        <r>
          <rPr>
            <sz val="14"/>
            <color indexed="81"/>
            <rFont val="HGｺﾞｼｯｸM"/>
            <family val="3"/>
            <charset val="128"/>
          </rPr>
          <t>・O/M記載レベルで，主な機能，効果を記載</t>
        </r>
      </text>
    </comment>
    <comment ref="H11" authorId="1" shapeId="0" xr:uid="{00000000-0006-0000-0000-000007000000}">
      <text>
        <r>
          <rPr>
            <sz val="14"/>
            <color indexed="81"/>
            <rFont val="HGｺﾞｼｯｸM"/>
            <family val="3"/>
            <charset val="128"/>
          </rPr>
          <t>・適用条件が異なるテルテール，ブザー，固定MIDの要求がある場合，
    別々に要求仕様書を発行すること
・日本語／英語併記で記載</t>
        </r>
      </text>
    </comment>
    <comment ref="H12" authorId="1" shapeId="0" xr:uid="{00000000-0006-0000-0000-000008000000}">
      <text>
        <r>
          <rPr>
            <sz val="14"/>
            <color indexed="81"/>
            <rFont val="HGｺﾞｼｯｸM"/>
            <family val="3"/>
            <charset val="128"/>
          </rPr>
          <t>仕向けの法規要件違いなどで，同じ仕様の引当禁止条件がある場合記載
・日本語／英語併記で記載</t>
        </r>
      </text>
    </comment>
    <comment ref="H13" authorId="2" shapeId="0" xr:uid="{00000000-0006-0000-0000-000009000000}">
      <text>
        <r>
          <rPr>
            <sz val="14"/>
            <color indexed="81"/>
            <rFont val="HGｺﾞｼｯｸM"/>
            <family val="3"/>
            <charset val="128"/>
          </rPr>
          <t>該当する法規の□を■にすること</t>
        </r>
      </text>
    </comment>
    <comment ref="H14" authorId="2" shapeId="0" xr:uid="{00000000-0006-0000-0000-00000A000000}">
      <text>
        <r>
          <rPr>
            <sz val="14"/>
            <color indexed="81"/>
            <rFont val="HGｺﾞｼｯｸM"/>
            <family val="3"/>
            <charset val="128"/>
          </rPr>
          <t>DCM リモートサービス担当と合意の上、ウォーニングの情報をリモートサービスのセンターに通知する場合、○を入力</t>
        </r>
      </text>
    </comment>
    <comment ref="H15" authorId="2" shapeId="0" xr:uid="{00000000-0006-0000-0000-00000B000000}">
      <text>
        <r>
          <rPr>
            <sz val="14"/>
            <color indexed="81"/>
            <rFont val="HGｺﾞｼｯｸM"/>
            <family val="3"/>
            <charset val="128"/>
          </rPr>
          <t>・日本語／英語併記で記載</t>
        </r>
      </text>
    </comment>
    <comment ref="H16" authorId="0" shapeId="0" xr:uid="{00000000-0006-0000-0000-00000C000000}">
      <text>
        <r>
          <rPr>
            <sz val="14"/>
            <color indexed="81"/>
            <rFont val="HGｺﾞｼｯｸM"/>
            <family val="3"/>
            <charset val="128"/>
          </rPr>
          <t>無しの場合でも入力確認エラー回避のため、「無し None」を入力
・日本語／英語併記で記載</t>
        </r>
      </text>
    </comment>
    <comment ref="H17" authorId="0" shapeId="0" xr:uid="{00000000-0006-0000-0000-00000D000000}">
      <text>
        <r>
          <rPr>
            <sz val="14"/>
            <color indexed="81"/>
            <rFont val="HGｺﾞｼｯｸM"/>
            <family val="3"/>
            <charset val="128"/>
          </rPr>
          <t>"標準" / "車両個別"を選択</t>
        </r>
      </text>
    </comment>
    <comment ref="H18" authorId="0" shapeId="0" xr:uid="{00000000-0006-0000-0000-00000E000000}">
      <text>
        <r>
          <rPr>
            <sz val="14"/>
            <color indexed="81"/>
            <rFont val="HGｺﾞｼｯｸM"/>
            <family val="3"/>
            <charset val="128"/>
          </rPr>
          <t>車両個別の場合の車両コード("○○○B")を記載</t>
        </r>
      </text>
    </comment>
    <comment ref="H19" authorId="1" shapeId="0" xr:uid="{00000000-0006-0000-0000-00000F000000}">
      <text>
        <r>
          <rPr>
            <sz val="14"/>
            <color indexed="81"/>
            <rFont val="HGｺﾞｼｯｸM"/>
            <family val="3"/>
            <charset val="128"/>
          </rPr>
          <t>例：B_SMAPUS  記号入力禁止(e.g. "&amp;")
（2文字:機能領域 + 6文字:システム名)</t>
        </r>
      </text>
    </comment>
    <comment ref="H20" authorId="2" shapeId="0" xr:uid="{00000000-0006-0000-0000-000010000000}">
      <text>
        <r>
          <rPr>
            <sz val="14"/>
            <color indexed="81"/>
            <rFont val="HGｺﾞｼｯｸM"/>
            <family val="3"/>
            <charset val="128"/>
          </rPr>
          <t>例：CSTD15A、CoooA_A  記号入力禁止(e.g. "&amp;")
（標準　"CSTD" + 2文字：発行年 + 1文字：制御仕様書バリエーション）
（個別　"C" + 4文字：車両コード + "_" + 1文字：制御仕様書バリエーション）</t>
        </r>
      </text>
    </comment>
    <comment ref="H21" authorId="2" shapeId="0" xr:uid="{00000000-0006-0000-0000-000011000000}">
      <text>
        <r>
          <rPr>
            <sz val="14"/>
            <color indexed="81"/>
            <rFont val="HGｺﾞｼｯｸM"/>
            <family val="3"/>
            <charset val="128"/>
          </rPr>
          <t>ハイフン含め半角英数字のみで5文字で記載</t>
        </r>
      </text>
    </comment>
    <comment ref="F30" authorId="2" shapeId="0" xr:uid="{00000000-0006-0000-0000-000012000000}">
      <text>
        <r>
          <rPr>
            <sz val="14"/>
            <color indexed="81"/>
            <rFont val="HGｺﾞｼｯｸM"/>
            <family val="3"/>
            <charset val="128"/>
          </rPr>
          <t>TT数を入力
色違いは別なものとしてカウント（メータ内では別個の機能のため）</t>
        </r>
      </text>
    </comment>
    <comment ref="F32" authorId="2" shapeId="0" xr:uid="{00000000-0006-0000-0000-000013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J32" authorId="2" shapeId="0" xr:uid="{00000000-0006-0000-0000-000014000000}">
      <text>
        <r>
          <rPr>
            <sz val="14"/>
            <color indexed="81"/>
            <rFont val="HGｺﾞｼｯｸM"/>
            <family val="3"/>
            <charset val="128"/>
          </rPr>
          <t>・日本語／英語併記で記載</t>
        </r>
      </text>
    </comment>
    <comment ref="K32" authorId="2" shapeId="0" xr:uid="{00000000-0006-0000-0000-000015000000}">
      <text>
        <r>
          <rPr>
            <sz val="14"/>
            <color indexed="81"/>
            <rFont val="HGｺﾞｼｯｸM"/>
            <family val="3"/>
            <charset val="128"/>
          </rPr>
          <t>MIDにシンボル表示する場合も"要"</t>
        </r>
      </text>
    </comment>
    <comment ref="O32" authorId="2" shapeId="0" xr:uid="{00000000-0006-0000-0000-000016000000}">
      <text>
        <r>
          <rPr>
            <sz val="14"/>
            <color indexed="81"/>
            <rFont val="HGｺﾞｼｯｸM"/>
            <family val="3"/>
            <charset val="128"/>
          </rPr>
          <t>・日本語／英語併記で記載</t>
        </r>
      </text>
    </comment>
    <comment ref="S32" authorId="2" shapeId="0" xr:uid="{00000000-0006-0000-0000-000017000000}">
      <text>
        <r>
          <rPr>
            <sz val="14"/>
            <color indexed="81"/>
            <rFont val="HGｺﾞｼｯｸM"/>
            <family val="3"/>
            <charset val="128"/>
          </rPr>
          <t>・日本語／英語併記で記載</t>
        </r>
      </text>
    </comment>
    <comment ref="H36" authorId="1" shapeId="0" xr:uid="{00000000-0006-0000-0000-000018000000}">
      <text>
        <r>
          <rPr>
            <sz val="14"/>
            <color indexed="81"/>
            <rFont val="HGｺﾞｼｯｸM"/>
            <family val="3"/>
            <charset val="128"/>
          </rPr>
          <t>・複数ある場合は，重大性の高いものを記載
・日本語／英語併記で記載してください</t>
        </r>
      </text>
    </comment>
    <comment ref="K36" authorId="2" shapeId="0" xr:uid="{00000000-0006-0000-0000-000019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36" authorId="2" shapeId="0" xr:uid="{00000000-0006-0000-0000-00001A000000}">
      <text>
        <r>
          <rPr>
            <sz val="14"/>
            <color indexed="81"/>
            <rFont val="HGｺﾞｼｯｸM"/>
            <family val="3"/>
            <charset val="128"/>
          </rPr>
          <t>・「Detailed Spec」シートの標準処理以外の処理がある場合は、○を入力
・特別条件がある場合は、「Detailed Spec」シートへ記載
・2-n-2の特別条件は、8-nに入力</t>
        </r>
      </text>
    </comment>
    <comment ref="O36" authorId="2" shapeId="0" xr:uid="{00000000-0006-0000-0000-00001B000000}">
      <text>
        <r>
          <rPr>
            <sz val="14"/>
            <color indexed="81"/>
            <rFont val="HGｺﾞｼｯｸM"/>
            <family val="3"/>
            <charset val="128"/>
          </rPr>
          <t>・通信途絶時に点灯・点滅させる場合に必要
・点灯・点滅させる表示状態のみ○を入力</t>
        </r>
      </text>
    </comment>
    <comment ref="P36" authorId="1" shapeId="0" xr:uid="{00000000-0006-0000-0000-00001C000000}">
      <text>
        <r>
          <rPr>
            <sz val="14"/>
            <color indexed="81"/>
            <rFont val="HGｺﾞｼｯｸM"/>
            <family val="3"/>
            <charset val="128"/>
          </rPr>
          <t>RD03002-D01参照</t>
        </r>
      </text>
    </comment>
    <comment ref="Q36" authorId="1" shapeId="0" xr:uid="{00000000-0006-0000-0000-00001D000000}">
      <text>
        <r>
          <rPr>
            <sz val="14"/>
            <color indexed="81"/>
            <rFont val="HGｺﾞｼｯｸM"/>
            <family val="3"/>
            <charset val="128"/>
          </rPr>
          <t>RD03002-D01参照</t>
        </r>
      </text>
    </comment>
    <comment ref="S36" authorId="2" shapeId="0" xr:uid="{00000000-0006-0000-0000-00001E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37" authorId="1" shapeId="0" xr:uid="{00000000-0006-0000-0000-00001F000000}">
      <text>
        <r>
          <rPr>
            <sz val="14"/>
            <color indexed="81"/>
            <rFont val="HGｺﾞｼｯｸM"/>
            <family val="3"/>
            <charset val="128"/>
          </rPr>
          <t>「special」はIGまたはACC OFF後一定時間表示するもの</t>
        </r>
      </text>
    </comment>
    <comment ref="H39" authorId="3" shapeId="0" xr:uid="{00000000-0006-0000-0000-000020000000}">
      <text>
        <r>
          <rPr>
            <b/>
            <sz val="9"/>
            <color indexed="81"/>
            <rFont val="MS P ゴシック"/>
            <family val="3"/>
            <charset val="128"/>
          </rPr>
          <t>Iida, Kazuaki/飯田 一鑑:</t>
        </r>
        <r>
          <rPr>
            <sz val="9"/>
            <color indexed="81"/>
            <rFont val="MS P ゴシック"/>
            <family val="3"/>
            <charset val="128"/>
          </rPr>
          <t xml:space="preserve">
変更11/27 (英文)
</t>
        </r>
      </text>
    </comment>
    <comment ref="E46" authorId="2" shapeId="0" xr:uid="{00000000-0006-0000-0000-000021000000}">
      <text>
        <r>
          <rPr>
            <sz val="14"/>
            <color indexed="81"/>
            <rFont val="HGｺﾞｼｯｸM"/>
            <family val="3"/>
            <charset val="128"/>
          </rPr>
          <t>In ：メータが入力する信号
Out：メータが出力する信号</t>
        </r>
      </text>
    </comment>
    <comment ref="F46" authorId="2" shapeId="0" xr:uid="{00000000-0006-0000-0000-000022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46" authorId="2" shapeId="0" xr:uid="{00000000-0006-0000-0000-000023000000}">
      <text>
        <r>
          <rPr>
            <sz val="14"/>
            <color indexed="81"/>
            <rFont val="HGｺﾞｼｯｸM"/>
            <family val="3"/>
            <charset val="128"/>
          </rPr>
          <t>通信周期違いは、行を追加して記載</t>
        </r>
      </text>
    </comment>
    <comment ref="H46" authorId="2" shapeId="0" xr:uid="{00000000-0006-0000-0000-000024000000}">
      <text>
        <r>
          <rPr>
            <sz val="14"/>
            <color indexed="81"/>
            <rFont val="HGｺﾞｼｯｸM"/>
            <family val="3"/>
            <charset val="128"/>
          </rPr>
          <t>DMS Ver違いは、行を追加して記載</t>
        </r>
      </text>
    </comment>
    <comment ref="K46" authorId="2" shapeId="0" xr:uid="{00000000-0006-0000-0000-000025000000}">
      <text>
        <r>
          <rPr>
            <sz val="14"/>
            <color indexed="81"/>
            <rFont val="HGｺﾞｼｯｸM"/>
            <family val="3"/>
            <charset val="128"/>
          </rPr>
          <t>データを初回受信するまでに、メータで制御する値</t>
        </r>
      </text>
    </comment>
    <comment ref="L46" authorId="2" shapeId="0" xr:uid="{00000000-0006-0000-0000-000026000000}">
      <text>
        <r>
          <rPr>
            <sz val="14"/>
            <color indexed="81"/>
            <rFont val="HGｺﾞｼｯｸM"/>
            <family val="3"/>
            <charset val="128"/>
          </rPr>
          <t>途絶判定しないものは，"-"と入力</t>
        </r>
      </text>
    </comment>
    <comment ref="N46" authorId="2" shapeId="0" xr:uid="{00000000-0006-0000-0000-000027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46" authorId="2" shapeId="0" xr:uid="{00000000-0006-0000-0000-000028000000}">
      <text>
        <r>
          <rPr>
            <sz val="14"/>
            <color indexed="81"/>
            <rFont val="HGｺﾞｼｯｸM"/>
            <family val="3"/>
            <charset val="128"/>
          </rPr>
          <t>通常はメッセージの通信周期
(１つのメッセージがエラーとなった場合の再送間隔）</t>
        </r>
      </text>
    </comment>
    <comment ref="E52" authorId="2" shapeId="0" xr:uid="{00000000-0006-0000-0000-000029000000}">
      <text>
        <r>
          <rPr>
            <sz val="14"/>
            <color indexed="81"/>
            <rFont val="HGｺﾞｼｯｸM"/>
            <family val="3"/>
            <charset val="128"/>
          </rPr>
          <t>In ：メータが入力する信号
Out：メータが出力する信号</t>
        </r>
      </text>
    </comment>
    <comment ref="F52" authorId="2" shapeId="0" xr:uid="{00000000-0006-0000-0000-00002A000000}">
      <text>
        <r>
          <rPr>
            <sz val="14"/>
            <color indexed="81"/>
            <rFont val="HGｺﾞｼｯｸM"/>
            <family val="3"/>
            <charset val="128"/>
          </rPr>
          <t>例：ヘッドランプリレー
・日本語／英語併記で記載</t>
        </r>
      </text>
    </comment>
    <comment ref="G52" authorId="2" shapeId="0" xr:uid="{00000000-0006-0000-0000-00002B000000}">
      <text>
        <r>
          <rPr>
            <sz val="14"/>
            <color indexed="81"/>
            <rFont val="HGｺﾞｼｯｸM"/>
            <family val="3"/>
            <charset val="128"/>
          </rPr>
          <t>例：HEAD</t>
        </r>
      </text>
    </comment>
    <comment ref="H52" authorId="2" shapeId="0" xr:uid="{00000000-0006-0000-0000-00002C000000}">
      <text>
        <r>
          <rPr>
            <sz val="14"/>
            <color indexed="81"/>
            <rFont val="HGｺﾞｼｯｸM"/>
            <family val="3"/>
            <charset val="128"/>
          </rPr>
          <t>例：Hi:ﾍｯﾄﾞﾗﾝﾌﾟLO点灯要求有り、Lo:ﾍｯﾄﾞﾗﾝﾌﾟLO点灯要求なし
・日本語／英語併記で記載</t>
        </r>
      </text>
    </comment>
    <comment ref="K52" authorId="2" shapeId="0" xr:uid="{00000000-0006-0000-0000-00002D000000}">
      <text>
        <r>
          <rPr>
            <sz val="14"/>
            <color indexed="81"/>
            <rFont val="HGｺﾞｼｯｸM"/>
            <family val="3"/>
            <charset val="128"/>
          </rPr>
          <t>例：IG-ON中
・日本語／英語併記で記載</t>
        </r>
      </text>
    </comment>
    <comment ref="N52" authorId="2" shapeId="0" xr:uid="{00000000-0006-0000-0000-00002E000000}">
      <text>
        <r>
          <rPr>
            <sz val="14"/>
            <color indexed="81"/>
            <rFont val="HGｺﾞｼｯｸM"/>
            <family val="3"/>
            <charset val="128"/>
          </rPr>
          <t>例：40～80</t>
        </r>
      </text>
    </comment>
    <comment ref="F57" authorId="2" shapeId="0" xr:uid="{00000000-0006-0000-0000-00002F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J57" authorId="2" shapeId="0" xr:uid="{00000000-0006-0000-0000-000030000000}">
      <text>
        <r>
          <rPr>
            <sz val="14"/>
            <color indexed="81"/>
            <rFont val="HGｺﾞｼｯｸM"/>
            <family val="3"/>
            <charset val="128"/>
          </rPr>
          <t>・日本語／英語併記で記載</t>
        </r>
      </text>
    </comment>
    <comment ref="K57" authorId="2" shapeId="0" xr:uid="{00000000-0006-0000-0000-000031000000}">
      <text>
        <r>
          <rPr>
            <sz val="14"/>
            <color indexed="81"/>
            <rFont val="HGｺﾞｼｯｸM"/>
            <family val="3"/>
            <charset val="128"/>
          </rPr>
          <t>MIDにシンボル表示する場合も"要"</t>
        </r>
      </text>
    </comment>
    <comment ref="O57" authorId="2" shapeId="0" xr:uid="{00000000-0006-0000-0000-000032000000}">
      <text>
        <r>
          <rPr>
            <sz val="14"/>
            <color indexed="81"/>
            <rFont val="HGｺﾞｼｯｸM"/>
            <family val="3"/>
            <charset val="128"/>
          </rPr>
          <t>・日本語／英語併記で記載</t>
        </r>
      </text>
    </comment>
    <comment ref="S57" authorId="2" shapeId="0" xr:uid="{00000000-0006-0000-0000-000033000000}">
      <text>
        <r>
          <rPr>
            <sz val="14"/>
            <color indexed="81"/>
            <rFont val="HGｺﾞｼｯｸM"/>
            <family val="3"/>
            <charset val="128"/>
          </rPr>
          <t>・日本語／英語併記で記載</t>
        </r>
      </text>
    </comment>
    <comment ref="H61" authorId="1" shapeId="0" xr:uid="{00000000-0006-0000-0000-000034000000}">
      <text>
        <r>
          <rPr>
            <sz val="14"/>
            <color indexed="81"/>
            <rFont val="HGｺﾞｼｯｸM"/>
            <family val="3"/>
            <charset val="128"/>
          </rPr>
          <t>・複数ある場合は，重大性の高いものを記載
・日本語／英語併記で記載してください</t>
        </r>
      </text>
    </comment>
    <comment ref="K61" authorId="2" shapeId="0" xr:uid="{00000000-0006-0000-0000-000035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61" authorId="2" shapeId="0" xr:uid="{00000000-0006-0000-0000-000036000000}">
      <text>
        <r>
          <rPr>
            <sz val="14"/>
            <color indexed="81"/>
            <rFont val="HGｺﾞｼｯｸM"/>
            <family val="3"/>
            <charset val="128"/>
          </rPr>
          <t>・「Detailed Spec」シートの標準処理以外の処理がある場合は、○を入力
・特別条件がある場合は、「Detailed Spec」シートへ記載
・2-n-2の特別条件は、8-nに入力</t>
        </r>
      </text>
    </comment>
    <comment ref="O61" authorId="2" shapeId="0" xr:uid="{00000000-0006-0000-0000-000037000000}">
      <text>
        <r>
          <rPr>
            <sz val="14"/>
            <color indexed="81"/>
            <rFont val="HGｺﾞｼｯｸM"/>
            <family val="3"/>
            <charset val="128"/>
          </rPr>
          <t>・通信途絶時に点灯・点滅させる場合に必要
・点灯・点滅させる表示状態のみ○を入力</t>
        </r>
      </text>
    </comment>
    <comment ref="P61" authorId="1" shapeId="0" xr:uid="{00000000-0006-0000-0000-000038000000}">
      <text>
        <r>
          <rPr>
            <sz val="14"/>
            <color indexed="81"/>
            <rFont val="HGｺﾞｼｯｸM"/>
            <family val="3"/>
            <charset val="128"/>
          </rPr>
          <t>RD03002-D01参照</t>
        </r>
      </text>
    </comment>
    <comment ref="Q61" authorId="1" shapeId="0" xr:uid="{00000000-0006-0000-0000-000039000000}">
      <text>
        <r>
          <rPr>
            <sz val="14"/>
            <color indexed="81"/>
            <rFont val="HGｺﾞｼｯｸM"/>
            <family val="3"/>
            <charset val="128"/>
          </rPr>
          <t>RD03002-D01参照</t>
        </r>
      </text>
    </comment>
    <comment ref="S61" authorId="2" shapeId="0" xr:uid="{00000000-0006-0000-0000-00003A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62" authorId="1" shapeId="0" xr:uid="{00000000-0006-0000-0000-00003B000000}">
      <text>
        <r>
          <rPr>
            <sz val="14"/>
            <color indexed="81"/>
            <rFont val="HGｺﾞｼｯｸM"/>
            <family val="3"/>
            <charset val="128"/>
          </rPr>
          <t>「special」はIGまたはACC OFF後一定時間表示するもの</t>
        </r>
      </text>
    </comment>
    <comment ref="H64" authorId="3" shapeId="0" xr:uid="{00000000-0006-0000-0000-00003C000000}">
      <text>
        <r>
          <rPr>
            <b/>
            <sz val="9"/>
            <color indexed="81"/>
            <rFont val="MS P ゴシック"/>
            <family val="3"/>
            <charset val="128"/>
          </rPr>
          <t>Iida, Kazuaki/飯田 一鑑:</t>
        </r>
        <r>
          <rPr>
            <sz val="9"/>
            <color indexed="81"/>
            <rFont val="MS P ゴシック"/>
            <family val="3"/>
            <charset val="128"/>
          </rPr>
          <t xml:space="preserve">
変更 11/27</t>
        </r>
      </text>
    </comment>
    <comment ref="H65" authorId="3" shapeId="0" xr:uid="{00000000-0006-0000-0000-00003D000000}">
      <text>
        <r>
          <rPr>
            <b/>
            <sz val="9"/>
            <color indexed="81"/>
            <rFont val="MS P ゴシック"/>
            <family val="3"/>
            <charset val="128"/>
          </rPr>
          <t>Iida, Kazuaki/飯田 一鑑:</t>
        </r>
        <r>
          <rPr>
            <sz val="9"/>
            <color indexed="81"/>
            <rFont val="MS P ゴシック"/>
            <family val="3"/>
            <charset val="128"/>
          </rPr>
          <t xml:space="preserve">
変更 11/27</t>
        </r>
      </text>
    </comment>
    <comment ref="E69" authorId="2" shapeId="0" xr:uid="{00000000-0006-0000-0000-00003E000000}">
      <text>
        <r>
          <rPr>
            <sz val="14"/>
            <color indexed="81"/>
            <rFont val="HGｺﾞｼｯｸM"/>
            <family val="3"/>
            <charset val="128"/>
          </rPr>
          <t>In ：メータが入力する信号
Out：メータが出力する信号</t>
        </r>
      </text>
    </comment>
    <comment ref="F69" authorId="2" shapeId="0" xr:uid="{00000000-0006-0000-0000-00003F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69" authorId="2" shapeId="0" xr:uid="{00000000-0006-0000-0000-000040000000}">
      <text>
        <r>
          <rPr>
            <sz val="14"/>
            <color indexed="81"/>
            <rFont val="HGｺﾞｼｯｸM"/>
            <family val="3"/>
            <charset val="128"/>
          </rPr>
          <t>通信周期違いは、行を追加して記載</t>
        </r>
      </text>
    </comment>
    <comment ref="H69" authorId="2" shapeId="0" xr:uid="{00000000-0006-0000-0000-000041000000}">
      <text>
        <r>
          <rPr>
            <sz val="14"/>
            <color indexed="81"/>
            <rFont val="HGｺﾞｼｯｸM"/>
            <family val="3"/>
            <charset val="128"/>
          </rPr>
          <t>DMS Ver違いは、行を追加して記載</t>
        </r>
      </text>
    </comment>
    <comment ref="K69" authorId="2" shapeId="0" xr:uid="{00000000-0006-0000-0000-000042000000}">
      <text>
        <r>
          <rPr>
            <sz val="14"/>
            <color indexed="81"/>
            <rFont val="HGｺﾞｼｯｸM"/>
            <family val="3"/>
            <charset val="128"/>
          </rPr>
          <t>データを初回受信するまでに、メータで制御する値</t>
        </r>
      </text>
    </comment>
    <comment ref="L69" authorId="2" shapeId="0" xr:uid="{00000000-0006-0000-0000-000043000000}">
      <text>
        <r>
          <rPr>
            <sz val="14"/>
            <color indexed="81"/>
            <rFont val="HGｺﾞｼｯｸM"/>
            <family val="3"/>
            <charset val="128"/>
          </rPr>
          <t>途絶判定しないものは，"-"と入力</t>
        </r>
      </text>
    </comment>
    <comment ref="N69" authorId="2" shapeId="0" xr:uid="{00000000-0006-0000-0000-000044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69" authorId="2" shapeId="0" xr:uid="{00000000-0006-0000-0000-000045000000}">
      <text>
        <r>
          <rPr>
            <sz val="14"/>
            <color indexed="81"/>
            <rFont val="HGｺﾞｼｯｸM"/>
            <family val="3"/>
            <charset val="128"/>
          </rPr>
          <t>通常はメッセージの通信周期
(１つのメッセージがエラーとなった場合の再送間隔）</t>
        </r>
      </text>
    </comment>
    <comment ref="E74" authorId="2" shapeId="0" xr:uid="{00000000-0006-0000-0000-000046000000}">
      <text>
        <r>
          <rPr>
            <sz val="14"/>
            <color indexed="81"/>
            <rFont val="HGｺﾞｼｯｸM"/>
            <family val="3"/>
            <charset val="128"/>
          </rPr>
          <t>In ：メータが入力する信号
Out：メータが出力する信号</t>
        </r>
      </text>
    </comment>
    <comment ref="F74" authorId="2" shapeId="0" xr:uid="{00000000-0006-0000-0000-000047000000}">
      <text>
        <r>
          <rPr>
            <sz val="14"/>
            <color indexed="81"/>
            <rFont val="HGｺﾞｼｯｸM"/>
            <family val="3"/>
            <charset val="128"/>
          </rPr>
          <t>例：ヘッドランプリレー
・日本語／英語併記で記載</t>
        </r>
      </text>
    </comment>
    <comment ref="G74" authorId="2" shapeId="0" xr:uid="{00000000-0006-0000-0000-000048000000}">
      <text>
        <r>
          <rPr>
            <sz val="14"/>
            <color indexed="81"/>
            <rFont val="HGｺﾞｼｯｸM"/>
            <family val="3"/>
            <charset val="128"/>
          </rPr>
          <t>例：HEAD</t>
        </r>
      </text>
    </comment>
    <comment ref="H74" authorId="2" shapeId="0" xr:uid="{00000000-0006-0000-0000-000049000000}">
      <text>
        <r>
          <rPr>
            <sz val="14"/>
            <color indexed="81"/>
            <rFont val="HGｺﾞｼｯｸM"/>
            <family val="3"/>
            <charset val="128"/>
          </rPr>
          <t>例：Hi:ﾍｯﾄﾞﾗﾝﾌﾟLO点灯要求有り、Lo:ﾍｯﾄﾞﾗﾝﾌﾟLO点灯要求なし
・日本語／英語併記で記載</t>
        </r>
      </text>
    </comment>
    <comment ref="K74" authorId="2" shapeId="0" xr:uid="{00000000-0006-0000-0000-00004A000000}">
      <text>
        <r>
          <rPr>
            <sz val="14"/>
            <color indexed="81"/>
            <rFont val="HGｺﾞｼｯｸM"/>
            <family val="3"/>
            <charset val="128"/>
          </rPr>
          <t>例：IG-ON中
・日本語／英語併記で記載</t>
        </r>
      </text>
    </comment>
    <comment ref="N74" authorId="2" shapeId="0" xr:uid="{00000000-0006-0000-0000-00004B000000}">
      <text>
        <r>
          <rPr>
            <sz val="14"/>
            <color indexed="81"/>
            <rFont val="HGｺﾞｼｯｸM"/>
            <family val="3"/>
            <charset val="128"/>
          </rPr>
          <t>例：40～80</t>
        </r>
      </text>
    </comment>
    <comment ref="F82" authorId="2" shapeId="0" xr:uid="{00000000-0006-0000-0000-00004C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86" authorId="1" shapeId="0" xr:uid="{00000000-0006-0000-0000-00004D000000}">
      <text>
        <r>
          <rPr>
            <sz val="14"/>
            <color indexed="81"/>
            <rFont val="HGｺﾞｼｯｸM"/>
            <family val="3"/>
            <charset val="128"/>
          </rPr>
          <t>・複数ある場合は，重大性の高いものを記載
・日本語／英語併記で記載してください</t>
        </r>
      </text>
    </comment>
    <comment ref="K86" authorId="2" shapeId="0" xr:uid="{00000000-0006-0000-0000-00004E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86" authorId="2" shapeId="0" xr:uid="{00000000-0006-0000-0000-00004F000000}">
      <text>
        <r>
          <rPr>
            <sz val="14"/>
            <color indexed="81"/>
            <rFont val="HGｺﾞｼｯｸM"/>
            <family val="3"/>
            <charset val="128"/>
          </rPr>
          <t>・「Detailed Spec」シートの標準処理以外の処理がある場合は、○を入力
・特別条件がある場合は、「Detailed Spec」シートへ記載
・2-A-2の特別条件は、8-Aに入力</t>
        </r>
      </text>
    </comment>
    <comment ref="O86" authorId="2" shapeId="0" xr:uid="{00000000-0006-0000-0000-000050000000}">
      <text>
        <r>
          <rPr>
            <sz val="14"/>
            <color indexed="81"/>
            <rFont val="HGｺﾞｼｯｸM"/>
            <family val="3"/>
            <charset val="128"/>
          </rPr>
          <t>・通信途絶時に点灯・点滅させる場合に必要
・点灯・点滅させる表示状態のみ○を入力</t>
        </r>
      </text>
    </comment>
    <comment ref="P86" authorId="1" shapeId="0" xr:uid="{00000000-0006-0000-0000-000051000000}">
      <text>
        <r>
          <rPr>
            <sz val="14"/>
            <color indexed="81"/>
            <rFont val="HGｺﾞｼｯｸM"/>
            <family val="3"/>
            <charset val="128"/>
          </rPr>
          <t>RD03002-D01参照</t>
        </r>
      </text>
    </comment>
    <comment ref="Q86" authorId="1" shapeId="0" xr:uid="{00000000-0006-0000-0000-000052000000}">
      <text>
        <r>
          <rPr>
            <sz val="14"/>
            <color indexed="81"/>
            <rFont val="HGｺﾞｼｯｸM"/>
            <family val="3"/>
            <charset val="128"/>
          </rPr>
          <t>RD03002-D01参照</t>
        </r>
      </text>
    </comment>
    <comment ref="S86" authorId="2" shapeId="0" xr:uid="{00000000-0006-0000-0000-000053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87" authorId="1" shapeId="0" xr:uid="{00000000-0006-0000-0000-000054000000}">
      <text>
        <r>
          <rPr>
            <sz val="14"/>
            <color indexed="81"/>
            <rFont val="HGｺﾞｼｯｸM"/>
            <family val="3"/>
            <charset val="128"/>
          </rPr>
          <t>「special」はIGまたはACC OFF後一定時間表示するもの</t>
        </r>
      </text>
    </comment>
    <comment ref="E92" authorId="2" shapeId="0" xr:uid="{00000000-0006-0000-0000-000055000000}">
      <text>
        <r>
          <rPr>
            <sz val="14"/>
            <color indexed="81"/>
            <rFont val="HGｺﾞｼｯｸM"/>
            <family val="3"/>
            <charset val="128"/>
          </rPr>
          <t>In ：メータが入力する信号
Out：メータが出力する信号</t>
        </r>
      </text>
    </comment>
    <comment ref="F92" authorId="2" shapeId="0" xr:uid="{00000000-0006-0000-0000-000056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92" authorId="2" shapeId="0" xr:uid="{00000000-0006-0000-0000-000057000000}">
      <text>
        <r>
          <rPr>
            <sz val="14"/>
            <color indexed="81"/>
            <rFont val="HGｺﾞｼｯｸM"/>
            <family val="3"/>
            <charset val="128"/>
          </rPr>
          <t>通信周期違いは、行を追加して記載</t>
        </r>
      </text>
    </comment>
    <comment ref="H92" authorId="2" shapeId="0" xr:uid="{00000000-0006-0000-0000-000058000000}">
      <text>
        <r>
          <rPr>
            <sz val="14"/>
            <color indexed="81"/>
            <rFont val="HGｺﾞｼｯｸM"/>
            <family val="3"/>
            <charset val="128"/>
          </rPr>
          <t>DMS Ver違いは、行を追加して記載</t>
        </r>
      </text>
    </comment>
    <comment ref="K92" authorId="2" shapeId="0" xr:uid="{00000000-0006-0000-0000-000059000000}">
      <text>
        <r>
          <rPr>
            <sz val="14"/>
            <color indexed="81"/>
            <rFont val="HGｺﾞｼｯｸM"/>
            <family val="3"/>
            <charset val="128"/>
          </rPr>
          <t>データを初回受信するまでに、メータで制御する値</t>
        </r>
      </text>
    </comment>
    <comment ref="L92" authorId="2" shapeId="0" xr:uid="{00000000-0006-0000-0000-00005A000000}">
      <text>
        <r>
          <rPr>
            <sz val="14"/>
            <color indexed="81"/>
            <rFont val="HGｺﾞｼｯｸM"/>
            <family val="3"/>
            <charset val="128"/>
          </rPr>
          <t>途絶判定しないものは，"-"と入力</t>
        </r>
      </text>
    </comment>
    <comment ref="N92" authorId="2" shapeId="0" xr:uid="{00000000-0006-0000-0000-00005B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92" authorId="2" shapeId="0" xr:uid="{00000000-0006-0000-0000-00005C000000}">
      <text>
        <r>
          <rPr>
            <sz val="14"/>
            <color indexed="81"/>
            <rFont val="HGｺﾞｼｯｸM"/>
            <family val="3"/>
            <charset val="128"/>
          </rPr>
          <t>通常はメッセージの通信周期
(１つのメッセージがエラーとなった場合の再送間隔）</t>
        </r>
      </text>
    </comment>
    <comment ref="E97" authorId="2" shapeId="0" xr:uid="{00000000-0006-0000-0000-00005D000000}">
      <text>
        <r>
          <rPr>
            <sz val="14"/>
            <color indexed="81"/>
            <rFont val="HGｺﾞｼｯｸM"/>
            <family val="3"/>
            <charset val="128"/>
          </rPr>
          <t>In ：メータが入力する信号
Out：メータが出力する信号</t>
        </r>
      </text>
    </comment>
    <comment ref="F97" authorId="2" shapeId="0" xr:uid="{00000000-0006-0000-0000-00005E000000}">
      <text>
        <r>
          <rPr>
            <sz val="14"/>
            <color indexed="81"/>
            <rFont val="HGｺﾞｼｯｸM"/>
            <family val="3"/>
            <charset val="128"/>
          </rPr>
          <t>例：ヘッドランプリレー
・日本語／英語併記で記載</t>
        </r>
      </text>
    </comment>
    <comment ref="G97" authorId="2" shapeId="0" xr:uid="{00000000-0006-0000-0000-00005F000000}">
      <text>
        <r>
          <rPr>
            <sz val="14"/>
            <color indexed="81"/>
            <rFont val="HGｺﾞｼｯｸM"/>
            <family val="3"/>
            <charset val="128"/>
          </rPr>
          <t>例：HEAD</t>
        </r>
      </text>
    </comment>
    <comment ref="H97" authorId="2" shapeId="0" xr:uid="{00000000-0006-0000-0000-000060000000}">
      <text>
        <r>
          <rPr>
            <sz val="14"/>
            <color indexed="81"/>
            <rFont val="HGｺﾞｼｯｸM"/>
            <family val="3"/>
            <charset val="128"/>
          </rPr>
          <t>例：Hi:ﾍｯﾄﾞﾗﾝﾌﾟLO点灯要求有り、Lo:ﾍｯﾄﾞﾗﾝﾌﾟLO点灯要求なし
・日本語／英語併記で記載</t>
        </r>
      </text>
    </comment>
    <comment ref="K97" authorId="2" shapeId="0" xr:uid="{00000000-0006-0000-0000-000061000000}">
      <text>
        <r>
          <rPr>
            <sz val="14"/>
            <color indexed="81"/>
            <rFont val="HGｺﾞｼｯｸM"/>
            <family val="3"/>
            <charset val="128"/>
          </rPr>
          <t>例：IG-ON中
・日本語／英語併記で記載</t>
        </r>
      </text>
    </comment>
    <comment ref="N97" authorId="2" shapeId="0" xr:uid="{00000000-0006-0000-0000-000062000000}">
      <text>
        <r>
          <rPr>
            <sz val="14"/>
            <color indexed="81"/>
            <rFont val="HGｺﾞｼｯｸM"/>
            <family val="3"/>
            <charset val="128"/>
          </rPr>
          <t>例：40～80</t>
        </r>
      </text>
    </comment>
    <comment ref="F105" authorId="2" shapeId="0" xr:uid="{00000000-0006-0000-0000-000063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109" authorId="1" shapeId="0" xr:uid="{00000000-0006-0000-0000-000064000000}">
      <text>
        <r>
          <rPr>
            <sz val="14"/>
            <color indexed="81"/>
            <rFont val="HGｺﾞｼｯｸM"/>
            <family val="3"/>
            <charset val="128"/>
          </rPr>
          <t>・複数ある場合は，重大性の高いものを記載
・日本語／英語併記で記載してください</t>
        </r>
      </text>
    </comment>
    <comment ref="K109" authorId="2" shapeId="0" xr:uid="{00000000-0006-0000-0000-000065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109" authorId="2" shapeId="0" xr:uid="{00000000-0006-0000-0000-000066000000}">
      <text>
        <r>
          <rPr>
            <sz val="14"/>
            <color indexed="81"/>
            <rFont val="HGｺﾞｼｯｸM"/>
            <family val="3"/>
            <charset val="128"/>
          </rPr>
          <t>・「Detailed Spec」シートの標準処理以外の処理がある場合は、○を入力
・特別条件がある場合は、「Detailed Spec」シートへ記載
・2-B-2の特別条件は、8-Bに入力</t>
        </r>
      </text>
    </comment>
    <comment ref="O109" authorId="2" shapeId="0" xr:uid="{00000000-0006-0000-0000-000067000000}">
      <text>
        <r>
          <rPr>
            <sz val="14"/>
            <color indexed="81"/>
            <rFont val="HGｺﾞｼｯｸM"/>
            <family val="3"/>
            <charset val="128"/>
          </rPr>
          <t>・通信途絶時に点灯・点滅させる場合に必要
・点灯・点滅させる表示状態のみ○を入力</t>
        </r>
      </text>
    </comment>
    <comment ref="P109" authorId="1" shapeId="0" xr:uid="{00000000-0006-0000-0000-000068000000}">
      <text>
        <r>
          <rPr>
            <sz val="14"/>
            <color indexed="81"/>
            <rFont val="HGｺﾞｼｯｸM"/>
            <family val="3"/>
            <charset val="128"/>
          </rPr>
          <t>RD03002-D01参照</t>
        </r>
      </text>
    </comment>
    <comment ref="Q109" authorId="1" shapeId="0" xr:uid="{00000000-0006-0000-0000-000069000000}">
      <text>
        <r>
          <rPr>
            <sz val="14"/>
            <color indexed="81"/>
            <rFont val="HGｺﾞｼｯｸM"/>
            <family val="3"/>
            <charset val="128"/>
          </rPr>
          <t>RD03002-D01参照</t>
        </r>
      </text>
    </comment>
    <comment ref="S109" authorId="2" shapeId="0" xr:uid="{00000000-0006-0000-0000-00006A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110" authorId="1" shapeId="0" xr:uid="{00000000-0006-0000-0000-00006B000000}">
      <text>
        <r>
          <rPr>
            <sz val="14"/>
            <color indexed="81"/>
            <rFont val="HGｺﾞｼｯｸM"/>
            <family val="3"/>
            <charset val="128"/>
          </rPr>
          <t>「special」はIGまたはACC OFF後一定時間表示するもの</t>
        </r>
      </text>
    </comment>
    <comment ref="E115" authorId="2" shapeId="0" xr:uid="{00000000-0006-0000-0000-00006C000000}">
      <text>
        <r>
          <rPr>
            <sz val="14"/>
            <color indexed="81"/>
            <rFont val="HGｺﾞｼｯｸM"/>
            <family val="3"/>
            <charset val="128"/>
          </rPr>
          <t>In ：メータが入力する信号
Out：メータが出力する信号</t>
        </r>
      </text>
    </comment>
    <comment ref="F115" authorId="2" shapeId="0" xr:uid="{00000000-0006-0000-0000-00006D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115" authorId="2" shapeId="0" xr:uid="{00000000-0006-0000-0000-00006E000000}">
      <text>
        <r>
          <rPr>
            <sz val="14"/>
            <color indexed="81"/>
            <rFont val="HGｺﾞｼｯｸM"/>
            <family val="3"/>
            <charset val="128"/>
          </rPr>
          <t>通信周期違いは、行を追加して記載</t>
        </r>
      </text>
    </comment>
    <comment ref="H115" authorId="2" shapeId="0" xr:uid="{00000000-0006-0000-0000-00006F000000}">
      <text>
        <r>
          <rPr>
            <sz val="14"/>
            <color indexed="81"/>
            <rFont val="HGｺﾞｼｯｸM"/>
            <family val="3"/>
            <charset val="128"/>
          </rPr>
          <t>DMS Ver違いは、行を追加して記載</t>
        </r>
      </text>
    </comment>
    <comment ref="K115" authorId="2" shapeId="0" xr:uid="{00000000-0006-0000-0000-000070000000}">
      <text>
        <r>
          <rPr>
            <sz val="14"/>
            <color indexed="81"/>
            <rFont val="HGｺﾞｼｯｸM"/>
            <family val="3"/>
            <charset val="128"/>
          </rPr>
          <t>データを初回受信するまでに、メータで制御する値</t>
        </r>
      </text>
    </comment>
    <comment ref="L115" authorId="2" shapeId="0" xr:uid="{00000000-0006-0000-0000-000071000000}">
      <text>
        <r>
          <rPr>
            <sz val="14"/>
            <color indexed="81"/>
            <rFont val="HGｺﾞｼｯｸM"/>
            <family val="3"/>
            <charset val="128"/>
          </rPr>
          <t>途絶判定しないものは，"-"と入力</t>
        </r>
      </text>
    </comment>
    <comment ref="N115" authorId="2" shapeId="0" xr:uid="{00000000-0006-0000-0000-000072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115" authorId="2" shapeId="0" xr:uid="{00000000-0006-0000-0000-000073000000}">
      <text>
        <r>
          <rPr>
            <sz val="14"/>
            <color indexed="81"/>
            <rFont val="HGｺﾞｼｯｸM"/>
            <family val="3"/>
            <charset val="128"/>
          </rPr>
          <t>通常はメッセージの通信周期
(１つのメッセージがエラーとなった場合の再送間隔）</t>
        </r>
      </text>
    </comment>
    <comment ref="E120" authorId="2" shapeId="0" xr:uid="{00000000-0006-0000-0000-000074000000}">
      <text>
        <r>
          <rPr>
            <sz val="14"/>
            <color indexed="81"/>
            <rFont val="HGｺﾞｼｯｸM"/>
            <family val="3"/>
            <charset val="128"/>
          </rPr>
          <t>In ：メータが入力する信号
Out：メータが出力する信号</t>
        </r>
      </text>
    </comment>
    <comment ref="F120" authorId="2" shapeId="0" xr:uid="{00000000-0006-0000-0000-000075000000}">
      <text>
        <r>
          <rPr>
            <sz val="14"/>
            <color indexed="81"/>
            <rFont val="HGｺﾞｼｯｸM"/>
            <family val="3"/>
            <charset val="128"/>
          </rPr>
          <t>例：ヘッドランプリレー
・日本語／英語併記で記載</t>
        </r>
      </text>
    </comment>
    <comment ref="G120" authorId="2" shapeId="0" xr:uid="{00000000-0006-0000-0000-000076000000}">
      <text>
        <r>
          <rPr>
            <sz val="14"/>
            <color indexed="81"/>
            <rFont val="HGｺﾞｼｯｸM"/>
            <family val="3"/>
            <charset val="128"/>
          </rPr>
          <t>例：HEAD</t>
        </r>
      </text>
    </comment>
    <comment ref="H120" authorId="2" shapeId="0" xr:uid="{00000000-0006-0000-0000-000077000000}">
      <text>
        <r>
          <rPr>
            <sz val="14"/>
            <color indexed="81"/>
            <rFont val="HGｺﾞｼｯｸM"/>
            <family val="3"/>
            <charset val="128"/>
          </rPr>
          <t>例：Hi:ﾍｯﾄﾞﾗﾝﾌﾟLO点灯要求有り、Lo:ﾍｯﾄﾞﾗﾝﾌﾟLO点灯要求なし
・日本語／英語併記で記載</t>
        </r>
      </text>
    </comment>
    <comment ref="K120" authorId="2" shapeId="0" xr:uid="{00000000-0006-0000-0000-000078000000}">
      <text>
        <r>
          <rPr>
            <sz val="14"/>
            <color indexed="81"/>
            <rFont val="HGｺﾞｼｯｸM"/>
            <family val="3"/>
            <charset val="128"/>
          </rPr>
          <t>例：IG-ON中
・日本語／英語併記で記載</t>
        </r>
      </text>
    </comment>
    <comment ref="N120" authorId="2" shapeId="0" xr:uid="{00000000-0006-0000-0000-000079000000}">
      <text>
        <r>
          <rPr>
            <sz val="14"/>
            <color indexed="81"/>
            <rFont val="HGｺﾞｼｯｸM"/>
            <family val="3"/>
            <charset val="128"/>
          </rPr>
          <t>例：40～80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Iida, Kazuaki/飯田 一鑑</author>
  </authors>
  <commentList>
    <comment ref="G8" authorId="0" shapeId="0" xr:uid="{00000000-0006-0000-0100-000001000000}">
      <text>
        <r>
          <rPr>
            <sz val="14"/>
            <color indexed="81"/>
            <rFont val="HGｺﾞｼｯｸM"/>
            <family val="3"/>
            <charset val="128"/>
          </rPr>
          <t>ドロップダウンリストに周波数がない場合、「他:特別条件」に○を入力して、特別処理に記載</t>
        </r>
      </text>
    </comment>
    <comment ref="H8" authorId="0" shapeId="0" xr:uid="{00000000-0006-0000-0100-000002000000}">
      <text>
        <r>
          <rPr>
            <sz val="14"/>
            <color indexed="81"/>
            <rFont val="HGｺﾞｼｯｸM"/>
            <family val="3"/>
            <charset val="128"/>
          </rPr>
          <t>連発、単発も入力要
単発の場合は、原則0.2s または 0.9sから選択</t>
        </r>
      </text>
    </comment>
    <comment ref="I8" authorId="1" shapeId="0" xr:uid="{00000000-0006-0000-0100-000003000000}">
      <text>
        <r>
          <rPr>
            <sz val="14"/>
            <color indexed="81"/>
            <rFont val="HGｺﾞｼｯｸM"/>
            <family val="3"/>
            <charset val="128"/>
          </rPr>
          <t>・複数ある場合は，重大性の高いものを記載
・日本語／英語併記で記載</t>
        </r>
      </text>
    </comment>
    <comment ref="L8" authorId="0" shapeId="0" xr:uid="{00000000-0006-0000-01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8" authorId="0" shapeId="0" xr:uid="{00000000-0006-0000-0100-000005000000}">
      <text>
        <r>
          <rPr>
            <sz val="14"/>
            <color indexed="81"/>
            <rFont val="HGｺﾞｼｯｸM"/>
            <family val="3"/>
            <charset val="128"/>
          </rPr>
          <t>・「Detailed Spec」シートの標準処理以外の処理がある場合は、○を入力
・特別条件がある場合は、「Detailed Spec」シートへ記載</t>
        </r>
      </text>
    </comment>
    <comment ref="O8" authorId="0" shapeId="0" xr:uid="{00000000-0006-0000-01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T8" authorId="1" shapeId="0" xr:uid="{00000000-0006-0000-0100-000007000000}">
      <text>
        <r>
          <rPr>
            <sz val="14"/>
            <color indexed="81"/>
            <rFont val="HGｺﾞｼｯｸM"/>
            <family val="3"/>
            <charset val="128"/>
          </rPr>
          <t>RD03002-D01参照</t>
        </r>
      </text>
    </comment>
    <comment ref="U8" authorId="1" shapeId="0" xr:uid="{00000000-0006-0000-0100-000008000000}">
      <text>
        <r>
          <rPr>
            <sz val="14"/>
            <color indexed="81"/>
            <rFont val="HGｺﾞｼｯｸM"/>
            <family val="3"/>
            <charset val="128"/>
          </rPr>
          <t>RD03002-D01参照</t>
        </r>
      </text>
    </comment>
    <comment ref="K9" authorId="1" shapeId="0" xr:uid="{00000000-0006-0000-0100-000009000000}">
      <text>
        <r>
          <rPr>
            <sz val="14"/>
            <color indexed="81"/>
            <rFont val="HGｺﾞｼｯｸM"/>
            <family val="3"/>
            <charset val="128"/>
          </rPr>
          <t>「special」はIGまたはACC OFF後一定時間表示するもの</t>
        </r>
      </text>
    </comment>
    <comment ref="I12" authorId="2" shapeId="0" xr:uid="{00000000-0006-0000-0100-00000A000000}">
      <text>
        <r>
          <rPr>
            <b/>
            <sz val="9"/>
            <color indexed="81"/>
            <rFont val="MS P ゴシック"/>
            <family val="3"/>
            <charset val="128"/>
          </rPr>
          <t>Iida, Kazuaki/飯田 一鑑:</t>
        </r>
        <r>
          <rPr>
            <sz val="9"/>
            <color indexed="81"/>
            <rFont val="MS P ゴシック"/>
            <family val="3"/>
            <charset val="128"/>
          </rPr>
          <t xml:space="preserve">
変更 11/27</t>
        </r>
      </text>
    </comment>
    <comment ref="I13" authorId="2" shapeId="0" xr:uid="{00000000-0006-0000-0100-00000B000000}">
      <text>
        <r>
          <rPr>
            <b/>
            <sz val="9"/>
            <color indexed="81"/>
            <rFont val="MS P ゴシック"/>
            <family val="3"/>
            <charset val="128"/>
          </rPr>
          <t>Iida, Kazuaki/飯田 一鑑:</t>
        </r>
        <r>
          <rPr>
            <sz val="9"/>
            <color indexed="81"/>
            <rFont val="MS P ゴシック"/>
            <family val="3"/>
            <charset val="128"/>
          </rPr>
          <t xml:space="preserve">
＜変更＞ 11/27</t>
        </r>
      </text>
    </comment>
    <comment ref="E16" authorId="0" shapeId="0" xr:uid="{00000000-0006-0000-0100-00000C000000}">
      <text>
        <r>
          <rPr>
            <sz val="14"/>
            <color indexed="81"/>
            <rFont val="HGｺﾞｼｯｸM"/>
            <family val="3"/>
            <charset val="128"/>
          </rPr>
          <t>In ：メータが入力する信号
Out：メータが出力する信号</t>
        </r>
      </text>
    </comment>
    <comment ref="F16" authorId="0" shapeId="0" xr:uid="{00000000-0006-0000-0100-00000D000000}">
      <text>
        <r>
          <rPr>
            <sz val="14"/>
            <color indexed="81"/>
            <rFont val="HGｺﾞｼｯｸM"/>
            <family val="3"/>
            <charset val="128"/>
          </rPr>
          <t>ソフト開発のフレキシビリティ(柔軟性)，スケーラビリティ(拡張性)の確保のため，
下記で対応すること．
(1)　BZR要求信号は，TT，MIDの要求信号とは別信号とすること．
(2)　各システムでのブザー吹鳴要求に対し，１つの表示要求信号とすること
(3)　他の車両で実施済みの場合上記を満たさなくても可とするが，新世代の
     システム/ECU開発時に上記のとおり見直しを行うこと．</t>
        </r>
      </text>
    </comment>
    <comment ref="G16" authorId="0" shapeId="0" xr:uid="{00000000-0006-0000-0100-00000E000000}">
      <text>
        <r>
          <rPr>
            <sz val="14"/>
            <color indexed="81"/>
            <rFont val="HGｺﾞｼｯｸM"/>
            <family val="3"/>
            <charset val="128"/>
          </rPr>
          <t>通信周期違いは、行を追加して記載</t>
        </r>
      </text>
    </comment>
    <comment ref="H16" authorId="0" shapeId="0" xr:uid="{00000000-0006-0000-0100-00000F000000}">
      <text>
        <r>
          <rPr>
            <sz val="14"/>
            <color indexed="81"/>
            <rFont val="HGｺﾞｼｯｸM"/>
            <family val="3"/>
            <charset val="128"/>
          </rPr>
          <t>DMS Ver違いは、行を追加して記載</t>
        </r>
      </text>
    </comment>
    <comment ref="L16" authorId="0" shapeId="0" xr:uid="{00000000-0006-0000-0100-000010000000}">
      <text>
        <r>
          <rPr>
            <sz val="14"/>
            <color indexed="81"/>
            <rFont val="HGｺﾞｼｯｸM"/>
            <family val="3"/>
            <charset val="128"/>
          </rPr>
          <t>データを初回受信するまでに、メータで制御する値</t>
        </r>
      </text>
    </comment>
    <comment ref="M16" authorId="0" shapeId="0" xr:uid="{00000000-0006-0000-0100-000011000000}">
      <text>
        <r>
          <rPr>
            <sz val="14"/>
            <color indexed="81"/>
            <rFont val="HGｺﾞｼｯｸM"/>
            <family val="3"/>
            <charset val="128"/>
          </rPr>
          <t>途絶判定しないものは，"-"と入力</t>
        </r>
      </text>
    </comment>
    <comment ref="O16" authorId="0" shapeId="0" xr:uid="{00000000-0006-0000-0100-000012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16" authorId="0" shapeId="0" xr:uid="{00000000-0006-0000-0100-000013000000}">
      <text>
        <r>
          <rPr>
            <sz val="14"/>
            <color indexed="81"/>
            <rFont val="HGｺﾞｼｯｸM"/>
            <family val="3"/>
            <charset val="128"/>
          </rPr>
          <t>通常はメッセージの通信周期
(１つのメッセージがエラーとなった場合の再送間隔）</t>
        </r>
      </text>
    </comment>
    <comment ref="E21" authorId="0" shapeId="0" xr:uid="{00000000-0006-0000-0100-000014000000}">
      <text>
        <r>
          <rPr>
            <sz val="14"/>
            <color indexed="81"/>
            <rFont val="HGｺﾞｼｯｸM"/>
            <family val="3"/>
            <charset val="128"/>
          </rPr>
          <t>In ：メータが入力する信号
Out：メータが出力する信号</t>
        </r>
      </text>
    </comment>
    <comment ref="F21" authorId="0" shapeId="0" xr:uid="{00000000-0006-0000-0100-000015000000}">
      <text>
        <r>
          <rPr>
            <sz val="14"/>
            <color indexed="81"/>
            <rFont val="HGｺﾞｼｯｸM"/>
            <family val="3"/>
            <charset val="128"/>
          </rPr>
          <t>例：ヘッドランプリレー
・日本語／英語併記で記載</t>
        </r>
      </text>
    </comment>
    <comment ref="G21" authorId="0" shapeId="0" xr:uid="{00000000-0006-0000-0100-000016000000}">
      <text>
        <r>
          <rPr>
            <sz val="14"/>
            <color indexed="81"/>
            <rFont val="HGｺﾞｼｯｸM"/>
            <family val="3"/>
            <charset val="128"/>
          </rPr>
          <t>例：HEAD</t>
        </r>
      </text>
    </comment>
    <comment ref="I21" authorId="0" shapeId="0" xr:uid="{00000000-0006-0000-0100-000017000000}">
      <text>
        <r>
          <rPr>
            <sz val="14"/>
            <color indexed="81"/>
            <rFont val="HGｺﾞｼｯｸM"/>
            <family val="3"/>
            <charset val="128"/>
          </rPr>
          <t>例：Hi:ﾍｯﾄﾞﾗﾝﾌﾟLO点灯要求有り、Lo:ﾍｯﾄﾞﾗﾝﾌﾟLO点灯要求なし
・日本語／英語併記で記載</t>
        </r>
      </text>
    </comment>
    <comment ref="L21" authorId="0" shapeId="0" xr:uid="{00000000-0006-0000-0100-000018000000}">
      <text>
        <r>
          <rPr>
            <sz val="14"/>
            <color indexed="81"/>
            <rFont val="HGｺﾞｼｯｸM"/>
            <family val="3"/>
            <charset val="128"/>
          </rPr>
          <t>例：IG-ON中
・日本語／英語併記で記載</t>
        </r>
      </text>
    </comment>
    <comment ref="O21" authorId="0" shapeId="0" xr:uid="{00000000-0006-0000-0100-000019000000}">
      <text>
        <r>
          <rPr>
            <sz val="14"/>
            <color indexed="81"/>
            <rFont val="HGｺﾞｼｯｸM"/>
            <family val="3"/>
            <charset val="128"/>
          </rPr>
          <t>例：40～80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Iida, Kazuaki/飯田 一鑑</author>
  </authors>
  <commentList>
    <comment ref="I8" authorId="0" shapeId="0" xr:uid="{00000000-0006-0000-0200-000001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J8" authorId="1" shapeId="0" xr:uid="{00000000-0006-0000-0200-000002000000}">
      <text>
        <r>
          <rPr>
            <sz val="14"/>
            <color indexed="81"/>
            <rFont val="HGｺﾞｼｯｸM"/>
            <family val="3"/>
            <charset val="128"/>
          </rPr>
          <t>・複数ある場合は，重大性の高いものを記載
・日本語／英語併記で記載</t>
        </r>
      </text>
    </comment>
    <comment ref="N8" authorId="0" shapeId="0" xr:uid="{00000000-0006-0000-0200-000003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0200-000004000000}">
      <text>
        <r>
          <rPr>
            <sz val="14"/>
            <color indexed="81"/>
            <rFont val="HGｺﾞｼｯｸM"/>
            <family val="3"/>
            <charset val="128"/>
          </rPr>
          <t>・「Detailed Spec」シートの標準処理以外の処理がある場合は、○を入力
・特別条件がある場合は、「Detailed Spec」シートへ記載</t>
        </r>
      </text>
    </comment>
    <comment ref="P8" authorId="0" shapeId="0" xr:uid="{00000000-0006-0000-0200-000005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X8" authorId="0" shapeId="0" xr:uid="{00000000-0006-0000-0200-000006000000}">
      <text>
        <r>
          <rPr>
            <sz val="14"/>
            <color indexed="81"/>
            <rFont val="HGｺﾞｼｯｸM"/>
            <family val="3"/>
            <charset val="128"/>
          </rPr>
          <t>通信途絶時に点灯・点滅させる場合に必要</t>
        </r>
      </text>
    </comment>
    <comment ref="AB8" authorId="1" shapeId="0" xr:uid="{00000000-0006-0000-0200-000007000000}">
      <text>
        <r>
          <rPr>
            <sz val="14"/>
            <color indexed="81"/>
            <rFont val="HGｺﾞｼｯｸM"/>
            <family val="3"/>
            <charset val="128"/>
          </rPr>
          <t>RD03002-D01参照</t>
        </r>
      </text>
    </comment>
    <comment ref="AC8" authorId="1" shapeId="0" xr:uid="{00000000-0006-0000-0200-000008000000}">
      <text>
        <r>
          <rPr>
            <sz val="14"/>
            <color indexed="81"/>
            <rFont val="HGｺﾞｼｯｸM"/>
            <family val="3"/>
            <charset val="128"/>
          </rPr>
          <t>RD03002-D01参照</t>
        </r>
      </text>
    </comment>
    <comment ref="F9" authorId="0" shapeId="0" xr:uid="{00000000-0006-0000-0200-000009000000}">
      <text>
        <r>
          <rPr>
            <sz val="14"/>
            <color indexed="81"/>
            <rFont val="HGｺﾞｼｯｸM"/>
            <family val="3"/>
            <charset val="128"/>
          </rPr>
          <t>・日本語では、改行可能な場所にすべて改行を入れてください。(英語は不要）
・作成時は、メッセージやり直し例を確認してください。
・「（表示無し）」の項目必須</t>
        </r>
      </text>
    </comment>
    <comment ref="I9" authorId="1" shapeId="0" xr:uid="{00000000-0006-0000-0200-00000A000000}">
      <text>
        <r>
          <rPr>
            <sz val="14"/>
            <color indexed="81"/>
            <rFont val="HGｺﾞｼｯｸM"/>
            <family val="3"/>
            <charset val="128"/>
          </rPr>
          <t>・改行位置指定は不要とする
・必ずスペルチェックを実施すること</t>
        </r>
      </text>
    </comment>
    <comment ref="L9" authorId="1" shapeId="0" xr:uid="{00000000-0006-0000-0200-00000B000000}">
      <text>
        <r>
          <rPr>
            <sz val="14"/>
            <color indexed="81"/>
            <rFont val="HGｺﾞｼｯｸM"/>
            <family val="3"/>
            <charset val="128"/>
          </rPr>
          <t>「special」はIGまたはACC OFF後一定時間表示するもの</t>
        </r>
      </text>
    </comment>
    <comment ref="Y20" authorId="2" shapeId="0" xr:uid="{00000000-0006-0000-0200-00000C000000}">
      <text>
        <r>
          <rPr>
            <b/>
            <sz val="9"/>
            <color indexed="81"/>
            <rFont val="MS P ゴシック"/>
            <family val="3"/>
            <charset val="128"/>
          </rPr>
          <t>Iida, Kazuaki/飯田 一鑑:</t>
        </r>
        <r>
          <rPr>
            <sz val="9"/>
            <color indexed="81"/>
            <rFont val="MS P ゴシック"/>
            <family val="3"/>
            <charset val="128"/>
          </rPr>
          <t xml:space="preserve">
変更履歴 ver 01 参照</t>
        </r>
      </text>
    </comment>
    <comment ref="F21" authorId="2" shapeId="0" xr:uid="{00000000-0006-0000-0200-00000D000000}">
      <text>
        <r>
          <rPr>
            <b/>
            <sz val="9"/>
            <color indexed="81"/>
            <rFont val="MS P ゴシック"/>
            <family val="3"/>
            <charset val="128"/>
          </rPr>
          <t>Iida, Kazuaki/飯田 一鑑:</t>
        </r>
        <r>
          <rPr>
            <sz val="9"/>
            <color indexed="81"/>
            <rFont val="MS P ゴシック"/>
            <family val="3"/>
            <charset val="128"/>
          </rPr>
          <t xml:space="preserve">
12/12 変更</t>
        </r>
      </text>
    </comment>
    <comment ref="M24" authorId="2" shapeId="0" xr:uid="{00000000-0006-0000-0200-00000E000000}">
      <text>
        <r>
          <rPr>
            <b/>
            <sz val="9"/>
            <color indexed="81"/>
            <rFont val="MS P ゴシック"/>
            <family val="3"/>
            <charset val="128"/>
          </rPr>
          <t>Iida, Kazuaki/飯田 一鑑:</t>
        </r>
        <r>
          <rPr>
            <sz val="9"/>
            <color indexed="81"/>
            <rFont val="MS P ゴシック"/>
            <family val="3"/>
            <charset val="128"/>
          </rPr>
          <t xml:space="preserve">
変更履歴 ver 01参照</t>
        </r>
      </text>
    </comment>
    <comment ref="E49" authorId="0" shapeId="0" xr:uid="{00000000-0006-0000-0200-000012000000}">
      <text>
        <r>
          <rPr>
            <sz val="14"/>
            <color indexed="81"/>
            <rFont val="HGｺﾞｼｯｸM"/>
            <family val="3"/>
            <charset val="128"/>
          </rPr>
          <t>In ：メータが入力する信号
Out：メータが出力する信号</t>
        </r>
      </text>
    </comment>
    <comment ref="F49" authorId="0" shapeId="0" xr:uid="{00000000-0006-0000-0200-000013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G49" authorId="0" shapeId="0" xr:uid="{00000000-0006-0000-0200-000014000000}">
      <text>
        <r>
          <rPr>
            <sz val="14"/>
            <color indexed="81"/>
            <rFont val="HGｺﾞｼｯｸM"/>
            <family val="3"/>
            <charset val="128"/>
          </rPr>
          <t>通信周期違いは、行を追加して記載</t>
        </r>
      </text>
    </comment>
    <comment ref="H49" authorId="0" shapeId="0" xr:uid="{00000000-0006-0000-0200-000015000000}">
      <text>
        <r>
          <rPr>
            <sz val="14"/>
            <color indexed="81"/>
            <rFont val="HGｺﾞｼｯｸM"/>
            <family val="3"/>
            <charset val="128"/>
          </rPr>
          <t>DMS Ver違いは、行を追加して記載</t>
        </r>
      </text>
    </comment>
    <comment ref="K49" authorId="0" shapeId="0" xr:uid="{00000000-0006-0000-0200-000016000000}">
      <text>
        <r>
          <rPr>
            <sz val="14"/>
            <color indexed="81"/>
            <rFont val="HGｺﾞｼｯｸM"/>
            <family val="3"/>
            <charset val="128"/>
          </rPr>
          <t>データを初回受信するまでに、メータで制御する値</t>
        </r>
      </text>
    </comment>
    <comment ref="M49" authorId="0" shapeId="0" xr:uid="{00000000-0006-0000-0200-000017000000}">
      <text>
        <r>
          <rPr>
            <sz val="14"/>
            <color indexed="81"/>
            <rFont val="HGｺﾞｼｯｸM"/>
            <family val="3"/>
            <charset val="128"/>
          </rPr>
          <t>途絶判定しないものは，"-"と入力</t>
        </r>
      </text>
    </comment>
    <comment ref="O49" authorId="0" shapeId="0" xr:uid="{00000000-0006-0000-0200-000018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49" authorId="0" shapeId="0" xr:uid="{00000000-0006-0000-0200-000019000000}">
      <text>
        <r>
          <rPr>
            <sz val="14"/>
            <color indexed="81"/>
            <rFont val="HGｺﾞｼｯｸM"/>
            <family val="3"/>
            <charset val="128"/>
          </rPr>
          <t>通常はメッセージの通信周期
(１つのメッセージがエラーとなった場合の再送間隔）</t>
        </r>
      </text>
    </comment>
    <comment ref="E55" authorId="0" shapeId="0" xr:uid="{00000000-0006-0000-0200-00001A000000}">
      <text>
        <r>
          <rPr>
            <sz val="14"/>
            <color indexed="81"/>
            <rFont val="HGｺﾞｼｯｸM"/>
            <family val="3"/>
            <charset val="128"/>
          </rPr>
          <t>In ：メータが入力する信号
Out：メータが出力する信号</t>
        </r>
      </text>
    </comment>
    <comment ref="F55" authorId="0" shapeId="0" xr:uid="{00000000-0006-0000-0200-00001B000000}">
      <text>
        <r>
          <rPr>
            <sz val="14"/>
            <color indexed="81"/>
            <rFont val="HGｺﾞｼｯｸM"/>
            <family val="3"/>
            <charset val="128"/>
          </rPr>
          <t>例：ヘッドランプリレー
・日本語／英語併記で記載</t>
        </r>
      </text>
    </comment>
    <comment ref="G55" authorId="0" shapeId="0" xr:uid="{00000000-0006-0000-0200-00001C000000}">
      <text>
        <r>
          <rPr>
            <sz val="14"/>
            <color indexed="81"/>
            <rFont val="HGｺﾞｼｯｸM"/>
            <family val="3"/>
            <charset val="128"/>
          </rPr>
          <t>例：HEAD</t>
        </r>
      </text>
    </comment>
    <comment ref="H55" authorId="0" shapeId="0" xr:uid="{00000000-0006-0000-0200-00001D000000}">
      <text>
        <r>
          <rPr>
            <sz val="14"/>
            <color indexed="81"/>
            <rFont val="HGｺﾞｼｯｸM"/>
            <family val="3"/>
            <charset val="128"/>
          </rPr>
          <t>例：Hi:ﾍｯﾄﾞﾗﾝﾌﾟLO点灯要求有り、Lo:ﾍｯﾄﾞﾗﾝﾌﾟLO点灯要求なし
・日本語／英語併記で記載</t>
        </r>
      </text>
    </comment>
    <comment ref="M55" authorId="0" shapeId="0" xr:uid="{00000000-0006-0000-0200-00001E000000}">
      <text>
        <r>
          <rPr>
            <sz val="14"/>
            <color indexed="81"/>
            <rFont val="HGｺﾞｼｯｸM"/>
            <family val="3"/>
            <charset val="128"/>
          </rPr>
          <t>例：IG-ON中
・日本語／英語併記で記載</t>
        </r>
      </text>
    </comment>
    <comment ref="P55" authorId="0" shapeId="0" xr:uid="{00000000-0006-0000-0200-00001F000000}">
      <text>
        <r>
          <rPr>
            <sz val="14"/>
            <color indexed="81"/>
            <rFont val="HGｺﾞｼｯｸM"/>
            <family val="3"/>
            <charset val="128"/>
          </rPr>
          <t>例：40～80</t>
        </r>
      </text>
    </comment>
    <comment ref="J60" authorId="1" shapeId="0" xr:uid="{00000000-0006-0000-0200-000020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0300-000001000000}">
      <text>
        <r>
          <rPr>
            <sz val="14"/>
            <color indexed="81"/>
            <rFont val="HGｺﾞｼｯｸM"/>
            <family val="3"/>
            <charset val="128"/>
          </rPr>
          <t>メータ標準部署が指定するTMNA担当に米語の承認依頼をしてください</t>
        </r>
      </text>
    </comment>
    <comment ref="L4" authorId="0" shapeId="0" xr:uid="{00000000-0006-0000-0300-000002000000}">
      <text>
        <r>
          <rPr>
            <sz val="14"/>
            <color indexed="81"/>
            <rFont val="HGｺﾞｼｯｸM"/>
            <family val="3"/>
            <charset val="128"/>
          </rPr>
          <t>基言語チェック不要の場合は、「-」を記載する</t>
        </r>
      </text>
    </comment>
    <comment ref="L5" authorId="0" shapeId="0" xr:uid="{00000000-0006-0000-0300-000003000000}">
      <text>
        <r>
          <rPr>
            <sz val="14"/>
            <color indexed="81"/>
            <rFont val="HGｺﾞｼｯｸM"/>
            <family val="3"/>
            <charset val="128"/>
          </rPr>
          <t>基言語チェック不要の場合は、「-」を記載する</t>
        </r>
      </text>
    </comment>
    <comment ref="M5" authorId="0" shapeId="0" xr:uid="{00000000-0006-0000-0300-000004000000}">
      <text>
        <r>
          <rPr>
            <sz val="14"/>
            <color indexed="81"/>
            <rFont val="HGｺﾞｼｯｸM"/>
            <family val="3"/>
            <charset val="128"/>
          </rPr>
          <t>基言語チェック不要の場合は、「-」を記載する</t>
        </r>
      </text>
    </comment>
    <comment ref="N5" authorId="0" shapeId="0" xr:uid="{00000000-0006-0000-0300-000005000000}">
      <text>
        <r>
          <rPr>
            <sz val="14"/>
            <color indexed="81"/>
            <rFont val="HGｺﾞｼｯｸM"/>
            <family val="3"/>
            <charset val="128"/>
          </rPr>
          <t>基言語チェック不要の場合は、「-」を記載する</t>
        </r>
      </text>
    </comment>
    <comment ref="E8" authorId="0" shapeId="0" xr:uid="{00000000-0006-0000-03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8" authorId="0" shapeId="0" xr:uid="{00000000-0006-0000-03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03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8" authorId="0" shapeId="0" xr:uid="{00000000-0006-0000-0300-000009000000}">
      <text>
        <r>
          <rPr>
            <sz val="14"/>
            <color indexed="81"/>
            <rFont val="HGｺﾞｼｯｸM"/>
            <family val="3"/>
            <charset val="128"/>
          </rPr>
          <t>O/M level description needed
・日本語／英語併記で記載</t>
        </r>
      </text>
    </comment>
    <comment ref="I8" authorId="0" shapeId="0" xr:uid="{00000000-0006-0000-0300-00000A000000}">
      <text>
        <r>
          <rPr>
            <sz val="14"/>
            <color indexed="81"/>
            <rFont val="HGｺﾞｼｯｸM"/>
            <family val="3"/>
            <charset val="128"/>
          </rPr>
          <t>O/M level description needed
・英語で記載</t>
        </r>
      </text>
    </comment>
    <comment ref="J8" authorId="0" shapeId="0" xr:uid="{00000000-0006-0000-0300-00000B000000}">
      <text>
        <r>
          <rPr>
            <sz val="14"/>
            <color indexed="81"/>
            <rFont val="HGｺﾞｼｯｸM"/>
            <family val="3"/>
            <charset val="128"/>
          </rPr>
          <t>O/M level description needed
・英語で記載</t>
        </r>
      </text>
    </comment>
    <comment ref="K8" authorId="0" shapeId="0" xr:uid="{00000000-0006-0000-0300-00000C000000}">
      <text>
        <r>
          <rPr>
            <sz val="14"/>
            <color indexed="81"/>
            <rFont val="HGｺﾞｼｯｸM"/>
            <family val="3"/>
            <charset val="128"/>
          </rPr>
          <t>O/M level description needed
・英語で記載</t>
        </r>
      </text>
    </comment>
    <comment ref="L8" authorId="0" shapeId="0" xr:uid="{00000000-0006-0000-0300-00000D000000}">
      <text>
        <r>
          <rPr>
            <sz val="14"/>
            <color indexed="81"/>
            <rFont val="HGｺﾞｼｯｸM"/>
            <family val="3"/>
            <charset val="128"/>
          </rPr>
          <t>O/M level description needed
・英語で記載</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E5" authorId="0" shapeId="0" xr:uid="{00000000-0006-0000-0400-000001000000}">
      <text>
        <r>
          <rPr>
            <sz val="14"/>
            <color indexed="81"/>
            <rFont val="HGｺﾞｼｯｸM"/>
            <family val="3"/>
            <charset val="128"/>
          </rPr>
          <t xml:space="preserve">■要求有り（割込み表示有り）
　例) ACC,RSAなど割り込み表示
■要求有り（割込み表示無し）
　例) エネルギーフロー、オイルメンテ残距離のオド表示 など
</t>
        </r>
      </text>
    </comment>
    <comment ref="H8" authorId="0" shapeId="0" xr:uid="{00000000-0006-0000-0400-000002000000}">
      <text>
        <r>
          <rPr>
            <sz val="14"/>
            <color indexed="81"/>
            <rFont val="HGｺﾞｼｯｸM"/>
            <family val="3"/>
            <charset val="128"/>
          </rPr>
          <t>必要なパーツが分るポンチ絵レベルでＯＫ。
ユーザーに伝えたい情報の種類ごとに設定すること
（例：状態表示、注意喚起表示・・・別紙参照）
優先度、M/Cランプ連動が異なるものは、基本画面を分ける。
※表示内部の動的変化がない場合は、「固定MID」用のフォーマットを使用すること。</t>
        </r>
      </text>
    </comment>
    <comment ref="I8" authorId="1" shapeId="0" xr:uid="{00000000-0006-0000-0400-000003000000}">
      <text>
        <r>
          <rPr>
            <sz val="14"/>
            <color indexed="81"/>
            <rFont val="HGｺﾞｼｯｸM"/>
            <family val="3"/>
            <charset val="128"/>
          </rPr>
          <t>・複数ある場合は，重大性の高いものを記載
・日本語／英語併記で記載</t>
        </r>
      </text>
    </comment>
    <comment ref="N8" authorId="0" shapeId="0" xr:uid="{00000000-0006-0000-04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0400-000005000000}">
      <text>
        <r>
          <rPr>
            <sz val="14"/>
            <color indexed="81"/>
            <rFont val="HGｺﾞｼｯｸM"/>
            <family val="3"/>
            <charset val="128"/>
          </rPr>
          <t>・「Detailed Spec2」シートの標準処理以外の処理がある場合は、○を入力
・特別条件がある場合は、「Detailed Spec2」シートへ記載</t>
        </r>
      </text>
    </comment>
    <comment ref="P8" authorId="0" shapeId="0" xr:uid="{00000000-0006-0000-04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W8" authorId="0" shapeId="0" xr:uid="{00000000-0006-0000-0400-000007000000}">
      <text>
        <r>
          <rPr>
            <sz val="14"/>
            <color indexed="81"/>
            <rFont val="HGｺﾞｼｯｸM"/>
            <family val="3"/>
            <charset val="128"/>
          </rPr>
          <t>通信途絶時に点灯・点滅させる場合に必要</t>
        </r>
      </text>
    </comment>
    <comment ref="AA8" authorId="1" shapeId="0" xr:uid="{00000000-0006-0000-0400-000008000000}">
      <text>
        <r>
          <rPr>
            <sz val="14"/>
            <color indexed="81"/>
            <rFont val="HGｺﾞｼｯｸM"/>
            <family val="3"/>
            <charset val="128"/>
          </rPr>
          <t>RD03002-D01参照</t>
        </r>
      </text>
    </comment>
    <comment ref="AB8" authorId="1" shapeId="0" xr:uid="{00000000-0006-0000-0400-000009000000}">
      <text>
        <r>
          <rPr>
            <sz val="14"/>
            <color indexed="81"/>
            <rFont val="HGｺﾞｼｯｸM"/>
            <family val="3"/>
            <charset val="128"/>
          </rPr>
          <t>RD03002-D01参照</t>
        </r>
      </text>
    </comment>
    <comment ref="K9" authorId="1" shapeId="0" xr:uid="{00000000-0006-0000-0400-00000A000000}">
      <text>
        <r>
          <rPr>
            <sz val="14"/>
            <color indexed="81"/>
            <rFont val="HGｺﾞｼｯｸM"/>
            <family val="3"/>
            <charset val="128"/>
          </rPr>
          <t>「special」はIGまたはACC OFF後一定時間表示するもの</t>
        </r>
      </text>
    </comment>
    <comment ref="E14" authorId="0" shapeId="0" xr:uid="{00000000-0006-0000-0400-00000B000000}">
      <text>
        <r>
          <rPr>
            <sz val="14"/>
            <color indexed="81"/>
            <rFont val="HGｺﾞｼｯｸM"/>
            <family val="3"/>
            <charset val="128"/>
          </rPr>
          <t>In ：メータが入力する信号
Out：メータが出力する信号</t>
        </r>
      </text>
    </comment>
    <comment ref="F14" authorId="0" shapeId="0" xr:uid="{00000000-0006-0000-0400-00000C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14" authorId="0" shapeId="0" xr:uid="{00000000-0006-0000-0400-00000D000000}">
      <text>
        <r>
          <rPr>
            <sz val="14"/>
            <color indexed="81"/>
            <rFont val="HGｺﾞｼｯｸM"/>
            <family val="3"/>
            <charset val="128"/>
          </rPr>
          <t>通信周期違いは、行を追加して記載</t>
        </r>
      </text>
    </comment>
    <comment ref="I14" authorId="0" shapeId="0" xr:uid="{00000000-0006-0000-0400-00000E000000}">
      <text>
        <r>
          <rPr>
            <sz val="14"/>
            <color indexed="81"/>
            <rFont val="HGｺﾞｼｯｸM"/>
            <family val="3"/>
            <charset val="128"/>
          </rPr>
          <t>DMS Ver違いは、行を追加して記載</t>
        </r>
      </text>
    </comment>
    <comment ref="N14" authorId="0" shapeId="0" xr:uid="{00000000-0006-0000-0400-00000F000000}">
      <text>
        <r>
          <rPr>
            <sz val="14"/>
            <color indexed="81"/>
            <rFont val="HGｺﾞｼｯｸM"/>
            <family val="3"/>
            <charset val="128"/>
          </rPr>
          <t>データを初回受信するまでに、メータで制御する値</t>
        </r>
      </text>
    </comment>
    <comment ref="P14" authorId="0" shapeId="0" xr:uid="{00000000-0006-0000-0400-000010000000}">
      <text>
        <r>
          <rPr>
            <sz val="14"/>
            <color indexed="81"/>
            <rFont val="HGｺﾞｼｯｸM"/>
            <family val="3"/>
            <charset val="128"/>
          </rPr>
          <t>途絶判定しないものは，"-"と入力</t>
        </r>
      </text>
    </comment>
    <comment ref="R14" authorId="0" shapeId="0" xr:uid="{00000000-0006-0000-0400-000011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14" authorId="0" shapeId="0" xr:uid="{00000000-0006-0000-0400-000012000000}">
      <text>
        <r>
          <rPr>
            <sz val="14"/>
            <color indexed="81"/>
            <rFont val="HGｺﾞｼｯｸM"/>
            <family val="3"/>
            <charset val="128"/>
          </rPr>
          <t>通常はメッセージの通信周期
(１つのメッセージがエラーとなった場合の再送間隔）</t>
        </r>
      </text>
    </comment>
    <comment ref="K19" authorId="0" shapeId="0" xr:uid="{00000000-0006-0000-0400-000013000000}">
      <text>
        <r>
          <rPr>
            <sz val="14"/>
            <color indexed="81"/>
            <rFont val="HGｺﾞｼｯｸM"/>
            <family val="3"/>
            <charset val="128"/>
          </rPr>
          <t>同一エリアに要求が複数ある場合は、
２つでカウントする。</t>
        </r>
      </text>
    </comment>
    <comment ref="J20" authorId="0" shapeId="0" xr:uid="{00000000-0006-0000-0400-000014000000}">
      <text>
        <r>
          <rPr>
            <sz val="14"/>
            <color indexed="81"/>
            <rFont val="HGｺﾞｼｯｸM"/>
            <family val="3"/>
            <charset val="128"/>
          </rPr>
          <t>英語で記載</t>
        </r>
      </text>
    </comment>
    <comment ref="O20" authorId="0" shapeId="0" xr:uid="{00000000-0006-0000-0400-000015000000}">
      <text>
        <r>
          <rPr>
            <sz val="14"/>
            <color indexed="81"/>
            <rFont val="HGｺﾞｼｯｸM"/>
            <family val="3"/>
            <charset val="128"/>
          </rPr>
          <t>日本語／英語併記で記載</t>
        </r>
      </text>
    </comment>
    <comment ref="P20" authorId="0" shapeId="0" xr:uid="{00000000-0006-0000-0400-000016000000}">
      <text>
        <r>
          <rPr>
            <sz val="14"/>
            <color indexed="81"/>
            <rFont val="HGｺﾞｼｯｸM"/>
            <family val="3"/>
            <charset val="128"/>
          </rPr>
          <t>表示内容に動きを与える場合
の要求確認。
動きを与えて一定時間見ないと
伝わらない情報
詳細は、別紙を添付すること。</t>
        </r>
      </text>
    </comment>
    <comment ref="Q20" authorId="0" shapeId="0" xr:uid="{00000000-0006-0000-0400-000017000000}">
      <text>
        <r>
          <rPr>
            <sz val="14"/>
            <color indexed="81"/>
            <rFont val="HGｺﾞｼｯｸM"/>
            <family val="3"/>
            <charset val="128"/>
          </rPr>
          <t>要望があれば、数値を入力する。
（メータに一任する場合は、"-"と入力）
前状態表示⇒後状態表示　にかける時間</t>
        </r>
      </text>
    </comment>
    <comment ref="S20" authorId="0" shapeId="0" xr:uid="{00000000-0006-0000-0400-000018000000}">
      <text>
        <r>
          <rPr>
            <sz val="14"/>
            <color indexed="81"/>
            <rFont val="HGｺﾞｼｯｸM"/>
            <family val="3"/>
            <charset val="128"/>
          </rPr>
          <t>・最大アニメーション許容時間をメータに一任しない場合は、○を入力
・特別条件がある場合は、「Detailed Spec2」シートへ記載</t>
        </r>
      </text>
    </comment>
    <comment ref="G25" authorId="0" shapeId="0" xr:uid="{00000000-0006-0000-0400-000019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25" authorId="0" shapeId="0" xr:uid="{00000000-0006-0000-0400-00001A000000}">
      <text>
        <r>
          <rPr>
            <sz val="14"/>
            <color indexed="81"/>
            <rFont val="HGｺﾞｼｯｸM"/>
            <family val="3"/>
            <charset val="128"/>
          </rPr>
          <t>・複数ある場合は，重大性の高いものを記載
・日本語／英語併記で記載</t>
        </r>
      </text>
    </comment>
    <comment ref="T25" authorId="0" shapeId="0" xr:uid="{00000000-0006-0000-0400-00001B000000}">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25" authorId="1" shapeId="0" xr:uid="{00000000-0006-0000-0400-00001C000000}">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26" authorId="0" shapeId="0" xr:uid="{00000000-0006-0000-0400-00001D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26" authorId="1" shapeId="0" xr:uid="{00000000-0006-0000-0400-00001E000000}">
      <text>
        <r>
          <rPr>
            <sz val="14"/>
            <color indexed="81"/>
            <rFont val="HGｺﾞｼｯｸM"/>
            <family val="3"/>
            <charset val="128"/>
          </rPr>
          <t>必ずスペルチェックを実施すること</t>
        </r>
      </text>
    </comment>
    <comment ref="J26" authorId="0" shapeId="0" xr:uid="{00000000-0006-0000-0400-00001F000000}">
      <text>
        <r>
          <rPr>
            <sz val="14"/>
            <color indexed="81"/>
            <rFont val="HGｺﾞｼｯｸM"/>
            <family val="3"/>
            <charset val="128"/>
          </rPr>
          <t>「重畳」を選択する場合は、上段で先に指示した表示コンテンツを
主として、重畳表示の表示効果を指示する。</t>
        </r>
      </text>
    </comment>
    <comment ref="M26" authorId="0" shapeId="0" xr:uid="{00000000-0006-0000-0400-000020000000}">
      <text>
        <r>
          <rPr>
            <sz val="14"/>
            <color indexed="81"/>
            <rFont val="HGｺﾞｼｯｸM"/>
            <family val="3"/>
            <charset val="128"/>
          </rPr>
          <t>・変化する場合は「variable」を選択
・英語で記載</t>
        </r>
      </text>
    </comment>
    <comment ref="N26" authorId="0" shapeId="0" xr:uid="{00000000-0006-0000-0400-000021000000}">
      <text>
        <r>
          <rPr>
            <sz val="14"/>
            <color indexed="81"/>
            <rFont val="HGｺﾞｼｯｸM"/>
            <family val="3"/>
            <charset val="128"/>
          </rPr>
          <t>・変化パターンの数を記載
　2つ以上の表示効果を指示する場合</t>
        </r>
      </text>
    </comment>
    <comment ref="S26" authorId="1" shapeId="0" xr:uid="{00000000-0006-0000-0400-000022000000}">
      <text>
        <r>
          <rPr>
            <sz val="14"/>
            <color indexed="81"/>
            <rFont val="HGｺﾞｼｯｸM"/>
            <family val="3"/>
            <charset val="128"/>
          </rPr>
          <t>「special」はIGまたはACC OFF後一定時間表示するもの</t>
        </r>
      </text>
    </comment>
    <comment ref="E30" authorId="0" shapeId="0" xr:uid="{00000000-0006-0000-0400-000023000000}">
      <text>
        <r>
          <rPr>
            <sz val="14"/>
            <color indexed="81"/>
            <rFont val="HGｺﾞｼｯｸM"/>
            <family val="3"/>
            <charset val="128"/>
          </rPr>
          <t>In ：メータが入力する信号
Out：メータが出力する信号</t>
        </r>
      </text>
    </comment>
    <comment ref="F30" authorId="0" shapeId="0" xr:uid="{00000000-0006-0000-0400-000024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30" authorId="0" shapeId="0" xr:uid="{00000000-0006-0000-0400-000025000000}">
      <text>
        <r>
          <rPr>
            <sz val="14"/>
            <color indexed="81"/>
            <rFont val="HGｺﾞｼｯｸM"/>
            <family val="3"/>
            <charset val="128"/>
          </rPr>
          <t>通信周期違いは、行を追加して記載</t>
        </r>
      </text>
    </comment>
    <comment ref="I30" authorId="0" shapeId="0" xr:uid="{00000000-0006-0000-0400-000026000000}">
      <text>
        <r>
          <rPr>
            <sz val="14"/>
            <color indexed="81"/>
            <rFont val="HGｺﾞｼｯｸM"/>
            <family val="3"/>
            <charset val="128"/>
          </rPr>
          <t>DMS Ver違いは、行を追加して記載</t>
        </r>
      </text>
    </comment>
    <comment ref="N30" authorId="0" shapeId="0" xr:uid="{00000000-0006-0000-0400-000027000000}">
      <text>
        <r>
          <rPr>
            <sz val="14"/>
            <color indexed="81"/>
            <rFont val="HGｺﾞｼｯｸM"/>
            <family val="3"/>
            <charset val="128"/>
          </rPr>
          <t>データを初回受信するまでに、メータで制御する値</t>
        </r>
      </text>
    </comment>
    <comment ref="P30" authorId="0" shapeId="0" xr:uid="{00000000-0006-0000-0400-000028000000}">
      <text>
        <r>
          <rPr>
            <sz val="14"/>
            <color indexed="81"/>
            <rFont val="HGｺﾞｼｯｸM"/>
            <family val="3"/>
            <charset val="128"/>
          </rPr>
          <t>途絶判定しないものは，"-"と入力</t>
        </r>
      </text>
    </comment>
    <comment ref="R30" authorId="0" shapeId="0" xr:uid="{00000000-0006-0000-0400-00002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30" authorId="0" shapeId="0" xr:uid="{00000000-0006-0000-0400-00002A000000}">
      <text>
        <r>
          <rPr>
            <sz val="14"/>
            <color indexed="81"/>
            <rFont val="HGｺﾞｼｯｸM"/>
            <family val="3"/>
            <charset val="128"/>
          </rPr>
          <t>通常はメッセージの通信周期
(１つのメッセージがエラーとなった場合の再送間隔）</t>
        </r>
      </text>
    </comment>
    <comment ref="K35" authorId="0" shapeId="0" xr:uid="{00000000-0006-0000-0400-00002B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M3" authorId="0" shapeId="0" xr:uid="{00000000-0006-0000-0500-000001000000}">
      <text>
        <r>
          <rPr>
            <sz val="14"/>
            <color indexed="81"/>
            <rFont val="HGｺﾞｼｯｸM"/>
            <family val="3"/>
            <charset val="128"/>
          </rPr>
          <t>メータ標準部署が指定するTMNA担当に米語の承認依頼をしてください</t>
        </r>
      </text>
    </comment>
    <comment ref="M4" authorId="0" shapeId="0" xr:uid="{00000000-0006-0000-0500-000002000000}">
      <text>
        <r>
          <rPr>
            <sz val="14"/>
            <color indexed="81"/>
            <rFont val="HGｺﾞｼｯｸM"/>
            <family val="3"/>
            <charset val="128"/>
          </rPr>
          <t>基言語チェック不要の場合は、「-」を記載する</t>
        </r>
      </text>
    </comment>
    <comment ref="M5" authorId="0" shapeId="0" xr:uid="{00000000-0006-0000-0500-000003000000}">
      <text>
        <r>
          <rPr>
            <sz val="14"/>
            <color indexed="81"/>
            <rFont val="HGｺﾞｼｯｸM"/>
            <family val="3"/>
            <charset val="128"/>
          </rPr>
          <t>基言語チェック不要の場合は、「-」を記載する</t>
        </r>
      </text>
    </comment>
    <comment ref="N5" authorId="0" shapeId="0" xr:uid="{00000000-0006-0000-0500-000004000000}">
      <text>
        <r>
          <rPr>
            <sz val="14"/>
            <color indexed="81"/>
            <rFont val="HGｺﾞｼｯｸM"/>
            <family val="3"/>
            <charset val="128"/>
          </rPr>
          <t>基言語チェック不要の場合は、「-」を記載する</t>
        </r>
      </text>
    </comment>
    <comment ref="O5" authorId="0" shapeId="0" xr:uid="{00000000-0006-0000-0500-000005000000}">
      <text>
        <r>
          <rPr>
            <sz val="14"/>
            <color indexed="81"/>
            <rFont val="HGｺﾞｼｯｸM"/>
            <family val="3"/>
            <charset val="128"/>
          </rPr>
          <t>基言語チェック不要の場合は、「-」を記載する</t>
        </r>
      </text>
    </comment>
    <comment ref="F8" authorId="0" shapeId="0" xr:uid="{00000000-0006-0000-05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05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H8" authorId="0" shapeId="0" xr:uid="{00000000-0006-0000-05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I8" authorId="0" shapeId="0" xr:uid="{00000000-0006-0000-0500-000009000000}">
      <text>
        <r>
          <rPr>
            <sz val="14"/>
            <color indexed="81"/>
            <rFont val="HGｺﾞｼｯｸM"/>
            <family val="3"/>
            <charset val="128"/>
          </rPr>
          <t>・例）クルーズコントロール停止制御中
　　   Cruise Control is not in progress.
・O/M level description needed
・日本語／英語併記で記載</t>
        </r>
      </text>
    </comment>
    <comment ref="J8" authorId="0" shapeId="0" xr:uid="{00000000-0006-0000-0500-00000A000000}">
      <text>
        <r>
          <rPr>
            <sz val="14"/>
            <color indexed="81"/>
            <rFont val="HGｺﾞｼｯｸM"/>
            <family val="3"/>
            <charset val="128"/>
          </rPr>
          <t>・例）Set speed by SW operation of the Cruise Control.
・O/M level description needed
・英語で記載</t>
        </r>
      </text>
    </comment>
    <comment ref="K8" authorId="0" shapeId="0" xr:uid="{00000000-0006-0000-0500-00000B000000}">
      <text>
        <r>
          <rPr>
            <sz val="14"/>
            <color indexed="81"/>
            <rFont val="HGｺﾞｼｯｸM"/>
            <family val="3"/>
            <charset val="128"/>
          </rPr>
          <t>・例）Driving at a speed set by the Cruise Control.
・O/M level description needed
・英語で記載</t>
        </r>
      </text>
    </comment>
    <comment ref="L8" authorId="0" shapeId="0" xr:uid="{00000000-0006-0000-0500-00000C000000}">
      <text>
        <r>
          <rPr>
            <sz val="14"/>
            <color indexed="81"/>
            <rFont val="HGｺﾞｼｯｸM"/>
            <family val="3"/>
            <charset val="128"/>
          </rPr>
          <t>・例）Operate Cruise lever or Accelerator Pedal to Resume
・O/M level description needed
・英語で記載</t>
        </r>
      </text>
    </comment>
    <comment ref="M8" authorId="0" shapeId="0" xr:uid="{00000000-0006-0000-0500-00000D000000}">
      <text>
        <r>
          <rPr>
            <sz val="14"/>
            <color indexed="81"/>
            <rFont val="HGｺﾞｼｯｸM"/>
            <family val="3"/>
            <charset val="128"/>
          </rPr>
          <t>・例）PCS,ABS does not translate it.
・O/M level description needed
・英語で記載</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I10" authorId="0" shapeId="0" xr:uid="{00000000-0006-0000-0600-000001000000}">
      <text>
        <r>
          <rPr>
            <sz val="14"/>
            <color indexed="81"/>
            <rFont val="HGｺﾞｼｯｸM"/>
            <family val="3"/>
            <charset val="128"/>
          </rPr>
          <t>走行中に操作が可能：原則ON/OFFスイッチとする
　　　　　　　　　 （例外、サイクリックで設定可能な一部のカスタマイズ：メータ標準と要調整）
停車中に操作(走行中不可）：ON/OFFスイッチ以外</t>
        </r>
      </text>
    </comment>
    <comment ref="K10" authorId="0" shapeId="0" xr:uid="{00000000-0006-0000-0600-000002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K11" authorId="0" shapeId="0" xr:uid="{00000000-0006-0000-0600-000003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M11" authorId="0" shapeId="0" xr:uid="{00000000-0006-0000-0600-000004000000}">
      <text>
        <r>
          <rPr>
            <sz val="14"/>
            <color indexed="81"/>
            <rFont val="HGｺﾞｼｯｸM"/>
            <family val="3"/>
            <charset val="128"/>
          </rPr>
          <t>必ずスペルチェックを実施すること</t>
        </r>
      </text>
    </comment>
    <comment ref="F17" authorId="0" shapeId="0" xr:uid="{00000000-0006-0000-0600-000005000000}">
      <text>
        <r>
          <rPr>
            <sz val="14"/>
            <color indexed="81"/>
            <rFont val="HGｺﾞｼｯｸM"/>
            <family val="3"/>
            <charset val="128"/>
          </rPr>
          <t>機能有無判定しない場合は、無しを選択</t>
        </r>
      </text>
    </comment>
    <comment ref="I18" authorId="0" shapeId="0" xr:uid="{00000000-0006-0000-0600-000006000000}">
      <text>
        <r>
          <rPr>
            <sz val="14"/>
            <color indexed="81"/>
            <rFont val="HGｺﾞｼｯｸM"/>
            <family val="3"/>
            <charset val="128"/>
          </rPr>
          <t>日本語／英語併記で記載</t>
        </r>
      </text>
    </comment>
    <comment ref="M18" authorId="0" shapeId="0" xr:uid="{00000000-0006-0000-0600-000007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18" authorId="0" shapeId="0" xr:uid="{00000000-0006-0000-0600-000008000000}">
      <text>
        <r>
          <rPr>
            <sz val="14"/>
            <color indexed="81"/>
            <rFont val="HGｺﾞｼｯｸM"/>
            <family val="3"/>
            <charset val="128"/>
          </rPr>
          <t>・「Detailed Spec3」シートの標準処理以外の処理がある場合は、○を入力
・特別条件がある場合は、「Detailed Spec3」シートへ記載
・Sn-1の特別条件は、12-nに入力</t>
        </r>
      </text>
    </comment>
    <comment ref="P18" authorId="0" shapeId="0" xr:uid="{00000000-0006-0000-0600-000009000000}">
      <text>
        <r>
          <rPr>
            <sz val="14"/>
            <color indexed="81"/>
            <rFont val="HGｺﾞｼｯｸM"/>
            <family val="3"/>
            <charset val="128"/>
          </rPr>
          <t>2回以上受信できる時間を設定</t>
        </r>
      </text>
    </comment>
    <comment ref="F23" authorId="0" shapeId="0" xr:uid="{00000000-0006-0000-0600-00000A000000}">
      <text>
        <r>
          <rPr>
            <sz val="14"/>
            <color indexed="81"/>
            <rFont val="HGｺﾞｼｯｸM"/>
            <family val="3"/>
            <charset val="128"/>
          </rPr>
          <t>日本語／英語併記で記載</t>
        </r>
      </text>
    </comment>
    <comment ref="I23" authorId="0" shapeId="0" xr:uid="{00000000-0006-0000-0600-00000B000000}">
      <text>
        <r>
          <rPr>
            <sz val="14"/>
            <color indexed="81"/>
            <rFont val="HGｺﾞｼｯｸM"/>
            <family val="3"/>
            <charset val="128"/>
          </rPr>
          <t>日本語／英語併記で記載</t>
        </r>
      </text>
    </comment>
    <comment ref="M23" authorId="0" shapeId="0" xr:uid="{00000000-0006-0000-0600-00000C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3" authorId="0" shapeId="0" xr:uid="{00000000-0006-0000-0600-00000D000000}">
      <text>
        <r>
          <rPr>
            <sz val="14"/>
            <color indexed="81"/>
            <rFont val="HGｺﾞｼｯｸM"/>
            <family val="3"/>
            <charset val="128"/>
          </rPr>
          <t>・「Detailed Spec3」シートの標準処理以外の処理がある場合は、○を入力
・特別条件がある場合は、「Detailed Spec3」シートへ記載
・Sn-2の特別条件は、12-nに入力</t>
        </r>
      </text>
    </comment>
    <comment ref="G29" authorId="0" shapeId="0" xr:uid="{00000000-0006-0000-0600-00000E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M29" authorId="0" shapeId="0" xr:uid="{00000000-0006-0000-0600-00000F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9" authorId="0" shapeId="0" xr:uid="{00000000-0006-0000-0600-000010000000}">
      <text>
        <r>
          <rPr>
            <sz val="14"/>
            <color indexed="81"/>
            <rFont val="HGｺﾞｼｯｸM"/>
            <family val="3"/>
            <charset val="128"/>
          </rPr>
          <t>・「Detailed Spec3」シートの標準処理以外の処理がある場合は、○を入力
・特別条件がある場合は、「Detailed Spec3」シートへ記載
・Sn-3の特別条件は、12-nに入力</t>
        </r>
      </text>
    </comment>
    <comment ref="G30" authorId="0" shapeId="0" xr:uid="{00000000-0006-0000-0600-000011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30" authorId="0" shapeId="0" xr:uid="{00000000-0006-0000-0600-000012000000}">
      <text>
        <r>
          <rPr>
            <sz val="14"/>
            <color indexed="81"/>
            <rFont val="HGｺﾞｼｯｸM"/>
            <family val="3"/>
            <charset val="128"/>
          </rPr>
          <t>必ずスペルチェックを実施すること</t>
        </r>
      </text>
    </comment>
    <comment ref="E35" authorId="0" shapeId="0" xr:uid="{00000000-0006-0000-0600-000013000000}">
      <text>
        <r>
          <rPr>
            <sz val="14"/>
            <color indexed="81"/>
            <rFont val="HGｺﾞｼｯｸM"/>
            <family val="3"/>
            <charset val="128"/>
          </rPr>
          <t>In ：メータが入力する信号
Out：メータが出力する信号</t>
        </r>
      </text>
    </comment>
    <comment ref="F35" authorId="0" shapeId="0" xr:uid="{00000000-0006-0000-0600-000014000000}">
      <text>
        <r>
          <rPr>
            <sz val="14"/>
            <color indexed="81"/>
            <rFont val="HGｺﾞｼｯｸM"/>
            <family val="3"/>
            <charset val="128"/>
          </rPr>
          <t>ソフト開発のフレキシビリティ(柔軟性)，スケーラビリティ(拡張性)の確保のため，下記で対応すること．
(1)　SW要求信号は，TT，BZRの要求信号とは別信号とすること．
(2)　各システムのSW要求に対し，１つの表示要求信号とする．
(3)　複数同時発生するSW要求がある場合，同時発生する数の分の表示要求信号とすること．
(4)　他の車両で実施済みの場合上記を満たさなくても可とするが，新世代のシステム/ECU開発時に
     上記のとおり見直しを行うこと．</t>
        </r>
      </text>
    </comment>
    <comment ref="I35" authorId="0" shapeId="0" xr:uid="{00000000-0006-0000-0600-000015000000}">
      <text>
        <r>
          <rPr>
            <sz val="14"/>
            <color indexed="81"/>
            <rFont val="HGｺﾞｼｯｸM"/>
            <family val="3"/>
            <charset val="128"/>
          </rPr>
          <t>通信周期違いは、行を追加して記載</t>
        </r>
      </text>
    </comment>
    <comment ref="J35" authorId="0" shapeId="0" xr:uid="{00000000-0006-0000-0600-000016000000}">
      <text>
        <r>
          <rPr>
            <sz val="14"/>
            <color indexed="81"/>
            <rFont val="HGｺﾞｼｯｸM"/>
            <family val="3"/>
            <charset val="128"/>
          </rPr>
          <t>DMS Ver違いは、行を追加して記載</t>
        </r>
      </text>
    </comment>
    <comment ref="M35" authorId="0" shapeId="0" xr:uid="{00000000-0006-0000-0600-000017000000}">
      <text>
        <r>
          <rPr>
            <sz val="14"/>
            <color indexed="81"/>
            <rFont val="HGｺﾞｼｯｸM"/>
            <family val="3"/>
            <charset val="128"/>
          </rPr>
          <t>データを初回受信するまでに、メータで制御する値</t>
        </r>
      </text>
    </comment>
    <comment ref="N35" authorId="0" shapeId="0" xr:uid="{00000000-0006-0000-0600-000018000000}">
      <text>
        <r>
          <rPr>
            <sz val="14"/>
            <color indexed="81"/>
            <rFont val="HGｺﾞｼｯｸM"/>
            <family val="3"/>
            <charset val="128"/>
          </rPr>
          <t>途絶判定しないものは，"-"と入力</t>
        </r>
      </text>
    </comment>
    <comment ref="P35" authorId="0" shapeId="0" xr:uid="{00000000-0006-0000-0600-00001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Q35" authorId="0" shapeId="0" xr:uid="{00000000-0006-0000-0600-00001A000000}">
      <text>
        <r>
          <rPr>
            <sz val="14"/>
            <color indexed="81"/>
            <rFont val="HGｺﾞｼｯｸM"/>
            <family val="3"/>
            <charset val="128"/>
          </rPr>
          <t>通常はメッセージの通信周期
(１つのメッセージがエラーとなった場合の再送間隔）</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0700-000001000000}">
      <text>
        <r>
          <rPr>
            <sz val="14"/>
            <color indexed="81"/>
            <rFont val="HGｺﾞｼｯｸM"/>
            <family val="3"/>
            <charset val="128"/>
          </rPr>
          <t>メータ標準部署が指定するTMNA担当に米語の承認依頼をしてください</t>
        </r>
      </text>
    </comment>
    <comment ref="L4" authorId="0" shapeId="0" xr:uid="{00000000-0006-0000-0700-000002000000}">
      <text>
        <r>
          <rPr>
            <sz val="14"/>
            <color indexed="81"/>
            <rFont val="HGｺﾞｼｯｸM"/>
            <family val="3"/>
            <charset val="128"/>
          </rPr>
          <t>基言語チェック不要の場合は、「-」を記載する</t>
        </r>
      </text>
    </comment>
    <comment ref="L5" authorId="0" shapeId="0" xr:uid="{00000000-0006-0000-0700-000003000000}">
      <text>
        <r>
          <rPr>
            <sz val="14"/>
            <color indexed="81"/>
            <rFont val="HGｺﾞｼｯｸM"/>
            <family val="3"/>
            <charset val="128"/>
          </rPr>
          <t>基言語チェック不要の場合は、「-」を記載する</t>
        </r>
      </text>
    </comment>
    <comment ref="M5" authorId="0" shapeId="0" xr:uid="{00000000-0006-0000-0700-000004000000}">
      <text>
        <r>
          <rPr>
            <sz val="14"/>
            <color indexed="81"/>
            <rFont val="HGｺﾞｼｯｸM"/>
            <family val="3"/>
            <charset val="128"/>
          </rPr>
          <t>基言語チェック不要の場合は、「-」を記載する</t>
        </r>
      </text>
    </comment>
    <comment ref="N5" authorId="0" shapeId="0" xr:uid="{00000000-0006-0000-0700-000005000000}">
      <text>
        <r>
          <rPr>
            <sz val="14"/>
            <color indexed="81"/>
            <rFont val="HGｺﾞｼｯｸM"/>
            <family val="3"/>
            <charset val="128"/>
          </rPr>
          <t>基言語チェック不要の場合は、「-」を記載する</t>
        </r>
      </text>
    </comment>
    <comment ref="F8" authorId="0" shapeId="0" xr:uid="{00000000-0006-0000-0700-000006000000}">
      <text>
        <r>
          <rPr>
            <sz val="14"/>
            <color indexed="81"/>
            <rFont val="HGｺﾞｼｯｸM"/>
            <family val="3"/>
            <charset val="128"/>
          </rPr>
          <t>特別処理のその他MSGが別途ある場合は、追加する</t>
        </r>
      </text>
    </comment>
    <comment ref="E9" authorId="0" shapeId="0" xr:uid="{00000000-0006-0000-07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9" authorId="0" shapeId="0" xr:uid="{00000000-0006-0000-0700-000008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9" authorId="0" shapeId="0" xr:uid="{00000000-0006-0000-0700-000009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9" authorId="0" shapeId="0" xr:uid="{00000000-0006-0000-0700-00000A000000}">
      <text>
        <r>
          <rPr>
            <sz val="14"/>
            <color indexed="81"/>
            <rFont val="HGｺﾞｼｯｸM"/>
            <family val="3"/>
            <charset val="128"/>
          </rPr>
          <t>・例）クルーズコントロール停止制御中
　　   Cruise Control is not in progress.
・O/M level description needed
・日本語／英語併記で記載</t>
        </r>
      </text>
    </comment>
    <comment ref="I9" authorId="0" shapeId="0" xr:uid="{00000000-0006-0000-0700-00000B000000}">
      <text>
        <r>
          <rPr>
            <sz val="14"/>
            <color indexed="81"/>
            <rFont val="HGｺﾞｼｯｸM"/>
            <family val="3"/>
            <charset val="128"/>
          </rPr>
          <t>・例）Set speed by SW operation of the Cruise Control.
・O/M level description needed
・英語で記載</t>
        </r>
      </text>
    </comment>
    <comment ref="J9" authorId="0" shapeId="0" xr:uid="{00000000-0006-0000-0700-00000C000000}">
      <text>
        <r>
          <rPr>
            <sz val="14"/>
            <color indexed="81"/>
            <rFont val="HGｺﾞｼｯｸM"/>
            <family val="3"/>
            <charset val="128"/>
          </rPr>
          <t>・例）Driving at a speed set by the Cruise Control.
・O/M level description needed
・英語で記載</t>
        </r>
      </text>
    </comment>
    <comment ref="K9" authorId="0" shapeId="0" xr:uid="{00000000-0006-0000-0700-00000D000000}">
      <text>
        <r>
          <rPr>
            <sz val="14"/>
            <color indexed="81"/>
            <rFont val="HGｺﾞｼｯｸM"/>
            <family val="3"/>
            <charset val="128"/>
          </rPr>
          <t>・例）Operate Cruise lever or Accelerator Pedal to Resume
・O/M level description needed
・英語で記載</t>
        </r>
      </text>
    </comment>
    <comment ref="L9" authorId="0" shapeId="0" xr:uid="{00000000-0006-0000-0700-00000E000000}">
      <text>
        <r>
          <rPr>
            <sz val="14"/>
            <color indexed="81"/>
            <rFont val="HGｺﾞｼｯｸM"/>
            <family val="3"/>
            <charset val="128"/>
          </rPr>
          <t>・例）PCS,ABS does not translate it.
・O/M level description needed
・英語で記載</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F5" authorId="0" shapeId="0" xr:uid="{00000000-0006-0000-0800-000001000000}">
      <text>
        <r>
          <rPr>
            <sz val="14"/>
            <color indexed="81"/>
            <rFont val="HGｺﾞｼｯｸM"/>
            <family val="3"/>
            <charset val="128"/>
          </rPr>
          <t>・日本語／英語併記で記載</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0900-000001000000}">
      <text>
        <r>
          <rPr>
            <sz val="14"/>
            <color indexed="81"/>
            <rFont val="HGｺﾞｼｯｸM"/>
            <family val="3"/>
            <charset val="128"/>
          </rPr>
          <t>・書ききれない場合は、Ver記載の別紙参照とすること
・日本語／英語併記で記載</t>
        </r>
      </text>
    </comment>
    <comment ref="H5" authorId="0" shapeId="0" xr:uid="{00000000-0006-0000-0900-000002000000}">
      <text>
        <r>
          <rPr>
            <sz val="14"/>
            <color indexed="81"/>
            <rFont val="HGｺﾞｼｯｸM"/>
            <family val="3"/>
            <charset val="128"/>
          </rPr>
          <t>日本語／英語併記で記載</t>
        </r>
      </text>
    </comment>
    <comment ref="G20" authorId="0" shapeId="0" xr:uid="{00000000-0006-0000-0900-000003000000}">
      <text>
        <r>
          <rPr>
            <sz val="14"/>
            <color indexed="81"/>
            <rFont val="HGｺﾞｼｯｸM"/>
            <family val="3"/>
            <charset val="128"/>
          </rPr>
          <t>・書ききれない場合は、Ver記載の別紙参照とすること
・日本語／英語併記で記載</t>
        </r>
      </text>
    </comment>
    <comment ref="H20" authorId="0" shapeId="0" xr:uid="{00000000-0006-0000-0900-000004000000}">
      <text>
        <r>
          <rPr>
            <sz val="14"/>
            <color indexed="81"/>
            <rFont val="HGｺﾞｼｯｸM"/>
            <family val="3"/>
            <charset val="128"/>
          </rPr>
          <t>日本語／英語併記で記載</t>
        </r>
      </text>
    </comment>
    <comment ref="G35" authorId="0" shapeId="0" xr:uid="{00000000-0006-0000-0900-000005000000}">
      <text>
        <r>
          <rPr>
            <sz val="14"/>
            <color indexed="81"/>
            <rFont val="HGｺﾞｼｯｸM"/>
            <family val="3"/>
            <charset val="128"/>
          </rPr>
          <t>・書ききれない場合は、Ver記載の別紙参照とすること
・日本語／英語併記で記載</t>
        </r>
      </text>
    </comment>
    <comment ref="H35" authorId="0" shapeId="0" xr:uid="{00000000-0006-0000-0900-000006000000}">
      <text>
        <r>
          <rPr>
            <sz val="14"/>
            <color indexed="81"/>
            <rFont val="HGｺﾞｼｯｸM"/>
            <family val="3"/>
            <charset val="128"/>
          </rPr>
          <t>日本語／英語併記で記載</t>
        </r>
      </text>
    </comment>
    <comment ref="G47" authorId="0" shapeId="0" xr:uid="{00000000-0006-0000-0900-000007000000}">
      <text>
        <r>
          <rPr>
            <sz val="14"/>
            <color indexed="81"/>
            <rFont val="HGｺﾞｼｯｸM"/>
            <family val="3"/>
            <charset val="128"/>
          </rPr>
          <t>・書ききれない場合は、Ver記載の別紙参照とすること
・日本語／英語併記で記載</t>
        </r>
      </text>
    </comment>
    <comment ref="H47" authorId="0" shapeId="0" xr:uid="{00000000-0006-0000-0900-000008000000}">
      <text>
        <r>
          <rPr>
            <sz val="14"/>
            <color indexed="81"/>
            <rFont val="HGｺﾞｼｯｸM"/>
            <family val="3"/>
            <charset val="128"/>
          </rPr>
          <t>日本語／英語併記で記載</t>
        </r>
      </text>
    </comment>
    <comment ref="G59" authorId="0" shapeId="0" xr:uid="{00000000-0006-0000-0900-000009000000}">
      <text>
        <r>
          <rPr>
            <sz val="14"/>
            <color indexed="81"/>
            <rFont val="HGｺﾞｼｯｸM"/>
            <family val="3"/>
            <charset val="128"/>
          </rPr>
          <t>・書ききれない場合は、Ver記載の別紙参照とすること
・日本語／英語併記で記載</t>
        </r>
      </text>
    </comment>
    <comment ref="H59" authorId="0" shapeId="0" xr:uid="{00000000-0006-0000-0900-00000A000000}">
      <text>
        <r>
          <rPr>
            <sz val="14"/>
            <color indexed="81"/>
            <rFont val="HGｺﾞｼｯｸM"/>
            <family val="3"/>
            <charset val="128"/>
          </rPr>
          <t>日本語／英語併記で記載</t>
        </r>
      </text>
    </comment>
    <comment ref="G73" authorId="0" shapeId="0" xr:uid="{00000000-0006-0000-0900-00000B000000}">
      <text>
        <r>
          <rPr>
            <sz val="14"/>
            <color indexed="81"/>
            <rFont val="HGｺﾞｼｯｸM"/>
            <family val="3"/>
            <charset val="128"/>
          </rPr>
          <t>・書ききれない場合は、Ver記載の別紙参照とすること
・日本語／英語併記で記載</t>
        </r>
      </text>
    </comment>
    <comment ref="H73" authorId="0" shapeId="0" xr:uid="{00000000-0006-0000-0900-00000C000000}">
      <text>
        <r>
          <rPr>
            <sz val="14"/>
            <color indexed="81"/>
            <rFont val="HGｺﾞｼｯｸM"/>
            <family val="3"/>
            <charset val="128"/>
          </rPr>
          <t>日本語／英語併記で記載</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0A00-000001000000}">
      <text>
        <r>
          <rPr>
            <sz val="14"/>
            <color indexed="81"/>
            <rFont val="HGｺﾞｼｯｸM"/>
            <family val="3"/>
            <charset val="128"/>
          </rPr>
          <t>・書ききれない場合は、Ver記載の別紙参照とすること
・日本語／英語併記で記載</t>
        </r>
      </text>
    </comment>
    <comment ref="H5" authorId="0" shapeId="0" xr:uid="{00000000-0006-0000-0A00-000002000000}">
      <text>
        <r>
          <rPr>
            <sz val="14"/>
            <color indexed="81"/>
            <rFont val="HGｺﾞｼｯｸM"/>
            <family val="3"/>
            <charset val="128"/>
          </rPr>
          <t>日本語／英語併記で記載</t>
        </r>
      </text>
    </comment>
    <comment ref="G21" authorId="0" shapeId="0" xr:uid="{00000000-0006-0000-0A00-000003000000}">
      <text>
        <r>
          <rPr>
            <sz val="14"/>
            <color indexed="81"/>
            <rFont val="HGｺﾞｼｯｸM"/>
            <family val="3"/>
            <charset val="128"/>
          </rPr>
          <t>・書ききれない場合は、Ver記載の別紙参照とすること
・日本語／英語併記で記載</t>
        </r>
      </text>
    </comment>
    <comment ref="H21" authorId="0" shapeId="0" xr:uid="{00000000-0006-0000-0A00-000004000000}">
      <text>
        <r>
          <rPr>
            <sz val="14"/>
            <color indexed="81"/>
            <rFont val="HGｺﾞｼｯｸM"/>
            <family val="3"/>
            <charset val="128"/>
          </rPr>
          <t>日本語／英語併記で記載</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0B00-000001000000}">
      <text>
        <r>
          <rPr>
            <sz val="14"/>
            <color indexed="81"/>
            <rFont val="HGｺﾞｼｯｸM"/>
            <family val="3"/>
            <charset val="128"/>
          </rPr>
          <t>・書ききれない場合は、Ver記載の別紙参照とすること
・日本語／英語併記で記載</t>
        </r>
      </text>
    </comment>
    <comment ref="H5" authorId="0" shapeId="0" xr:uid="{00000000-0006-0000-0B00-000002000000}">
      <text>
        <r>
          <rPr>
            <sz val="14"/>
            <color indexed="81"/>
            <rFont val="HGｺﾞｼｯｸM"/>
            <family val="3"/>
            <charset val="128"/>
          </rPr>
          <t>日本語／英語併記で記載</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B2" authorId="0" shapeId="0" xr:uid="{00000000-0006-0000-0D00-000001000000}">
      <text>
        <r>
          <rPr>
            <b/>
            <sz val="9"/>
            <color indexed="81"/>
            <rFont val="ＭＳ Ｐゴシック"/>
            <family val="3"/>
            <charset val="128"/>
          </rPr>
          <t>変更不可</t>
        </r>
      </text>
    </comment>
    <comment ref="C2" authorId="0" shapeId="0" xr:uid="{00000000-0006-0000-0D00-000002000000}">
      <text>
        <r>
          <rPr>
            <b/>
            <sz val="9"/>
            <color indexed="81"/>
            <rFont val="ＭＳ Ｐゴシック"/>
            <family val="3"/>
            <charset val="128"/>
          </rPr>
          <t>変更不可</t>
        </r>
      </text>
    </comment>
    <comment ref="D2" authorId="0" shapeId="0" xr:uid="{00000000-0006-0000-0D00-000003000000}">
      <text>
        <r>
          <rPr>
            <b/>
            <sz val="9"/>
            <color indexed="81"/>
            <rFont val="ＭＳ Ｐゴシック"/>
            <family val="3"/>
            <charset val="128"/>
          </rPr>
          <t>変更可</t>
        </r>
      </text>
    </comment>
    <comment ref="E2" authorId="0" shapeId="0" xr:uid="{00000000-0006-0000-0D00-000004000000}">
      <text>
        <r>
          <rPr>
            <b/>
            <sz val="9"/>
            <color indexed="81"/>
            <rFont val="ＭＳ Ｐゴシック"/>
            <family val="3"/>
            <charset val="128"/>
          </rPr>
          <t>変更可
※「日英切替」は不可</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加藤　弘樹</author>
    <author>青木　俊徳</author>
    <author>トヨタ自動車株式会社</author>
  </authors>
  <commentList>
    <comment ref="H5" authorId="0" shapeId="0" xr:uid="{00000000-0006-0000-1100-000001000000}">
      <text>
        <r>
          <rPr>
            <sz val="14"/>
            <color indexed="81"/>
            <rFont val="HGｺﾞｼｯｸM"/>
            <family val="3"/>
            <charset val="128"/>
          </rPr>
          <t>"標準" / "個別"を選択</t>
        </r>
      </text>
    </comment>
    <comment ref="H6" authorId="0" shapeId="0" xr:uid="{00000000-0006-0000-1100-000002000000}">
      <text>
        <r>
          <rPr>
            <sz val="14"/>
            <color indexed="81"/>
            <rFont val="HGｺﾞｼｯｸM"/>
            <family val="3"/>
            <charset val="128"/>
          </rPr>
          <t>車両個別の場合の車両コード("○○○B")を記載</t>
        </r>
      </text>
    </comment>
    <comment ref="H7" authorId="0" shapeId="0" xr:uid="{00000000-0006-0000-1100-000003000000}">
      <text>
        <r>
          <rPr>
            <sz val="14"/>
            <color indexed="81"/>
            <rFont val="HGｺﾞｼｯｸM"/>
            <family val="3"/>
            <charset val="128"/>
          </rPr>
          <t>要求部署のルール(連メモ番号など)に従う．
但し，追加変更時にNo./Verが更新し，差分識別可能なこと</t>
        </r>
      </text>
    </comment>
    <comment ref="H8" authorId="1" shapeId="0" xr:uid="{00000000-0006-0000-1100-000004000000}">
      <text>
        <r>
          <rPr>
            <sz val="14"/>
            <color indexed="81"/>
            <rFont val="HGｺﾞｼｯｸM"/>
            <family val="3"/>
            <charset val="128"/>
          </rPr>
          <t>基本O/M上記載のシステム名称をかくこと
例：グリルシャッター
    ハイブリッドシステム(EVモード）
    ※警告表示名称のみかかない</t>
        </r>
      </text>
    </comment>
    <comment ref="H9" authorId="1" shapeId="0" xr:uid="{00000000-0006-0000-1100-000005000000}">
      <text>
        <r>
          <rPr>
            <sz val="14"/>
            <color indexed="81"/>
            <rFont val="HGｺﾞｼｯｸM"/>
            <family val="3"/>
            <charset val="128"/>
          </rPr>
          <t>・例： Pre-Collision System
・複数ある場合、それぞれを書き（）内に適用範囲をかくこと
　　例 Access system with Elec. Key (Lexus models in North America)
       Smart Key system (Toyota models in North America)
       Entry &amp; Start system (Other than above)</t>
        </r>
      </text>
    </comment>
    <comment ref="H10" authorId="1" shapeId="0" xr:uid="{00000000-0006-0000-1100-000006000000}">
      <text>
        <r>
          <rPr>
            <sz val="14"/>
            <color indexed="81"/>
            <rFont val="HGｺﾞｼｯｸM"/>
            <family val="3"/>
            <charset val="128"/>
          </rPr>
          <t>・O/M記載レベルで，主な機能，効果を記載</t>
        </r>
      </text>
    </comment>
    <comment ref="H11" authorId="1" shapeId="0" xr:uid="{00000000-0006-0000-1100-000007000000}">
      <text>
        <r>
          <rPr>
            <sz val="14"/>
            <color indexed="81"/>
            <rFont val="HGｺﾞｼｯｸM"/>
            <family val="3"/>
            <charset val="128"/>
          </rPr>
          <t>・適用条件が異なるテルテール，ブザー，固定MIDの要求がある場合，
    別々に要求仕様書を発行すること
・日本語／英語併記で記載</t>
        </r>
      </text>
    </comment>
    <comment ref="H12" authorId="1" shapeId="0" xr:uid="{00000000-0006-0000-1100-000008000000}">
      <text>
        <r>
          <rPr>
            <sz val="14"/>
            <color indexed="81"/>
            <rFont val="HGｺﾞｼｯｸM"/>
            <family val="3"/>
            <charset val="128"/>
          </rPr>
          <t>仕向けの法規要件違いなどで，同じ仕様の引当禁止条件がある場合記載
・日本語／英語併記で記載</t>
        </r>
      </text>
    </comment>
    <comment ref="H13" authorId="2" shapeId="0" xr:uid="{00000000-0006-0000-1100-000009000000}">
      <text>
        <r>
          <rPr>
            <sz val="14"/>
            <color indexed="81"/>
            <rFont val="HGｺﾞｼｯｸM"/>
            <family val="3"/>
            <charset val="128"/>
          </rPr>
          <t>該当する法規の□を■にすること</t>
        </r>
      </text>
    </comment>
    <comment ref="H14" authorId="2" shapeId="0" xr:uid="{00000000-0006-0000-1100-00000A000000}">
      <text>
        <r>
          <rPr>
            <sz val="14"/>
            <color indexed="81"/>
            <rFont val="HGｺﾞｼｯｸM"/>
            <family val="3"/>
            <charset val="128"/>
          </rPr>
          <t>DCM リモートサービス担当と合意の上、ウォーニングの情報をリモートサービスのセンターに通知する場合、○を入力</t>
        </r>
      </text>
    </comment>
    <comment ref="H15" authorId="2" shapeId="0" xr:uid="{00000000-0006-0000-1100-00000B000000}">
      <text>
        <r>
          <rPr>
            <sz val="14"/>
            <color indexed="81"/>
            <rFont val="HGｺﾞｼｯｸM"/>
            <family val="3"/>
            <charset val="128"/>
          </rPr>
          <t>・日本語／英語併記で記載</t>
        </r>
      </text>
    </comment>
    <comment ref="H16" authorId="0" shapeId="0" xr:uid="{00000000-0006-0000-1100-00000C000000}">
      <text>
        <r>
          <rPr>
            <sz val="14"/>
            <color indexed="81"/>
            <rFont val="HGｺﾞｼｯｸM"/>
            <family val="3"/>
            <charset val="128"/>
          </rPr>
          <t>無しの場合でも入力確認エラー回避のため、「無し None」を入力
・日本語／英語併記で記載</t>
        </r>
      </text>
    </comment>
    <comment ref="H17" authorId="0" shapeId="0" xr:uid="{00000000-0006-0000-1100-00000D000000}">
      <text>
        <r>
          <rPr>
            <sz val="14"/>
            <color indexed="81"/>
            <rFont val="HGｺﾞｼｯｸM"/>
            <family val="3"/>
            <charset val="128"/>
          </rPr>
          <t>"標準" / "車両個別"を選択</t>
        </r>
      </text>
    </comment>
    <comment ref="H18" authorId="0" shapeId="0" xr:uid="{00000000-0006-0000-1100-00000E000000}">
      <text>
        <r>
          <rPr>
            <sz val="14"/>
            <color indexed="81"/>
            <rFont val="HGｺﾞｼｯｸM"/>
            <family val="3"/>
            <charset val="128"/>
          </rPr>
          <t>車両個別の場合の車両コード("○○○B")を記載</t>
        </r>
      </text>
    </comment>
    <comment ref="H19" authorId="1" shapeId="0" xr:uid="{00000000-0006-0000-1100-00000F000000}">
      <text>
        <r>
          <rPr>
            <sz val="14"/>
            <color indexed="81"/>
            <rFont val="HGｺﾞｼｯｸM"/>
            <family val="3"/>
            <charset val="128"/>
          </rPr>
          <t>例：B_SMAPUS  記号入力禁止(e.g. "&amp;")
（2文字:機能領域 + 6文字:システム名)</t>
        </r>
      </text>
    </comment>
    <comment ref="H20" authorId="2" shapeId="0" xr:uid="{00000000-0006-0000-1100-000010000000}">
      <text>
        <r>
          <rPr>
            <sz val="14"/>
            <color indexed="81"/>
            <rFont val="HGｺﾞｼｯｸM"/>
            <family val="3"/>
            <charset val="128"/>
          </rPr>
          <t>例：CSTD15A、CoooA_A  記号入力禁止(e.g. "&amp;")
（標準　"CSTD" + 2文字：発行年 + 1文字：制御仕様書バリエーション）
（個別　"C" + 4文字：車両コード + "_" + 1文字：制御仕様書バリエーション）</t>
        </r>
      </text>
    </comment>
    <comment ref="H21" authorId="2" shapeId="0" xr:uid="{00000000-0006-0000-1100-000011000000}">
      <text>
        <r>
          <rPr>
            <sz val="14"/>
            <color indexed="81"/>
            <rFont val="HGｺﾞｼｯｸM"/>
            <family val="3"/>
            <charset val="128"/>
          </rPr>
          <t>ハイフン含め半角英数字のみで5文字で記載</t>
        </r>
      </text>
    </comment>
    <comment ref="F30" authorId="2" shapeId="0" xr:uid="{00000000-0006-0000-1100-000012000000}">
      <text>
        <r>
          <rPr>
            <sz val="14"/>
            <color indexed="81"/>
            <rFont val="HGｺﾞｼｯｸM"/>
            <family val="3"/>
            <charset val="128"/>
          </rPr>
          <t>TT数を入力
色違いは別なものとしてカウント（メータ内では別個の機能のため）</t>
        </r>
      </text>
    </comment>
    <comment ref="F32" authorId="2" shapeId="0" xr:uid="{00000000-0006-0000-1100-000013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J32" authorId="2" shapeId="0" xr:uid="{00000000-0006-0000-1100-000014000000}">
      <text>
        <r>
          <rPr>
            <sz val="14"/>
            <color indexed="81"/>
            <rFont val="HGｺﾞｼｯｸM"/>
            <family val="3"/>
            <charset val="128"/>
          </rPr>
          <t>・日本語／英語併記で記載</t>
        </r>
      </text>
    </comment>
    <comment ref="K32" authorId="2" shapeId="0" xr:uid="{00000000-0006-0000-1100-000015000000}">
      <text>
        <r>
          <rPr>
            <sz val="14"/>
            <color indexed="81"/>
            <rFont val="HGｺﾞｼｯｸM"/>
            <family val="3"/>
            <charset val="128"/>
          </rPr>
          <t>MIDにシンボル表示する場合も"要"</t>
        </r>
      </text>
    </comment>
    <comment ref="O32" authorId="2" shapeId="0" xr:uid="{00000000-0006-0000-1100-000016000000}">
      <text>
        <r>
          <rPr>
            <sz val="14"/>
            <color indexed="81"/>
            <rFont val="HGｺﾞｼｯｸM"/>
            <family val="3"/>
            <charset val="128"/>
          </rPr>
          <t>・日本語／英語併記で記載</t>
        </r>
      </text>
    </comment>
    <comment ref="S32" authorId="2" shapeId="0" xr:uid="{00000000-0006-0000-1100-000017000000}">
      <text>
        <r>
          <rPr>
            <sz val="14"/>
            <color indexed="81"/>
            <rFont val="HGｺﾞｼｯｸM"/>
            <family val="3"/>
            <charset val="128"/>
          </rPr>
          <t>・日本語／英語併記で記載</t>
        </r>
      </text>
    </comment>
    <comment ref="H36" authorId="1" shapeId="0" xr:uid="{00000000-0006-0000-1100-000018000000}">
      <text>
        <r>
          <rPr>
            <sz val="14"/>
            <color indexed="81"/>
            <rFont val="HGｺﾞｼｯｸM"/>
            <family val="3"/>
            <charset val="128"/>
          </rPr>
          <t>・複数ある場合は，重大性の高いものを記載
・日本語／英語併記で記載してください</t>
        </r>
      </text>
    </comment>
    <comment ref="K36" authorId="2" shapeId="0" xr:uid="{00000000-0006-0000-1100-000019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36" authorId="2" shapeId="0" xr:uid="{00000000-0006-0000-1100-00001A000000}">
      <text>
        <r>
          <rPr>
            <sz val="14"/>
            <color indexed="81"/>
            <rFont val="HGｺﾞｼｯｸM"/>
            <family val="3"/>
            <charset val="128"/>
          </rPr>
          <t>・「Detailed Spec」シートの標準処理以外の処理がある場合は、○を入力
・特別条件がある場合は、「Detailed Spec」シートへ記載
・2-n-2の特別条件は、8-nに入力</t>
        </r>
      </text>
    </comment>
    <comment ref="O36" authorId="2" shapeId="0" xr:uid="{00000000-0006-0000-1100-00001B000000}">
      <text>
        <r>
          <rPr>
            <sz val="14"/>
            <color indexed="81"/>
            <rFont val="HGｺﾞｼｯｸM"/>
            <family val="3"/>
            <charset val="128"/>
          </rPr>
          <t>・通信途絶時に点灯・点滅させる場合に必要
・点灯・点滅させる表示状態のみ○を入力</t>
        </r>
      </text>
    </comment>
    <comment ref="P36" authorId="1" shapeId="0" xr:uid="{00000000-0006-0000-1100-00001C000000}">
      <text>
        <r>
          <rPr>
            <sz val="14"/>
            <color indexed="81"/>
            <rFont val="HGｺﾞｼｯｸM"/>
            <family val="3"/>
            <charset val="128"/>
          </rPr>
          <t>RD03002-D01参照</t>
        </r>
      </text>
    </comment>
    <comment ref="Q36" authorId="1" shapeId="0" xr:uid="{00000000-0006-0000-1100-00001D000000}">
      <text>
        <r>
          <rPr>
            <sz val="14"/>
            <color indexed="81"/>
            <rFont val="HGｺﾞｼｯｸM"/>
            <family val="3"/>
            <charset val="128"/>
          </rPr>
          <t>RD03002-D01参照</t>
        </r>
      </text>
    </comment>
    <comment ref="S36" authorId="2" shapeId="0" xr:uid="{00000000-0006-0000-1100-00001E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37" authorId="1" shapeId="0" xr:uid="{00000000-0006-0000-1100-00001F000000}">
      <text>
        <r>
          <rPr>
            <sz val="14"/>
            <color indexed="81"/>
            <rFont val="HGｺﾞｼｯｸM"/>
            <family val="3"/>
            <charset val="128"/>
          </rPr>
          <t>「special」はIGまたはACC OFF後一定時間表示するもの</t>
        </r>
      </text>
    </comment>
    <comment ref="E44" authorId="2" shapeId="0" xr:uid="{00000000-0006-0000-1100-000020000000}">
      <text>
        <r>
          <rPr>
            <sz val="14"/>
            <color indexed="81"/>
            <rFont val="HGｺﾞｼｯｸM"/>
            <family val="3"/>
            <charset val="128"/>
          </rPr>
          <t>In ：メータが入力する信号
Out：メータが出力する信号</t>
        </r>
      </text>
    </comment>
    <comment ref="F44" authorId="2" shapeId="0" xr:uid="{00000000-0006-0000-1100-000021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44" authorId="2" shapeId="0" xr:uid="{00000000-0006-0000-1100-000022000000}">
      <text>
        <r>
          <rPr>
            <sz val="14"/>
            <color indexed="81"/>
            <rFont val="HGｺﾞｼｯｸM"/>
            <family val="3"/>
            <charset val="128"/>
          </rPr>
          <t>通信周期違いは、行を追加して記載</t>
        </r>
      </text>
    </comment>
    <comment ref="H44" authorId="2" shapeId="0" xr:uid="{00000000-0006-0000-1100-000023000000}">
      <text>
        <r>
          <rPr>
            <sz val="14"/>
            <color indexed="81"/>
            <rFont val="HGｺﾞｼｯｸM"/>
            <family val="3"/>
            <charset val="128"/>
          </rPr>
          <t>DMS Ver違いは、行を追加して記載</t>
        </r>
      </text>
    </comment>
    <comment ref="K44" authorId="2" shapeId="0" xr:uid="{00000000-0006-0000-1100-000024000000}">
      <text>
        <r>
          <rPr>
            <sz val="14"/>
            <color indexed="81"/>
            <rFont val="HGｺﾞｼｯｸM"/>
            <family val="3"/>
            <charset val="128"/>
          </rPr>
          <t>データを初回受信するまでに、メータで制御する値</t>
        </r>
      </text>
    </comment>
    <comment ref="L44" authorId="2" shapeId="0" xr:uid="{00000000-0006-0000-1100-000025000000}">
      <text>
        <r>
          <rPr>
            <sz val="14"/>
            <color indexed="81"/>
            <rFont val="HGｺﾞｼｯｸM"/>
            <family val="3"/>
            <charset val="128"/>
          </rPr>
          <t>途絶判定しないものは，"-"と入力</t>
        </r>
      </text>
    </comment>
    <comment ref="N44" authorId="2" shapeId="0" xr:uid="{00000000-0006-0000-1100-000026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44" authorId="2" shapeId="0" xr:uid="{00000000-0006-0000-1100-000027000000}">
      <text>
        <r>
          <rPr>
            <sz val="14"/>
            <color indexed="81"/>
            <rFont val="HGｺﾞｼｯｸM"/>
            <family val="3"/>
            <charset val="128"/>
          </rPr>
          <t>通常はメッセージの通信周期
(１つのメッセージがエラーとなった場合の再送間隔）</t>
        </r>
      </text>
    </comment>
    <comment ref="E49" authorId="2" shapeId="0" xr:uid="{00000000-0006-0000-1100-000028000000}">
      <text>
        <r>
          <rPr>
            <sz val="14"/>
            <color indexed="81"/>
            <rFont val="HGｺﾞｼｯｸM"/>
            <family val="3"/>
            <charset val="128"/>
          </rPr>
          <t>In ：メータが入力する信号
Out：メータが出力する信号</t>
        </r>
      </text>
    </comment>
    <comment ref="F49" authorId="2" shapeId="0" xr:uid="{00000000-0006-0000-1100-000029000000}">
      <text>
        <r>
          <rPr>
            <sz val="14"/>
            <color indexed="81"/>
            <rFont val="HGｺﾞｼｯｸM"/>
            <family val="3"/>
            <charset val="128"/>
          </rPr>
          <t>例：ヘッドランプリレー
・日本語／英語併記で記載</t>
        </r>
      </text>
    </comment>
    <comment ref="G49" authorId="2" shapeId="0" xr:uid="{00000000-0006-0000-1100-00002A000000}">
      <text>
        <r>
          <rPr>
            <sz val="14"/>
            <color indexed="81"/>
            <rFont val="HGｺﾞｼｯｸM"/>
            <family val="3"/>
            <charset val="128"/>
          </rPr>
          <t>例：HEAD</t>
        </r>
      </text>
    </comment>
    <comment ref="H49" authorId="2" shapeId="0" xr:uid="{00000000-0006-0000-1100-00002B000000}">
      <text>
        <r>
          <rPr>
            <sz val="14"/>
            <color indexed="81"/>
            <rFont val="HGｺﾞｼｯｸM"/>
            <family val="3"/>
            <charset val="128"/>
          </rPr>
          <t>例：Hi:ﾍｯﾄﾞﾗﾝﾌﾟLO点灯要求有り、Lo:ﾍｯﾄﾞﾗﾝﾌﾟLO点灯要求なし
・日本語／英語併記で記載</t>
        </r>
      </text>
    </comment>
    <comment ref="K49" authorId="2" shapeId="0" xr:uid="{00000000-0006-0000-1100-00002C000000}">
      <text>
        <r>
          <rPr>
            <sz val="14"/>
            <color indexed="81"/>
            <rFont val="HGｺﾞｼｯｸM"/>
            <family val="3"/>
            <charset val="128"/>
          </rPr>
          <t>例：IG-ON中
・日本語／英語併記で記載</t>
        </r>
      </text>
    </comment>
    <comment ref="N49" authorId="2" shapeId="0" xr:uid="{00000000-0006-0000-1100-00002D000000}">
      <text>
        <r>
          <rPr>
            <sz val="14"/>
            <color indexed="81"/>
            <rFont val="HGｺﾞｼｯｸM"/>
            <family val="3"/>
            <charset val="128"/>
          </rPr>
          <t>例：40～80</t>
        </r>
      </text>
    </comment>
    <comment ref="F57" authorId="2" shapeId="0" xr:uid="{00000000-0006-0000-1100-00002E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61" authorId="1" shapeId="0" xr:uid="{00000000-0006-0000-1100-00002F000000}">
      <text>
        <r>
          <rPr>
            <sz val="14"/>
            <color indexed="81"/>
            <rFont val="HGｺﾞｼｯｸM"/>
            <family val="3"/>
            <charset val="128"/>
          </rPr>
          <t>・複数ある場合は，重大性の高いものを記載
・日本語／英語併記で記載してください</t>
        </r>
      </text>
    </comment>
    <comment ref="K61" authorId="2" shapeId="0" xr:uid="{00000000-0006-0000-1100-000030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61" authorId="2" shapeId="0" xr:uid="{00000000-0006-0000-1100-000031000000}">
      <text>
        <r>
          <rPr>
            <sz val="14"/>
            <color indexed="81"/>
            <rFont val="HGｺﾞｼｯｸM"/>
            <family val="3"/>
            <charset val="128"/>
          </rPr>
          <t>・「Detailed Spec」シートの標準処理以外の処理がある場合は、○を入力
・特別条件がある場合は、「Detailed Spec」シートへ記載
・2-A-2の特別条件は、8-Aに入力</t>
        </r>
      </text>
    </comment>
    <comment ref="O61" authorId="2" shapeId="0" xr:uid="{00000000-0006-0000-1100-000032000000}">
      <text>
        <r>
          <rPr>
            <sz val="14"/>
            <color indexed="81"/>
            <rFont val="HGｺﾞｼｯｸM"/>
            <family val="3"/>
            <charset val="128"/>
          </rPr>
          <t>・通信途絶時に点灯・点滅させる場合に必要
・点灯・点滅させる表示状態のみ○を入力</t>
        </r>
      </text>
    </comment>
    <comment ref="P61" authorId="1" shapeId="0" xr:uid="{00000000-0006-0000-1100-000033000000}">
      <text>
        <r>
          <rPr>
            <sz val="14"/>
            <color indexed="81"/>
            <rFont val="HGｺﾞｼｯｸM"/>
            <family val="3"/>
            <charset val="128"/>
          </rPr>
          <t>RD03002-D01参照</t>
        </r>
      </text>
    </comment>
    <comment ref="Q61" authorId="1" shapeId="0" xr:uid="{00000000-0006-0000-1100-000034000000}">
      <text>
        <r>
          <rPr>
            <sz val="14"/>
            <color indexed="81"/>
            <rFont val="HGｺﾞｼｯｸM"/>
            <family val="3"/>
            <charset val="128"/>
          </rPr>
          <t>RD03002-D01参照</t>
        </r>
      </text>
    </comment>
    <comment ref="S61" authorId="2" shapeId="0" xr:uid="{00000000-0006-0000-1100-000035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62" authorId="1" shapeId="0" xr:uid="{00000000-0006-0000-1100-000036000000}">
      <text>
        <r>
          <rPr>
            <sz val="14"/>
            <color indexed="81"/>
            <rFont val="HGｺﾞｼｯｸM"/>
            <family val="3"/>
            <charset val="128"/>
          </rPr>
          <t>「special」はIGまたはACC OFF後一定時間表示するもの</t>
        </r>
      </text>
    </comment>
    <comment ref="E69" authorId="2" shapeId="0" xr:uid="{00000000-0006-0000-1100-000037000000}">
      <text>
        <r>
          <rPr>
            <sz val="14"/>
            <color indexed="81"/>
            <rFont val="HGｺﾞｼｯｸM"/>
            <family val="3"/>
            <charset val="128"/>
          </rPr>
          <t>In ：メータが入力する信号
Out：メータが出力する信号</t>
        </r>
      </text>
    </comment>
    <comment ref="F69" authorId="2" shapeId="0" xr:uid="{00000000-0006-0000-1100-000038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69" authorId="2" shapeId="0" xr:uid="{00000000-0006-0000-1100-000039000000}">
      <text>
        <r>
          <rPr>
            <sz val="14"/>
            <color indexed="81"/>
            <rFont val="HGｺﾞｼｯｸM"/>
            <family val="3"/>
            <charset val="128"/>
          </rPr>
          <t>通信周期違いは、行を追加して記載</t>
        </r>
      </text>
    </comment>
    <comment ref="H69" authorId="2" shapeId="0" xr:uid="{00000000-0006-0000-1100-00003A000000}">
      <text>
        <r>
          <rPr>
            <sz val="14"/>
            <color indexed="81"/>
            <rFont val="HGｺﾞｼｯｸM"/>
            <family val="3"/>
            <charset val="128"/>
          </rPr>
          <t>DMS Ver違いは、行を追加して記載</t>
        </r>
      </text>
    </comment>
    <comment ref="K69" authorId="2" shapeId="0" xr:uid="{00000000-0006-0000-1100-00003B000000}">
      <text>
        <r>
          <rPr>
            <sz val="14"/>
            <color indexed="81"/>
            <rFont val="HGｺﾞｼｯｸM"/>
            <family val="3"/>
            <charset val="128"/>
          </rPr>
          <t>データを初回受信するまでに、メータで制御する値</t>
        </r>
      </text>
    </comment>
    <comment ref="L69" authorId="2" shapeId="0" xr:uid="{00000000-0006-0000-1100-00003C000000}">
      <text>
        <r>
          <rPr>
            <sz val="14"/>
            <color indexed="81"/>
            <rFont val="HGｺﾞｼｯｸM"/>
            <family val="3"/>
            <charset val="128"/>
          </rPr>
          <t>途絶判定しないものは，"-"と入力</t>
        </r>
      </text>
    </comment>
    <comment ref="N69" authorId="2" shapeId="0" xr:uid="{00000000-0006-0000-1100-00003D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69" authorId="2" shapeId="0" xr:uid="{00000000-0006-0000-1100-00003E000000}">
      <text>
        <r>
          <rPr>
            <sz val="14"/>
            <color indexed="81"/>
            <rFont val="HGｺﾞｼｯｸM"/>
            <family val="3"/>
            <charset val="128"/>
          </rPr>
          <t>通常はメッセージの通信周期
(１つのメッセージがエラーとなった場合の再送間隔）</t>
        </r>
      </text>
    </comment>
    <comment ref="E74" authorId="2" shapeId="0" xr:uid="{00000000-0006-0000-1100-00003F000000}">
      <text>
        <r>
          <rPr>
            <sz val="14"/>
            <color indexed="81"/>
            <rFont val="HGｺﾞｼｯｸM"/>
            <family val="3"/>
            <charset val="128"/>
          </rPr>
          <t>In ：メータが入力する信号
Out：メータが出力する信号</t>
        </r>
      </text>
    </comment>
    <comment ref="F74" authorId="2" shapeId="0" xr:uid="{00000000-0006-0000-1100-000040000000}">
      <text>
        <r>
          <rPr>
            <sz val="14"/>
            <color indexed="81"/>
            <rFont val="HGｺﾞｼｯｸM"/>
            <family val="3"/>
            <charset val="128"/>
          </rPr>
          <t>例：ヘッドランプリレー
・日本語／英語併記で記載</t>
        </r>
      </text>
    </comment>
    <comment ref="G74" authorId="2" shapeId="0" xr:uid="{00000000-0006-0000-1100-000041000000}">
      <text>
        <r>
          <rPr>
            <sz val="14"/>
            <color indexed="81"/>
            <rFont val="HGｺﾞｼｯｸM"/>
            <family val="3"/>
            <charset val="128"/>
          </rPr>
          <t>例：HEAD</t>
        </r>
      </text>
    </comment>
    <comment ref="H74" authorId="2" shapeId="0" xr:uid="{00000000-0006-0000-1100-000042000000}">
      <text>
        <r>
          <rPr>
            <sz val="14"/>
            <color indexed="81"/>
            <rFont val="HGｺﾞｼｯｸM"/>
            <family val="3"/>
            <charset val="128"/>
          </rPr>
          <t>例：Hi:ﾍｯﾄﾞﾗﾝﾌﾟLO点灯要求有り、Lo:ﾍｯﾄﾞﾗﾝﾌﾟLO点灯要求なし
・日本語／英語併記で記載</t>
        </r>
      </text>
    </comment>
    <comment ref="K74" authorId="2" shapeId="0" xr:uid="{00000000-0006-0000-1100-000043000000}">
      <text>
        <r>
          <rPr>
            <sz val="14"/>
            <color indexed="81"/>
            <rFont val="HGｺﾞｼｯｸM"/>
            <family val="3"/>
            <charset val="128"/>
          </rPr>
          <t>例：IG-ON中
・日本語／英語併記で記載</t>
        </r>
      </text>
    </comment>
    <comment ref="N74" authorId="2" shapeId="0" xr:uid="{00000000-0006-0000-1100-000044000000}">
      <text>
        <r>
          <rPr>
            <sz val="14"/>
            <color indexed="81"/>
            <rFont val="HGｺﾞｼｯｸM"/>
            <family val="3"/>
            <charset val="128"/>
          </rPr>
          <t>例：40～80</t>
        </r>
      </text>
    </comment>
    <comment ref="F82" authorId="2" shapeId="0" xr:uid="{00000000-0006-0000-1100-000045000000}">
      <text>
        <r>
          <rPr>
            <sz val="14"/>
            <color indexed="81"/>
            <rFont val="HGｺﾞｼｯｸM"/>
            <family val="3"/>
            <charset val="128"/>
          </rPr>
          <t>TTのシンボルを貼り付けてください
仕向けの法規要件違いなどで，シンボルが異なる場合全て貼付ください
TTシンボルが１つのみであれば，番号入力((1)，(2)，．．)は不要</t>
        </r>
      </text>
    </comment>
    <comment ref="H86" authorId="1" shapeId="0" xr:uid="{00000000-0006-0000-1100-000046000000}">
      <text>
        <r>
          <rPr>
            <sz val="14"/>
            <color indexed="81"/>
            <rFont val="HGｺﾞｼｯｸM"/>
            <family val="3"/>
            <charset val="128"/>
          </rPr>
          <t>・複数ある場合は，重大性の高いものを記載
・日本語／英語併記で記載してください</t>
        </r>
      </text>
    </comment>
    <comment ref="K86" authorId="2" shapeId="0" xr:uid="{00000000-0006-0000-1100-000047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M86" authorId="2" shapeId="0" xr:uid="{00000000-0006-0000-1100-000048000000}">
      <text>
        <r>
          <rPr>
            <sz val="14"/>
            <color indexed="81"/>
            <rFont val="HGｺﾞｼｯｸM"/>
            <family val="3"/>
            <charset val="128"/>
          </rPr>
          <t>・「Detailed Spec」シートの標準処理以外の処理がある場合は、○を入力
・特別条件がある場合は、「Detailed Spec」シートへ記載
・2-B-2の特別条件は、8-Bに入力</t>
        </r>
      </text>
    </comment>
    <comment ref="O86" authorId="2" shapeId="0" xr:uid="{00000000-0006-0000-1100-000049000000}">
      <text>
        <r>
          <rPr>
            <sz val="14"/>
            <color indexed="81"/>
            <rFont val="HGｺﾞｼｯｸM"/>
            <family val="3"/>
            <charset val="128"/>
          </rPr>
          <t>・通信途絶時に点灯・点滅させる場合に必要
・点灯・点滅させる表示状態のみ○を入力</t>
        </r>
      </text>
    </comment>
    <comment ref="P86" authorId="1" shapeId="0" xr:uid="{00000000-0006-0000-1100-00004A000000}">
      <text>
        <r>
          <rPr>
            <sz val="14"/>
            <color indexed="81"/>
            <rFont val="HGｺﾞｼｯｸM"/>
            <family val="3"/>
            <charset val="128"/>
          </rPr>
          <t>RD03002-D01参照</t>
        </r>
      </text>
    </comment>
    <comment ref="Q86" authorId="1" shapeId="0" xr:uid="{00000000-0006-0000-1100-00004B000000}">
      <text>
        <r>
          <rPr>
            <sz val="14"/>
            <color indexed="81"/>
            <rFont val="HGｺﾞｼｯｸM"/>
            <family val="3"/>
            <charset val="128"/>
          </rPr>
          <t>RD03002-D01参照</t>
        </r>
      </text>
    </comment>
    <comment ref="S86" authorId="2" shapeId="0" xr:uid="{00000000-0006-0000-1100-00004C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J87" authorId="1" shapeId="0" xr:uid="{00000000-0006-0000-1100-00004D000000}">
      <text>
        <r>
          <rPr>
            <sz val="14"/>
            <color indexed="81"/>
            <rFont val="HGｺﾞｼｯｸM"/>
            <family val="3"/>
            <charset val="128"/>
          </rPr>
          <t>「special」はIGまたはACC OFF後一定時間表示するもの</t>
        </r>
      </text>
    </comment>
    <comment ref="E94" authorId="2" shapeId="0" xr:uid="{00000000-0006-0000-1100-00004E000000}">
      <text>
        <r>
          <rPr>
            <sz val="14"/>
            <color indexed="81"/>
            <rFont val="HGｺﾞｼｯｸM"/>
            <family val="3"/>
            <charset val="128"/>
          </rPr>
          <t>In ：メータが入力する信号
Out：メータが出力する信号</t>
        </r>
      </text>
    </comment>
    <comment ref="F94" authorId="2" shapeId="0" xr:uid="{00000000-0006-0000-1100-00004F000000}">
      <text>
        <r>
          <rPr>
            <sz val="14"/>
            <color indexed="81"/>
            <rFont val="HGｺﾞｼｯｸM"/>
            <family val="3"/>
            <charset val="128"/>
          </rPr>
          <t>ソフト開発のフレキシビリティ(柔軟性)，スケーラビリティ(拡張性)の確保のため，
下記で対応すること．
(1)　TT要求信号は，BZR，MIDの要求信号とは別信号とすること．
(2)　テルテール１つに対し，１つの表示要求信号とすること
(3)　同じテルテールでも色違いであれば，ソフトモジュールは別のため，別の１つの
     表示要求信号とすること
(4)　他の車両で実施済みの場合上記を満たさなくても可とするが，新世代のシステム
     /ECU開発時に上記のとおり見直しを行うこと．</t>
        </r>
      </text>
    </comment>
    <comment ref="G94" authorId="2" shapeId="0" xr:uid="{00000000-0006-0000-1100-000050000000}">
      <text>
        <r>
          <rPr>
            <sz val="14"/>
            <color indexed="81"/>
            <rFont val="HGｺﾞｼｯｸM"/>
            <family val="3"/>
            <charset val="128"/>
          </rPr>
          <t>通信周期違いは、行を追加して記載</t>
        </r>
      </text>
    </comment>
    <comment ref="H94" authorId="2" shapeId="0" xr:uid="{00000000-0006-0000-1100-000051000000}">
      <text>
        <r>
          <rPr>
            <sz val="14"/>
            <color indexed="81"/>
            <rFont val="HGｺﾞｼｯｸM"/>
            <family val="3"/>
            <charset val="128"/>
          </rPr>
          <t>DMS Ver違いは、行を追加して記載</t>
        </r>
      </text>
    </comment>
    <comment ref="K94" authorId="2" shapeId="0" xr:uid="{00000000-0006-0000-1100-000052000000}">
      <text>
        <r>
          <rPr>
            <sz val="14"/>
            <color indexed="81"/>
            <rFont val="HGｺﾞｼｯｸM"/>
            <family val="3"/>
            <charset val="128"/>
          </rPr>
          <t>データを初回受信するまでに、メータで制御する値</t>
        </r>
      </text>
    </comment>
    <comment ref="L94" authorId="2" shapeId="0" xr:uid="{00000000-0006-0000-1100-000053000000}">
      <text>
        <r>
          <rPr>
            <sz val="14"/>
            <color indexed="81"/>
            <rFont val="HGｺﾞｼｯｸM"/>
            <family val="3"/>
            <charset val="128"/>
          </rPr>
          <t>途絶判定しないものは，"-"と入力</t>
        </r>
      </text>
    </comment>
    <comment ref="N94" authorId="2" shapeId="0" xr:uid="{00000000-0006-0000-1100-000054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O94" authorId="2" shapeId="0" xr:uid="{00000000-0006-0000-1100-000055000000}">
      <text>
        <r>
          <rPr>
            <sz val="14"/>
            <color indexed="81"/>
            <rFont val="HGｺﾞｼｯｸM"/>
            <family val="3"/>
            <charset val="128"/>
          </rPr>
          <t>通常はメッセージの通信周期
(１つのメッセージがエラーとなった場合の再送間隔）</t>
        </r>
      </text>
    </comment>
    <comment ref="E99" authorId="2" shapeId="0" xr:uid="{00000000-0006-0000-1100-000056000000}">
      <text>
        <r>
          <rPr>
            <sz val="14"/>
            <color indexed="81"/>
            <rFont val="HGｺﾞｼｯｸM"/>
            <family val="3"/>
            <charset val="128"/>
          </rPr>
          <t>In ：メータが入力する信号
Out：メータが出力する信号</t>
        </r>
      </text>
    </comment>
    <comment ref="F99" authorId="2" shapeId="0" xr:uid="{00000000-0006-0000-1100-000057000000}">
      <text>
        <r>
          <rPr>
            <sz val="14"/>
            <color indexed="81"/>
            <rFont val="HGｺﾞｼｯｸM"/>
            <family val="3"/>
            <charset val="128"/>
          </rPr>
          <t>例：ヘッドランプリレー
・日本語／英語併記で記載</t>
        </r>
      </text>
    </comment>
    <comment ref="G99" authorId="2" shapeId="0" xr:uid="{00000000-0006-0000-1100-000058000000}">
      <text>
        <r>
          <rPr>
            <sz val="14"/>
            <color indexed="81"/>
            <rFont val="HGｺﾞｼｯｸM"/>
            <family val="3"/>
            <charset val="128"/>
          </rPr>
          <t>例：HEAD</t>
        </r>
      </text>
    </comment>
    <comment ref="H99" authorId="2" shapeId="0" xr:uid="{00000000-0006-0000-1100-000059000000}">
      <text>
        <r>
          <rPr>
            <sz val="14"/>
            <color indexed="81"/>
            <rFont val="HGｺﾞｼｯｸM"/>
            <family val="3"/>
            <charset val="128"/>
          </rPr>
          <t>例：Hi:ﾍｯﾄﾞﾗﾝﾌﾟLO点灯要求有り、Lo:ﾍｯﾄﾞﾗﾝﾌﾟLO点灯要求なし
・日本語／英語併記で記載</t>
        </r>
      </text>
    </comment>
    <comment ref="K99" authorId="2" shapeId="0" xr:uid="{00000000-0006-0000-1100-00005A000000}">
      <text>
        <r>
          <rPr>
            <sz val="14"/>
            <color indexed="81"/>
            <rFont val="HGｺﾞｼｯｸM"/>
            <family val="3"/>
            <charset val="128"/>
          </rPr>
          <t>例：IG-ON中
・日本語／英語併記で記載</t>
        </r>
      </text>
    </comment>
    <comment ref="N99" authorId="2" shapeId="0" xr:uid="{00000000-0006-0000-1100-00005B000000}">
      <text>
        <r>
          <rPr>
            <sz val="14"/>
            <color indexed="81"/>
            <rFont val="HGｺﾞｼｯｸM"/>
            <family val="3"/>
            <charset val="128"/>
          </rPr>
          <t>例：40～80</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加藤　弘樹</author>
    <author>青木　俊徳</author>
    <author>トヨタ自動車株式会社</author>
  </authors>
  <commentList>
    <comment ref="H5" authorId="0" shapeId="0" xr:uid="{00000000-0006-0000-1200-000001000000}">
      <text>
        <r>
          <rPr>
            <sz val="14"/>
            <color indexed="81"/>
            <rFont val="Times New Roman"/>
            <family val="1"/>
          </rPr>
          <t>Select "Standard" or "Individual".</t>
        </r>
      </text>
    </comment>
    <comment ref="H6" authorId="0" shapeId="0" xr:uid="{00000000-0006-0000-1200-000002000000}">
      <text>
        <r>
          <rPr>
            <sz val="14"/>
            <color indexed="81"/>
            <rFont val="Times New Roman"/>
            <family val="1"/>
          </rPr>
          <t>Enter the model code (E.g., "OOOOB") if the specifications are individual vehicle specifications.</t>
        </r>
      </text>
    </comment>
    <comment ref="H7" authorId="0" shapeId="0" xr:uid="{00000000-0006-0000-1200-000003000000}">
      <text>
        <r>
          <rPr>
            <sz val="14"/>
            <color indexed="81"/>
            <rFont val="Times New Roman"/>
            <family val="1"/>
          </rPr>
          <t>This comes into requesting dept rule (e.g. Comm memo). 
But when additional change happens, 
the number should be updated for the discrimination.</t>
        </r>
      </text>
    </comment>
    <comment ref="H8" authorId="1" shapeId="0" xr:uid="{00000000-0006-0000-1200-000004000000}">
      <text>
        <r>
          <rPr>
            <sz val="14"/>
            <color indexed="81"/>
            <rFont val="Times New Roman"/>
            <family val="1"/>
          </rPr>
          <t>The system name must be the same as the description on O/M.
 E.g.,GRILL SHUTTER
        Hybrid System(EV mode)
       *Don't put only a warning name</t>
        </r>
      </text>
    </comment>
    <comment ref="H9" authorId="1" shapeId="0" xr:uid="{00000000-0006-0000-1200-000005000000}">
      <text>
        <r>
          <rPr>
            <sz val="14"/>
            <color indexed="81"/>
            <rFont val="Times New Roman"/>
            <family val="1"/>
          </rPr>
          <t>- E.g., Pre-Collision System
- If there are some, please put all names with applicable scope in ().
 E.g. Access system with Elec. Key (Lexus models in North America)
      Smart Key system (Toyota models in North America)
      Entry &amp; Start system (Other than above)</t>
        </r>
      </text>
    </comment>
    <comment ref="H10" authorId="1" shapeId="0" xr:uid="{00000000-0006-0000-1200-000006000000}">
      <text>
        <r>
          <rPr>
            <sz val="14"/>
            <color indexed="81"/>
            <rFont val="Times New Roman"/>
            <family val="1"/>
          </rPr>
          <t>- Enter the main functions and effects (refer to the O/M for the level of language required).</t>
        </r>
      </text>
    </comment>
    <comment ref="H11" authorId="1" shapeId="0" xr:uid="{00000000-0006-0000-1200-000007000000}">
      <text>
        <r>
          <rPr>
            <sz val="14"/>
            <color indexed="81"/>
            <rFont val="Times New Roman"/>
            <family val="1"/>
          </rPr>
          <t>- If requests for telltales, buzzers, and fixed MIDs have different conditions of applicability, separate requirement specifications must be issued.
- Enter in both Japanese and English.</t>
        </r>
      </text>
    </comment>
    <comment ref="H12" authorId="1" shapeId="0" xr:uid="{00000000-0006-0000-1200-000008000000}">
      <text>
        <r>
          <rPr>
            <sz val="14"/>
            <color indexed="81"/>
            <rFont val="Times New Roman"/>
            <family val="1"/>
          </rPr>
          <t>Enter if the same specifications have allocation prohibition conditions due to differences in regulatory requirements of the destinations, etc.
- Enter in both Japanese and English.</t>
        </r>
      </text>
    </comment>
    <comment ref="H13" authorId="2" shapeId="0" xr:uid="{00000000-0006-0000-1200-000009000000}">
      <text>
        <r>
          <rPr>
            <sz val="14"/>
            <color indexed="81"/>
            <rFont val="Times New Roman"/>
            <family val="1"/>
          </rPr>
          <t xml:space="preserve">Change </t>
        </r>
        <r>
          <rPr>
            <sz val="14"/>
            <color indexed="81"/>
            <rFont val="ＭＳ Ｐ明朝"/>
            <family val="1"/>
            <charset val="128"/>
          </rPr>
          <t>□</t>
        </r>
        <r>
          <rPr>
            <sz val="14"/>
            <color indexed="81"/>
            <rFont val="Times New Roman"/>
            <family val="1"/>
          </rPr>
          <t xml:space="preserve"> of the applicable law to </t>
        </r>
        <r>
          <rPr>
            <sz val="14"/>
            <color indexed="81"/>
            <rFont val="ＭＳ Ｐ明朝"/>
            <family val="1"/>
            <charset val="128"/>
          </rPr>
          <t>■</t>
        </r>
      </text>
    </comment>
    <comment ref="H14" authorId="2" shapeId="0" xr:uid="{00000000-0006-0000-1200-00000A000000}">
      <text>
        <r>
          <rPr>
            <sz val="14"/>
            <color indexed="81"/>
            <rFont val="Times New Roman"/>
            <family val="1"/>
          </rPr>
          <t>If the warning is uploaded to remote service center, (you need a agreement with DCM team), enter "o"</t>
        </r>
      </text>
    </comment>
    <comment ref="H15" authorId="2" shapeId="0" xr:uid="{00000000-0006-0000-1200-00000B000000}">
      <text>
        <r>
          <rPr>
            <sz val="14"/>
            <color indexed="81"/>
            <rFont val="Times New Roman"/>
            <family val="1"/>
          </rPr>
          <t>- Enter in both Japanese and English.</t>
        </r>
      </text>
    </comment>
    <comment ref="H16" authorId="0" shapeId="0" xr:uid="{00000000-0006-0000-1200-00000C000000}">
      <text>
        <r>
          <rPr>
            <sz val="14"/>
            <color indexed="81"/>
            <rFont val="Times New Roman"/>
            <family val="1"/>
          </rPr>
          <t>Even when no comment , enter "</t>
        </r>
        <r>
          <rPr>
            <sz val="14"/>
            <color indexed="81"/>
            <rFont val="Arial Unicode MS"/>
            <family val="3"/>
            <charset val="128"/>
          </rPr>
          <t>無し</t>
        </r>
        <r>
          <rPr>
            <sz val="14"/>
            <color indexed="81"/>
            <rFont val="Times New Roman"/>
            <family val="1"/>
          </rPr>
          <t xml:space="preserve"> None" to avoid error
indication on "Input Check".
- Enter in both Japanese and English.</t>
        </r>
      </text>
    </comment>
    <comment ref="H17" authorId="0" shapeId="0" xr:uid="{00000000-0006-0000-1200-00000D000000}">
      <text>
        <r>
          <rPr>
            <sz val="14"/>
            <color indexed="81"/>
            <rFont val="Times New Roman"/>
            <family val="1"/>
          </rPr>
          <t>Select "Standard" or "Individual".</t>
        </r>
      </text>
    </comment>
    <comment ref="H18" authorId="0" shapeId="0" xr:uid="{00000000-0006-0000-1200-00000E000000}">
      <text>
        <r>
          <rPr>
            <sz val="14"/>
            <color indexed="81"/>
            <rFont val="Times New Roman"/>
            <family val="1"/>
          </rPr>
          <t>Enter the model code (E.g., "OOOOB") if the specifications are individual vehicle specifications.</t>
        </r>
      </text>
    </comment>
    <comment ref="H19" authorId="1" shapeId="0" xr:uid="{00000000-0006-0000-1200-00000F000000}">
      <text>
        <r>
          <rPr>
            <sz val="14"/>
            <color indexed="81"/>
            <rFont val="Times New Roman"/>
            <family val="1"/>
          </rPr>
          <t>E.g., B_SMAPUS (no symbols (e.g., "&amp;") may be entered).
(2 chars: Function area + 6 chars: System name)</t>
        </r>
      </text>
    </comment>
    <comment ref="H20" authorId="2" shapeId="0" xr:uid="{00000000-0006-0000-1200-000010000000}">
      <text>
        <r>
          <rPr>
            <sz val="14"/>
            <color indexed="81"/>
            <rFont val="Times New Roman"/>
            <family val="1"/>
          </rPr>
          <t>E.g., CSTD15A, CoooA_A (no symbols (e.g., "&amp;") may be entered).
(Standard  "CSTD" + 2chars: issuing year + 1chars: Control Spec. Vari.) 
(Individual  "C" + 4chars: Model code + "_" + 1chars: Control Spec. Vari.)</t>
        </r>
      </text>
    </comment>
    <comment ref="H21" authorId="2" shapeId="0" xr:uid="{00000000-0006-0000-1200-000011000000}">
      <text>
        <r>
          <rPr>
            <sz val="14"/>
            <color indexed="81"/>
            <rFont val="Times New Roman"/>
            <family val="1"/>
          </rPr>
          <t>Enter 5 single byte alphanumerical characters (including hyphens).</t>
        </r>
      </text>
    </comment>
    <comment ref="F30" authorId="2" shapeId="0" xr:uid="{00000000-0006-0000-1200-000012000000}">
      <text>
        <r>
          <rPr>
            <sz val="14"/>
            <color indexed="81"/>
            <rFont val="Times New Roman"/>
            <family val="1"/>
          </rPr>
          <t>Input the number of TTs.
Different color TT must be handled/ It's different/separated functions for meter</t>
        </r>
      </text>
    </comment>
    <comment ref="F32" authorId="2" shapeId="0" xr:uid="{00000000-0006-0000-1200-000013000000}">
      <text>
        <r>
          <rPr>
            <sz val="14"/>
            <color indexed="81"/>
            <rFont val="Times New Roman"/>
            <family val="1"/>
          </rPr>
          <t>Paste the TT symbol.
Paste all symbols if there are different symbols due to differences in regulatory requirements of the destinations, etc.
Numbering not needed when your TT does not have any variation.</t>
        </r>
      </text>
    </comment>
    <comment ref="J32" authorId="2" shapeId="0" xr:uid="{00000000-0006-0000-1200-000014000000}">
      <text>
        <r>
          <rPr>
            <sz val="14"/>
            <color indexed="81"/>
            <rFont val="Times New Roman"/>
            <family val="1"/>
          </rPr>
          <t>- Enter in both Japanese and English.</t>
        </r>
      </text>
    </comment>
    <comment ref="K32" authorId="2" shapeId="0" xr:uid="{00000000-0006-0000-1200-000015000000}">
      <text>
        <r>
          <rPr>
            <sz val="14"/>
            <color indexed="81"/>
            <rFont val="Times New Roman"/>
            <family val="1"/>
          </rPr>
          <t>Select "needed", even if you display the symbol to MID.</t>
        </r>
      </text>
    </comment>
    <comment ref="O32" authorId="2" shapeId="0" xr:uid="{00000000-0006-0000-1200-000016000000}">
      <text>
        <r>
          <rPr>
            <sz val="14"/>
            <color indexed="81"/>
            <rFont val="Times New Roman"/>
            <family val="1"/>
          </rPr>
          <t>- Enter in both Japanese and English.</t>
        </r>
      </text>
    </comment>
    <comment ref="S32" authorId="2" shapeId="0" xr:uid="{00000000-0006-0000-1200-000017000000}">
      <text>
        <r>
          <rPr>
            <sz val="14"/>
            <color indexed="81"/>
            <rFont val="Times New Roman"/>
            <family val="1"/>
          </rPr>
          <t>- Enter in both Japanese and English.</t>
        </r>
      </text>
    </comment>
    <comment ref="H36" authorId="1" shapeId="0" xr:uid="{00000000-0006-0000-1200-000018000000}">
      <text>
        <r>
          <rPr>
            <sz val="14"/>
            <color indexed="81"/>
            <rFont val="Times New Roman"/>
            <family val="1"/>
          </rPr>
          <t>- If there are multiple states, enter the one with the highest severity.
- Enter in both Japanese and English.</t>
        </r>
      </text>
    </comment>
    <comment ref="K36" authorId="2" shapeId="0" xr:uid="{00000000-0006-0000-1200-000019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36" authorId="2" shapeId="0" xr:uid="{00000000-0006-0000-1200-00001A000000}">
      <text>
        <r>
          <rPr>
            <sz val="14"/>
            <color indexed="81"/>
            <rFont val="Times New Roman"/>
            <family val="1"/>
          </rPr>
          <t>- If you have special conditions other than standard processing in "Detailed Spec" sheet, enter "o".
- If there are any special conditions, enter in the "Detailed Spec" sheet.
- Special conditions at 2-n-2 must be inputted at 8-n.</t>
        </r>
      </text>
    </comment>
    <comment ref="O36" authorId="1" shapeId="0" xr:uid="{00000000-0006-0000-1200-00001B000000}">
      <text>
        <r>
          <rPr>
            <sz val="14"/>
            <color indexed="81"/>
            <rFont val="Times New Roman"/>
            <family val="1"/>
          </rPr>
          <t>- This is needed when TT is ON or blinking during communication disruption.
- Enter "o" only for indication status of ON or blinking during communication disruption.</t>
        </r>
      </text>
    </comment>
    <comment ref="P36" authorId="1" shapeId="0" xr:uid="{00000000-0006-0000-1200-00001C000000}">
      <text>
        <r>
          <rPr>
            <sz val="14"/>
            <color indexed="81"/>
            <rFont val="Times New Roman"/>
            <family val="1"/>
          </rPr>
          <t>Refer to RD03002-D01.</t>
        </r>
      </text>
    </comment>
    <comment ref="Q36" authorId="1" shapeId="0" xr:uid="{00000000-0006-0000-1200-00001D000000}">
      <text>
        <r>
          <rPr>
            <sz val="14"/>
            <color indexed="81"/>
            <rFont val="Times New Roman"/>
            <family val="1"/>
          </rPr>
          <t>Refer to RD03002-D01.</t>
        </r>
      </text>
    </comment>
    <comment ref="S36" authorId="2" shapeId="0" xr:uid="{00000000-0006-0000-1200-00001E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J37" authorId="1" shapeId="0" xr:uid="{00000000-0006-0000-1200-00001F000000}">
      <text>
        <r>
          <rPr>
            <sz val="14"/>
            <color indexed="81"/>
            <rFont val="Times New Roman"/>
            <family val="1"/>
          </rPr>
          <t>"special" means TT is indicated during limited time after ACC or IG OFF</t>
        </r>
      </text>
    </comment>
    <comment ref="E44" authorId="2" shapeId="0" xr:uid="{00000000-0006-0000-1200-000020000000}">
      <text>
        <r>
          <rPr>
            <sz val="14"/>
            <color indexed="81"/>
            <rFont val="Times New Roman"/>
            <family val="1"/>
          </rPr>
          <t xml:space="preserve">In: Meter input signals
Out: Meter output signals </t>
        </r>
      </text>
    </comment>
    <comment ref="F44" authorId="2" shapeId="0" xr:uid="{00000000-0006-0000-1200-000021000000}">
      <text>
        <r>
          <rPr>
            <sz val="14"/>
            <color indexed="81"/>
            <rFont val="Times New Roman"/>
            <family val="1"/>
          </rPr>
          <t>Handle as follows to ensure software development flexibility and scalability.
(1) TT request signals must be handled separately from BZR and MID request signals.
(2) There must be one indication request signal for each TT.
(3) If the same TT has a different color, a separate indication request signal is required because the software module is different.
(4) The above conditions do not have to be satisfied if already implemented on another vehicle.  However, revise to follow these conditions when developing a new generation system or ECU.</t>
        </r>
      </text>
    </comment>
    <comment ref="G44" authorId="2" shapeId="0" xr:uid="{00000000-0006-0000-1200-000022000000}">
      <text>
        <r>
          <rPr>
            <sz val="14"/>
            <color indexed="81"/>
            <rFont val="Times New Roman"/>
            <family val="1"/>
          </rPr>
          <t>If you have a different communication cycle
you need to increase the number of data label
(=put more lines)</t>
        </r>
      </text>
    </comment>
    <comment ref="H44" authorId="2" shapeId="0" xr:uid="{00000000-0006-0000-1200-000023000000}">
      <text>
        <r>
          <rPr>
            <sz val="14"/>
            <color indexed="81"/>
            <rFont val="Times New Roman"/>
            <family val="1"/>
          </rPr>
          <t xml:space="preserve"> If you have a different DMS Ver. 
you need to increase the number of data label
(=put more lines)</t>
        </r>
      </text>
    </comment>
    <comment ref="K44" authorId="2" shapeId="0" xr:uid="{00000000-0006-0000-1200-000024000000}">
      <text>
        <r>
          <rPr>
            <sz val="14"/>
            <color indexed="81"/>
            <rFont val="Times New Roman"/>
            <family val="1"/>
          </rPr>
          <t>Value to be controlled till receiving data in the first</t>
        </r>
      </text>
    </comment>
    <comment ref="L44" authorId="2" shapeId="0" xr:uid="{00000000-0006-0000-1200-000025000000}">
      <text>
        <r>
          <rPr>
            <sz val="14"/>
            <color indexed="81"/>
            <rFont val="Times New Roman"/>
            <family val="1"/>
          </rPr>
          <t>When disruption judgement is unnecessary, "-" shall be input.</t>
        </r>
      </text>
    </comment>
    <comment ref="N44" authorId="2" shapeId="0" xr:uid="{00000000-0006-0000-1200-000026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O44" authorId="2" shapeId="0" xr:uid="{00000000-0006-0000-1200-000027000000}">
      <text>
        <r>
          <rPr>
            <sz val="14"/>
            <color indexed="81"/>
            <rFont val="Times New Roman"/>
            <family val="1"/>
          </rPr>
          <t>The max time is usually same as the communication cycle of the message.
(Because regular message transmission can recover one communication failure usually.)</t>
        </r>
      </text>
    </comment>
    <comment ref="E49" authorId="2" shapeId="0" xr:uid="{00000000-0006-0000-1200-000028000000}">
      <text>
        <r>
          <rPr>
            <sz val="14"/>
            <color indexed="81"/>
            <rFont val="Times New Roman"/>
            <family val="1"/>
          </rPr>
          <t xml:space="preserve">In: Meter input signals
Out: Meter output signals </t>
        </r>
      </text>
    </comment>
    <comment ref="F49" authorId="2" shapeId="0" xr:uid="{00000000-0006-0000-1200-000029000000}">
      <text>
        <r>
          <rPr>
            <sz val="14"/>
            <color indexed="81"/>
            <rFont val="Times New Roman"/>
            <family val="1"/>
          </rPr>
          <t>E.g.,Head lamp relay
- Enter in both Japanese and English.</t>
        </r>
      </text>
    </comment>
    <comment ref="G49" authorId="2" shapeId="0" xr:uid="{00000000-0006-0000-1200-00002A000000}">
      <text>
        <r>
          <rPr>
            <sz val="14"/>
            <color indexed="81"/>
            <rFont val="Times New Roman"/>
            <family val="1"/>
          </rPr>
          <t>E.g.,HEAD</t>
        </r>
      </text>
    </comment>
    <comment ref="H49" authorId="2" shapeId="0" xr:uid="{00000000-0006-0000-1200-00002B000000}">
      <text>
        <r>
          <rPr>
            <sz val="14"/>
            <color indexed="81"/>
            <rFont val="Times New Roman"/>
            <family val="1"/>
          </rPr>
          <t>E.g.,Hi:Low beam head lamp is requested., Lo:Low beam head lamp is not requested.
- Enter in both Japanese and English.</t>
        </r>
      </text>
    </comment>
    <comment ref="K49" authorId="2" shapeId="0" xr:uid="{00000000-0006-0000-1200-00002C000000}">
      <text>
        <r>
          <rPr>
            <sz val="14"/>
            <color indexed="81"/>
            <rFont val="Times New Roman"/>
            <family val="1"/>
          </rPr>
          <t>E.g.,During IG-ON
- Enter in both Japanese and English.</t>
        </r>
      </text>
    </comment>
    <comment ref="N49" authorId="2" shapeId="0" xr:uid="{00000000-0006-0000-1200-00002D000000}">
      <text>
        <r>
          <rPr>
            <sz val="14"/>
            <color indexed="81"/>
            <rFont val="Times New Roman"/>
            <family val="1"/>
          </rPr>
          <t>E.g.,40 to 80</t>
        </r>
      </text>
    </comment>
    <comment ref="F57" authorId="2" shapeId="0" xr:uid="{00000000-0006-0000-1200-00002E000000}">
      <text>
        <r>
          <rPr>
            <sz val="14"/>
            <color indexed="81"/>
            <rFont val="Times New Roman"/>
            <family val="1"/>
          </rPr>
          <t>Paste the TT symbol.
Paste all symbols if there are different symbols due to differences in regulatory requirements of the destinations, etc.
Numbering not needed when your TT does not have any variation.</t>
        </r>
      </text>
    </comment>
    <comment ref="H61" authorId="1" shapeId="0" xr:uid="{00000000-0006-0000-1200-00002F000000}">
      <text>
        <r>
          <rPr>
            <sz val="14"/>
            <color indexed="81"/>
            <rFont val="Times New Roman"/>
            <family val="1"/>
          </rPr>
          <t>- If there are multiple states, enter the one with the highest severity.
- Enter in both Japanese and English.</t>
        </r>
      </text>
    </comment>
    <comment ref="K61" authorId="2" shapeId="0" xr:uid="{00000000-0006-0000-1200-000030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61" authorId="2" shapeId="0" xr:uid="{00000000-0006-0000-1200-000031000000}">
      <text>
        <r>
          <rPr>
            <sz val="14"/>
            <color indexed="81"/>
            <rFont val="Times New Roman"/>
            <family val="1"/>
          </rPr>
          <t>- If you have special conditions other than standard processing in "Detailed Spec" sheet, enter "o".
- If there are any special conditions, enter in the "Detailed Spec" sheet.
- Special conditions at 2-A-2 must be inputted at 8-A.</t>
        </r>
      </text>
    </comment>
    <comment ref="O61" authorId="1" shapeId="0" xr:uid="{00000000-0006-0000-1200-000032000000}">
      <text>
        <r>
          <rPr>
            <sz val="14"/>
            <color indexed="81"/>
            <rFont val="Times New Roman"/>
            <family val="1"/>
          </rPr>
          <t>- This is needed when TT is ON or blinking during communication disruption.
- Enter "o" only for indication status of ON or blinking during communication disruption.</t>
        </r>
      </text>
    </comment>
    <comment ref="P61" authorId="1" shapeId="0" xr:uid="{00000000-0006-0000-1200-000033000000}">
      <text>
        <r>
          <rPr>
            <sz val="14"/>
            <color indexed="81"/>
            <rFont val="Times New Roman"/>
            <family val="1"/>
          </rPr>
          <t>Refer to RD03002-D01.</t>
        </r>
      </text>
    </comment>
    <comment ref="Q61" authorId="1" shapeId="0" xr:uid="{00000000-0006-0000-1200-000034000000}">
      <text>
        <r>
          <rPr>
            <sz val="14"/>
            <color indexed="81"/>
            <rFont val="Times New Roman"/>
            <family val="1"/>
          </rPr>
          <t>Refer to RD03002-D01.</t>
        </r>
      </text>
    </comment>
    <comment ref="S61" authorId="2" shapeId="0" xr:uid="{00000000-0006-0000-1200-000035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J62" authorId="1" shapeId="0" xr:uid="{00000000-0006-0000-1200-000036000000}">
      <text>
        <r>
          <rPr>
            <sz val="14"/>
            <color indexed="81"/>
            <rFont val="Times New Roman"/>
            <family val="1"/>
          </rPr>
          <t>"special" means TT is indicated during limited time after ACC or IG OFF</t>
        </r>
      </text>
    </comment>
    <comment ref="E69" authorId="2" shapeId="0" xr:uid="{00000000-0006-0000-1200-000037000000}">
      <text>
        <r>
          <rPr>
            <sz val="14"/>
            <color indexed="81"/>
            <rFont val="Times New Roman"/>
            <family val="1"/>
          </rPr>
          <t xml:space="preserve">In: Meter input signals
Out: Meter output signals </t>
        </r>
      </text>
    </comment>
    <comment ref="F69" authorId="2" shapeId="0" xr:uid="{00000000-0006-0000-1200-000038000000}">
      <text>
        <r>
          <rPr>
            <sz val="14"/>
            <color indexed="81"/>
            <rFont val="Times New Roman"/>
            <family val="1"/>
          </rPr>
          <t>Handle as follows to ensure software development flexibility and scalability.
(1) TT request signals must be handled separately from BZR and MID request signals.
(2) There must be one indication request signal for each TT.
(3) If the same TT has a different color, a separate indication request signal is required because the software module is different.
(4) The above conditions do not have to be satisfied if already implemented on another vehicle.  However, revise to follow these conditions when developing a new generation system or ECU.</t>
        </r>
      </text>
    </comment>
    <comment ref="G69" authorId="2" shapeId="0" xr:uid="{00000000-0006-0000-1200-000039000000}">
      <text>
        <r>
          <rPr>
            <sz val="14"/>
            <color indexed="81"/>
            <rFont val="Times New Roman"/>
            <family val="1"/>
          </rPr>
          <t>If you have a different communication cycle
you need to increase the number of data label
(=put more lines)</t>
        </r>
      </text>
    </comment>
    <comment ref="H69" authorId="2" shapeId="0" xr:uid="{00000000-0006-0000-1200-00003A000000}">
      <text>
        <r>
          <rPr>
            <sz val="14"/>
            <color indexed="81"/>
            <rFont val="Times New Roman"/>
            <family val="1"/>
          </rPr>
          <t xml:space="preserve"> If you have a different DMS Ver. 
you need to increase the number of data label
(=put more lines)</t>
        </r>
      </text>
    </comment>
    <comment ref="K69" authorId="2" shapeId="0" xr:uid="{00000000-0006-0000-1200-00003B000000}">
      <text>
        <r>
          <rPr>
            <sz val="14"/>
            <color indexed="81"/>
            <rFont val="Times New Roman"/>
            <family val="1"/>
          </rPr>
          <t>Value to be controlled till receiving data in the first</t>
        </r>
      </text>
    </comment>
    <comment ref="L69" authorId="2" shapeId="0" xr:uid="{00000000-0006-0000-1200-00003C000000}">
      <text>
        <r>
          <rPr>
            <sz val="14"/>
            <color indexed="81"/>
            <rFont val="Times New Roman"/>
            <family val="1"/>
          </rPr>
          <t>When disruption judgement is unnecessary, "-" shall be input.</t>
        </r>
      </text>
    </comment>
    <comment ref="N69" authorId="2" shapeId="0" xr:uid="{00000000-0006-0000-1200-00003D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O69" authorId="2" shapeId="0" xr:uid="{00000000-0006-0000-1200-00003E000000}">
      <text>
        <r>
          <rPr>
            <sz val="14"/>
            <color indexed="81"/>
            <rFont val="Times New Roman"/>
            <family val="1"/>
          </rPr>
          <t>The max time is usually same as the communication cycle of the message.
(Because regular message transmission can recover one communication failure usually.)</t>
        </r>
      </text>
    </comment>
    <comment ref="E74" authorId="2" shapeId="0" xr:uid="{00000000-0006-0000-1200-00003F000000}">
      <text>
        <r>
          <rPr>
            <sz val="14"/>
            <color indexed="81"/>
            <rFont val="Times New Roman"/>
            <family val="1"/>
          </rPr>
          <t xml:space="preserve">In: Meter input signals
Out: Meter output signals </t>
        </r>
      </text>
    </comment>
    <comment ref="F74" authorId="2" shapeId="0" xr:uid="{00000000-0006-0000-1200-000040000000}">
      <text>
        <r>
          <rPr>
            <sz val="14"/>
            <color indexed="81"/>
            <rFont val="Times New Roman"/>
            <family val="1"/>
          </rPr>
          <t>E.g.,Head lamp relay
- Enter in both Japanese and English.</t>
        </r>
      </text>
    </comment>
    <comment ref="G74" authorId="2" shapeId="0" xr:uid="{00000000-0006-0000-1200-000041000000}">
      <text>
        <r>
          <rPr>
            <sz val="14"/>
            <color indexed="81"/>
            <rFont val="Times New Roman"/>
            <family val="1"/>
          </rPr>
          <t>E.g.,HEAD</t>
        </r>
      </text>
    </comment>
    <comment ref="H74" authorId="2" shapeId="0" xr:uid="{00000000-0006-0000-1200-000042000000}">
      <text>
        <r>
          <rPr>
            <sz val="14"/>
            <color indexed="81"/>
            <rFont val="Times New Roman"/>
            <family val="1"/>
          </rPr>
          <t>E.g.,Hi:Low beam head lamp is requested., Lo:Low beam head lamp is not requested.
- Enter in both Japanese and English.</t>
        </r>
      </text>
    </comment>
    <comment ref="K74" authorId="2" shapeId="0" xr:uid="{00000000-0006-0000-1200-000043000000}">
      <text>
        <r>
          <rPr>
            <sz val="14"/>
            <color indexed="81"/>
            <rFont val="Times New Roman"/>
            <family val="1"/>
          </rPr>
          <t>E.g.,During IG-ON
- Enter in both Japanese and English.</t>
        </r>
      </text>
    </comment>
    <comment ref="N74" authorId="2" shapeId="0" xr:uid="{00000000-0006-0000-1200-000044000000}">
      <text>
        <r>
          <rPr>
            <sz val="14"/>
            <color indexed="81"/>
            <rFont val="Times New Roman"/>
            <family val="1"/>
          </rPr>
          <t>E.g.,40 to 80</t>
        </r>
      </text>
    </comment>
    <comment ref="F82" authorId="2" shapeId="0" xr:uid="{00000000-0006-0000-1200-000045000000}">
      <text>
        <r>
          <rPr>
            <sz val="14"/>
            <color indexed="81"/>
            <rFont val="Times New Roman"/>
            <family val="1"/>
          </rPr>
          <t>Paste the TT symbol.
Paste all symbols if there are different symbols due to differences in regulatory requirements of the destinations, etc.
Numbering not needed when your TT does not have any variation.</t>
        </r>
      </text>
    </comment>
    <comment ref="H86" authorId="1" shapeId="0" xr:uid="{00000000-0006-0000-1200-000046000000}">
      <text>
        <r>
          <rPr>
            <sz val="14"/>
            <color indexed="81"/>
            <rFont val="Times New Roman"/>
            <family val="1"/>
          </rPr>
          <t>- If there are multiple states, enter the one with the highest severity.
- Enter in both Japanese and English.</t>
        </r>
      </text>
    </comment>
    <comment ref="K86" authorId="2" shapeId="0" xr:uid="{00000000-0006-0000-1200-000047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86" authorId="2" shapeId="0" xr:uid="{00000000-0006-0000-1200-000048000000}">
      <text>
        <r>
          <rPr>
            <sz val="14"/>
            <color indexed="81"/>
            <rFont val="Times New Roman"/>
            <family val="1"/>
          </rPr>
          <t>- If you have special conditions other than standard processing in "Detailed Spec" sheet, enter "o".
- If there are any special conditions, enter in the "Detailed Spec" sheet.
- Special conditions at 2-B-2 must be inputted at 8-B.</t>
        </r>
      </text>
    </comment>
    <comment ref="O86" authorId="1" shapeId="0" xr:uid="{00000000-0006-0000-1200-000049000000}">
      <text>
        <r>
          <rPr>
            <sz val="14"/>
            <color indexed="81"/>
            <rFont val="Times New Roman"/>
            <family val="1"/>
          </rPr>
          <t>- This is needed when TT is ON or blinking during communication disruption.
- Enter "o" only for indication status of ON or blinking during communication disruption.</t>
        </r>
      </text>
    </comment>
    <comment ref="P86" authorId="1" shapeId="0" xr:uid="{00000000-0006-0000-1200-00004A000000}">
      <text>
        <r>
          <rPr>
            <sz val="14"/>
            <color indexed="81"/>
            <rFont val="Times New Roman"/>
            <family val="1"/>
          </rPr>
          <t>Refer to RD03002-D01.</t>
        </r>
      </text>
    </comment>
    <comment ref="Q86" authorId="1" shapeId="0" xr:uid="{00000000-0006-0000-1200-00004B000000}">
      <text>
        <r>
          <rPr>
            <sz val="14"/>
            <color indexed="81"/>
            <rFont val="Times New Roman"/>
            <family val="1"/>
          </rPr>
          <t>Refer to RD03002-D01.</t>
        </r>
      </text>
    </comment>
    <comment ref="S86" authorId="2" shapeId="0" xr:uid="{00000000-0006-0000-1200-00004C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J87" authorId="1" shapeId="0" xr:uid="{00000000-0006-0000-1200-00004D000000}">
      <text>
        <r>
          <rPr>
            <sz val="14"/>
            <color indexed="81"/>
            <rFont val="Times New Roman"/>
            <family val="1"/>
          </rPr>
          <t>"special" means TT is indicated during limited time after ACC or IG OFF</t>
        </r>
      </text>
    </comment>
    <comment ref="E94" authorId="2" shapeId="0" xr:uid="{00000000-0006-0000-1200-00004E000000}">
      <text>
        <r>
          <rPr>
            <sz val="14"/>
            <color indexed="81"/>
            <rFont val="Times New Roman"/>
            <family val="1"/>
          </rPr>
          <t xml:space="preserve">In: Meter input signals
Out: Meter output signals </t>
        </r>
      </text>
    </comment>
    <comment ref="F94" authorId="2" shapeId="0" xr:uid="{00000000-0006-0000-1200-00004F000000}">
      <text>
        <r>
          <rPr>
            <sz val="14"/>
            <color indexed="81"/>
            <rFont val="Times New Roman"/>
            <family val="1"/>
          </rPr>
          <t>Handle as follows to ensure software development flexibility and scalability.
(1) TT request signals must be handled separately from BZR and MID request signals.
(2) There must be one indication request signal for each TT.
(3) If the same TT has a different color, a separate indication request signal is required because the software module is different.
(4) The above conditions do not have to be satisfied if already implemented on another vehicle.  However, revise to follow these conditions when developing a new generation system or ECU.</t>
        </r>
      </text>
    </comment>
    <comment ref="G94" authorId="2" shapeId="0" xr:uid="{00000000-0006-0000-1200-000050000000}">
      <text>
        <r>
          <rPr>
            <sz val="14"/>
            <color indexed="81"/>
            <rFont val="Times New Roman"/>
            <family val="1"/>
          </rPr>
          <t>If you have a different communication cycle
you need to increase the number of data label
(=put more lines)</t>
        </r>
      </text>
    </comment>
    <comment ref="H94" authorId="2" shapeId="0" xr:uid="{00000000-0006-0000-1200-000051000000}">
      <text>
        <r>
          <rPr>
            <sz val="14"/>
            <color indexed="81"/>
            <rFont val="Times New Roman"/>
            <family val="1"/>
          </rPr>
          <t xml:space="preserve"> If you have a different DMS Ver. 
you need to increase the number of data label
(=put more lines)</t>
        </r>
      </text>
    </comment>
    <comment ref="K94" authorId="2" shapeId="0" xr:uid="{00000000-0006-0000-1200-000052000000}">
      <text>
        <r>
          <rPr>
            <sz val="14"/>
            <color indexed="81"/>
            <rFont val="Times New Roman"/>
            <family val="1"/>
          </rPr>
          <t>Value to be controlled till receiving data in the first</t>
        </r>
      </text>
    </comment>
    <comment ref="L94" authorId="2" shapeId="0" xr:uid="{00000000-0006-0000-1200-000053000000}">
      <text>
        <r>
          <rPr>
            <sz val="14"/>
            <color indexed="81"/>
            <rFont val="Times New Roman"/>
            <family val="1"/>
          </rPr>
          <t>When disruption judgement is unnecessary, "-" shall be input.</t>
        </r>
      </text>
    </comment>
    <comment ref="N94" authorId="2" shapeId="0" xr:uid="{00000000-0006-0000-1200-000054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O94" authorId="2" shapeId="0" xr:uid="{00000000-0006-0000-1200-000055000000}">
      <text>
        <r>
          <rPr>
            <sz val="14"/>
            <color indexed="81"/>
            <rFont val="Times New Roman"/>
            <family val="1"/>
          </rPr>
          <t>The max time is usually same as the communication cycle of the message.
(Because regular message transmission can recover one communication failure usually.)</t>
        </r>
      </text>
    </comment>
    <comment ref="E99" authorId="2" shapeId="0" xr:uid="{00000000-0006-0000-1200-000056000000}">
      <text>
        <r>
          <rPr>
            <sz val="14"/>
            <color indexed="81"/>
            <rFont val="Times New Roman"/>
            <family val="1"/>
          </rPr>
          <t xml:space="preserve">In: Meter input signals
Out: Meter output signals </t>
        </r>
      </text>
    </comment>
    <comment ref="F99" authorId="2" shapeId="0" xr:uid="{00000000-0006-0000-1200-000057000000}">
      <text>
        <r>
          <rPr>
            <sz val="14"/>
            <color indexed="81"/>
            <rFont val="Times New Roman"/>
            <family val="1"/>
          </rPr>
          <t>E.g.,Head lamp relay
- Enter in both Japanese and English.</t>
        </r>
      </text>
    </comment>
    <comment ref="G99" authorId="2" shapeId="0" xr:uid="{00000000-0006-0000-1200-000058000000}">
      <text>
        <r>
          <rPr>
            <sz val="14"/>
            <color indexed="81"/>
            <rFont val="Times New Roman"/>
            <family val="1"/>
          </rPr>
          <t>E.g.,HEAD</t>
        </r>
      </text>
    </comment>
    <comment ref="H99" authorId="2" shapeId="0" xr:uid="{00000000-0006-0000-1200-000059000000}">
      <text>
        <r>
          <rPr>
            <sz val="14"/>
            <color indexed="81"/>
            <rFont val="Times New Roman"/>
            <family val="1"/>
          </rPr>
          <t>E.g.,Hi:Low beam head lamp is requested., Lo:Low beam head lamp is not requested.
- Enter in both Japanese and English.</t>
        </r>
      </text>
    </comment>
    <comment ref="K99" authorId="2" shapeId="0" xr:uid="{00000000-0006-0000-1200-00005A000000}">
      <text>
        <r>
          <rPr>
            <sz val="14"/>
            <color indexed="81"/>
            <rFont val="Times New Roman"/>
            <family val="1"/>
          </rPr>
          <t>E.g.,During IG-ON
- Enter in both Japanese and English.</t>
        </r>
      </text>
    </comment>
    <comment ref="N99" authorId="2" shapeId="0" xr:uid="{00000000-0006-0000-1200-00005B000000}">
      <text>
        <r>
          <rPr>
            <sz val="14"/>
            <color indexed="81"/>
            <rFont val="Times New Roman"/>
            <family val="1"/>
          </rPr>
          <t>E.g.,40 to 80</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G8" authorId="0" shapeId="0" xr:uid="{00000000-0006-0000-1300-000001000000}">
      <text>
        <r>
          <rPr>
            <sz val="14"/>
            <color indexed="81"/>
            <rFont val="HGｺﾞｼｯｸM"/>
            <family val="3"/>
            <charset val="128"/>
          </rPr>
          <t>ドロップダウンリストに周波数がない場合、「他:特別条件」に○を入力して、特別処理に記載</t>
        </r>
      </text>
    </comment>
    <comment ref="H8" authorId="0" shapeId="0" xr:uid="{00000000-0006-0000-1300-000002000000}">
      <text>
        <r>
          <rPr>
            <sz val="14"/>
            <color indexed="81"/>
            <rFont val="HGｺﾞｼｯｸM"/>
            <family val="3"/>
            <charset val="128"/>
          </rPr>
          <t>連発、単発も入力要
単発の場合は、原則0.2s または 0.9sから選択</t>
        </r>
      </text>
    </comment>
    <comment ref="I8" authorId="1" shapeId="0" xr:uid="{00000000-0006-0000-1300-000003000000}">
      <text>
        <r>
          <rPr>
            <sz val="14"/>
            <color indexed="81"/>
            <rFont val="HGｺﾞｼｯｸM"/>
            <family val="3"/>
            <charset val="128"/>
          </rPr>
          <t>・複数ある場合は，重大性の高いものを記載
・日本語／英語併記で記載</t>
        </r>
      </text>
    </comment>
    <comment ref="L8" authorId="0" shapeId="0" xr:uid="{00000000-0006-0000-13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8" authorId="0" shapeId="0" xr:uid="{00000000-0006-0000-1300-000005000000}">
      <text>
        <r>
          <rPr>
            <sz val="14"/>
            <color indexed="81"/>
            <rFont val="HGｺﾞｼｯｸM"/>
            <family val="3"/>
            <charset val="128"/>
          </rPr>
          <t>・「Detailed Spec」シートの標準処理以外の処理がある場合は、○を入力
・特別条件がある場合は、「Detailed Spec」シートへ記載</t>
        </r>
      </text>
    </comment>
    <comment ref="O8" authorId="0" shapeId="0" xr:uid="{00000000-0006-0000-13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Ⅲ:上記、クラスⅠ、Ⅱ以外の情報で、システムの状態遷移、リジェクト/受付を示す情報</t>
        </r>
      </text>
    </comment>
    <comment ref="T8" authorId="1" shapeId="0" xr:uid="{00000000-0006-0000-1300-000007000000}">
      <text>
        <r>
          <rPr>
            <sz val="14"/>
            <color indexed="81"/>
            <rFont val="HGｺﾞｼｯｸM"/>
            <family val="3"/>
            <charset val="128"/>
          </rPr>
          <t>RD03002-D01参照</t>
        </r>
      </text>
    </comment>
    <comment ref="U8" authorId="1" shapeId="0" xr:uid="{00000000-0006-0000-1300-000008000000}">
      <text>
        <r>
          <rPr>
            <sz val="14"/>
            <color indexed="81"/>
            <rFont val="HGｺﾞｼｯｸM"/>
            <family val="3"/>
            <charset val="128"/>
          </rPr>
          <t>RD03002-D01参照</t>
        </r>
      </text>
    </comment>
    <comment ref="K9" authorId="1" shapeId="0" xr:uid="{00000000-0006-0000-1300-000009000000}">
      <text>
        <r>
          <rPr>
            <sz val="14"/>
            <color indexed="81"/>
            <rFont val="HGｺﾞｼｯｸM"/>
            <family val="3"/>
            <charset val="128"/>
          </rPr>
          <t>「special」はIGまたはACC OFF後一定時間表示するもの</t>
        </r>
      </text>
    </comment>
    <comment ref="E14" authorId="0" shapeId="0" xr:uid="{00000000-0006-0000-1300-00000A000000}">
      <text>
        <r>
          <rPr>
            <sz val="14"/>
            <color indexed="81"/>
            <rFont val="HGｺﾞｼｯｸM"/>
            <family val="3"/>
            <charset val="128"/>
          </rPr>
          <t>In ：メータが入力する信号
Out：メータが出力する信号</t>
        </r>
      </text>
    </comment>
    <comment ref="F14" authorId="0" shapeId="0" xr:uid="{00000000-0006-0000-1300-00000B000000}">
      <text>
        <r>
          <rPr>
            <sz val="14"/>
            <color indexed="81"/>
            <rFont val="HGｺﾞｼｯｸM"/>
            <family val="3"/>
            <charset val="128"/>
          </rPr>
          <t>ソフト開発のフレキシビリティ(柔軟性)，スケーラビリティ(拡張性)の確保のため，
下記で対応すること．
(1)　BZR要求信号は，TT，MIDの要求信号とは別信号とすること．
(2)　各システムでのブザー吹鳴要求に対し，１つの表示要求信号とすること
(3)　他の車両で実施済みの場合上記を満たさなくても可とするが，新世代の
     システム/ECU開発時に上記のとおり見直しを行うこと．</t>
        </r>
      </text>
    </comment>
    <comment ref="G14" authorId="0" shapeId="0" xr:uid="{00000000-0006-0000-1300-00000C000000}">
      <text>
        <r>
          <rPr>
            <sz val="14"/>
            <color indexed="81"/>
            <rFont val="HGｺﾞｼｯｸM"/>
            <family val="3"/>
            <charset val="128"/>
          </rPr>
          <t>通信周期違いは、行を追加して記載</t>
        </r>
      </text>
    </comment>
    <comment ref="H14" authorId="0" shapeId="0" xr:uid="{00000000-0006-0000-1300-00000D000000}">
      <text>
        <r>
          <rPr>
            <sz val="14"/>
            <color indexed="81"/>
            <rFont val="HGｺﾞｼｯｸM"/>
            <family val="3"/>
            <charset val="128"/>
          </rPr>
          <t>DMS Ver違いは、行を追加して記載</t>
        </r>
      </text>
    </comment>
    <comment ref="L14" authorId="0" shapeId="0" xr:uid="{00000000-0006-0000-1300-00000E000000}">
      <text>
        <r>
          <rPr>
            <sz val="14"/>
            <color indexed="81"/>
            <rFont val="HGｺﾞｼｯｸM"/>
            <family val="3"/>
            <charset val="128"/>
          </rPr>
          <t>データを初回受信するまでに、メータで制御する値</t>
        </r>
      </text>
    </comment>
    <comment ref="M14" authorId="0" shapeId="0" xr:uid="{00000000-0006-0000-1300-00000F000000}">
      <text>
        <r>
          <rPr>
            <sz val="14"/>
            <color indexed="81"/>
            <rFont val="HGｺﾞｼｯｸM"/>
            <family val="3"/>
            <charset val="128"/>
          </rPr>
          <t>途絶判定しないものは，"-"と入力</t>
        </r>
      </text>
    </comment>
    <comment ref="O14" authorId="0" shapeId="0" xr:uid="{00000000-0006-0000-1300-000010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14" authorId="0" shapeId="0" xr:uid="{00000000-0006-0000-1300-000011000000}">
      <text>
        <r>
          <rPr>
            <sz val="14"/>
            <color indexed="81"/>
            <rFont val="HGｺﾞｼｯｸM"/>
            <family val="3"/>
            <charset val="128"/>
          </rPr>
          <t>通常はメッセージの通信周期
(１つのメッセージがエラーとなった場合の再送間隔）</t>
        </r>
      </text>
    </comment>
    <comment ref="E19" authorId="0" shapeId="0" xr:uid="{00000000-0006-0000-1300-000012000000}">
      <text>
        <r>
          <rPr>
            <sz val="14"/>
            <color indexed="81"/>
            <rFont val="HGｺﾞｼｯｸM"/>
            <family val="3"/>
            <charset val="128"/>
          </rPr>
          <t>In ：メータが入力する信号
Out：メータが出力する信号</t>
        </r>
      </text>
    </comment>
    <comment ref="F19" authorId="0" shapeId="0" xr:uid="{00000000-0006-0000-1300-000013000000}">
      <text>
        <r>
          <rPr>
            <sz val="14"/>
            <color indexed="81"/>
            <rFont val="HGｺﾞｼｯｸM"/>
            <family val="3"/>
            <charset val="128"/>
          </rPr>
          <t>例：ヘッドランプリレー
・日本語／英語併記で記載</t>
        </r>
      </text>
    </comment>
    <comment ref="G19" authorId="0" shapeId="0" xr:uid="{00000000-0006-0000-1300-000014000000}">
      <text>
        <r>
          <rPr>
            <sz val="14"/>
            <color indexed="81"/>
            <rFont val="HGｺﾞｼｯｸM"/>
            <family val="3"/>
            <charset val="128"/>
          </rPr>
          <t>例：HEAD</t>
        </r>
      </text>
    </comment>
    <comment ref="I19" authorId="0" shapeId="0" xr:uid="{00000000-0006-0000-1300-000015000000}">
      <text>
        <r>
          <rPr>
            <sz val="14"/>
            <color indexed="81"/>
            <rFont val="HGｺﾞｼｯｸM"/>
            <family val="3"/>
            <charset val="128"/>
          </rPr>
          <t>例：Hi:ﾍｯﾄﾞﾗﾝﾌﾟLO点灯要求有り、Lo:ﾍｯﾄﾞﾗﾝﾌﾟLO点灯要求なし
・日本語／英語併記で記載</t>
        </r>
      </text>
    </comment>
    <comment ref="L19" authorId="0" shapeId="0" xr:uid="{00000000-0006-0000-1300-000016000000}">
      <text>
        <r>
          <rPr>
            <sz val="14"/>
            <color indexed="81"/>
            <rFont val="HGｺﾞｼｯｸM"/>
            <family val="3"/>
            <charset val="128"/>
          </rPr>
          <t>例：IG-ON中
・日本語／英語併記で記載</t>
        </r>
      </text>
    </comment>
    <comment ref="O19" authorId="0" shapeId="0" xr:uid="{00000000-0006-0000-1300-000017000000}">
      <text>
        <r>
          <rPr>
            <sz val="14"/>
            <color indexed="81"/>
            <rFont val="HGｺﾞｼｯｸM"/>
            <family val="3"/>
            <charset val="128"/>
          </rPr>
          <t>例：40～80</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G8" authorId="0" shapeId="0" xr:uid="{00000000-0006-0000-1400-000001000000}">
      <text>
        <r>
          <rPr>
            <sz val="14"/>
            <color indexed="81"/>
            <rFont val="Times New Roman"/>
            <family val="1"/>
          </rPr>
          <t>If the frequency is not in the drop-down list, enter "O" to "Other: special conditions" and put details in "Special processing".</t>
        </r>
      </text>
    </comment>
    <comment ref="H8" authorId="0" shapeId="0" xr:uid="{00000000-0006-0000-1400-000002000000}">
      <text>
        <r>
          <rPr>
            <sz val="14"/>
            <color indexed="81"/>
            <rFont val="Times New Roman"/>
            <family val="1"/>
          </rPr>
          <t>Inputting is needed even in the case of the multiple consecutive short tones and single short tone.
In case of single short tone, you need to select 0.2s or 0.9s basically.</t>
        </r>
      </text>
    </comment>
    <comment ref="I8" authorId="1" shapeId="0" xr:uid="{00000000-0006-0000-1400-000003000000}">
      <text>
        <r>
          <rPr>
            <sz val="14"/>
            <color indexed="81"/>
            <rFont val="Times New Roman"/>
            <family val="1"/>
          </rPr>
          <t>- If there are multiple states, enter the one with the highest severity.
- Enter in both Japanese and English.</t>
        </r>
      </text>
    </comment>
    <comment ref="L8" authorId="0" shapeId="0" xr:uid="{00000000-0006-0000-1400-000004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M8" authorId="0" shapeId="0" xr:uid="{00000000-0006-0000-1400-000005000000}">
      <text>
        <r>
          <rPr>
            <sz val="14"/>
            <color indexed="81"/>
            <rFont val="Times New Roman"/>
            <family val="1"/>
          </rPr>
          <t>- If you have special conditions other than standard processing in "Detailed Spec" sheet, enter "o".
- If there are any special conditions, enter in the "Detailed Spec" sheet.</t>
        </r>
      </text>
    </comment>
    <comment ref="O8" authorId="0" shapeId="0" xr:uid="{00000000-0006-0000-1400-000006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 Other than classes I and II, information indicating a system state transition, reject/acceptance.</t>
        </r>
      </text>
    </comment>
    <comment ref="T8" authorId="1" shapeId="0" xr:uid="{00000000-0006-0000-1400-000007000000}">
      <text>
        <r>
          <rPr>
            <sz val="14"/>
            <color indexed="81"/>
            <rFont val="Times New Roman"/>
            <family val="1"/>
          </rPr>
          <t>Refer to RD03002-D01.</t>
        </r>
      </text>
    </comment>
    <comment ref="U8" authorId="1" shapeId="0" xr:uid="{00000000-0006-0000-1400-000008000000}">
      <text>
        <r>
          <rPr>
            <sz val="14"/>
            <color indexed="81"/>
            <rFont val="Times New Roman"/>
            <family val="1"/>
          </rPr>
          <t>Refer to RD03002-D01.</t>
        </r>
      </text>
    </comment>
    <comment ref="K9" authorId="1" shapeId="0" xr:uid="{00000000-0006-0000-1400-000009000000}">
      <text>
        <r>
          <rPr>
            <sz val="14"/>
            <color indexed="81"/>
            <rFont val="Times New Roman"/>
            <family val="1"/>
          </rPr>
          <t>"special" means TT is indicated during limited time after ACC or IG OFF</t>
        </r>
      </text>
    </comment>
    <comment ref="E14" authorId="0" shapeId="0" xr:uid="{00000000-0006-0000-1400-00000A000000}">
      <text>
        <r>
          <rPr>
            <sz val="14"/>
            <color indexed="81"/>
            <rFont val="Times New Roman"/>
            <family val="1"/>
          </rPr>
          <t xml:space="preserve">In: Meter input signals
Out: Meter output signals </t>
        </r>
      </text>
    </comment>
    <comment ref="F14" authorId="0" shapeId="0" xr:uid="{00000000-0006-0000-1400-00000B000000}">
      <text>
        <r>
          <rPr>
            <sz val="14"/>
            <color indexed="81"/>
            <rFont val="Times New Roman"/>
            <family val="1"/>
          </rPr>
          <t>Handle as follows to ensure software development flexibility and scalability.
(1) BZR request signals must be handled separately from TT and MID request signals.
(2) There must be one indication request signal for a buzzer sounding request in each system.
(3) The above conditions do not have to be satisfied if already implemented on another vehicle.  However, revise to follow these conditions when developing a new generation system or ECU.</t>
        </r>
      </text>
    </comment>
    <comment ref="G14" authorId="0" shapeId="0" xr:uid="{00000000-0006-0000-1400-00000C000000}">
      <text>
        <r>
          <rPr>
            <sz val="14"/>
            <color indexed="81"/>
            <rFont val="Times New Roman"/>
            <family val="1"/>
          </rPr>
          <t>If you have a different communication cycle
you need to increase the number of data label
(=put more lines)</t>
        </r>
      </text>
    </comment>
    <comment ref="H14" authorId="0" shapeId="0" xr:uid="{00000000-0006-0000-1400-00000D000000}">
      <text>
        <r>
          <rPr>
            <sz val="14"/>
            <color indexed="81"/>
            <rFont val="Times New Roman"/>
            <family val="1"/>
          </rPr>
          <t>If you have a different DMS Ver.
you need to increase the number of data label
(=put more lines)</t>
        </r>
      </text>
    </comment>
    <comment ref="L14" authorId="0" shapeId="0" xr:uid="{00000000-0006-0000-1400-00000E000000}">
      <text>
        <r>
          <rPr>
            <sz val="14"/>
            <color indexed="81"/>
            <rFont val="Times New Roman"/>
            <family val="1"/>
          </rPr>
          <t>Value to be controlled till receiving data in the first</t>
        </r>
      </text>
    </comment>
    <comment ref="M14" authorId="0" shapeId="0" xr:uid="{00000000-0006-0000-1400-00000F000000}">
      <text>
        <r>
          <rPr>
            <sz val="14"/>
            <color indexed="81"/>
            <rFont val="Times New Roman"/>
            <family val="1"/>
          </rPr>
          <t>When disruption judgement is unnecessary, "-" shall be input.</t>
        </r>
      </text>
    </comment>
    <comment ref="O14" authorId="0" shapeId="0" xr:uid="{00000000-0006-0000-1400-000010000000}">
      <text>
        <r>
          <rPr>
            <sz val="14"/>
            <color indexed="81"/>
            <rFont val="Times New Roman"/>
            <family val="1"/>
          </rPr>
          <t>- In case of different communication cycles, enter the longest value.
-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P14" authorId="0" shapeId="0" xr:uid="{00000000-0006-0000-1400-000011000000}">
      <text>
        <r>
          <rPr>
            <sz val="14"/>
            <color indexed="81"/>
            <rFont val="Times New Roman"/>
            <family val="1"/>
          </rPr>
          <t>The max time is usually same as the communication cycle of the message.
(Because regular message transmission can recover one communication failure usually.)</t>
        </r>
      </text>
    </comment>
    <comment ref="E19" authorId="0" shapeId="0" xr:uid="{00000000-0006-0000-1400-000012000000}">
      <text>
        <r>
          <rPr>
            <sz val="14"/>
            <color indexed="81"/>
            <rFont val="Times New Roman"/>
            <family val="1"/>
          </rPr>
          <t xml:space="preserve">In: Meter input signals
Out: Meter output signals </t>
        </r>
      </text>
    </comment>
    <comment ref="F19" authorId="0" shapeId="0" xr:uid="{00000000-0006-0000-1400-000013000000}">
      <text>
        <r>
          <rPr>
            <sz val="14"/>
            <color indexed="81"/>
            <rFont val="Times New Roman"/>
            <family val="1"/>
          </rPr>
          <t>E.g.,Head lamp relay
- Enter in both Japanese and English.</t>
        </r>
      </text>
    </comment>
    <comment ref="G19" authorId="0" shapeId="0" xr:uid="{00000000-0006-0000-1400-000014000000}">
      <text>
        <r>
          <rPr>
            <sz val="14"/>
            <color indexed="81"/>
            <rFont val="Times New Roman"/>
            <family val="1"/>
          </rPr>
          <t>E.g.,HEAD</t>
        </r>
      </text>
    </comment>
    <comment ref="I19" authorId="0" shapeId="0" xr:uid="{00000000-0006-0000-1400-000015000000}">
      <text>
        <r>
          <rPr>
            <sz val="14"/>
            <color indexed="81"/>
            <rFont val="Times New Roman"/>
            <family val="1"/>
          </rPr>
          <t>E.g.,Hi:Low beam head lamp is requested., Lo:Low beam head lamp is not requested.
- Enter in both Japanese and English.</t>
        </r>
      </text>
    </comment>
    <comment ref="L19" authorId="0" shapeId="0" xr:uid="{00000000-0006-0000-1400-000016000000}">
      <text>
        <r>
          <rPr>
            <sz val="14"/>
            <color indexed="81"/>
            <rFont val="Times New Roman"/>
            <family val="1"/>
          </rPr>
          <t>E.g.,During IG-ON
- Enter in both Japanese and English.</t>
        </r>
      </text>
    </comment>
    <comment ref="O19" authorId="0" shapeId="0" xr:uid="{00000000-0006-0000-1400-000017000000}">
      <text>
        <r>
          <rPr>
            <sz val="14"/>
            <color indexed="81"/>
            <rFont val="Times New Roman"/>
            <family val="1"/>
          </rPr>
          <t>E.g.,40 to 80</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I8" authorId="0" shapeId="0" xr:uid="{00000000-0006-0000-1500-000001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J8" authorId="1" shapeId="0" xr:uid="{00000000-0006-0000-1500-000002000000}">
      <text>
        <r>
          <rPr>
            <sz val="14"/>
            <color indexed="81"/>
            <rFont val="HGｺﾞｼｯｸM"/>
            <family val="3"/>
            <charset val="128"/>
          </rPr>
          <t>・複数ある場合は，重大性の高いものを記載
・日本語／英語併記で記載</t>
        </r>
      </text>
    </comment>
    <comment ref="N8" authorId="0" shapeId="0" xr:uid="{00000000-0006-0000-1500-000003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1500-000004000000}">
      <text>
        <r>
          <rPr>
            <sz val="14"/>
            <color indexed="81"/>
            <rFont val="HGｺﾞｼｯｸM"/>
            <family val="3"/>
            <charset val="128"/>
          </rPr>
          <t>・「Detailed Spec」シートの標準処理以外の処理がある場合は、○を入力
・特別条件がある場合は、「Detailed Spec」シートへ記載</t>
        </r>
      </text>
    </comment>
    <comment ref="P8" authorId="0" shapeId="0" xr:uid="{00000000-0006-0000-1500-000005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X8" authorId="0" shapeId="0" xr:uid="{00000000-0006-0000-1500-000006000000}">
      <text>
        <r>
          <rPr>
            <sz val="14"/>
            <color indexed="81"/>
            <rFont val="HGｺﾞｼｯｸM"/>
            <family val="3"/>
            <charset val="128"/>
          </rPr>
          <t>通信途絶時に点灯・点滅させる場合に必要</t>
        </r>
      </text>
    </comment>
    <comment ref="AB8" authorId="1" shapeId="0" xr:uid="{00000000-0006-0000-1500-000007000000}">
      <text>
        <r>
          <rPr>
            <sz val="14"/>
            <color indexed="81"/>
            <rFont val="HGｺﾞｼｯｸM"/>
            <family val="3"/>
            <charset val="128"/>
          </rPr>
          <t>RD03002-D01参照</t>
        </r>
      </text>
    </comment>
    <comment ref="AC8" authorId="1" shapeId="0" xr:uid="{00000000-0006-0000-1500-000008000000}">
      <text>
        <r>
          <rPr>
            <sz val="14"/>
            <color indexed="81"/>
            <rFont val="HGｺﾞｼｯｸM"/>
            <family val="3"/>
            <charset val="128"/>
          </rPr>
          <t>RD03002-D01参照</t>
        </r>
      </text>
    </comment>
    <comment ref="F9" authorId="0" shapeId="0" xr:uid="{00000000-0006-0000-1500-000009000000}">
      <text>
        <r>
          <rPr>
            <sz val="14"/>
            <color indexed="81"/>
            <rFont val="HGｺﾞｼｯｸM"/>
            <family val="3"/>
            <charset val="128"/>
          </rPr>
          <t>・日本語では、改行可能な場所にすべて改行を入れてください。(英語は不要）
・作成時は、メッセージやり直し例を確認してください。
・「（表示無し）」の項目必須</t>
        </r>
      </text>
    </comment>
    <comment ref="I9" authorId="1" shapeId="0" xr:uid="{00000000-0006-0000-1500-00000A000000}">
      <text>
        <r>
          <rPr>
            <sz val="14"/>
            <color indexed="81"/>
            <rFont val="HGｺﾞｼｯｸM"/>
            <family val="3"/>
            <charset val="128"/>
          </rPr>
          <t>・改行位置指定は不要とする
・必ずスペルチェックを実施すること</t>
        </r>
      </text>
    </comment>
    <comment ref="L9" authorId="1" shapeId="0" xr:uid="{00000000-0006-0000-1500-00000B000000}">
      <text>
        <r>
          <rPr>
            <sz val="14"/>
            <color indexed="81"/>
            <rFont val="HGｺﾞｼｯｸM"/>
            <family val="3"/>
            <charset val="128"/>
          </rPr>
          <t>「special」はIGまたはACC OFF後一定時間表示するもの</t>
        </r>
      </text>
    </comment>
    <comment ref="E14" authorId="0" shapeId="0" xr:uid="{00000000-0006-0000-1500-00000C000000}">
      <text>
        <r>
          <rPr>
            <sz val="14"/>
            <color indexed="81"/>
            <rFont val="HGｺﾞｼｯｸM"/>
            <family val="3"/>
            <charset val="128"/>
          </rPr>
          <t>In ：メータが入力する信号
Out：メータが出力する信号</t>
        </r>
      </text>
    </comment>
    <comment ref="F14" authorId="0" shapeId="0" xr:uid="{00000000-0006-0000-1500-00000D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G14" authorId="0" shapeId="0" xr:uid="{00000000-0006-0000-1500-00000E000000}">
      <text>
        <r>
          <rPr>
            <sz val="14"/>
            <color indexed="81"/>
            <rFont val="HGｺﾞｼｯｸM"/>
            <family val="3"/>
            <charset val="128"/>
          </rPr>
          <t>通信周期違いは、行を追加して記載</t>
        </r>
      </text>
    </comment>
    <comment ref="H14" authorId="0" shapeId="0" xr:uid="{00000000-0006-0000-1500-00000F000000}">
      <text>
        <r>
          <rPr>
            <sz val="14"/>
            <color indexed="81"/>
            <rFont val="HGｺﾞｼｯｸM"/>
            <family val="3"/>
            <charset val="128"/>
          </rPr>
          <t>DMS Ver違いは、行を追加して記載</t>
        </r>
      </text>
    </comment>
    <comment ref="K14" authorId="0" shapeId="0" xr:uid="{00000000-0006-0000-1500-000010000000}">
      <text>
        <r>
          <rPr>
            <sz val="14"/>
            <color indexed="81"/>
            <rFont val="HGｺﾞｼｯｸM"/>
            <family val="3"/>
            <charset val="128"/>
          </rPr>
          <t>データを初回受信するまでに、メータで制御する値</t>
        </r>
      </text>
    </comment>
    <comment ref="M14" authorId="0" shapeId="0" xr:uid="{00000000-0006-0000-1500-000011000000}">
      <text>
        <r>
          <rPr>
            <sz val="14"/>
            <color indexed="81"/>
            <rFont val="HGｺﾞｼｯｸM"/>
            <family val="3"/>
            <charset val="128"/>
          </rPr>
          <t>途絶判定しないものは，"-"と入力</t>
        </r>
      </text>
    </comment>
    <comment ref="O14" authorId="0" shapeId="0" xr:uid="{00000000-0006-0000-1500-000012000000}">
      <text>
        <r>
          <rPr>
            <sz val="14"/>
            <color indexed="81"/>
            <rFont val="HG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P14" authorId="0" shapeId="0" xr:uid="{00000000-0006-0000-1500-000013000000}">
      <text>
        <r>
          <rPr>
            <sz val="14"/>
            <color indexed="81"/>
            <rFont val="HGｺﾞｼｯｸM"/>
            <family val="3"/>
            <charset val="128"/>
          </rPr>
          <t>通常はメッセージの通信周期
(１つのメッセージがエラーとなった場合の再送間隔）</t>
        </r>
      </text>
    </comment>
    <comment ref="E19" authorId="0" shapeId="0" xr:uid="{00000000-0006-0000-1500-000014000000}">
      <text>
        <r>
          <rPr>
            <sz val="14"/>
            <color indexed="81"/>
            <rFont val="HGｺﾞｼｯｸM"/>
            <family val="3"/>
            <charset val="128"/>
          </rPr>
          <t>In ：メータが入力する信号
Out：メータが出力する信号</t>
        </r>
      </text>
    </comment>
    <comment ref="F19" authorId="0" shapeId="0" xr:uid="{00000000-0006-0000-1500-000015000000}">
      <text>
        <r>
          <rPr>
            <sz val="14"/>
            <color indexed="81"/>
            <rFont val="HGｺﾞｼｯｸM"/>
            <family val="3"/>
            <charset val="128"/>
          </rPr>
          <t>例：ヘッドランプリレー
・日本語／英語併記で記載</t>
        </r>
      </text>
    </comment>
    <comment ref="G19" authorId="0" shapeId="0" xr:uid="{00000000-0006-0000-1500-000016000000}">
      <text>
        <r>
          <rPr>
            <sz val="14"/>
            <color indexed="81"/>
            <rFont val="HGｺﾞｼｯｸM"/>
            <family val="3"/>
            <charset val="128"/>
          </rPr>
          <t>例：HEAD</t>
        </r>
      </text>
    </comment>
    <comment ref="H19" authorId="0" shapeId="0" xr:uid="{00000000-0006-0000-1500-000017000000}">
      <text>
        <r>
          <rPr>
            <sz val="14"/>
            <color indexed="81"/>
            <rFont val="HGｺﾞｼｯｸM"/>
            <family val="3"/>
            <charset val="128"/>
          </rPr>
          <t>例：Hi:ﾍｯﾄﾞﾗﾝﾌﾟLO点灯要求有り、Lo:ﾍｯﾄﾞﾗﾝﾌﾟLO点灯要求なし
・日本語／英語併記で記載</t>
        </r>
      </text>
    </comment>
    <comment ref="M19" authorId="0" shapeId="0" xr:uid="{00000000-0006-0000-1500-000018000000}">
      <text>
        <r>
          <rPr>
            <sz val="14"/>
            <color indexed="81"/>
            <rFont val="HGｺﾞｼｯｸM"/>
            <family val="3"/>
            <charset val="128"/>
          </rPr>
          <t>例：IG-ON中
・日本語／英語併記で記載</t>
        </r>
      </text>
    </comment>
    <comment ref="P19" authorId="0" shapeId="0" xr:uid="{00000000-0006-0000-1500-000019000000}">
      <text>
        <r>
          <rPr>
            <sz val="14"/>
            <color indexed="81"/>
            <rFont val="HGｺﾞｼｯｸM"/>
            <family val="3"/>
            <charset val="128"/>
          </rPr>
          <t>例：40～80</t>
        </r>
      </text>
    </comment>
    <comment ref="J24" authorId="1" shapeId="0" xr:uid="{00000000-0006-0000-1500-00001A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I8" authorId="0" shapeId="0" xr:uid="{00000000-0006-0000-1600-000001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J8" authorId="1" shapeId="0" xr:uid="{00000000-0006-0000-1600-000002000000}">
      <text>
        <r>
          <rPr>
            <sz val="12"/>
            <color indexed="81"/>
            <rFont val="Times New Roman"/>
            <family val="1"/>
          </rPr>
          <t>- If there are multiple states, enter the one with the highest severity.
- Enter in both Japanese and English.</t>
        </r>
      </text>
    </comment>
    <comment ref="M8" authorId="0" shapeId="0" xr:uid="{00000000-0006-0000-1600-000003000000}">
      <text>
        <r>
          <rPr>
            <sz val="12"/>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O8" authorId="0" shapeId="0" xr:uid="{00000000-0006-0000-1600-000004000000}">
      <text>
        <r>
          <rPr>
            <sz val="14"/>
            <color indexed="81"/>
            <rFont val="Times New Roman"/>
            <family val="1"/>
          </rPr>
          <t>- If you have special conditions other than standard processing in "Detailed Spec" sheet, enter "o".
- If there are any special conditions, enter in the "Detailed Spec" sheet.</t>
        </r>
      </text>
    </comment>
    <comment ref="P8" authorId="0" shapeId="0" xr:uid="{00000000-0006-0000-1600-000005000000}">
      <text>
        <r>
          <rPr>
            <sz val="12"/>
            <color indexed="81"/>
            <rFont val="Times New Roman"/>
            <family val="1"/>
          </rPr>
          <t xml:space="preserve">Refer to the ergonomic (human engineering) guidelines.
I: Information indicating failure (defect or error) of device or system.
II: In a state in which a system error has not occurred, information urging driving/operation when there is a risk to driver safety or special care is required.
</t>
        </r>
        <r>
          <rPr>
            <sz val="12"/>
            <color indexed="81"/>
            <rFont val="Times New Roman"/>
            <family val="1"/>
          </rPr>
          <t xml:space="preserve">IIIUR: Other than classes I and II, information indicating a system state transition, reject/acceptance, and no re-interruption occurs after turning the indication OFF using the back switch.
</t>
        </r>
        <r>
          <rPr>
            <sz val="12"/>
            <color indexed="81"/>
            <rFont val="Times New Roman"/>
            <family val="1"/>
          </rPr>
          <t>III R: Other than classes I and II, information indicating a system state transition, reject/acceptance, and re-interruption occurs after turning the indication OFF using the back switch.</t>
        </r>
      </text>
    </comment>
    <comment ref="X8" authorId="0" shapeId="0" xr:uid="{00000000-0006-0000-1600-000006000000}">
      <text>
        <r>
          <rPr>
            <sz val="14"/>
            <color indexed="81"/>
            <rFont val="Times New Roman"/>
            <family val="1"/>
          </rPr>
          <t>This is needed when MID is ON or blinking during communication disruption.</t>
        </r>
      </text>
    </comment>
    <comment ref="AB8" authorId="1" shapeId="0" xr:uid="{00000000-0006-0000-1600-000007000000}">
      <text>
        <r>
          <rPr>
            <sz val="14"/>
            <color indexed="81"/>
            <rFont val="Times New Roman"/>
            <family val="1"/>
          </rPr>
          <t>Refer to RD03002-D01.</t>
        </r>
      </text>
    </comment>
    <comment ref="AC8" authorId="1" shapeId="0" xr:uid="{00000000-0006-0000-1600-000008000000}">
      <text>
        <r>
          <rPr>
            <sz val="14"/>
            <color indexed="81"/>
            <rFont val="Times New Roman"/>
            <family val="1"/>
          </rPr>
          <t>Refer to RD03002-D01.</t>
        </r>
      </text>
    </comment>
    <comment ref="F9" authorId="1" shapeId="0" xr:uid="{00000000-0006-0000-1600-000009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
-Item of "No indication" is necessary.</t>
        </r>
      </text>
    </comment>
    <comment ref="I9" authorId="1" shapeId="0" xr:uid="{00000000-0006-0000-1600-00000A000000}">
      <text>
        <r>
          <rPr>
            <sz val="14"/>
            <color indexed="81"/>
            <rFont val="Times New Roman"/>
            <family val="1"/>
          </rPr>
          <t>-It is not necessary to indicate the line break position.
-You must carry out spell-checking.</t>
        </r>
      </text>
    </comment>
    <comment ref="L9" authorId="1" shapeId="0" xr:uid="{00000000-0006-0000-1600-00000B000000}">
      <text>
        <r>
          <rPr>
            <sz val="14"/>
            <color indexed="81"/>
            <rFont val="Times New Roman"/>
            <family val="1"/>
          </rPr>
          <t>"special" means TT is indicated during limited time after ACC or IG OFF</t>
        </r>
      </text>
    </comment>
    <comment ref="E14" authorId="0" shapeId="0" xr:uid="{00000000-0006-0000-1600-00000C000000}">
      <text>
        <r>
          <rPr>
            <sz val="14"/>
            <color indexed="81"/>
            <rFont val="Times New Roman"/>
            <family val="1"/>
          </rPr>
          <t xml:space="preserve">In: Meter input signals
Out: Meter output signals </t>
        </r>
      </text>
    </comment>
    <comment ref="F14" authorId="0" shapeId="0" xr:uid="{00000000-0006-0000-1600-00000D000000}">
      <text>
        <r>
          <rPr>
            <sz val="12"/>
            <color indexed="81"/>
            <rFont val="Times New Roman"/>
            <family val="1"/>
          </rPr>
          <t>Handle as follows to ensure software development flexibility and scalability.
(1) MID request signals must be handled separately from TT and BZR request signals.
(2) There must be one indication request signal for a MID request in each system.
(3) If multiple MID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G14" authorId="0" shapeId="0" xr:uid="{00000000-0006-0000-1600-00000E000000}">
      <text>
        <r>
          <rPr>
            <sz val="14"/>
            <color indexed="81"/>
            <rFont val="Times New Roman"/>
            <family val="1"/>
          </rPr>
          <t>If you have a different communication cycle
you need to increase the number of data label
(=put more lines)</t>
        </r>
      </text>
    </comment>
    <comment ref="H14" authorId="0" shapeId="0" xr:uid="{00000000-0006-0000-1600-00000F000000}">
      <text>
        <r>
          <rPr>
            <sz val="14"/>
            <color indexed="81"/>
            <rFont val="Times New Roman"/>
            <family val="1"/>
          </rPr>
          <t>If you have a different DMS Ver.
you need to increase the number of data label
(=put more lines)</t>
        </r>
      </text>
    </comment>
    <comment ref="K14" authorId="0" shapeId="0" xr:uid="{00000000-0006-0000-1600-000010000000}">
      <text>
        <r>
          <rPr>
            <sz val="14"/>
            <color indexed="81"/>
            <rFont val="Times New Roman"/>
            <family val="1"/>
          </rPr>
          <t>Value to be controlled till receiving data in the first</t>
        </r>
      </text>
    </comment>
    <comment ref="M14" authorId="0" shapeId="0" xr:uid="{00000000-0006-0000-1600-000011000000}">
      <text>
        <r>
          <rPr>
            <sz val="14"/>
            <color indexed="81"/>
            <rFont val="Times New Roman"/>
            <family val="1"/>
          </rPr>
          <t>When disruption judgement is unnecessary, "-" shall be input.</t>
        </r>
      </text>
    </comment>
    <comment ref="O14" authorId="0" shapeId="0" xr:uid="{00000000-0006-0000-1600-000012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P14" authorId="0" shapeId="0" xr:uid="{00000000-0006-0000-1600-000013000000}">
      <text>
        <r>
          <rPr>
            <sz val="14"/>
            <color indexed="81"/>
            <rFont val="Times New Roman"/>
            <family val="1"/>
          </rPr>
          <t>The max time is usually same as the communication cycle of the message.
(Because regular message transmission can recover one communication failure usually.)</t>
        </r>
      </text>
    </comment>
    <comment ref="E19" authorId="0" shapeId="0" xr:uid="{00000000-0006-0000-1600-000014000000}">
      <text>
        <r>
          <rPr>
            <sz val="14"/>
            <color indexed="81"/>
            <rFont val="Times New Roman"/>
            <family val="1"/>
          </rPr>
          <t xml:space="preserve">In: Meter input signals
Out: Meter output signals </t>
        </r>
      </text>
    </comment>
    <comment ref="F19" authorId="0" shapeId="0" xr:uid="{00000000-0006-0000-1600-000015000000}">
      <text>
        <r>
          <rPr>
            <sz val="14"/>
            <color indexed="81"/>
            <rFont val="Times New Roman"/>
            <family val="1"/>
          </rPr>
          <t>E.g.,Head lamp relay
- Enter in both Japanese and English.</t>
        </r>
      </text>
    </comment>
    <comment ref="G19" authorId="0" shapeId="0" xr:uid="{00000000-0006-0000-1600-000016000000}">
      <text>
        <r>
          <rPr>
            <sz val="14"/>
            <color indexed="81"/>
            <rFont val="Times New Roman"/>
            <family val="1"/>
          </rPr>
          <t>E.g.,HEAD</t>
        </r>
      </text>
    </comment>
    <comment ref="H19" authorId="0" shapeId="0" xr:uid="{00000000-0006-0000-1600-000017000000}">
      <text>
        <r>
          <rPr>
            <sz val="14"/>
            <color indexed="81"/>
            <rFont val="Times New Roman"/>
            <family val="1"/>
          </rPr>
          <t>E.g.,Hi:Low beam head lamp is requested., Lo:Low beam head lamp is not requested.
- Enter in both Japanese and English.</t>
        </r>
      </text>
    </comment>
    <comment ref="M19" authorId="0" shapeId="0" xr:uid="{00000000-0006-0000-1600-000018000000}">
      <text>
        <r>
          <rPr>
            <sz val="14"/>
            <color indexed="81"/>
            <rFont val="Times New Roman"/>
            <family val="1"/>
          </rPr>
          <t>E.g.,During IG-ON
- Enter in both Japanese and English.</t>
        </r>
      </text>
    </comment>
    <comment ref="P19" authorId="0" shapeId="0" xr:uid="{00000000-0006-0000-1600-000019000000}">
      <text>
        <r>
          <rPr>
            <sz val="14"/>
            <color indexed="81"/>
            <rFont val="Times New Roman"/>
            <family val="1"/>
          </rPr>
          <t>E.g.,40 to 80</t>
        </r>
      </text>
    </comment>
    <comment ref="J24" authorId="1" shapeId="0" xr:uid="{00000000-0006-0000-1600-00001A000000}">
      <text>
        <r>
          <rPr>
            <sz val="14"/>
            <color indexed="81"/>
            <rFont val="Times New Roman"/>
            <family val="1"/>
          </rPr>
          <t>e.g.1: Because the initial value after battery reset is correct.
e.g.2: Because "--,-"(=in process) is shown just after battery reset, so reset value cannot be seen by a user.
- Enter in both Japanese and English.</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1700-000001000000}">
      <text>
        <r>
          <rPr>
            <sz val="14"/>
            <color indexed="81"/>
            <rFont val="HGｺﾞｼｯｸM"/>
            <family val="3"/>
            <charset val="128"/>
          </rPr>
          <t>メータ標準部署が指定するTMNA担当に米語の承認依頼をしてください</t>
        </r>
      </text>
    </comment>
    <comment ref="L4" authorId="0" shapeId="0" xr:uid="{00000000-0006-0000-1700-000002000000}">
      <text>
        <r>
          <rPr>
            <sz val="14"/>
            <color indexed="81"/>
            <rFont val="HGｺﾞｼｯｸM"/>
            <family val="3"/>
            <charset val="128"/>
          </rPr>
          <t>基言語チェック不要の場合は、「-」を記載する</t>
        </r>
      </text>
    </comment>
    <comment ref="L5" authorId="0" shapeId="0" xr:uid="{00000000-0006-0000-1700-000003000000}">
      <text>
        <r>
          <rPr>
            <sz val="14"/>
            <color indexed="81"/>
            <rFont val="HGｺﾞｼｯｸM"/>
            <family val="3"/>
            <charset val="128"/>
          </rPr>
          <t>基言語チェック不要の場合は、「-」を記載する</t>
        </r>
      </text>
    </comment>
    <comment ref="M5" authorId="0" shapeId="0" xr:uid="{00000000-0006-0000-1700-000004000000}">
      <text>
        <r>
          <rPr>
            <sz val="14"/>
            <color indexed="81"/>
            <rFont val="HGｺﾞｼｯｸM"/>
            <family val="3"/>
            <charset val="128"/>
          </rPr>
          <t>基言語チェック不要の場合は、「-」を記載する</t>
        </r>
      </text>
    </comment>
    <comment ref="N5" authorId="0" shapeId="0" xr:uid="{00000000-0006-0000-1700-000005000000}">
      <text>
        <r>
          <rPr>
            <sz val="14"/>
            <color indexed="81"/>
            <rFont val="HGｺﾞｼｯｸM"/>
            <family val="3"/>
            <charset val="128"/>
          </rPr>
          <t>基言語チェック不要の場合は、「-」を記載する</t>
        </r>
      </text>
    </comment>
    <comment ref="E8" authorId="0" shapeId="0" xr:uid="{00000000-0006-0000-17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8" authorId="0" shapeId="0" xr:uid="{00000000-0006-0000-17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17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8" authorId="0" shapeId="0" xr:uid="{00000000-0006-0000-1700-000009000000}">
      <text>
        <r>
          <rPr>
            <sz val="14"/>
            <color indexed="81"/>
            <rFont val="HGｺﾞｼｯｸM"/>
            <family val="3"/>
            <charset val="128"/>
          </rPr>
          <t>O/M level description needed
・日本語／英語併記で記載</t>
        </r>
      </text>
    </comment>
    <comment ref="I8" authorId="0" shapeId="0" xr:uid="{00000000-0006-0000-1700-00000A000000}">
      <text>
        <r>
          <rPr>
            <sz val="14"/>
            <color indexed="81"/>
            <rFont val="HGｺﾞｼｯｸM"/>
            <family val="3"/>
            <charset val="128"/>
          </rPr>
          <t>O/M level description needed
・英語で記載</t>
        </r>
      </text>
    </comment>
    <comment ref="J8" authorId="0" shapeId="0" xr:uid="{00000000-0006-0000-1700-00000B000000}">
      <text>
        <r>
          <rPr>
            <sz val="14"/>
            <color indexed="81"/>
            <rFont val="HGｺﾞｼｯｸM"/>
            <family val="3"/>
            <charset val="128"/>
          </rPr>
          <t>O/M level description needed
・英語で記載</t>
        </r>
      </text>
    </comment>
    <comment ref="K8" authorId="0" shapeId="0" xr:uid="{00000000-0006-0000-1700-00000C000000}">
      <text>
        <r>
          <rPr>
            <sz val="14"/>
            <color indexed="81"/>
            <rFont val="HGｺﾞｼｯｸM"/>
            <family val="3"/>
            <charset val="128"/>
          </rPr>
          <t>O/M level description needed
・英語で記載</t>
        </r>
      </text>
    </comment>
    <comment ref="L8" authorId="0" shapeId="0" xr:uid="{00000000-0006-0000-1700-00000D000000}">
      <text>
        <r>
          <rPr>
            <sz val="14"/>
            <color indexed="81"/>
            <rFont val="HGｺﾞｼｯｸM"/>
            <family val="3"/>
            <charset val="128"/>
          </rPr>
          <t>O/M level description needed
・英語で記載</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Ashley Baker</author>
  </authors>
  <commentList>
    <comment ref="L3" authorId="0" shapeId="0" xr:uid="{00000000-0006-0000-1800-000001000000}">
      <text>
        <r>
          <rPr>
            <sz val="14"/>
            <color indexed="81"/>
            <rFont val="Times New Roman"/>
            <family val="1"/>
          </rPr>
          <t xml:space="preserve">Request approval of the American English for TMNA that Meter standard dept appoints. </t>
        </r>
      </text>
    </comment>
    <comment ref="L4" authorId="0" shapeId="0" xr:uid="{00000000-0006-0000-1800-000002000000}">
      <text>
        <r>
          <rPr>
            <sz val="14"/>
            <color indexed="81"/>
            <rFont val="Arial Unicode MS"/>
            <family val="3"/>
            <charset val="128"/>
          </rPr>
          <t>When an English message check is not necessary, enter "-".</t>
        </r>
      </text>
    </comment>
    <comment ref="L5" authorId="0" shapeId="0" xr:uid="{00000000-0006-0000-1800-000003000000}">
      <text>
        <r>
          <rPr>
            <sz val="14"/>
            <color indexed="81"/>
            <rFont val="Arial Unicode MS"/>
            <family val="3"/>
            <charset val="128"/>
          </rPr>
          <t>When an English message check is not necessary, enter "-".</t>
        </r>
      </text>
    </comment>
    <comment ref="M5" authorId="0" shapeId="0" xr:uid="{00000000-0006-0000-1800-000004000000}">
      <text>
        <r>
          <rPr>
            <sz val="14"/>
            <color indexed="81"/>
            <rFont val="Arial Unicode MS"/>
            <family val="3"/>
            <charset val="128"/>
          </rPr>
          <t>When an English message check is not necessary, enter "-".</t>
        </r>
      </text>
    </comment>
    <comment ref="N5" authorId="0" shapeId="0" xr:uid="{00000000-0006-0000-1800-000005000000}">
      <text>
        <r>
          <rPr>
            <sz val="14"/>
            <color indexed="81"/>
            <rFont val="Arial Unicode MS"/>
            <family val="3"/>
            <charset val="128"/>
          </rPr>
          <t>When an English message check is not necessary, enter "-".</t>
        </r>
      </text>
    </comment>
    <comment ref="E8" authorId="0" shapeId="0" xr:uid="{00000000-0006-0000-1800-000006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F8" authorId="0" shapeId="0" xr:uid="{00000000-0006-0000-1800-000007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G8" authorId="0" shapeId="0" xr:uid="{00000000-0006-0000-1800-000008000000}">
      <text>
        <r>
          <rPr>
            <sz val="14"/>
            <color indexed="81"/>
            <rFont val="Times New Roman"/>
            <family val="1"/>
          </rPr>
          <t xml:space="preserve">- Indication effect is below.
   [Case of highlight in reverse]                  {*} : Highlight
   [Case of blink]                                     {*} : Blink
   [Case of highlight in reverse and blink]    {*} : Highlight and Blink
   [Case of None]                                     None
    * is English word targeted
</t>
        </r>
        <r>
          <rPr>
            <sz val="14"/>
            <color indexed="81"/>
            <rFont val="ＭＳ Ｐ明朝"/>
            <family val="1"/>
            <charset val="128"/>
          </rPr>
          <t>　</t>
        </r>
        <r>
          <rPr>
            <sz val="14"/>
            <color indexed="81"/>
            <rFont val="Times New Roman"/>
            <family val="1"/>
          </rPr>
          <t xml:space="preserve">  E.g. {N} : Highlight
- If there is a symbol, paste a picture.
- Enter in English.</t>
        </r>
      </text>
    </comment>
    <comment ref="H8" authorId="1" shapeId="0" xr:uid="{00000000-0006-0000-1800-000009000000}">
      <text>
        <r>
          <rPr>
            <sz val="12"/>
            <color indexed="81"/>
            <rFont val="Times New Roman"/>
            <family val="1"/>
          </rPr>
          <t>- Refer to the O/M for the level of language required.
- Enter in both Japanese and English.</t>
        </r>
      </text>
    </comment>
    <comment ref="I8" authorId="1" shapeId="0" xr:uid="{00000000-0006-0000-1800-00000A000000}">
      <text>
        <r>
          <rPr>
            <sz val="12"/>
            <color indexed="81"/>
            <rFont val="Times New Roman"/>
            <family val="1"/>
          </rPr>
          <t>- Refer to the O/M for the level of language required.
- Enter in English.</t>
        </r>
      </text>
    </comment>
    <comment ref="J8" authorId="1" shapeId="0" xr:uid="{00000000-0006-0000-1800-00000B000000}">
      <text>
        <r>
          <rPr>
            <sz val="12"/>
            <color indexed="81"/>
            <rFont val="Times New Roman"/>
            <family val="1"/>
          </rPr>
          <t>- Refer to the O/M for the level of language required.
- Enter in English.</t>
        </r>
      </text>
    </comment>
    <comment ref="K8" authorId="1" shapeId="0" xr:uid="{00000000-0006-0000-1800-00000C000000}">
      <text>
        <r>
          <rPr>
            <sz val="12"/>
            <color indexed="81"/>
            <rFont val="Times New Roman"/>
            <family val="1"/>
          </rPr>
          <t>- Refer to the O/M for the level of language required.
- Enter in English.</t>
        </r>
      </text>
    </comment>
    <comment ref="L8" authorId="1" shapeId="0" xr:uid="{00000000-0006-0000-1800-00000D000000}">
      <text>
        <r>
          <rPr>
            <sz val="12"/>
            <color indexed="81"/>
            <rFont val="Times New Roman"/>
            <family val="1"/>
          </rPr>
          <t>- Refer to the O/M for the level of language required.
- Enter in English.</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1900-000001000000}">
      <text>
        <r>
          <rPr>
            <sz val="14"/>
            <color indexed="81"/>
            <rFont val="HGｺﾞｼｯｸM"/>
            <family val="3"/>
            <charset val="128"/>
          </rPr>
          <t>・書ききれない場合は、Ver記載の別紙参照とすること
・日本語／英語併記で記載</t>
        </r>
      </text>
    </comment>
    <comment ref="H5" authorId="0" shapeId="0" xr:uid="{00000000-0006-0000-1900-000002000000}">
      <text>
        <r>
          <rPr>
            <sz val="14"/>
            <color indexed="81"/>
            <rFont val="HGｺﾞｼｯｸM"/>
            <family val="3"/>
            <charset val="128"/>
          </rPr>
          <t>日本語／英語併記で記載</t>
        </r>
      </text>
    </comment>
    <comment ref="G20" authorId="0" shapeId="0" xr:uid="{00000000-0006-0000-1900-000003000000}">
      <text>
        <r>
          <rPr>
            <sz val="14"/>
            <color indexed="81"/>
            <rFont val="HGｺﾞｼｯｸM"/>
            <family val="3"/>
            <charset val="128"/>
          </rPr>
          <t>・書ききれない場合は、Ver記載の別紙参照とすること
・日本語／英語併記で記載</t>
        </r>
      </text>
    </comment>
    <comment ref="H20" authorId="0" shapeId="0" xr:uid="{00000000-0006-0000-1900-000004000000}">
      <text>
        <r>
          <rPr>
            <sz val="14"/>
            <color indexed="81"/>
            <rFont val="HGｺﾞｼｯｸM"/>
            <family val="3"/>
            <charset val="128"/>
          </rPr>
          <t>日本語／英語併記で記載</t>
        </r>
      </text>
    </comment>
    <comment ref="G32" authorId="0" shapeId="0" xr:uid="{00000000-0006-0000-1900-000005000000}">
      <text>
        <r>
          <rPr>
            <sz val="14"/>
            <color indexed="81"/>
            <rFont val="HGｺﾞｼｯｸM"/>
            <family val="3"/>
            <charset val="128"/>
          </rPr>
          <t>・書ききれない場合は、Ver記載の別紙参照とすること
・日本語／英語併記で記載</t>
        </r>
      </text>
    </comment>
    <comment ref="H32" authorId="0" shapeId="0" xr:uid="{00000000-0006-0000-1900-000006000000}">
      <text>
        <r>
          <rPr>
            <sz val="14"/>
            <color indexed="81"/>
            <rFont val="HGｺﾞｼｯｸM"/>
            <family val="3"/>
            <charset val="128"/>
          </rPr>
          <t>日本語／英語併記で記載</t>
        </r>
      </text>
    </comment>
    <comment ref="G44" authorId="0" shapeId="0" xr:uid="{00000000-0006-0000-1900-000007000000}">
      <text>
        <r>
          <rPr>
            <sz val="14"/>
            <color indexed="81"/>
            <rFont val="HGｺﾞｼｯｸM"/>
            <family val="3"/>
            <charset val="128"/>
          </rPr>
          <t>・書ききれない場合は、Ver記載の別紙参照とすること
・日本語／英語併記で記載</t>
        </r>
      </text>
    </comment>
    <comment ref="H44" authorId="0" shapeId="0" xr:uid="{00000000-0006-0000-1900-000008000000}">
      <text>
        <r>
          <rPr>
            <sz val="14"/>
            <color indexed="81"/>
            <rFont val="HGｺﾞｼｯｸM"/>
            <family val="3"/>
            <charset val="128"/>
          </rPr>
          <t>日本語／英語併記で記載</t>
        </r>
      </text>
    </comment>
    <comment ref="G58" authorId="0" shapeId="0" xr:uid="{00000000-0006-0000-1900-000009000000}">
      <text>
        <r>
          <rPr>
            <sz val="14"/>
            <color indexed="81"/>
            <rFont val="HGｺﾞｼｯｸM"/>
            <family val="3"/>
            <charset val="128"/>
          </rPr>
          <t>・書ききれない場合は、Ver記載の別紙参照とすること
・日本語／英語併記で記載</t>
        </r>
      </text>
    </comment>
    <comment ref="H58" authorId="0" shapeId="0" xr:uid="{00000000-0006-0000-1900-00000A000000}">
      <text>
        <r>
          <rPr>
            <sz val="14"/>
            <color indexed="81"/>
            <rFont val="HGｺﾞｼｯｸM"/>
            <family val="3"/>
            <charset val="128"/>
          </rPr>
          <t>日本語／英語併記で記載</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1A00-000001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5" authorId="0" shapeId="0" xr:uid="{00000000-0006-0000-1A00-000002000000}">
      <text>
        <r>
          <rPr>
            <sz val="14"/>
            <color indexed="81"/>
            <rFont val="Times New Roman"/>
            <family val="1"/>
          </rPr>
          <t>Enter in both Japanese and English.</t>
        </r>
      </text>
    </comment>
    <comment ref="G20" authorId="0" shapeId="0" xr:uid="{00000000-0006-0000-1A00-000003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20" authorId="0" shapeId="0" xr:uid="{00000000-0006-0000-1A00-000004000000}">
      <text>
        <r>
          <rPr>
            <sz val="14"/>
            <color indexed="81"/>
            <rFont val="Times New Roman"/>
            <family val="1"/>
          </rPr>
          <t>Enter in both Japanese and English.</t>
        </r>
      </text>
    </comment>
    <comment ref="G32" authorId="0" shapeId="0" xr:uid="{00000000-0006-0000-1A00-000005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32" authorId="0" shapeId="0" xr:uid="{00000000-0006-0000-1A00-000006000000}">
      <text>
        <r>
          <rPr>
            <sz val="14"/>
            <color indexed="81"/>
            <rFont val="Times New Roman"/>
            <family val="1"/>
          </rPr>
          <t>Enter in both Japanese and English.</t>
        </r>
      </text>
    </comment>
    <comment ref="G44" authorId="0" shapeId="0" xr:uid="{00000000-0006-0000-1A00-000007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44" authorId="0" shapeId="0" xr:uid="{00000000-0006-0000-1A00-000008000000}">
      <text>
        <r>
          <rPr>
            <sz val="14"/>
            <color indexed="81"/>
            <rFont val="Times New Roman"/>
            <family val="1"/>
          </rPr>
          <t>Enter in both Japanese and English.</t>
        </r>
      </text>
    </comment>
    <comment ref="G58" authorId="0" shapeId="0" xr:uid="{00000000-0006-0000-1A00-000009000000}">
      <text>
        <r>
          <rPr>
            <sz val="14"/>
            <color indexed="81"/>
            <rFont val="Times New Roman"/>
            <family val="1"/>
          </rPr>
          <t>- You can use attachment with ver no,
  if you need more space for the request.</t>
        </r>
        <r>
          <rPr>
            <sz val="14"/>
            <color indexed="81"/>
            <rFont val="ＭＳ Ｐ明朝"/>
            <family val="1"/>
            <charset val="128"/>
          </rPr>
          <t xml:space="preserve">
</t>
        </r>
        <r>
          <rPr>
            <sz val="14"/>
            <color indexed="81"/>
            <rFont val="Times New Roman"/>
            <family val="1"/>
          </rPr>
          <t>- Enter in both Japanese and English.</t>
        </r>
      </text>
    </comment>
    <comment ref="H58" authorId="0" shapeId="0" xr:uid="{00000000-0006-0000-1A00-00000A000000}">
      <text>
        <r>
          <rPr>
            <sz val="14"/>
            <color indexed="81"/>
            <rFont val="Times New Roman"/>
            <family val="1"/>
          </rPr>
          <t>Enter in both Japanese and English.</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E5" authorId="0" shapeId="0" xr:uid="{00000000-0006-0000-1B00-000001000000}">
      <text>
        <r>
          <rPr>
            <sz val="14"/>
            <color indexed="81"/>
            <rFont val="HGｺﾞｼｯｸM"/>
            <family val="3"/>
            <charset val="128"/>
          </rPr>
          <t xml:space="preserve">■要求有り（割込み表示有り）
　例) ACC,RSAなど割り込み表示
■要求有り（割込み表示無し）
　例) エネルギーフロー、オイルメンテ残距離のオド表示 など
</t>
        </r>
      </text>
    </comment>
    <comment ref="H8" authorId="0" shapeId="0" xr:uid="{00000000-0006-0000-1B00-000002000000}">
      <text>
        <r>
          <rPr>
            <sz val="14"/>
            <color indexed="81"/>
            <rFont val="HGｺﾞｼｯｸM"/>
            <family val="3"/>
            <charset val="128"/>
          </rPr>
          <t>必要なパーツが分るポンチ絵レベルでＯＫ。
ユーザーに伝えたい情報の種類ごとに設定すること
（例：状態表示、注意喚起表示・・・別紙参照）
優先度、M/Cランプ連動が異なるものは、基本画面を分ける。
※表示内部の動的変化がない場合は、「固定MID」用のフォーマットを使用すること。</t>
        </r>
      </text>
    </comment>
    <comment ref="I8" authorId="1" shapeId="0" xr:uid="{00000000-0006-0000-1B00-000003000000}">
      <text>
        <r>
          <rPr>
            <sz val="14"/>
            <color indexed="81"/>
            <rFont val="HGｺﾞｼｯｸM"/>
            <family val="3"/>
            <charset val="128"/>
          </rPr>
          <t>・複数ある場合は，重大性の高いものを記載
・日本語／英語併記で記載</t>
        </r>
      </text>
    </comment>
    <comment ref="N8" authorId="0" shapeId="0" xr:uid="{00000000-0006-0000-1B00-000004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O8" authorId="0" shapeId="0" xr:uid="{00000000-0006-0000-1B00-000005000000}">
      <text>
        <r>
          <rPr>
            <sz val="14"/>
            <color indexed="81"/>
            <rFont val="HGｺﾞｼｯｸM"/>
            <family val="3"/>
            <charset val="128"/>
          </rPr>
          <t>・「Detailed Spec2」シートの標準処理以外の処理がある場合は、○を入力
・特別条件がある場合は、「Detailed Spec2」シートへ記載</t>
        </r>
      </text>
    </comment>
    <comment ref="P8" authorId="0" shapeId="0" xr:uid="{00000000-0006-0000-1B00-000006000000}">
      <text>
        <r>
          <rPr>
            <sz val="14"/>
            <color indexed="81"/>
            <rFont val="HGｺﾞｼｯｸM"/>
            <family val="3"/>
            <charset val="128"/>
          </rPr>
          <t>人間工学ガイドライン参照
 Ⅰ:機器またはシステムの故障(欠陥/異常)を示す情報
 Ⅱ:システムが異常では無い状態で、ドライバに危険/特段の注意をもった運転/操作を促す情報
 ⅢUR:上記、クラスⅠ、Ⅱ以外で、システムの状態遷移、リジェクト/受付を示す情報でBack SWで消灯後再割込み表示無し
 Ⅲ R:上記、クラスⅠ、Ⅱ以外で、システムの状態遷移、リジェクト/受付を示す情報でBack SWで消灯後再割込み表示有り</t>
        </r>
      </text>
    </comment>
    <comment ref="W8" authorId="0" shapeId="0" xr:uid="{00000000-0006-0000-1B00-000007000000}">
      <text>
        <r>
          <rPr>
            <sz val="14"/>
            <color indexed="81"/>
            <rFont val="HGｺﾞｼｯｸM"/>
            <family val="3"/>
            <charset val="128"/>
          </rPr>
          <t>通信途絶時に点灯・点滅させる場合に必要</t>
        </r>
      </text>
    </comment>
    <comment ref="AA8" authorId="1" shapeId="0" xr:uid="{00000000-0006-0000-1B00-000008000000}">
      <text>
        <r>
          <rPr>
            <sz val="14"/>
            <color indexed="81"/>
            <rFont val="HGｺﾞｼｯｸM"/>
            <family val="3"/>
            <charset val="128"/>
          </rPr>
          <t>RD03002-D01参照</t>
        </r>
      </text>
    </comment>
    <comment ref="AB8" authorId="1" shapeId="0" xr:uid="{00000000-0006-0000-1B00-000009000000}">
      <text>
        <r>
          <rPr>
            <sz val="14"/>
            <color indexed="81"/>
            <rFont val="HGｺﾞｼｯｸM"/>
            <family val="3"/>
            <charset val="128"/>
          </rPr>
          <t>RD03002-D01参照</t>
        </r>
      </text>
    </comment>
    <comment ref="K9" authorId="1" shapeId="0" xr:uid="{00000000-0006-0000-1B00-00000A000000}">
      <text>
        <r>
          <rPr>
            <sz val="14"/>
            <color indexed="81"/>
            <rFont val="HGｺﾞｼｯｸM"/>
            <family val="3"/>
            <charset val="128"/>
          </rPr>
          <t>「special」はIGまたはACC OFF後一定時間表示するもの</t>
        </r>
      </text>
    </comment>
    <comment ref="E14" authorId="0" shapeId="0" xr:uid="{00000000-0006-0000-1B00-00000B000000}">
      <text>
        <r>
          <rPr>
            <sz val="14"/>
            <color indexed="81"/>
            <rFont val="HGｺﾞｼｯｸM"/>
            <family val="3"/>
            <charset val="128"/>
          </rPr>
          <t>In ：メータが入力する信号
Out：メータが出力する信号</t>
        </r>
      </text>
    </comment>
    <comment ref="F14" authorId="0" shapeId="0" xr:uid="{00000000-0006-0000-1B00-00000C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14" authorId="0" shapeId="0" xr:uid="{00000000-0006-0000-1B00-00000D000000}">
      <text>
        <r>
          <rPr>
            <sz val="14"/>
            <color indexed="81"/>
            <rFont val="HGｺﾞｼｯｸM"/>
            <family val="3"/>
            <charset val="128"/>
          </rPr>
          <t>通信周期違いは、行を追加して記載</t>
        </r>
      </text>
    </comment>
    <comment ref="I14" authorId="0" shapeId="0" xr:uid="{00000000-0006-0000-1B00-00000E000000}">
      <text>
        <r>
          <rPr>
            <sz val="14"/>
            <color indexed="81"/>
            <rFont val="HGｺﾞｼｯｸM"/>
            <family val="3"/>
            <charset val="128"/>
          </rPr>
          <t>DMS Ver違いは、行を追加して記載</t>
        </r>
      </text>
    </comment>
    <comment ref="N14" authorId="0" shapeId="0" xr:uid="{00000000-0006-0000-1B00-00000F000000}">
      <text>
        <r>
          <rPr>
            <sz val="14"/>
            <color indexed="81"/>
            <rFont val="HGｺﾞｼｯｸM"/>
            <family val="3"/>
            <charset val="128"/>
          </rPr>
          <t>データを初回受信するまでに、メータで制御する値</t>
        </r>
      </text>
    </comment>
    <comment ref="P14" authorId="0" shapeId="0" xr:uid="{00000000-0006-0000-1B00-000010000000}">
      <text>
        <r>
          <rPr>
            <sz val="14"/>
            <color indexed="81"/>
            <rFont val="HGｺﾞｼｯｸM"/>
            <family val="3"/>
            <charset val="128"/>
          </rPr>
          <t>途絶判定しないものは，"-"と入力</t>
        </r>
      </text>
    </comment>
    <comment ref="R14" authorId="0" shapeId="0" xr:uid="{00000000-0006-0000-1B00-000011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14" authorId="0" shapeId="0" xr:uid="{00000000-0006-0000-1B00-000012000000}">
      <text>
        <r>
          <rPr>
            <sz val="14"/>
            <color indexed="81"/>
            <rFont val="HGｺﾞｼｯｸM"/>
            <family val="3"/>
            <charset val="128"/>
          </rPr>
          <t>通常はメッセージの通信周期
(１つのメッセージがエラーとなった場合の再送間隔）</t>
        </r>
      </text>
    </comment>
    <comment ref="K19" authorId="0" shapeId="0" xr:uid="{00000000-0006-0000-1B00-000013000000}">
      <text>
        <r>
          <rPr>
            <sz val="14"/>
            <color indexed="81"/>
            <rFont val="HGｺﾞｼｯｸM"/>
            <family val="3"/>
            <charset val="128"/>
          </rPr>
          <t>同一エリアに要求が複数ある場合は、
２つでカウントする。</t>
        </r>
      </text>
    </comment>
    <comment ref="J20" authorId="0" shapeId="0" xr:uid="{00000000-0006-0000-1B00-000014000000}">
      <text>
        <r>
          <rPr>
            <sz val="14"/>
            <color indexed="81"/>
            <rFont val="HGｺﾞｼｯｸM"/>
            <family val="3"/>
            <charset val="128"/>
          </rPr>
          <t>英語で記載</t>
        </r>
      </text>
    </comment>
    <comment ref="O20" authorId="0" shapeId="0" xr:uid="{00000000-0006-0000-1B00-000015000000}">
      <text>
        <r>
          <rPr>
            <sz val="14"/>
            <color indexed="81"/>
            <rFont val="HGｺﾞｼｯｸM"/>
            <family val="3"/>
            <charset val="128"/>
          </rPr>
          <t>日本語／英語併記で記載</t>
        </r>
      </text>
    </comment>
    <comment ref="P20" authorId="0" shapeId="0" xr:uid="{00000000-0006-0000-1B00-000016000000}">
      <text>
        <r>
          <rPr>
            <sz val="14"/>
            <color indexed="81"/>
            <rFont val="HGｺﾞｼｯｸM"/>
            <family val="3"/>
            <charset val="128"/>
          </rPr>
          <t>表示内容に動きを与える場合
の要求確認。
動きを与えて一定時間見ないと
伝わらない情報
詳細は、別紙を添付すること。</t>
        </r>
      </text>
    </comment>
    <comment ref="Q20" authorId="0" shapeId="0" xr:uid="{00000000-0006-0000-1B00-000017000000}">
      <text>
        <r>
          <rPr>
            <sz val="14"/>
            <color indexed="81"/>
            <rFont val="HGｺﾞｼｯｸM"/>
            <family val="3"/>
            <charset val="128"/>
          </rPr>
          <t>要望があれば、数値を入力する。
（メータに一任する場合は、"-"と入力）
前状態表示⇒後状態表示　にかける時間</t>
        </r>
      </text>
    </comment>
    <comment ref="S20" authorId="0" shapeId="0" xr:uid="{00000000-0006-0000-1B00-000018000000}">
      <text>
        <r>
          <rPr>
            <sz val="14"/>
            <color indexed="81"/>
            <rFont val="HGｺﾞｼｯｸM"/>
            <family val="3"/>
            <charset val="128"/>
          </rPr>
          <t>・最大アニメーション許容時間をメータに一任しない場合は、○を入力
・特別条件がある場合は、「Detailed Spec2」シートへ記載</t>
        </r>
      </text>
    </comment>
    <comment ref="G25" authorId="0" shapeId="0" xr:uid="{00000000-0006-0000-1B00-000019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Q25" authorId="0" shapeId="0" xr:uid="{00000000-0006-0000-1B00-00001A000000}">
      <text>
        <r>
          <rPr>
            <sz val="14"/>
            <color indexed="81"/>
            <rFont val="HGｺﾞｼｯｸM"/>
            <family val="3"/>
            <charset val="128"/>
          </rPr>
          <t>・複数ある場合は，重大性の高いものを記載
・日本語／英語併記で記載</t>
        </r>
      </text>
    </comment>
    <comment ref="T25" authorId="0" shapeId="0" xr:uid="{00000000-0006-0000-1B00-00001B000000}">
      <text>
        <r>
          <rPr>
            <sz val="14"/>
            <color indexed="81"/>
            <rFont val="HGｺﾞｼｯｸM"/>
            <family val="3"/>
            <charset val="128"/>
          </rPr>
          <t>例1：SWR1 = 0000b
例2：SWR1 = other than 0000b
2進数/10進数/16進数記載ルール
・ 2進数: ○○○b
・10進数: ○○○
・16進数: ○○○h
値変化を条件の場合，「00-&gt;01」と記載
「→」は入力不可
変化パターンがある場合、実施条件の信号値を"*" で最大bitを記載
表示は原則排他表示とする。
　重畳表示する場合は、表示効果で「重畳」を選択し、
　重畳表示の順番を信号で定義する
　例) 01・・・最背面
　　  10・・・2番目
　　  11・・・最前面</t>
        </r>
      </text>
    </comment>
    <comment ref="X25" authorId="1" shapeId="0" xr:uid="{00000000-0006-0000-1B00-00001C000000}">
      <text>
        <r>
          <rPr>
            <sz val="14"/>
            <color indexed="81"/>
            <rFont val="HGｺﾞｼｯｸM"/>
            <family val="3"/>
            <charset val="128"/>
          </rPr>
          <t xml:space="preserve">・「Detailed Spec2」シートの標準処理以外の処理がある場合は、○を入力
・特別条件がある場合は、「Detailed Spec2」シートへ記載
</t>
        </r>
      </text>
    </comment>
    <comment ref="G26" authorId="0" shapeId="0" xr:uid="{00000000-0006-0000-1B00-00001D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26" authorId="1" shapeId="0" xr:uid="{00000000-0006-0000-1B00-00001E000000}">
      <text>
        <r>
          <rPr>
            <sz val="14"/>
            <color indexed="81"/>
            <rFont val="HGｺﾞｼｯｸM"/>
            <family val="3"/>
            <charset val="128"/>
          </rPr>
          <t>必ずスペルチェックを実施すること</t>
        </r>
      </text>
    </comment>
    <comment ref="J26" authorId="0" shapeId="0" xr:uid="{00000000-0006-0000-1B00-00001F000000}">
      <text>
        <r>
          <rPr>
            <sz val="14"/>
            <color indexed="81"/>
            <rFont val="HGｺﾞｼｯｸM"/>
            <family val="3"/>
            <charset val="128"/>
          </rPr>
          <t>「重畳」を選択する場合は、上段で先に指示した表示コンテンツを
主として、重畳表示の表示効果を指示する。</t>
        </r>
      </text>
    </comment>
    <comment ref="M26" authorId="0" shapeId="0" xr:uid="{00000000-0006-0000-1B00-000020000000}">
      <text>
        <r>
          <rPr>
            <sz val="14"/>
            <color indexed="81"/>
            <rFont val="HGｺﾞｼｯｸM"/>
            <family val="3"/>
            <charset val="128"/>
          </rPr>
          <t>・変化する場合は「variable」を選択
・英語で記載</t>
        </r>
      </text>
    </comment>
    <comment ref="N26" authorId="0" shapeId="0" xr:uid="{00000000-0006-0000-1B00-000021000000}">
      <text>
        <r>
          <rPr>
            <sz val="14"/>
            <color indexed="81"/>
            <rFont val="HGｺﾞｼｯｸM"/>
            <family val="3"/>
            <charset val="128"/>
          </rPr>
          <t>・変化パターンの数を記載
　2つ以上の表示効果を指示する場合</t>
        </r>
      </text>
    </comment>
    <comment ref="S26" authorId="1" shapeId="0" xr:uid="{00000000-0006-0000-1B00-000022000000}">
      <text>
        <r>
          <rPr>
            <sz val="14"/>
            <color indexed="81"/>
            <rFont val="HGｺﾞｼｯｸM"/>
            <family val="3"/>
            <charset val="128"/>
          </rPr>
          <t>「special」はIGまたはACC OFF後一定時間表示するもの</t>
        </r>
      </text>
    </comment>
    <comment ref="E30" authorId="0" shapeId="0" xr:uid="{00000000-0006-0000-1B00-000023000000}">
      <text>
        <r>
          <rPr>
            <sz val="14"/>
            <color indexed="81"/>
            <rFont val="HGｺﾞｼｯｸM"/>
            <family val="3"/>
            <charset val="128"/>
          </rPr>
          <t>In ：メータが入力する信号
Out：メータが出力する信号</t>
        </r>
      </text>
    </comment>
    <comment ref="F30" authorId="0" shapeId="0" xr:uid="{00000000-0006-0000-1B00-000024000000}">
      <text>
        <r>
          <rPr>
            <sz val="14"/>
            <color indexed="81"/>
            <rFont val="HGｺﾞｼｯｸM"/>
            <family val="3"/>
            <charset val="128"/>
          </rPr>
          <t>ソフト開発のフレキシビリティ(柔軟性)，スケーラビリティ(拡張性)の確保のため，下記で対応すること．
(1)　MID要求信号は，TT，BZRの要求信号とは別信号とすること．
(2)　各システムのMID要求に対し，１つの表示要求信号とする．
(3)　複数同時発生するMID要求がある場合，同時発生する数の分の表示要求信号とすること．
(4)　他の車両で実施済みの場合上記を満たさなくても可とするが，新世代のシステム/ECU開発時に
     上記のとおり見直しを行うこと．</t>
        </r>
      </text>
    </comment>
    <comment ref="H30" authorId="0" shapeId="0" xr:uid="{00000000-0006-0000-1B00-000025000000}">
      <text>
        <r>
          <rPr>
            <sz val="14"/>
            <color indexed="81"/>
            <rFont val="HGｺﾞｼｯｸM"/>
            <family val="3"/>
            <charset val="128"/>
          </rPr>
          <t>通信周期違いは、行を追加して記載</t>
        </r>
      </text>
    </comment>
    <comment ref="I30" authorId="0" shapeId="0" xr:uid="{00000000-0006-0000-1B00-000026000000}">
      <text>
        <r>
          <rPr>
            <sz val="14"/>
            <color indexed="81"/>
            <rFont val="HGｺﾞｼｯｸM"/>
            <family val="3"/>
            <charset val="128"/>
          </rPr>
          <t>DMS Ver違いは、行を追加して記載</t>
        </r>
      </text>
    </comment>
    <comment ref="N30" authorId="0" shapeId="0" xr:uid="{00000000-0006-0000-1B00-000027000000}">
      <text>
        <r>
          <rPr>
            <sz val="14"/>
            <color indexed="81"/>
            <rFont val="HGｺﾞｼｯｸM"/>
            <family val="3"/>
            <charset val="128"/>
          </rPr>
          <t>データを初回受信するまでに、メータで制御する値</t>
        </r>
      </text>
    </comment>
    <comment ref="P30" authorId="0" shapeId="0" xr:uid="{00000000-0006-0000-1B00-000028000000}">
      <text>
        <r>
          <rPr>
            <sz val="14"/>
            <color indexed="81"/>
            <rFont val="HGｺﾞｼｯｸM"/>
            <family val="3"/>
            <charset val="128"/>
          </rPr>
          <t>途絶判定しないものは，"-"と入力</t>
        </r>
      </text>
    </comment>
    <comment ref="R30" authorId="0" shapeId="0" xr:uid="{00000000-0006-0000-1B00-00002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T30" authorId="0" shapeId="0" xr:uid="{00000000-0006-0000-1B00-00002A000000}">
      <text>
        <r>
          <rPr>
            <sz val="14"/>
            <color indexed="81"/>
            <rFont val="HGｺﾞｼｯｸM"/>
            <family val="3"/>
            <charset val="128"/>
          </rPr>
          <t>通常はメッセージの通信周期
(１つのメッセージがエラーとなった場合の再送間隔）</t>
        </r>
      </text>
    </comment>
    <comment ref="K35" authorId="0" shapeId="0" xr:uid="{00000000-0006-0000-1B00-00002B000000}">
      <text>
        <r>
          <rPr>
            <sz val="14"/>
            <color indexed="81"/>
            <rFont val="HGｺﾞｼｯｸM"/>
            <family val="3"/>
            <charset val="128"/>
          </rPr>
          <t>例1：リセット後の初期値が正しい値であるため
例2：処理中を示す"--.-"が表示され、リセット値はユーザーには見られないため
・日本語／英語併記で記載</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青木　俊徳</author>
  </authors>
  <commentList>
    <comment ref="E5" authorId="0" shapeId="0" xr:uid="{00000000-0006-0000-1C00-000001000000}">
      <text>
        <r>
          <rPr>
            <sz val="14"/>
            <color indexed="81"/>
            <rFont val="ＭＳ Ｐ明朝"/>
            <family val="1"/>
            <charset val="128"/>
          </rPr>
          <t>■</t>
        </r>
        <r>
          <rPr>
            <sz val="14"/>
            <color indexed="81"/>
            <rFont val="Times New Roman"/>
            <family val="1"/>
          </rPr>
          <t xml:space="preserve">Some Request(s)(Interruption indications)
</t>
        </r>
        <r>
          <rPr>
            <sz val="14"/>
            <color indexed="81"/>
            <rFont val="ＭＳ Ｐ明朝"/>
            <family val="1"/>
            <charset val="128"/>
          </rPr>
          <t>　</t>
        </r>
        <r>
          <rPr>
            <sz val="14"/>
            <color indexed="81"/>
            <rFont val="Times New Roman"/>
            <family val="1"/>
          </rPr>
          <t xml:space="preserve">e.g.) Interrupt indication such as ACC,RSA
</t>
        </r>
        <r>
          <rPr>
            <sz val="14"/>
            <color indexed="81"/>
            <rFont val="ＭＳ Ｐ明朝"/>
            <family val="1"/>
            <charset val="128"/>
          </rPr>
          <t>■</t>
        </r>
        <r>
          <rPr>
            <sz val="14"/>
            <color indexed="81"/>
            <rFont val="Times New Roman"/>
            <family val="1"/>
          </rPr>
          <t>Some Request(s)(No interruption indications)
  e.g.) Energy monitor , OIL maintenance distance in ODO area</t>
        </r>
      </text>
    </comment>
    <comment ref="H8" authorId="0" shapeId="0" xr:uid="{00000000-0006-0000-1C00-000002000000}">
      <text>
        <r>
          <rPr>
            <sz val="14"/>
            <color indexed="81"/>
            <rFont val="Times New Roman"/>
            <family val="1"/>
          </rPr>
          <t>It is OK at a caricature level to understand necessary parts.
Set it every kind of the information that you want to tell to a user.
(E.g. state indication, attention awakening indication ... You can use attachment)
In case of different Priority and Collaborating operation with M/C lamp, enter the longest value.
The thing varying in Priority, Collaborating operation with M/C lamp separates a basic screen.
* When there is not a dynamic change in the indication, use a "MID"sheet.</t>
        </r>
      </text>
    </comment>
    <comment ref="I8" authorId="1" shapeId="0" xr:uid="{00000000-0006-0000-1C00-000003000000}">
      <text>
        <r>
          <rPr>
            <sz val="14"/>
            <color indexed="81"/>
            <rFont val="Times New Roman"/>
            <family val="1"/>
          </rPr>
          <t>- If there are multiple states, enter the one with the highest severity.
- Enter in both Japanese and English.</t>
        </r>
      </text>
    </comment>
    <comment ref="N8" authorId="0" shapeId="0" xr:uid="{00000000-0006-0000-1C00-000004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O8" authorId="0" shapeId="0" xr:uid="{00000000-0006-0000-1C00-000005000000}">
      <text>
        <r>
          <rPr>
            <sz val="14"/>
            <color indexed="81"/>
            <rFont val="Times New Roman"/>
            <family val="1"/>
          </rPr>
          <t>- If you have special conditions other than standard processing in "Detailed Spec2" sheet, enter "o".
- If there are any special conditions, enter in the "Detailed Spec2" sheet.</t>
        </r>
      </text>
    </comment>
    <comment ref="P8" authorId="0" shapeId="0" xr:uid="{00000000-0006-0000-1C00-000006000000}">
      <text>
        <r>
          <rPr>
            <sz val="14"/>
            <color indexed="81"/>
            <rFont val="Times New Roman"/>
            <family val="1"/>
          </rPr>
          <t>Refer to the ergonomic (human engineering) guidelines.
I: Information indicating failure (defect or error) of device or system.
II: In a state in which a system error has not occurred, information urging driving/operation when there is a risk to driver safety or special care is required.
IIIUR: Other than classes I and II, information indicating a system state transition, reject/acceptance, and no re-interruption occurs after turning the indication OFF using the back switch.
III R: Other than classes I and II, information indicating a system state transition, reject/acceptance, and re-interruption occurs after turning the indication OFF using the back switch.</t>
        </r>
      </text>
    </comment>
    <comment ref="W8" authorId="0" shapeId="0" xr:uid="{00000000-0006-0000-1C00-000007000000}">
      <text>
        <r>
          <rPr>
            <sz val="14"/>
            <color indexed="81"/>
            <rFont val="Times New Roman"/>
            <family val="1"/>
          </rPr>
          <t>This is needed when MID is ON or blinking during communication disruption.</t>
        </r>
      </text>
    </comment>
    <comment ref="AA8" authorId="1" shapeId="0" xr:uid="{00000000-0006-0000-1C00-000008000000}">
      <text>
        <r>
          <rPr>
            <sz val="14"/>
            <color indexed="81"/>
            <rFont val="Times New Roman"/>
            <family val="1"/>
          </rPr>
          <t>Refer to RD03002-D01.</t>
        </r>
      </text>
    </comment>
    <comment ref="AB8" authorId="1" shapeId="0" xr:uid="{00000000-0006-0000-1C00-000009000000}">
      <text>
        <r>
          <rPr>
            <sz val="14"/>
            <color indexed="81"/>
            <rFont val="Times New Roman"/>
            <family val="1"/>
          </rPr>
          <t>Refer to RD03002-D01.</t>
        </r>
      </text>
    </comment>
    <comment ref="K9" authorId="1" shapeId="0" xr:uid="{00000000-0006-0000-1C00-00000A000000}">
      <text>
        <r>
          <rPr>
            <sz val="14"/>
            <color indexed="81"/>
            <rFont val="Times New Roman"/>
            <family val="1"/>
          </rPr>
          <t>"special" means TT is indicated during limited time after ACC or IG OFF</t>
        </r>
      </text>
    </comment>
    <comment ref="E14" authorId="0" shapeId="0" xr:uid="{00000000-0006-0000-1C00-00000B000000}">
      <text>
        <r>
          <rPr>
            <sz val="14"/>
            <color indexed="81"/>
            <rFont val="Times New Roman"/>
            <family val="1"/>
          </rPr>
          <t>In: Meter input signals
Out: Meter output signals</t>
        </r>
      </text>
    </comment>
    <comment ref="F14" authorId="0" shapeId="0" xr:uid="{00000000-0006-0000-1C00-00000C000000}">
      <text>
        <r>
          <rPr>
            <sz val="14"/>
            <color indexed="81"/>
            <rFont val="Times New Roman"/>
            <family val="1"/>
          </rPr>
          <t>Handle as follows to ensure software development flexibility and scalability.
(1) MID request signals must be handled separately from TT and BZR request signals.
(2) There must be one indication request signal for a MID request in each system.
(3) If multiple MID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H14" authorId="0" shapeId="0" xr:uid="{00000000-0006-0000-1C00-00000D000000}">
      <text>
        <r>
          <rPr>
            <sz val="14"/>
            <color indexed="81"/>
            <rFont val="Times New Roman"/>
            <family val="1"/>
          </rPr>
          <t>If you have a different communication cycle
you need to increase the number of data label
(=put more lines)</t>
        </r>
      </text>
    </comment>
    <comment ref="I14" authorId="0" shapeId="0" xr:uid="{00000000-0006-0000-1C00-00000E000000}">
      <text>
        <r>
          <rPr>
            <sz val="14"/>
            <color indexed="81"/>
            <rFont val="Times New Roman"/>
            <family val="1"/>
          </rPr>
          <t xml:space="preserve"> If you have a different DMS Ver. 
you need to increase the number of data label
(=put more lines)</t>
        </r>
      </text>
    </comment>
    <comment ref="N14" authorId="0" shapeId="0" xr:uid="{00000000-0006-0000-1C00-00000F000000}">
      <text>
        <r>
          <rPr>
            <sz val="14"/>
            <color indexed="81"/>
            <rFont val="Times New Roman"/>
            <family val="1"/>
          </rPr>
          <t>Value to be controlled till receiving data in the first</t>
        </r>
      </text>
    </comment>
    <comment ref="P14" authorId="0" shapeId="0" xr:uid="{00000000-0006-0000-1C00-000010000000}">
      <text>
        <r>
          <rPr>
            <sz val="14"/>
            <color indexed="81"/>
            <rFont val="Times New Roman"/>
            <family val="1"/>
          </rPr>
          <t>When disruption judgement is unnecessary, "-" shall be input.</t>
        </r>
      </text>
    </comment>
    <comment ref="R14" authorId="0" shapeId="0" xr:uid="{00000000-0006-0000-1C00-000011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T14" authorId="0" shapeId="0" xr:uid="{00000000-0006-0000-1C00-000012000000}">
      <text>
        <r>
          <rPr>
            <sz val="14"/>
            <color indexed="81"/>
            <rFont val="Times New Roman"/>
            <family val="1"/>
          </rPr>
          <t>The max time is usually same as the communication cycle of the message.
(Because regular message transmission can recover one communication failure usually.)</t>
        </r>
      </text>
    </comment>
    <comment ref="K19" authorId="0" shapeId="0" xr:uid="{00000000-0006-0000-1C00-000013000000}">
      <text>
        <r>
          <rPr>
            <sz val="14"/>
            <color indexed="81"/>
            <rFont val="Times New Roman"/>
            <family val="1"/>
          </rPr>
          <t>If there are multiple requests in same indication area,
count two.</t>
        </r>
      </text>
    </comment>
    <comment ref="J20" authorId="0" shapeId="0" xr:uid="{00000000-0006-0000-1C00-000014000000}">
      <text>
        <r>
          <rPr>
            <sz val="14"/>
            <color indexed="81"/>
            <rFont val="Times New Roman"/>
            <family val="1"/>
          </rPr>
          <t>- Enter in English.</t>
        </r>
      </text>
    </comment>
    <comment ref="O20" authorId="0" shapeId="0" xr:uid="{00000000-0006-0000-1C00-000015000000}">
      <text>
        <r>
          <rPr>
            <sz val="14"/>
            <color indexed="81"/>
            <rFont val="Times New Roman"/>
            <family val="1"/>
          </rPr>
          <t>- Enter in both Japanese and English.</t>
        </r>
      </text>
    </comment>
    <comment ref="P20" authorId="0" shapeId="0" xr:uid="{00000000-0006-0000-1C00-000016000000}">
      <text>
        <r>
          <rPr>
            <sz val="14"/>
            <color indexed="81"/>
            <rFont val="Times New Roman"/>
            <family val="1"/>
          </rPr>
          <t>Requests confirmation when the indication contents have movement.
Information to come when you see movement for a certain period of time
You can use detailed attachment</t>
        </r>
        <r>
          <rPr>
            <sz val="14"/>
            <color indexed="81"/>
            <rFont val="HGｺﾞｼｯｸM"/>
            <family val="3"/>
            <charset val="128"/>
          </rPr>
          <t>。</t>
        </r>
      </text>
    </comment>
    <comment ref="Q20" authorId="0" shapeId="0" xr:uid="{00000000-0006-0000-1C00-000017000000}">
      <text>
        <r>
          <rPr>
            <sz val="14"/>
            <color indexed="81"/>
            <rFont val="Times New Roman"/>
            <family val="1"/>
          </rPr>
          <t>When there is a requests, input number.
(In case of entrust it to the meter engineer, input "-")
Time from previous state to later state.</t>
        </r>
      </text>
    </comment>
    <comment ref="R20" authorId="0" shapeId="0" xr:uid="{00000000-0006-0000-1C00-000018000000}">
      <text>
        <r>
          <rPr>
            <sz val="14"/>
            <color indexed="81"/>
            <rFont val="Times New Roman"/>
            <family val="1"/>
          </rPr>
          <t>- When you do not entrust a meter with A, enter "o".
- If there are any special conditions,
  enter in the "Detailed Spec2" sheet.</t>
        </r>
      </text>
    </comment>
    <comment ref="G25" authorId="0" shapeId="0" xr:uid="{00000000-0006-0000-1C00-000019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O25" authorId="0" shapeId="0" xr:uid="{00000000-0006-0000-1C00-00001A000000}">
      <text>
        <r>
          <rPr>
            <sz val="14"/>
            <color indexed="81"/>
            <rFont val="Times New Roman"/>
            <family val="1"/>
          </rPr>
          <t>- If there are multiple states, enter the one with the highest severity.
- Enter in both Japanese and English.</t>
        </r>
      </text>
    </comment>
    <comment ref="T25" authorId="0" shapeId="0" xr:uid="{00000000-0006-0000-1C00-00001B000000}">
      <text>
        <r>
          <rPr>
            <sz val="14"/>
            <color indexed="81"/>
            <rFont val="Times New Roman"/>
            <family val="1"/>
          </rPr>
          <t xml:space="preserve">E.g.1, SWR1 = 0000b
E.g.2, SWR1 = other than 0000b
Binary/decimal/hexadecimal number entry rules
- Binary: OOOb
- Decimal: OOO
- Hexadecimal: OOOh
When the condition is value change, it shall be input like "00-&gt;01".
When there is a change pattern, replace a signal level of the condition with "*" and enter maximum bit
Principle, exclusion indication
  If you want to superimposition indication,
  choose "Superimposition Indication" by an indication effect and define the turn with a signal
  E.g. 01 --- The most back
</t>
        </r>
        <r>
          <rPr>
            <sz val="14"/>
            <color indexed="81"/>
            <rFont val="HGｺﾞｼｯｸM"/>
            <family val="3"/>
            <charset val="128"/>
          </rPr>
          <t>　　</t>
        </r>
        <r>
          <rPr>
            <sz val="14"/>
            <color indexed="81"/>
            <rFont val="Times New Roman"/>
            <family val="1"/>
          </rPr>
          <t xml:space="preserve">   10 --- The second
</t>
        </r>
        <r>
          <rPr>
            <sz val="14"/>
            <color indexed="81"/>
            <rFont val="HGｺﾞｼｯｸM"/>
            <family val="3"/>
            <charset val="128"/>
          </rPr>
          <t>　　</t>
        </r>
        <r>
          <rPr>
            <sz val="14"/>
            <color indexed="81"/>
            <rFont val="Times New Roman"/>
            <family val="1"/>
          </rPr>
          <t xml:space="preserve">   11 --- Foreground</t>
        </r>
      </text>
    </comment>
    <comment ref="W25" authorId="1" shapeId="0" xr:uid="{00000000-0006-0000-1C00-00001C000000}">
      <text>
        <r>
          <rPr>
            <sz val="14"/>
            <color indexed="81"/>
            <rFont val="Times New Roman"/>
            <family val="1"/>
          </rPr>
          <t>- If you have special conditions other than standard processing in "Detailed Spec2" sheet, enter "o".
- If there are any special conditions, enter in the "Detailed Spec2" sheet.</t>
        </r>
      </text>
    </comment>
    <comment ref="G26" authorId="1" shapeId="0" xr:uid="{00000000-0006-0000-1C00-00001D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t>
        </r>
      </text>
    </comment>
    <comment ref="I26" authorId="1" shapeId="0" xr:uid="{00000000-0006-0000-1C00-00001E000000}">
      <text>
        <r>
          <rPr>
            <sz val="14"/>
            <color indexed="81"/>
            <rFont val="Times New Roman"/>
            <family val="1"/>
          </rPr>
          <t>You must carry out spell-checking.</t>
        </r>
      </text>
    </comment>
    <comment ref="J26" authorId="1" shapeId="0" xr:uid="{00000000-0006-0000-1C00-00001F000000}">
      <text>
        <r>
          <rPr>
            <sz val="14"/>
            <color indexed="81"/>
            <rFont val="Times New Roman"/>
            <family val="1"/>
          </rPr>
          <t>In the case of select "Superimposition Indication",
"The indication contents" that you entered earlier at the upper part become main.</t>
        </r>
      </text>
    </comment>
    <comment ref="M26" authorId="0" shapeId="0" xr:uid="{00000000-0006-0000-1C00-000020000000}">
      <text>
        <r>
          <rPr>
            <sz val="14"/>
            <color indexed="81"/>
            <rFont val="Times New Roman"/>
            <family val="1"/>
          </rPr>
          <t>- In case of  color change, you need to select "Variable".
- Enter in English.</t>
        </r>
      </text>
    </comment>
    <comment ref="N26" authorId="0" shapeId="0" xr:uid="{00000000-0006-0000-1C00-000021000000}">
      <text>
        <r>
          <rPr>
            <sz val="14"/>
            <color indexed="81"/>
            <rFont val="Times New Roman"/>
            <family val="1"/>
          </rPr>
          <t>- Input the number of change pattern.
When request indication effects more than two.</t>
        </r>
      </text>
    </comment>
    <comment ref="S26" authorId="1" shapeId="0" xr:uid="{00000000-0006-0000-1C00-000022000000}">
      <text>
        <r>
          <rPr>
            <sz val="14"/>
            <color indexed="81"/>
            <rFont val="Times New Roman"/>
            <family val="1"/>
          </rPr>
          <t>"special" means TT is indicated during limited time after ACC or IG OFF</t>
        </r>
      </text>
    </comment>
    <comment ref="E30" authorId="0" shapeId="0" xr:uid="{00000000-0006-0000-1C00-000023000000}">
      <text>
        <r>
          <rPr>
            <sz val="14"/>
            <color indexed="81"/>
            <rFont val="Times New Roman"/>
            <family val="1"/>
          </rPr>
          <t>In: Meter input signals
Out: Meter output signals</t>
        </r>
      </text>
    </comment>
    <comment ref="F30" authorId="0" shapeId="0" xr:uid="{00000000-0006-0000-1C00-000024000000}">
      <text>
        <r>
          <rPr>
            <sz val="14"/>
            <color indexed="81"/>
            <rFont val="Times New Roman"/>
            <family val="1"/>
          </rPr>
          <t>Handle as follows to ensure software development flexibility and scalability.
(1) MID request signals must be handled separately from TT and BZR request signals.
(2) There must be one indication request signal for a MID request in each system.
(3) If multiple MID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H30" authorId="0" shapeId="0" xr:uid="{00000000-0006-0000-1C00-000025000000}">
      <text>
        <r>
          <rPr>
            <sz val="14"/>
            <color indexed="81"/>
            <rFont val="Times New Roman"/>
            <family val="1"/>
          </rPr>
          <t>If you have a different communication cycle
you need to increase the number of data label
(=put more lines)</t>
        </r>
      </text>
    </comment>
    <comment ref="I30" authorId="0" shapeId="0" xr:uid="{00000000-0006-0000-1C00-000026000000}">
      <text>
        <r>
          <rPr>
            <sz val="14"/>
            <color indexed="81"/>
            <rFont val="Times New Roman"/>
            <family val="1"/>
          </rPr>
          <t xml:space="preserve"> If you have a different DMS Ver. 
you need to increase the number of data label
(=put more lines)</t>
        </r>
      </text>
    </comment>
    <comment ref="N30" authorId="0" shapeId="0" xr:uid="{00000000-0006-0000-1C00-000027000000}">
      <text>
        <r>
          <rPr>
            <sz val="14"/>
            <color indexed="81"/>
            <rFont val="Times New Roman"/>
            <family val="1"/>
          </rPr>
          <t>Value to be controlled till receiving data in the first</t>
        </r>
      </text>
    </comment>
    <comment ref="P30" authorId="0" shapeId="0" xr:uid="{00000000-0006-0000-1C00-000028000000}">
      <text>
        <r>
          <rPr>
            <sz val="14"/>
            <color indexed="81"/>
            <rFont val="Times New Roman"/>
            <family val="1"/>
          </rPr>
          <t>When disruption judgement is unnecessary, "-" shall be input.</t>
        </r>
      </text>
    </comment>
    <comment ref="R30" authorId="0" shapeId="0" xr:uid="{00000000-0006-0000-1C00-000029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T30" authorId="0" shapeId="0" xr:uid="{00000000-0006-0000-1C00-00002A000000}">
      <text>
        <r>
          <rPr>
            <sz val="14"/>
            <color indexed="81"/>
            <rFont val="Times New Roman"/>
            <family val="1"/>
          </rPr>
          <t>The max time is usually same as the communication cycle of the message.
(Because regular message transmission can recover one communication failure usually.)</t>
        </r>
      </text>
    </comment>
    <comment ref="K35" authorId="0" shapeId="0" xr:uid="{00000000-0006-0000-1C00-00002B000000}">
      <text>
        <r>
          <rPr>
            <sz val="14"/>
            <color indexed="81"/>
            <rFont val="Times New Roman"/>
            <family val="1"/>
          </rPr>
          <t>e.g.1: Because the initial value after battery reset is correct.
e.g.2: Because "--,-"(=in process) is shown just after battery reset, so reset value cannot be seen by a user.
- Enter in both Japanese and English.</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M3" authorId="0" shapeId="0" xr:uid="{00000000-0006-0000-1D00-000001000000}">
      <text>
        <r>
          <rPr>
            <sz val="14"/>
            <color indexed="81"/>
            <rFont val="HGｺﾞｼｯｸM"/>
            <family val="3"/>
            <charset val="128"/>
          </rPr>
          <t>メータ標準部署が指定するTMNA担当に米語の承認依頼をしてください</t>
        </r>
      </text>
    </comment>
    <comment ref="M4" authorId="0" shapeId="0" xr:uid="{00000000-0006-0000-1D00-000002000000}">
      <text>
        <r>
          <rPr>
            <sz val="14"/>
            <color indexed="81"/>
            <rFont val="HGｺﾞｼｯｸM"/>
            <family val="3"/>
            <charset val="128"/>
          </rPr>
          <t>基言語チェック不要の場合は、「-」を記載する</t>
        </r>
      </text>
    </comment>
    <comment ref="M5" authorId="0" shapeId="0" xr:uid="{00000000-0006-0000-1D00-000003000000}">
      <text>
        <r>
          <rPr>
            <sz val="14"/>
            <color indexed="81"/>
            <rFont val="HGｺﾞｼｯｸM"/>
            <family val="3"/>
            <charset val="128"/>
          </rPr>
          <t>基言語チェック不要の場合は、「-」を記載する</t>
        </r>
      </text>
    </comment>
    <comment ref="N5" authorId="0" shapeId="0" xr:uid="{00000000-0006-0000-1D00-000004000000}">
      <text>
        <r>
          <rPr>
            <sz val="14"/>
            <color indexed="81"/>
            <rFont val="HGｺﾞｼｯｸM"/>
            <family val="3"/>
            <charset val="128"/>
          </rPr>
          <t>基言語チェック不要の場合は、「-」を記載する</t>
        </r>
      </text>
    </comment>
    <comment ref="O5" authorId="0" shapeId="0" xr:uid="{00000000-0006-0000-1D00-000005000000}">
      <text>
        <r>
          <rPr>
            <sz val="14"/>
            <color indexed="81"/>
            <rFont val="HGｺﾞｼｯｸM"/>
            <family val="3"/>
            <charset val="128"/>
          </rPr>
          <t>基言語チェック不要の場合は、「-」を記載する</t>
        </r>
      </text>
    </comment>
    <comment ref="F8" authorId="0" shapeId="0" xr:uid="{00000000-0006-0000-1D00-000006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8" authorId="0" shapeId="0" xr:uid="{00000000-0006-0000-1D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H8" authorId="0" shapeId="0" xr:uid="{00000000-0006-0000-1D00-000008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I8" authorId="0" shapeId="0" xr:uid="{00000000-0006-0000-1D00-000009000000}">
      <text>
        <r>
          <rPr>
            <sz val="14"/>
            <color indexed="81"/>
            <rFont val="HGｺﾞｼｯｸM"/>
            <family val="3"/>
            <charset val="128"/>
          </rPr>
          <t>・例）クルーズコントロール停止制御中
　　   Cruise Control is not in progress.
・O/M level description needed
・日本語／英語併記で記載</t>
        </r>
      </text>
    </comment>
    <comment ref="J8" authorId="0" shapeId="0" xr:uid="{00000000-0006-0000-1D00-00000A000000}">
      <text>
        <r>
          <rPr>
            <sz val="14"/>
            <color indexed="81"/>
            <rFont val="HGｺﾞｼｯｸM"/>
            <family val="3"/>
            <charset val="128"/>
          </rPr>
          <t>・例）Set speed by SW operation of the Cruise Control.
・O/M level description needed
・英語で記載</t>
        </r>
      </text>
    </comment>
    <comment ref="K8" authorId="0" shapeId="0" xr:uid="{00000000-0006-0000-1D00-00000B000000}">
      <text>
        <r>
          <rPr>
            <sz val="14"/>
            <color indexed="81"/>
            <rFont val="HGｺﾞｼｯｸM"/>
            <family val="3"/>
            <charset val="128"/>
          </rPr>
          <t>・例）Driving at a speed set by the Cruise Control.
・O/M level description needed
・英語で記載</t>
        </r>
      </text>
    </comment>
    <comment ref="L8" authorId="0" shapeId="0" xr:uid="{00000000-0006-0000-1D00-00000C000000}">
      <text>
        <r>
          <rPr>
            <sz val="14"/>
            <color indexed="81"/>
            <rFont val="HGｺﾞｼｯｸM"/>
            <family val="3"/>
            <charset val="128"/>
          </rPr>
          <t>・例）Operate Cruise lever or Accelerator Pedal to Resume
・O/M level description needed
・英語で記載</t>
        </r>
      </text>
    </comment>
    <comment ref="M8" authorId="0" shapeId="0" xr:uid="{00000000-0006-0000-1D00-00000D000000}">
      <text>
        <r>
          <rPr>
            <sz val="14"/>
            <color indexed="81"/>
            <rFont val="HGｺﾞｼｯｸM"/>
            <family val="3"/>
            <charset val="128"/>
          </rPr>
          <t>・例）PCS,ABS does not translate it.
・O/M level description needed
・英語で記載</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M3" authorId="0" shapeId="0" xr:uid="{00000000-0006-0000-1E00-000001000000}">
      <text>
        <r>
          <rPr>
            <sz val="14"/>
            <color indexed="81"/>
            <rFont val="Times New Roman"/>
            <family val="1"/>
          </rPr>
          <t>Request approval of the American English for TMNA that Meter standard dept appoints.</t>
        </r>
      </text>
    </comment>
    <comment ref="M4" authorId="0" shapeId="0" xr:uid="{00000000-0006-0000-1E00-000002000000}">
      <text>
        <r>
          <rPr>
            <sz val="14"/>
            <color indexed="81"/>
            <rFont val="Arial Unicode MS"/>
            <family val="3"/>
            <charset val="128"/>
          </rPr>
          <t>When an English message check is not necessary, enter "-".</t>
        </r>
      </text>
    </comment>
    <comment ref="M5" authorId="0" shapeId="0" xr:uid="{00000000-0006-0000-1E00-000003000000}">
      <text>
        <r>
          <rPr>
            <sz val="14"/>
            <color indexed="81"/>
            <rFont val="Arial Unicode MS"/>
            <family val="3"/>
            <charset val="128"/>
          </rPr>
          <t>When an English message check is not necessary, enter "-".</t>
        </r>
      </text>
    </comment>
    <comment ref="N5" authorId="0" shapeId="0" xr:uid="{00000000-0006-0000-1E00-000004000000}">
      <text>
        <r>
          <rPr>
            <sz val="14"/>
            <color indexed="81"/>
            <rFont val="Arial Unicode MS"/>
            <family val="3"/>
            <charset val="128"/>
          </rPr>
          <t>When an English message check is not necessary, enter "-".</t>
        </r>
      </text>
    </comment>
    <comment ref="O5" authorId="0" shapeId="0" xr:uid="{00000000-0006-0000-1E00-000005000000}">
      <text>
        <r>
          <rPr>
            <sz val="14"/>
            <color indexed="81"/>
            <rFont val="Arial Unicode MS"/>
            <family val="3"/>
            <charset val="128"/>
          </rPr>
          <t>When an English message check is not necessary, enter "-".</t>
        </r>
      </text>
    </comment>
    <comment ref="F8" authorId="0" shapeId="0" xr:uid="{00000000-0006-0000-1E00-000006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G8" authorId="0" shapeId="0" xr:uid="{00000000-0006-0000-1E00-000007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H8" authorId="0" shapeId="0" xr:uid="{00000000-0006-0000-1E00-000008000000}">
      <text>
        <r>
          <rPr>
            <sz val="14"/>
            <color indexed="81"/>
            <rFont val="Times New Roman"/>
            <family val="1"/>
          </rPr>
          <t xml:space="preserve">- Indication effect is below.
   [Case of highlight in reverse]                  {*} : Highlight
   [Case of blink]                                     {*} : Blink
   [Case of highlight in reverse and blink]    {*} : Highlight and Blink
   [Case of None]                                     None
    * is English word targeted
</t>
        </r>
        <r>
          <rPr>
            <sz val="14"/>
            <color indexed="81"/>
            <rFont val="ＭＳ Ｐ明朝"/>
            <family val="1"/>
            <charset val="128"/>
          </rPr>
          <t>　</t>
        </r>
        <r>
          <rPr>
            <sz val="14"/>
            <color indexed="81"/>
            <rFont val="Times New Roman"/>
            <family val="1"/>
          </rPr>
          <t xml:space="preserve">  E.g. {N} : Highlight
- If there is a symbol, paste a picture.
- Enter in English.</t>
        </r>
      </text>
    </comment>
    <comment ref="I8" authorId="0" shapeId="0" xr:uid="{00000000-0006-0000-1E00-000009000000}">
      <text>
        <r>
          <rPr>
            <sz val="14"/>
            <color indexed="81"/>
            <rFont val="Times New Roman"/>
            <family val="1"/>
          </rPr>
          <t>- E.g.</t>
        </r>
        <r>
          <rPr>
            <sz val="14"/>
            <color indexed="81"/>
            <rFont val="HGｺﾞｼｯｸM"/>
            <family val="3"/>
            <charset val="128"/>
          </rPr>
          <t>クルーズコントロール停止制御中
　　</t>
        </r>
        <r>
          <rPr>
            <sz val="14"/>
            <color indexed="81"/>
            <rFont val="Times New Roman"/>
            <family val="1"/>
          </rPr>
          <t xml:space="preserve"> Cruise Control is not in progress.
- O/M level description needed
- Enter in both Japanese and English.</t>
        </r>
      </text>
    </comment>
    <comment ref="J8" authorId="0" shapeId="0" xr:uid="{00000000-0006-0000-1E00-00000A000000}">
      <text>
        <r>
          <rPr>
            <sz val="14"/>
            <color indexed="81"/>
            <rFont val="Times New Roman"/>
            <family val="1"/>
          </rPr>
          <t xml:space="preserve">- E.g. </t>
        </r>
        <r>
          <rPr>
            <sz val="14"/>
            <color indexed="81"/>
            <rFont val="Times New Roman"/>
            <family val="1"/>
          </rPr>
          <t>Set speed by SW operation of the Cruise Control.
- O/M level description needed
- Enter in English.</t>
        </r>
      </text>
    </comment>
    <comment ref="K8" authorId="0" shapeId="0" xr:uid="{00000000-0006-0000-1E00-00000B000000}">
      <text>
        <r>
          <rPr>
            <sz val="14"/>
            <color indexed="81"/>
            <rFont val="Times New Roman"/>
            <family val="1"/>
          </rPr>
          <t xml:space="preserve">- E.g. </t>
        </r>
        <r>
          <rPr>
            <sz val="14"/>
            <color indexed="81"/>
            <rFont val="Times New Roman"/>
            <family val="1"/>
          </rPr>
          <t>Driving at a speed set by the Cruise Control.
- O/M level description needed
- Enter in English.</t>
        </r>
      </text>
    </comment>
    <comment ref="L8" authorId="0" shapeId="0" xr:uid="{00000000-0006-0000-1E00-00000C000000}">
      <text>
        <r>
          <rPr>
            <sz val="14"/>
            <color indexed="81"/>
            <rFont val="Times New Roman"/>
            <family val="1"/>
          </rPr>
          <t xml:space="preserve">- E.g. </t>
        </r>
        <r>
          <rPr>
            <sz val="14"/>
            <color indexed="81"/>
            <rFont val="Times New Roman"/>
            <family val="1"/>
          </rPr>
          <t>Operate Cruise lever or Accelerator Pedal to Resume
- O/M level description needed
- Enter in English.</t>
        </r>
      </text>
    </comment>
    <comment ref="M8" authorId="0" shapeId="0" xr:uid="{00000000-0006-0000-1E00-00000D000000}">
      <text>
        <r>
          <rPr>
            <sz val="14"/>
            <color indexed="81"/>
            <rFont val="Times New Roman"/>
            <family val="1"/>
          </rPr>
          <t xml:space="preserve">- E.g. </t>
        </r>
        <r>
          <rPr>
            <sz val="14"/>
            <color indexed="81"/>
            <rFont val="Times New Roman"/>
            <family val="1"/>
          </rPr>
          <t>PCS,ABS does not translate it.
- O/M level description needed
- Enter in English.</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I10" authorId="0" shapeId="0" xr:uid="{00000000-0006-0000-1F00-000001000000}">
      <text>
        <r>
          <rPr>
            <sz val="14"/>
            <color indexed="81"/>
            <rFont val="HGｺﾞｼｯｸM"/>
            <family val="3"/>
            <charset val="128"/>
          </rPr>
          <t>走行中に操作が可能：原則ON/OFFスイッチとする
　　　　　　　　　 （例外、サイクリックで設定可能な一部のカスタマイズ：メータ標準と要調整）
停車中に操作(走行中不可）：ON/OFFスイッチ以外</t>
        </r>
      </text>
    </comment>
    <comment ref="K10" authorId="0" shapeId="0" xr:uid="{00000000-0006-0000-1F00-000002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K11" authorId="0" shapeId="0" xr:uid="{00000000-0006-0000-1F00-000003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M11" authorId="0" shapeId="0" xr:uid="{00000000-0006-0000-1F00-000004000000}">
      <text>
        <r>
          <rPr>
            <sz val="14"/>
            <color indexed="81"/>
            <rFont val="HGｺﾞｼｯｸM"/>
            <family val="3"/>
            <charset val="128"/>
          </rPr>
          <t>必ずスペルチェックを実施すること</t>
        </r>
      </text>
    </comment>
    <comment ref="F17" authorId="0" shapeId="0" xr:uid="{00000000-0006-0000-1F00-000005000000}">
      <text>
        <r>
          <rPr>
            <sz val="14"/>
            <color indexed="81"/>
            <rFont val="HGｺﾞｼｯｸM"/>
            <family val="3"/>
            <charset val="128"/>
          </rPr>
          <t>機能有無判定しない場合は、無しを選択</t>
        </r>
      </text>
    </comment>
    <comment ref="I18" authorId="0" shapeId="0" xr:uid="{00000000-0006-0000-1F00-000006000000}">
      <text>
        <r>
          <rPr>
            <sz val="14"/>
            <color indexed="81"/>
            <rFont val="HGｺﾞｼｯｸM"/>
            <family val="3"/>
            <charset val="128"/>
          </rPr>
          <t>日本語／英語併記で記載</t>
        </r>
      </text>
    </comment>
    <comment ref="M18" authorId="0" shapeId="0" xr:uid="{00000000-0006-0000-1F00-000007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18" authorId="0" shapeId="0" xr:uid="{00000000-0006-0000-1F00-000008000000}">
      <text>
        <r>
          <rPr>
            <sz val="14"/>
            <color indexed="81"/>
            <rFont val="HGｺﾞｼｯｸM"/>
            <family val="3"/>
            <charset val="128"/>
          </rPr>
          <t>・「Detailed Spec3」シートの標準処理以外の処理がある場合は、○を入力
・特別条件がある場合は、「Detailed Spec3」シートへ記載
・Sn-1の特別条件は、12-nに入力</t>
        </r>
      </text>
    </comment>
    <comment ref="P18" authorId="0" shapeId="0" xr:uid="{00000000-0006-0000-1F00-000009000000}">
      <text>
        <r>
          <rPr>
            <sz val="14"/>
            <color indexed="81"/>
            <rFont val="HGｺﾞｼｯｸM"/>
            <family val="3"/>
            <charset val="128"/>
          </rPr>
          <t>2回以上受信できる時間を設定</t>
        </r>
      </text>
    </comment>
    <comment ref="F23" authorId="0" shapeId="0" xr:uid="{00000000-0006-0000-1F00-00000A000000}">
      <text>
        <r>
          <rPr>
            <sz val="14"/>
            <color indexed="81"/>
            <rFont val="HGｺﾞｼｯｸM"/>
            <family val="3"/>
            <charset val="128"/>
          </rPr>
          <t>日本語／英語併記で記載</t>
        </r>
      </text>
    </comment>
    <comment ref="I23" authorId="0" shapeId="0" xr:uid="{00000000-0006-0000-1F00-00000B000000}">
      <text>
        <r>
          <rPr>
            <sz val="14"/>
            <color indexed="81"/>
            <rFont val="HGｺﾞｼｯｸM"/>
            <family val="3"/>
            <charset val="128"/>
          </rPr>
          <t>日本語／英語併記で記載</t>
        </r>
      </text>
    </comment>
    <comment ref="M23" authorId="0" shapeId="0" xr:uid="{00000000-0006-0000-1F00-00000C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3" authorId="0" shapeId="0" xr:uid="{00000000-0006-0000-1F00-00000D000000}">
      <text>
        <r>
          <rPr>
            <sz val="14"/>
            <color indexed="81"/>
            <rFont val="HGｺﾞｼｯｸM"/>
            <family val="3"/>
            <charset val="128"/>
          </rPr>
          <t>・「Detailed Spec3」シートの標準処理以外の処理がある場合は、○を入力
・特別条件がある場合は、「Detailed Spec3」シートへ記載
・Sn-2の特別条件は、12-nに入力</t>
        </r>
      </text>
    </comment>
    <comment ref="G29" authorId="0" shapeId="0" xr:uid="{00000000-0006-0000-1F00-00000E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M29" authorId="0" shapeId="0" xr:uid="{00000000-0006-0000-1F00-00000F000000}">
      <text>
        <r>
          <rPr>
            <sz val="14"/>
            <color indexed="81"/>
            <rFont val="HGｺﾞｼｯｸM"/>
            <family val="3"/>
            <charset val="128"/>
          </rPr>
          <t>例1：SWR1 = 0000b
例2：SWR1 = other than 0000b
2進数/10進数/16進数記載ルール
・ 2進数: ○○○b
・10進数: ○○○
・16進数: ○○○h
値変化を条件の場合，「00-&gt;01」と記載
「→」は入力不可</t>
        </r>
      </text>
    </comment>
    <comment ref="N29" authorId="0" shapeId="0" xr:uid="{00000000-0006-0000-1F00-000010000000}">
      <text>
        <r>
          <rPr>
            <sz val="14"/>
            <color indexed="81"/>
            <rFont val="HGｺﾞｼｯｸM"/>
            <family val="3"/>
            <charset val="128"/>
          </rPr>
          <t>・「Detailed Spec3」シートの標準処理以外の処理がある場合は、○を入力
・特別条件がある場合は、「Detailed Spec3」シートへ記載
・Sn-3の特別条件は、12-nに入力</t>
        </r>
      </text>
    </comment>
    <comment ref="G30" authorId="0" shapeId="0" xr:uid="{00000000-0006-0000-1F00-000011000000}">
      <text>
        <r>
          <rPr>
            <sz val="14"/>
            <color indexed="81"/>
            <rFont val="HGｺﾞｼｯｸM"/>
            <family val="3"/>
            <charset val="128"/>
          </rPr>
          <t>・日本語では、改行可能な場所にすべて改行を入れてください。(英語は不要）
・作成時は、メッセージやり直し例を確認してください。</t>
        </r>
      </text>
    </comment>
    <comment ref="I30" authorId="0" shapeId="0" xr:uid="{00000000-0006-0000-1F00-000012000000}">
      <text>
        <r>
          <rPr>
            <sz val="14"/>
            <color indexed="81"/>
            <rFont val="HGｺﾞｼｯｸM"/>
            <family val="3"/>
            <charset val="128"/>
          </rPr>
          <t>必ずスペルチェックを実施すること</t>
        </r>
      </text>
    </comment>
    <comment ref="E35" authorId="0" shapeId="0" xr:uid="{00000000-0006-0000-1F00-000013000000}">
      <text>
        <r>
          <rPr>
            <sz val="14"/>
            <color indexed="81"/>
            <rFont val="HGｺﾞｼｯｸM"/>
            <family val="3"/>
            <charset val="128"/>
          </rPr>
          <t>In ：メータが入力する信号
Out：メータが出力する信号</t>
        </r>
      </text>
    </comment>
    <comment ref="F35" authorId="0" shapeId="0" xr:uid="{00000000-0006-0000-1F00-000014000000}">
      <text>
        <r>
          <rPr>
            <sz val="14"/>
            <color indexed="81"/>
            <rFont val="HGｺﾞｼｯｸM"/>
            <family val="3"/>
            <charset val="128"/>
          </rPr>
          <t>ソフト開発のフレキシビリティ(柔軟性)，スケーラビリティ(拡張性)の確保のため，下記で対応すること．
(1)　SW要求信号は，TT，BZRの要求信号とは別信号とすること．
(2)　各システムのSW要求に対し，１つの表示要求信号とする．
(3)　複数同時発生するSW要求がある場合，同時発生する数の分の表示要求信号とすること．
(4)　他の車両で実施済みの場合上記を満たさなくても可とするが，新世代のシステム/ECU開発時に
     上記のとおり見直しを行うこと．</t>
        </r>
      </text>
    </comment>
    <comment ref="I35" authorId="0" shapeId="0" xr:uid="{00000000-0006-0000-1F00-000015000000}">
      <text>
        <r>
          <rPr>
            <sz val="14"/>
            <color indexed="81"/>
            <rFont val="HGｺﾞｼｯｸM"/>
            <family val="3"/>
            <charset val="128"/>
          </rPr>
          <t>通信周期違いは、行を追加して記載</t>
        </r>
      </text>
    </comment>
    <comment ref="J35" authorId="0" shapeId="0" xr:uid="{00000000-0006-0000-1F00-000016000000}">
      <text>
        <r>
          <rPr>
            <sz val="14"/>
            <color indexed="81"/>
            <rFont val="HGｺﾞｼｯｸM"/>
            <family val="3"/>
            <charset val="128"/>
          </rPr>
          <t>DMS Ver違いは、行を追加して記載</t>
        </r>
      </text>
    </comment>
    <comment ref="M35" authorId="0" shapeId="0" xr:uid="{00000000-0006-0000-1F00-000017000000}">
      <text>
        <r>
          <rPr>
            <sz val="14"/>
            <color indexed="81"/>
            <rFont val="HGｺﾞｼｯｸM"/>
            <family val="3"/>
            <charset val="128"/>
          </rPr>
          <t>データを初回受信するまでに、メータで制御する値</t>
        </r>
      </text>
    </comment>
    <comment ref="N35" authorId="0" shapeId="0" xr:uid="{00000000-0006-0000-1F00-000018000000}">
      <text>
        <r>
          <rPr>
            <sz val="14"/>
            <color indexed="81"/>
            <rFont val="HGｺﾞｼｯｸM"/>
            <family val="3"/>
            <charset val="128"/>
          </rPr>
          <t>途絶判定しないものは，"-"と入力</t>
        </r>
      </text>
    </comment>
    <comment ref="P35" authorId="0" shapeId="0" xr:uid="{00000000-0006-0000-1F00-000019000000}">
      <text>
        <r>
          <rPr>
            <sz val="14"/>
            <color indexed="81"/>
            <rFont val="HGPｺﾞｼｯｸM"/>
            <family val="3"/>
            <charset val="128"/>
          </rPr>
          <t>・途絶判定しないものは，"-"と入力
（参考）システム要望がない場合、メータ側の設計値は、以下の通り。
 以下のどちらかの大きい方の値
 ・3600msec
 ・メッセージラベル通信周期×5　かつ　切上げし100msec単位としたもの
 同一フレームで周期が異なる場合は、大きい方を記載する</t>
        </r>
      </text>
    </comment>
    <comment ref="Q35" authorId="0" shapeId="0" xr:uid="{00000000-0006-0000-1F00-00001A000000}">
      <text>
        <r>
          <rPr>
            <sz val="14"/>
            <color indexed="81"/>
            <rFont val="HGｺﾞｼｯｸM"/>
            <family val="3"/>
            <charset val="128"/>
          </rPr>
          <t>通常はメッセージの通信周期
(１つのメッセージがエラーとなった場合の再送間隔）</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I10" authorId="0" shapeId="0" xr:uid="{00000000-0006-0000-2000-000001000000}">
      <text>
        <r>
          <rPr>
            <sz val="14"/>
            <color indexed="81"/>
            <rFont val="Times New Roman"/>
            <family val="1"/>
          </rPr>
          <t xml:space="preserve">Operation is possible while driving: In principle, ON/OFF SW
</t>
        </r>
        <r>
          <rPr>
            <sz val="14"/>
            <color indexed="81"/>
            <rFont val="ＭＳ Ｐ明朝"/>
            <family val="1"/>
            <charset val="128"/>
          </rPr>
          <t>　　　　　　　　　　　　　</t>
        </r>
        <r>
          <rPr>
            <sz val="14"/>
            <color indexed="81"/>
            <rFont val="Times New Roman"/>
            <family val="1"/>
          </rPr>
          <t xml:space="preserve">                   </t>
        </r>
        <r>
          <rPr>
            <sz val="14"/>
            <color indexed="81"/>
            <rFont val="HGｺﾞｼｯｸM"/>
            <family val="3"/>
            <charset val="128"/>
          </rPr>
          <t>（</t>
        </r>
        <r>
          <rPr>
            <sz val="14"/>
            <color indexed="81"/>
            <rFont val="Times New Roman"/>
            <family val="1"/>
          </rPr>
          <t>As an exception, Some customization that is settable in cyclic: you must be agree with meter standard Dept.</t>
        </r>
        <r>
          <rPr>
            <sz val="14"/>
            <color indexed="81"/>
            <rFont val="HGｺﾞｼｯｸM"/>
            <family val="3"/>
            <charset val="128"/>
          </rPr>
          <t>）</t>
        </r>
        <r>
          <rPr>
            <sz val="14"/>
            <color indexed="81"/>
            <rFont val="ＭＳ Ｐ明朝"/>
            <family val="1"/>
            <charset val="128"/>
          </rPr>
          <t xml:space="preserve">
</t>
        </r>
        <r>
          <rPr>
            <sz val="14"/>
            <color indexed="81"/>
            <rFont val="Times New Roman"/>
            <family val="1"/>
          </rPr>
          <t>Operate it while a stop (impossibility while driving): other than ON/OFF SW</t>
        </r>
      </text>
    </comment>
    <comment ref="K10" authorId="0" shapeId="0" xr:uid="{00000000-0006-0000-2000-000002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K11" authorId="0" shapeId="0" xr:uid="{00000000-0006-0000-2000-000003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t>
        </r>
      </text>
    </comment>
    <comment ref="M11" authorId="0" shapeId="0" xr:uid="{00000000-0006-0000-2000-000004000000}">
      <text>
        <r>
          <rPr>
            <sz val="14"/>
            <color indexed="81"/>
            <rFont val="Times New Roman"/>
            <family val="1"/>
          </rPr>
          <t>You must carry out spell-checking.</t>
        </r>
      </text>
    </comment>
    <comment ref="F17" authorId="0" shapeId="0" xr:uid="{00000000-0006-0000-2000-000005000000}">
      <text>
        <r>
          <rPr>
            <sz val="14"/>
            <color indexed="81"/>
            <rFont val="Times New Roman"/>
            <family val="1"/>
          </rPr>
          <t>If you do not function presence judgment, you need to select "Without function presence judgment"</t>
        </r>
      </text>
    </comment>
    <comment ref="I18" authorId="0" shapeId="0" xr:uid="{00000000-0006-0000-2000-000006000000}">
      <text>
        <r>
          <rPr>
            <sz val="14"/>
            <color indexed="81"/>
            <rFont val="Times New Roman"/>
            <family val="1"/>
          </rPr>
          <t>Enter in both Japanese and English.</t>
        </r>
      </text>
    </comment>
    <comment ref="M18" authorId="0" shapeId="0" xr:uid="{00000000-0006-0000-2000-000007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N18" authorId="0" shapeId="0" xr:uid="{00000000-0006-0000-2000-000008000000}">
      <text>
        <r>
          <rPr>
            <sz val="14"/>
            <color indexed="81"/>
            <rFont val="Times New Roman"/>
            <family val="1"/>
          </rPr>
          <t>- If you have special conditions other than standard processing in "Detailed Spec3" sheet, enter "o".
- If there are any special conditions, enter in the "Detailed Spec3" sheet.
- Special conditions at Sn-1 must be inputted at 12-n.</t>
        </r>
      </text>
    </comment>
    <comment ref="P18" authorId="0" shapeId="0" xr:uid="{00000000-0006-0000-2000-000009000000}">
      <text>
        <r>
          <rPr>
            <sz val="14"/>
            <color indexed="81"/>
            <rFont val="Times New Roman"/>
            <family val="1"/>
          </rPr>
          <t>Enter the time that meter ECU receive signal two or more times.</t>
        </r>
      </text>
    </comment>
    <comment ref="F23" authorId="0" shapeId="0" xr:uid="{00000000-0006-0000-2000-00000A000000}">
      <text>
        <r>
          <rPr>
            <sz val="14"/>
            <color indexed="81"/>
            <rFont val="Times New Roman"/>
            <family val="1"/>
          </rPr>
          <t>Enter in both Japanese and English.</t>
        </r>
      </text>
    </comment>
    <comment ref="I23" authorId="0" shapeId="0" xr:uid="{00000000-0006-0000-2000-00000B000000}">
      <text>
        <r>
          <rPr>
            <sz val="14"/>
            <color indexed="81"/>
            <rFont val="Times New Roman"/>
            <family val="1"/>
          </rPr>
          <t>Enter in both Japanese and English.</t>
        </r>
      </text>
    </comment>
    <comment ref="M23" authorId="0" shapeId="0" xr:uid="{00000000-0006-0000-2000-00000C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N23" authorId="0" shapeId="0" xr:uid="{00000000-0006-0000-2000-00000D000000}">
      <text>
        <r>
          <rPr>
            <sz val="14"/>
            <color indexed="81"/>
            <rFont val="Times New Roman"/>
            <family val="1"/>
          </rPr>
          <t>- If you have special conditions other than standard processing in "Detailed Spec3" sheet, enter "o".
- If there are any special conditions, enter in the "Detailed Spec3" sheet.
- Special conditions at Sn-2 must be inputted at 12-n.</t>
        </r>
      </text>
    </comment>
    <comment ref="G29" authorId="0" shapeId="0" xr:uid="{00000000-0006-0000-2000-00000E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M29" authorId="0" shapeId="0" xr:uid="{00000000-0006-0000-2000-00000F000000}">
      <text>
        <r>
          <rPr>
            <sz val="14"/>
            <color indexed="81"/>
            <rFont val="Times New Roman"/>
            <family val="1"/>
          </rPr>
          <t>E.g.1, SWR1 = 0000b
E.g.2, SWR1 = other than 0000b
Binary/decimal/hexadecimal number entry rules
- Binary: OOOb
- Decimal: OOO
- Hexadecimal: OOOh
When the condition is value change, it shall be input like "00-&gt;01".</t>
        </r>
      </text>
    </comment>
    <comment ref="N29" authorId="0" shapeId="0" xr:uid="{00000000-0006-0000-2000-000010000000}">
      <text>
        <r>
          <rPr>
            <sz val="14"/>
            <color indexed="81"/>
            <rFont val="Times New Roman"/>
            <family val="1"/>
          </rPr>
          <t>- If you have special conditions other than standard processing in "Detailed Spec3" sheet, enter "o".
- If there are any special conditions, enter in the "Detailed Spec3" sheet.
- Special conditions at Sn-2 must be inputted at 12-n.</t>
        </r>
      </text>
    </comment>
    <comment ref="G30" authorId="0" shapeId="0" xr:uid="{00000000-0006-0000-2000-000011000000}">
      <text>
        <r>
          <rPr>
            <sz val="14"/>
            <color indexed="81"/>
            <rFont val="Times New Roman"/>
            <family val="1"/>
          </rPr>
          <t>-In the case of Japanese message You need to put break line to the location
which can be put as much as possible.</t>
        </r>
        <r>
          <rPr>
            <sz val="14"/>
            <color indexed="81"/>
            <rFont val="ＭＳ Ｐ明朝"/>
            <family val="1"/>
            <charset val="128"/>
          </rPr>
          <t>　</t>
        </r>
        <r>
          <rPr>
            <sz val="14"/>
            <color indexed="81"/>
            <rFont val="Times New Roman"/>
            <family val="1"/>
          </rPr>
          <t>(not needed for English message)
-You must need the check list for message,when you make it.</t>
        </r>
      </text>
    </comment>
    <comment ref="I30" authorId="0" shapeId="0" xr:uid="{00000000-0006-0000-2000-000012000000}">
      <text>
        <r>
          <rPr>
            <sz val="14"/>
            <color indexed="81"/>
            <rFont val="Times New Roman"/>
            <family val="1"/>
          </rPr>
          <t>You must carry out spell-checking.</t>
        </r>
      </text>
    </comment>
    <comment ref="E35" authorId="0" shapeId="0" xr:uid="{00000000-0006-0000-2000-000013000000}">
      <text>
        <r>
          <rPr>
            <sz val="14"/>
            <color indexed="81"/>
            <rFont val="Times New Roman"/>
            <family val="1"/>
          </rPr>
          <t>In: Meter input signals
Out: Meter output signals</t>
        </r>
      </text>
    </comment>
    <comment ref="F35" authorId="0" shapeId="0" xr:uid="{00000000-0006-0000-2000-000014000000}">
      <text>
        <r>
          <rPr>
            <sz val="14"/>
            <color indexed="81"/>
            <rFont val="Times New Roman"/>
            <family val="1"/>
          </rPr>
          <t>Handle as follows to ensure software development flexibility and scalability.
(1) SW request signals must be handled separately from TT and BZR request signals.
(2) There must be one indication request signal for a SW request in each system.
(3) If multiple SW requests occur simultaneously, there must be the same number of indication requests as MID requests.
(4) The above conditions do not have to be satisfied if already implemented on another vehicle.  
     However, revise to follow these conditions when developing a new generation system or ECU.</t>
        </r>
      </text>
    </comment>
    <comment ref="I35" authorId="0" shapeId="0" xr:uid="{00000000-0006-0000-2000-000015000000}">
      <text>
        <r>
          <rPr>
            <sz val="14"/>
            <color indexed="81"/>
            <rFont val="Times New Roman"/>
            <family val="1"/>
          </rPr>
          <t>If you have a different communication cycle
you need to increase the number of data label
(=put more lines)</t>
        </r>
      </text>
    </comment>
    <comment ref="J35" authorId="0" shapeId="0" xr:uid="{00000000-0006-0000-2000-000016000000}">
      <text>
        <r>
          <rPr>
            <sz val="14"/>
            <color indexed="81"/>
            <rFont val="Times New Roman"/>
            <family val="1"/>
          </rPr>
          <t xml:space="preserve"> If you have a different DMS Ver. 
you need to increase the number of data label
(=put more lines)</t>
        </r>
      </text>
    </comment>
    <comment ref="M35" authorId="0" shapeId="0" xr:uid="{00000000-0006-0000-2000-000017000000}">
      <text>
        <r>
          <rPr>
            <sz val="14"/>
            <color indexed="81"/>
            <rFont val="Times New Roman"/>
            <family val="1"/>
          </rPr>
          <t>Value to be controlled till receiving data in the first</t>
        </r>
      </text>
    </comment>
    <comment ref="N35" authorId="0" shapeId="0" xr:uid="{00000000-0006-0000-2000-000018000000}">
      <text>
        <r>
          <rPr>
            <sz val="14"/>
            <color indexed="81"/>
            <rFont val="Times New Roman"/>
            <family val="1"/>
          </rPr>
          <t>When disruption judgement is unnecessary, "-" shall be input.</t>
        </r>
      </text>
    </comment>
    <comment ref="P35" authorId="0" shapeId="0" xr:uid="{00000000-0006-0000-2000-000019000000}">
      <text>
        <r>
          <rPr>
            <sz val="14"/>
            <color indexed="81"/>
            <rFont val="Times New Roman"/>
            <family val="1"/>
          </rPr>
          <t>- When disruption judgement is unnecessary, "-" shall be input.
(Ref) In case of no special request from system,
the normal judgement time is as follows in the case of meter std spec.
The larger of the following values.
 - 3600 msec
 - Message label communication cycle x 5 AND rounded upward to nearest 100 msec
In case of different communication cycles, enter the longest value.</t>
        </r>
      </text>
    </comment>
    <comment ref="Q35" authorId="0" shapeId="0" xr:uid="{00000000-0006-0000-2000-00001A000000}">
      <text>
        <r>
          <rPr>
            <sz val="14"/>
            <color indexed="81"/>
            <rFont val="Times New Roman"/>
            <family val="1"/>
          </rPr>
          <t>The max time is usually same as the communication cycle of the message.
(Because regular message transmission can recover one communication failure usually.)</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2100-000001000000}">
      <text>
        <r>
          <rPr>
            <sz val="14"/>
            <color indexed="81"/>
            <rFont val="HGｺﾞｼｯｸM"/>
            <family val="3"/>
            <charset val="128"/>
          </rPr>
          <t>メータ標準部署が指定するTMNA担当に米語の承認依頼をしてください</t>
        </r>
      </text>
    </comment>
    <comment ref="L4" authorId="0" shapeId="0" xr:uid="{00000000-0006-0000-2100-000002000000}">
      <text>
        <r>
          <rPr>
            <sz val="14"/>
            <color indexed="81"/>
            <rFont val="HGｺﾞｼｯｸM"/>
            <family val="3"/>
            <charset val="128"/>
          </rPr>
          <t>基言語チェック不要の場合は、「-」を記載する</t>
        </r>
      </text>
    </comment>
    <comment ref="L5" authorId="0" shapeId="0" xr:uid="{00000000-0006-0000-2100-000003000000}">
      <text>
        <r>
          <rPr>
            <sz val="14"/>
            <color indexed="81"/>
            <rFont val="HGｺﾞｼｯｸM"/>
            <family val="3"/>
            <charset val="128"/>
          </rPr>
          <t>基言語チェック不要の場合は、「-」を記載する</t>
        </r>
      </text>
    </comment>
    <comment ref="M5" authorId="0" shapeId="0" xr:uid="{00000000-0006-0000-2100-000004000000}">
      <text>
        <r>
          <rPr>
            <sz val="14"/>
            <color indexed="81"/>
            <rFont val="HGｺﾞｼｯｸM"/>
            <family val="3"/>
            <charset val="128"/>
          </rPr>
          <t>基言語チェック不要の場合は、「-」を記載する</t>
        </r>
      </text>
    </comment>
    <comment ref="N5" authorId="0" shapeId="0" xr:uid="{00000000-0006-0000-2100-000005000000}">
      <text>
        <r>
          <rPr>
            <sz val="14"/>
            <color indexed="81"/>
            <rFont val="HGｺﾞｼｯｸM"/>
            <family val="3"/>
            <charset val="128"/>
          </rPr>
          <t>基言語チェック不要の場合は、「-」を記載する</t>
        </r>
      </text>
    </comment>
    <comment ref="F8" authorId="0" shapeId="0" xr:uid="{00000000-0006-0000-2100-000006000000}">
      <text>
        <r>
          <rPr>
            <sz val="14"/>
            <color indexed="81"/>
            <rFont val="HGｺﾞｼｯｸM"/>
            <family val="3"/>
            <charset val="128"/>
          </rPr>
          <t>特別処理のその他MSGが別途ある場合は、追加する</t>
        </r>
      </text>
    </comment>
    <comment ref="E9" authorId="0" shapeId="0" xr:uid="{00000000-0006-0000-2100-000007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F9" authorId="0" shapeId="0" xr:uid="{00000000-0006-0000-2100-000008000000}">
      <text>
        <r>
          <rPr>
            <sz val="14"/>
            <color indexed="81"/>
            <rFont val="HGｺﾞｼｯｸM"/>
            <family val="3"/>
            <charset val="128"/>
          </rPr>
          <t>例：""#"" Brake
文言内のシンボルは記号(#、!など)で表し、"" ""で囲む
データベースで区別する為
例：Shift to {N}
文言内の反転または点滅表示は{ }で囲む
データベースで区別する為</t>
        </r>
      </text>
    </comment>
    <comment ref="G9" authorId="0" shapeId="0" xr:uid="{00000000-0006-0000-2100-000009000000}">
      <text>
        <r>
          <rPr>
            <sz val="14"/>
            <color indexed="81"/>
            <rFont val="HGｺﾞｼｯｸM"/>
            <family val="3"/>
            <charset val="128"/>
          </rPr>
          <t>・表示効果指示は以下の通り。
  [反転の場合]          {*} : Highlight
  [点滅の場合]          {*} : Blink
  [反転+点滅の場合]     {*} : Highlight and Blink
  [無しの場合]          None
     * は対象となる英単語
   例） {N} : Highlight
・シンボルがある場合、図を貼り付ける
・英語で記載</t>
        </r>
      </text>
    </comment>
    <comment ref="H9" authorId="0" shapeId="0" xr:uid="{00000000-0006-0000-2100-00000A000000}">
      <text>
        <r>
          <rPr>
            <sz val="14"/>
            <color indexed="81"/>
            <rFont val="HGｺﾞｼｯｸM"/>
            <family val="3"/>
            <charset val="128"/>
          </rPr>
          <t>・例）クルーズコントロール停止制御中
　　   Cruise Control is not in progress.
・O/M level description needed
・日本語／英語併記で記載</t>
        </r>
      </text>
    </comment>
    <comment ref="I9" authorId="0" shapeId="0" xr:uid="{00000000-0006-0000-2100-00000B000000}">
      <text>
        <r>
          <rPr>
            <sz val="14"/>
            <color indexed="81"/>
            <rFont val="HGｺﾞｼｯｸM"/>
            <family val="3"/>
            <charset val="128"/>
          </rPr>
          <t>・例）Set speed by SW operation of the Cruise Control.
・O/M level description needed
・英語で記載</t>
        </r>
      </text>
    </comment>
    <comment ref="J9" authorId="0" shapeId="0" xr:uid="{00000000-0006-0000-2100-00000C000000}">
      <text>
        <r>
          <rPr>
            <sz val="14"/>
            <color indexed="81"/>
            <rFont val="HGｺﾞｼｯｸM"/>
            <family val="3"/>
            <charset val="128"/>
          </rPr>
          <t>・例）Driving at a speed set by the Cruise Control.
・O/M level description needed
・英語で記載</t>
        </r>
      </text>
    </comment>
    <comment ref="K9" authorId="0" shapeId="0" xr:uid="{00000000-0006-0000-2100-00000D000000}">
      <text>
        <r>
          <rPr>
            <sz val="14"/>
            <color indexed="81"/>
            <rFont val="HGｺﾞｼｯｸM"/>
            <family val="3"/>
            <charset val="128"/>
          </rPr>
          <t>・例）Operate Cruise lever or Accelerator Pedal to Resume
・O/M level description needed
・英語で記載</t>
        </r>
      </text>
    </comment>
    <comment ref="L9" authorId="0" shapeId="0" xr:uid="{00000000-0006-0000-2100-00000E000000}">
      <text>
        <r>
          <rPr>
            <sz val="14"/>
            <color indexed="81"/>
            <rFont val="HGｺﾞｼｯｸM"/>
            <family val="3"/>
            <charset val="128"/>
          </rPr>
          <t>・例）PCS,ABS does not translate it.
・O/M level description needed
・英語で記載</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L3" authorId="0" shapeId="0" xr:uid="{00000000-0006-0000-2200-000001000000}">
      <text>
        <r>
          <rPr>
            <sz val="14"/>
            <color indexed="81"/>
            <rFont val="Times New Roman"/>
            <family val="1"/>
          </rPr>
          <t>Request approval of the American English for TMNA that Meter standard dept appoints.</t>
        </r>
      </text>
    </comment>
    <comment ref="L4" authorId="0" shapeId="0" xr:uid="{00000000-0006-0000-2200-000002000000}">
      <text>
        <r>
          <rPr>
            <sz val="14"/>
            <color indexed="81"/>
            <rFont val="Arial Unicode MS"/>
            <family val="3"/>
            <charset val="128"/>
          </rPr>
          <t>When an English message check is not necessary, enter "-".</t>
        </r>
      </text>
    </comment>
    <comment ref="L5" authorId="0" shapeId="0" xr:uid="{00000000-0006-0000-2200-000003000000}">
      <text>
        <r>
          <rPr>
            <sz val="14"/>
            <color indexed="81"/>
            <rFont val="Arial Unicode MS"/>
            <family val="3"/>
            <charset val="128"/>
          </rPr>
          <t>When an English message check is not necessary, enter "-".</t>
        </r>
      </text>
    </comment>
    <comment ref="M5" authorId="0" shapeId="0" xr:uid="{00000000-0006-0000-2200-000004000000}">
      <text>
        <r>
          <rPr>
            <sz val="14"/>
            <color indexed="81"/>
            <rFont val="Arial Unicode MS"/>
            <family val="3"/>
            <charset val="128"/>
          </rPr>
          <t>When an English message check is not necessary, enter "-".</t>
        </r>
      </text>
    </comment>
    <comment ref="N5" authorId="0" shapeId="0" xr:uid="{00000000-0006-0000-2200-000005000000}">
      <text>
        <r>
          <rPr>
            <sz val="14"/>
            <color indexed="81"/>
            <rFont val="Arial Unicode MS"/>
            <family val="3"/>
            <charset val="128"/>
          </rPr>
          <t>When an English message check is not necessary, enter "-".</t>
        </r>
      </text>
    </comment>
    <comment ref="F8" authorId="0" shapeId="0" xr:uid="{00000000-0006-0000-2200-000006000000}">
      <text>
        <r>
          <rPr>
            <sz val="14"/>
            <color indexed="81"/>
            <rFont val="Times New Roman"/>
            <family val="1"/>
          </rPr>
          <t>When other messages exist, add message.</t>
        </r>
      </text>
    </comment>
    <comment ref="E9" authorId="0" shapeId="0" xr:uid="{00000000-0006-0000-2200-000007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F9" authorId="0" shapeId="0" xr:uid="{00000000-0006-0000-2200-000008000000}">
      <text>
        <r>
          <rPr>
            <sz val="14"/>
            <color indexed="81"/>
            <rFont val="Times New Roman"/>
            <family val="1"/>
          </rPr>
          <t>E.g. ""#"" Brake
Symbol in the message is represented by a mark(#,!,etc.), and enclosing in "".
Because a database discriminate the symbol.
E.g. Shift to {N}
Highlight in reverse or blink in the message is represented by enclosing in {}.
Because a database discriminate highlight in reverse or blink.</t>
        </r>
      </text>
    </comment>
    <comment ref="G9" authorId="0" shapeId="0" xr:uid="{00000000-0006-0000-2200-000009000000}">
      <text>
        <r>
          <rPr>
            <sz val="14"/>
            <color indexed="81"/>
            <rFont val="Times New Roman"/>
            <family val="1"/>
          </rPr>
          <t xml:space="preserve">- Indication effect is below.
   [Case of highlight in reverse]                  {*} : Highlight
   [Case of blink]                                     {*} : Blink
   [Case of highlight in reverse and blink]    {*} : Highlight and Blink
   [Case of None]                                     None
    * is English word targeted
</t>
        </r>
        <r>
          <rPr>
            <sz val="14"/>
            <color indexed="81"/>
            <rFont val="ＭＳ Ｐ明朝"/>
            <family val="1"/>
            <charset val="128"/>
          </rPr>
          <t>　</t>
        </r>
        <r>
          <rPr>
            <sz val="14"/>
            <color indexed="81"/>
            <rFont val="Times New Roman"/>
            <family val="1"/>
          </rPr>
          <t xml:space="preserve">  E.g. {N} : Highlight
- If there is a symbol, paste a picture.
- Enter in English.</t>
        </r>
      </text>
    </comment>
    <comment ref="H9" authorId="0" shapeId="0" xr:uid="{00000000-0006-0000-2200-00000A000000}">
      <text>
        <r>
          <rPr>
            <sz val="14"/>
            <color indexed="81"/>
            <rFont val="Times New Roman"/>
            <family val="1"/>
          </rPr>
          <t xml:space="preserve">- E.g. </t>
        </r>
        <r>
          <rPr>
            <sz val="14"/>
            <color indexed="81"/>
            <rFont val="HGｺﾞｼｯｸM"/>
            <family val="3"/>
            <charset val="128"/>
          </rPr>
          <t>クルーズコントロール停止制御中</t>
        </r>
        <r>
          <rPr>
            <sz val="14"/>
            <color indexed="81"/>
            <rFont val="ＭＳ Ｐ明朝"/>
            <family val="1"/>
            <charset val="128"/>
          </rPr>
          <t xml:space="preserve">
　　</t>
        </r>
        <r>
          <rPr>
            <sz val="14"/>
            <color indexed="81"/>
            <rFont val="Times New Roman"/>
            <family val="1"/>
          </rPr>
          <t xml:space="preserve">  Cruise Control is not in progress.
- O/M level description needed
- Enter in both English and Japanese.</t>
        </r>
      </text>
    </comment>
    <comment ref="I9" authorId="0" shapeId="0" xr:uid="{00000000-0006-0000-2200-00000B000000}">
      <text>
        <r>
          <rPr>
            <sz val="14"/>
            <color indexed="81"/>
            <rFont val="Times New Roman"/>
            <family val="1"/>
          </rPr>
          <t xml:space="preserve">- E.g. </t>
        </r>
        <r>
          <rPr>
            <sz val="14"/>
            <color indexed="81"/>
            <rFont val="Times New Roman"/>
            <family val="1"/>
          </rPr>
          <t>Set speed by SW operation of the Cruise Control.
- O/M level description needed
- Enter in English.</t>
        </r>
      </text>
    </comment>
    <comment ref="J9" authorId="0" shapeId="0" xr:uid="{00000000-0006-0000-2200-00000C000000}">
      <text>
        <r>
          <rPr>
            <sz val="14"/>
            <color indexed="81"/>
            <rFont val="Times New Roman"/>
            <family val="1"/>
          </rPr>
          <t xml:space="preserve">- E.g. </t>
        </r>
        <r>
          <rPr>
            <sz val="14"/>
            <color indexed="81"/>
            <rFont val="Times New Roman"/>
            <family val="1"/>
          </rPr>
          <t>Driving at a speed set by the Cruise Control.
- O/M level description needed
- Enter in English.</t>
        </r>
      </text>
    </comment>
    <comment ref="K9" authorId="0" shapeId="0" xr:uid="{00000000-0006-0000-2200-00000D000000}">
      <text>
        <r>
          <rPr>
            <sz val="14"/>
            <color indexed="81"/>
            <rFont val="Times New Roman"/>
            <family val="1"/>
          </rPr>
          <t xml:space="preserve">- E.g. </t>
        </r>
        <r>
          <rPr>
            <sz val="14"/>
            <color indexed="81"/>
            <rFont val="Times New Roman"/>
            <family val="1"/>
          </rPr>
          <t>Operate Cruise lever or Accelerator Pedal to Resume
- O/M level description needed
- Enter in English.</t>
        </r>
      </text>
    </comment>
    <comment ref="L9" authorId="0" shapeId="0" xr:uid="{00000000-0006-0000-2200-00000E000000}">
      <text>
        <r>
          <rPr>
            <sz val="14"/>
            <color indexed="81"/>
            <rFont val="Times New Roman"/>
            <family val="1"/>
          </rPr>
          <t xml:space="preserve">- E.g. </t>
        </r>
        <r>
          <rPr>
            <sz val="14"/>
            <color indexed="81"/>
            <rFont val="Times New Roman"/>
            <family val="1"/>
          </rPr>
          <t>PCS,ABS does not translate it.
- O/M level description needed
- Enter in English.</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300-000001000000}">
      <text>
        <r>
          <rPr>
            <sz val="14"/>
            <color indexed="81"/>
            <rFont val="HGｺﾞｼｯｸM"/>
            <family val="3"/>
            <charset val="128"/>
          </rPr>
          <t>・書ききれない場合は、Ver記載の別紙参照とすること
・日本語／英語併記で記載</t>
        </r>
      </text>
    </comment>
    <comment ref="H5" authorId="0" shapeId="0" xr:uid="{00000000-0006-0000-2300-000002000000}">
      <text>
        <r>
          <rPr>
            <sz val="14"/>
            <color indexed="81"/>
            <rFont val="HGｺﾞｼｯｸM"/>
            <family val="3"/>
            <charset val="128"/>
          </rPr>
          <t>日本語／英語併記で記載</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400-000001000000}">
      <text>
        <r>
          <rPr>
            <sz val="14"/>
            <color indexed="81"/>
            <rFont val="Times New Roman"/>
            <family val="1"/>
          </rPr>
          <t>- You can use attachment with ver no,
  if you need more space for the request.
- Enter in both Japanese and English.</t>
        </r>
      </text>
    </comment>
    <comment ref="H5" authorId="0" shapeId="0" xr:uid="{00000000-0006-0000-2400-000002000000}">
      <text>
        <r>
          <rPr>
            <sz val="14"/>
            <color indexed="81"/>
            <rFont val="Times New Roman"/>
            <family val="1"/>
          </rPr>
          <t>- Enter in both Japanese and English.</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500-000001000000}">
      <text>
        <r>
          <rPr>
            <sz val="14"/>
            <color indexed="81"/>
            <rFont val="HGｺﾞｼｯｸM"/>
            <family val="3"/>
            <charset val="128"/>
          </rPr>
          <t>・書ききれない場合は、Ver記載の別紙参照とすること
・日本語／英語併記で記載</t>
        </r>
      </text>
    </comment>
    <comment ref="H5" authorId="0" shapeId="0" xr:uid="{00000000-0006-0000-2500-000002000000}">
      <text>
        <r>
          <rPr>
            <sz val="14"/>
            <color indexed="81"/>
            <rFont val="HGｺﾞｼｯｸM"/>
            <family val="3"/>
            <charset val="128"/>
          </rPr>
          <t>日本語／英語併記で記載</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G5" authorId="0" shapeId="0" xr:uid="{00000000-0006-0000-2600-000001000000}">
      <text>
        <r>
          <rPr>
            <sz val="14"/>
            <color indexed="81"/>
            <rFont val="Times New Roman"/>
            <family val="1"/>
          </rPr>
          <t>- You can use attachment with ver no,
  if you need more space for the request.
- Enter in both Japanese and English.</t>
        </r>
      </text>
    </comment>
    <comment ref="H5" authorId="0" shapeId="0" xr:uid="{00000000-0006-0000-2600-000002000000}">
      <text>
        <r>
          <rPr>
            <sz val="14"/>
            <color indexed="81"/>
            <rFont val="Times New Roman"/>
            <family val="1"/>
          </rPr>
          <t>Enter in both Japanese and English.</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F5" authorId="0" shapeId="0" xr:uid="{00000000-0006-0000-2700-000001000000}">
      <text>
        <r>
          <rPr>
            <sz val="14"/>
            <color indexed="81"/>
            <rFont val="HGｺﾞｼｯｸM"/>
            <family val="3"/>
            <charset val="128"/>
          </rPr>
          <t>・日本語／英語併記で記載</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トヨタ自動車株式会社</author>
  </authors>
  <commentList>
    <comment ref="F5" authorId="0" shapeId="0" xr:uid="{00000000-0006-0000-2800-000001000000}">
      <text>
        <r>
          <rPr>
            <sz val="14"/>
            <color indexed="81"/>
            <rFont val="Times New Roman"/>
            <family val="1"/>
          </rPr>
          <t>- Enter in both Japanese and English.</t>
        </r>
      </text>
    </comment>
  </commentList>
</comments>
</file>

<file path=xl/sharedStrings.xml><?xml version="1.0" encoding="utf-8"?>
<sst xmlns="http://schemas.openxmlformats.org/spreadsheetml/2006/main" count="17507" uniqueCount="3711">
  <si>
    <t>C01</t>
    <phoneticPr fontId="1"/>
  </si>
  <si>
    <t>C02</t>
  </si>
  <si>
    <t>C03</t>
  </si>
  <si>
    <t>C04</t>
  </si>
  <si>
    <t>C05</t>
  </si>
  <si>
    <t>C06</t>
  </si>
  <si>
    <t>C07</t>
  </si>
  <si>
    <t>C08</t>
  </si>
  <si>
    <t>C09</t>
  </si>
  <si>
    <t>C10</t>
  </si>
  <si>
    <t>C11</t>
  </si>
  <si>
    <t>C12</t>
  </si>
  <si>
    <t>C13</t>
  </si>
  <si>
    <t>C14</t>
  </si>
  <si>
    <t>C15</t>
  </si>
  <si>
    <t>C16</t>
  </si>
  <si>
    <t>C17</t>
  </si>
  <si>
    <t>C18</t>
  </si>
  <si>
    <t>C19</t>
  </si>
  <si>
    <t>C20</t>
  </si>
  <si>
    <t>C21</t>
  </si>
  <si>
    <t>C22</t>
    <phoneticPr fontId="1"/>
  </si>
  <si>
    <t>メータDB用エリア</t>
    <phoneticPr fontId="1"/>
  </si>
  <si>
    <t>フォーマットVer：　MET-MTRSPTEM-XBAS-013-B</t>
    <phoneticPr fontId="1"/>
  </si>
  <si>
    <t>フォーマットVer：　MET-MTRSPTEM-XBAS-013-*</t>
    <phoneticPr fontId="1"/>
  </si>
  <si>
    <t>メータDB用，拡張用エリア</t>
    <rPh sb="5" eb="6">
      <t>ヨウ</t>
    </rPh>
    <rPh sb="7" eb="9">
      <t>カクチョウ</t>
    </rPh>
    <rPh sb="9" eb="10">
      <t>ヨウ</t>
    </rPh>
    <phoneticPr fontId="1"/>
  </si>
  <si>
    <t>000_T</t>
  </si>
  <si>
    <t>100_T</t>
  </si>
  <si>
    <t>要求ID</t>
    <phoneticPr fontId="1"/>
  </si>
  <si>
    <t>Ver</t>
    <phoneticPr fontId="1"/>
  </si>
  <si>
    <t>1.システム内容説明</t>
    <rPh sb="6" eb="8">
      <t>ナイヨウ</t>
    </rPh>
    <rPh sb="8" eb="10">
      <t>セツメイ</t>
    </rPh>
    <phoneticPr fontId="1"/>
  </si>
  <si>
    <t>100_T_R01</t>
  </si>
  <si>
    <t>標準仕様，個別仕様種別</t>
    <rPh sb="0" eb="2">
      <t>ヒョウジュン</t>
    </rPh>
    <rPh sb="2" eb="4">
      <t>シヨウ</t>
    </rPh>
    <rPh sb="5" eb="7">
      <t>コベツ</t>
    </rPh>
    <rPh sb="7" eb="9">
      <t>シヨウ</t>
    </rPh>
    <rPh sb="9" eb="11">
      <t>シュベツ</t>
    </rPh>
    <phoneticPr fontId="1"/>
  </si>
  <si>
    <t>(仕様管理用)</t>
    <phoneticPr fontId="1"/>
  </si>
  <si>
    <t>標準</t>
    <phoneticPr fontId="1"/>
  </si>
  <si>
    <t>入力確認</t>
    <rPh sb="0" eb="2">
      <t>ニュウリョク</t>
    </rPh>
    <rPh sb="2" eb="4">
      <t>カクニン</t>
    </rPh>
    <phoneticPr fontId="1"/>
  </si>
  <si>
    <t>承認</t>
    <rPh sb="0" eb="2">
      <t>ショウニン</t>
    </rPh>
    <phoneticPr fontId="1"/>
  </si>
  <si>
    <t>調査</t>
    <rPh sb="0" eb="2">
      <t>チョウサ</t>
    </rPh>
    <phoneticPr fontId="1"/>
  </si>
  <si>
    <t>100_T_R02</t>
  </si>
  <si>
    <t>車両個別仕様の場合の車両コード</t>
    <rPh sb="0" eb="2">
      <t>シャリョウ</t>
    </rPh>
    <rPh sb="2" eb="4">
      <t>コベツ</t>
    </rPh>
    <rPh sb="4" eb="6">
      <t>シヨウ</t>
    </rPh>
    <rPh sb="7" eb="9">
      <t>バアイ</t>
    </rPh>
    <rPh sb="10" eb="12">
      <t>シャリョウ</t>
    </rPh>
    <phoneticPr fontId="1"/>
  </si>
  <si>
    <t/>
  </si>
  <si>
    <t>100_T_R03</t>
  </si>
  <si>
    <t>要求部署側仕様書管理 No／Ver</t>
    <rPh sb="0" eb="2">
      <t>ヨウキュウ</t>
    </rPh>
    <rPh sb="2" eb="4">
      <t>ブショ</t>
    </rPh>
    <rPh sb="4" eb="5">
      <t>ガワ</t>
    </rPh>
    <rPh sb="5" eb="8">
      <t>シヨウショ</t>
    </rPh>
    <rPh sb="8" eb="10">
      <t>カンリ</t>
    </rPh>
    <phoneticPr fontId="1"/>
  </si>
  <si>
    <t>(要求部署用)</t>
    <rPh sb="1" eb="3">
      <t>ヨウキュウ</t>
    </rPh>
    <rPh sb="3" eb="5">
      <t>ブショ</t>
    </rPh>
    <rPh sb="5" eb="6">
      <t>ヨウ</t>
    </rPh>
    <phoneticPr fontId="1"/>
  </si>
  <si>
    <t>English</t>
    <phoneticPr fontId="1"/>
  </si>
  <si>
    <t>100_T_R04</t>
  </si>
  <si>
    <t>システム名 (日本語)</t>
    <rPh sb="7" eb="10">
      <t>ニホンゴ</t>
    </rPh>
    <phoneticPr fontId="1"/>
  </si>
  <si>
    <t>(言語翻訳者　理解用)</t>
    <rPh sb="1" eb="3">
      <t>ゲンゴ</t>
    </rPh>
    <rPh sb="3" eb="5">
      <t>ホンヤク</t>
    </rPh>
    <rPh sb="5" eb="6">
      <t>シャ</t>
    </rPh>
    <rPh sb="7" eb="9">
      <t>リカイ</t>
    </rPh>
    <rPh sb="9" eb="10">
      <t>ヨウ</t>
    </rPh>
    <phoneticPr fontId="1"/>
  </si>
  <si>
    <t>ステアリングシステム</t>
    <phoneticPr fontId="1"/>
  </si>
  <si>
    <t>100_T_R05</t>
  </si>
  <si>
    <t>System name</t>
  </si>
  <si>
    <t>(for translator's understanding)</t>
  </si>
  <si>
    <t>Steering System</t>
    <phoneticPr fontId="1"/>
  </si>
  <si>
    <t>Diff Check</t>
    <phoneticPr fontId="1"/>
  </si>
  <si>
    <t>100_T_R06</t>
  </si>
  <si>
    <t>System Function Overview</t>
  </si>
  <si>
    <t>Translates driver steering input to tire rotation</t>
    <phoneticPr fontId="1"/>
  </si>
  <si>
    <t>100_T_R07</t>
  </si>
  <si>
    <t>本要求の車両への適用条件</t>
    <rPh sb="0" eb="1">
      <t>ホン</t>
    </rPh>
    <rPh sb="1" eb="3">
      <t>ヨウキュウ</t>
    </rPh>
    <rPh sb="4" eb="6">
      <t>シャリョウ</t>
    </rPh>
    <rPh sb="8" eb="10">
      <t>テキヨウ</t>
    </rPh>
    <rPh sb="10" eb="12">
      <t>ジョウケン</t>
    </rPh>
    <phoneticPr fontId="1"/>
  </si>
  <si>
    <t>(メータ機能引当用)</t>
    <rPh sb="4" eb="6">
      <t>キノウ</t>
    </rPh>
    <rPh sb="6" eb="8">
      <t>ヒキアテ</t>
    </rPh>
    <rPh sb="8" eb="9">
      <t>ヨウ</t>
    </rPh>
    <phoneticPr fontId="1"/>
  </si>
  <si>
    <t>Diff Off</t>
    <phoneticPr fontId="1"/>
  </si>
  <si>
    <t>100_T_R08</t>
  </si>
  <si>
    <t>本要求の車両への適用禁止条件</t>
    <rPh sb="0" eb="1">
      <t>ホン</t>
    </rPh>
    <rPh sb="1" eb="3">
      <t>ヨウキュウ</t>
    </rPh>
    <rPh sb="4" eb="6">
      <t>シャリョウ</t>
    </rPh>
    <rPh sb="8" eb="10">
      <t>テキヨウ</t>
    </rPh>
    <rPh sb="10" eb="12">
      <t>キンシ</t>
    </rPh>
    <rPh sb="12" eb="14">
      <t>ジョウケン</t>
    </rPh>
    <phoneticPr fontId="1"/>
  </si>
  <si>
    <t>無し
None</t>
    <rPh sb="0" eb="1">
      <t>ナシ</t>
    </rPh>
    <phoneticPr fontId="1"/>
  </si>
  <si>
    <t>100_T_R09</t>
  </si>
  <si>
    <t>本要求機能の法規義務付け</t>
    <rPh sb="0" eb="1">
      <t>ホン</t>
    </rPh>
    <rPh sb="1" eb="3">
      <t>ヨウキュウ</t>
    </rPh>
    <rPh sb="3" eb="5">
      <t>キノウ</t>
    </rPh>
    <rPh sb="6" eb="8">
      <t>ホウキ</t>
    </rPh>
    <rPh sb="8" eb="11">
      <t>ギムヅ</t>
    </rPh>
    <phoneticPr fontId="1"/>
  </si>
  <si>
    <t>(参考)</t>
    <phoneticPr fontId="1"/>
  </si>
  <si>
    <t>Convert for send</t>
    <phoneticPr fontId="1"/>
  </si>
  <si>
    <t>100_T_R21</t>
    <phoneticPr fontId="1"/>
  </si>
  <si>
    <t>R/W送信信号の有無</t>
    <phoneticPr fontId="1"/>
  </si>
  <si>
    <t>(送信条件は、MET-M_REMWAR-CSTD***-***-* を参照)</t>
    <phoneticPr fontId="1"/>
  </si>
  <si>
    <t>○</t>
    <phoneticPr fontId="1"/>
  </si>
  <si>
    <t>100_T_R10</t>
  </si>
  <si>
    <t>その他(特別な適用条件，PF制約など)</t>
    <rPh sb="2" eb="3">
      <t>タ</t>
    </rPh>
    <rPh sb="4" eb="6">
      <t>トクベツ</t>
    </rPh>
    <rPh sb="7" eb="9">
      <t>テキヨウ</t>
    </rPh>
    <rPh sb="9" eb="11">
      <t>ジョウケン</t>
    </rPh>
    <rPh sb="14" eb="16">
      <t>セイヤク</t>
    </rPh>
    <phoneticPr fontId="1"/>
  </si>
  <si>
    <t>安全上の理由からメータとの通信途絶確定時間は1secとする
Communication interruption decision time with the meter is 1sec  for safety reasons.</t>
  </si>
  <si>
    <t>100_T_R11</t>
  </si>
  <si>
    <t>その他2 (解説及びフリーコメント)</t>
    <phoneticPr fontId="1"/>
  </si>
  <si>
    <t>100_T_R12</t>
  </si>
  <si>
    <t>制御仕様書の種別</t>
    <phoneticPr fontId="1"/>
  </si>
  <si>
    <t>100_T_R13</t>
  </si>
  <si>
    <t>車両個別仕様の場合の車両コード（制御仕様書）</t>
    <rPh sb="20" eb="21">
      <t>ショ</t>
    </rPh>
    <phoneticPr fontId="1"/>
  </si>
  <si>
    <t>100_T_R14</t>
  </si>
  <si>
    <t>システムID</t>
    <phoneticPr fontId="1"/>
  </si>
  <si>
    <t>(仕様データベース管理用)</t>
    <phoneticPr fontId="1"/>
  </si>
  <si>
    <t>100_T_R15</t>
  </si>
  <si>
    <t>制御仕様書バリエーションコード</t>
    <rPh sb="0" eb="2">
      <t>セイギョ</t>
    </rPh>
    <rPh sb="2" eb="5">
      <t>シヨウショ</t>
    </rPh>
    <phoneticPr fontId="1"/>
  </si>
  <si>
    <t>[cf. spec no code]</t>
    <phoneticPr fontId="1"/>
  </si>
  <si>
    <t>100_T_R16</t>
  </si>
  <si>
    <t>メータ制御仕様書 Ver</t>
    <phoneticPr fontId="1"/>
  </si>
  <si>
    <t>100_T_R17</t>
  </si>
  <si>
    <t>HMI要求信号の制御インターフェース構造見直し状況</t>
    <phoneticPr fontId="1"/>
  </si>
  <si>
    <t>100_T_R18</t>
  </si>
  <si>
    <t>英語記載</t>
    <rPh sb="0" eb="2">
      <t>エイゴ</t>
    </rPh>
    <rPh sb="2" eb="4">
      <t>キサイ</t>
    </rPh>
    <phoneticPr fontId="1"/>
  </si>
  <si>
    <t>100_T_R19</t>
  </si>
  <si>
    <t>要求発行部署1</t>
    <rPh sb="0" eb="2">
      <t>ヨウキュウ</t>
    </rPh>
    <rPh sb="2" eb="4">
      <t>ハッコウ</t>
    </rPh>
    <rPh sb="4" eb="6">
      <t>ブショ</t>
    </rPh>
    <phoneticPr fontId="1"/>
  </si>
  <si>
    <t>100_T_R20</t>
  </si>
  <si>
    <t>要求発行部署2</t>
    <rPh sb="0" eb="2">
      <t>ヨウキュウ</t>
    </rPh>
    <rPh sb="2" eb="4">
      <t>ハッコウ</t>
    </rPh>
    <rPh sb="4" eb="6">
      <t>ブショ</t>
    </rPh>
    <phoneticPr fontId="1"/>
  </si>
  <si>
    <t>100_O_R01</t>
  </si>
  <si>
    <t>(省略語)　TT: Telltale, BZR: Buzzer, MID: Multi Information Display,</t>
    <rPh sb="1" eb="3">
      <t>ショウリャク</t>
    </rPh>
    <rPh sb="3" eb="4">
      <t>ゴ</t>
    </rPh>
    <phoneticPr fontId="1"/>
  </si>
  <si>
    <t>200_T</t>
  </si>
  <si>
    <t>2.テルテール(以下TT，インジケータと同義)</t>
    <rPh sb="8" eb="10">
      <t>イカ</t>
    </rPh>
    <rPh sb="20" eb="22">
      <t>ドウギ</t>
    </rPh>
    <phoneticPr fontId="1"/>
  </si>
  <si>
    <t>DMS: CAN Data Master Sheet, R/R:Risk Rank, R/W: Remote Warning</t>
    <phoneticPr fontId="1"/>
  </si>
  <si>
    <t>200_I_R01</t>
  </si>
  <si>
    <t>■要求有り</t>
    <phoneticPr fontId="1"/>
  </si>
  <si>
    <t>M/C: Master Caution, O/M: Owner's Manual</t>
    <phoneticPr fontId="1"/>
  </si>
  <si>
    <t>200_O_R01</t>
  </si>
  <si>
    <t>（初回発行時のみ選択してください。）</t>
    <phoneticPr fontId="1"/>
  </si>
  <si>
    <t>○:Yes/With, ×:No/Without/None, -:N/A(Not applicable)</t>
    <phoneticPr fontId="1"/>
  </si>
  <si>
    <t>200_I_R02</t>
  </si>
  <si>
    <t>TT要求数:</t>
    <phoneticPr fontId="1"/>
  </si>
  <si>
    <t>211_T</t>
  </si>
  <si>
    <t>2-1-1.シンボル</t>
    <phoneticPr fontId="1"/>
  </si>
  <si>
    <t>211_T_R01</t>
  </si>
  <si>
    <t>シンボル</t>
    <phoneticPr fontId="1"/>
  </si>
  <si>
    <t>色</t>
    <rPh sb="0" eb="1">
      <t>イロ</t>
    </rPh>
    <phoneticPr fontId="1"/>
  </si>
  <si>
    <t>O/M上の警告灯・表示灯名</t>
    <rPh sb="3" eb="4">
      <t>ジョウ</t>
    </rPh>
    <rPh sb="5" eb="8">
      <t>ケイコクトウ</t>
    </rPh>
    <rPh sb="9" eb="12">
      <t>ヒョウジトウ</t>
    </rPh>
    <rPh sb="12" eb="13">
      <t>メイ</t>
    </rPh>
    <phoneticPr fontId="1"/>
  </si>
  <si>
    <t>MID有り時のTT設定要否</t>
    <rPh sb="11" eb="13">
      <t>ヨウヒ</t>
    </rPh>
    <phoneticPr fontId="1"/>
  </si>
  <si>
    <t>左記の設定必要な理由</t>
    <rPh sb="0" eb="2">
      <t>サキ</t>
    </rPh>
    <rPh sb="3" eb="5">
      <t>セッテイ</t>
    </rPh>
    <rPh sb="5" eb="7">
      <t>ヒツヨウ</t>
    </rPh>
    <rPh sb="8" eb="10">
      <t>リユウ</t>
    </rPh>
    <phoneticPr fontId="1"/>
  </si>
  <si>
    <t>仕向け先違いのシンボルの引当条件</t>
    <rPh sb="0" eb="2">
      <t>シム</t>
    </rPh>
    <rPh sb="3" eb="4">
      <t>サキ</t>
    </rPh>
    <rPh sb="4" eb="5">
      <t>チガ</t>
    </rPh>
    <rPh sb="12" eb="14">
      <t>ヒキアテ</t>
    </rPh>
    <rPh sb="14" eb="16">
      <t>ジョウケン</t>
    </rPh>
    <phoneticPr fontId="1"/>
  </si>
  <si>
    <t>211_I_R01</t>
  </si>
  <si>
    <t>赤</t>
    <phoneticPr fontId="1"/>
  </si>
  <si>
    <t>パワーステアリング警告灯
Power Steering warning lamp</t>
    <phoneticPr fontId="1"/>
  </si>
  <si>
    <t>要</t>
    <phoneticPr fontId="1"/>
  </si>
  <si>
    <t>ECE79で要求有り
Demand of ECE79</t>
    <phoneticPr fontId="1"/>
  </si>
  <si>
    <t>無し
None</t>
    <rPh sb="0" eb="1">
      <t>ナ</t>
    </rPh>
    <phoneticPr fontId="1"/>
  </si>
  <si>
    <t>212_T</t>
  </si>
  <si>
    <t>2-1-2.TT要求</t>
    <phoneticPr fontId="1"/>
  </si>
  <si>
    <t>TT表示状態数:</t>
    <rPh sb="2" eb="4">
      <t>ヒョウジ</t>
    </rPh>
    <rPh sb="4" eb="6">
      <t>ジョウタイ</t>
    </rPh>
    <rPh sb="6" eb="7">
      <t>スウ</t>
    </rPh>
    <phoneticPr fontId="1"/>
  </si>
  <si>
    <t>212_T_R01</t>
  </si>
  <si>
    <t>No</t>
    <phoneticPr fontId="1"/>
  </si>
  <si>
    <t>要求</t>
    <rPh sb="0" eb="2">
      <t>ヨウキュウ</t>
    </rPh>
    <phoneticPr fontId="1"/>
  </si>
  <si>
    <t>TT表示状態</t>
    <rPh sb="4" eb="6">
      <t>ジョウタイ</t>
    </rPh>
    <phoneticPr fontId="1"/>
  </si>
  <si>
    <t>点滅周期</t>
    <rPh sb="0" eb="2">
      <t>テンメツ</t>
    </rPh>
    <rPh sb="2" eb="4">
      <t>シュウキ</t>
    </rPh>
    <phoneticPr fontId="1"/>
  </si>
  <si>
    <t>TT表示時の</t>
    <rPh sb="2" eb="4">
      <t>ヒョウジ</t>
    </rPh>
    <rPh sb="4" eb="5">
      <t>ジ</t>
    </rPh>
    <phoneticPr fontId="1"/>
  </si>
  <si>
    <t>TT表示を
行う電源状態</t>
    <rPh sb="6" eb="7">
      <t>オコナ</t>
    </rPh>
    <rPh sb="8" eb="10">
      <t>デンゲン</t>
    </rPh>
    <rPh sb="10" eb="12">
      <t>ジョウタイ</t>
    </rPh>
    <phoneticPr fontId="1"/>
  </si>
  <si>
    <t>実施条件</t>
    <phoneticPr fontId="1"/>
  </si>
  <si>
    <t>他:特別条件</t>
    <rPh sb="0" eb="1">
      <t>ホカ</t>
    </rPh>
    <rPh sb="2" eb="4">
      <t>トクベツ</t>
    </rPh>
    <rPh sb="4" eb="6">
      <t>ジョウケン</t>
    </rPh>
    <phoneticPr fontId="1"/>
  </si>
  <si>
    <t>機能有無</t>
    <rPh sb="0" eb="2">
      <t>キノウ</t>
    </rPh>
    <rPh sb="2" eb="4">
      <t>ウム</t>
    </rPh>
    <phoneticPr fontId="1"/>
  </si>
  <si>
    <t>システム</t>
    <phoneticPr fontId="1"/>
  </si>
  <si>
    <t>TT表示</t>
    <rPh sb="2" eb="4">
      <t>ヒョウジ</t>
    </rPh>
    <phoneticPr fontId="1"/>
  </si>
  <si>
    <t>表示機能
機能安全</t>
    <rPh sb="0" eb="2">
      <t>ヒョウジ</t>
    </rPh>
    <rPh sb="2" eb="4">
      <t>キノウ</t>
    </rPh>
    <rPh sb="5" eb="7">
      <t>キノウ</t>
    </rPh>
    <rPh sb="7" eb="9">
      <t>アンゼン</t>
    </rPh>
    <phoneticPr fontId="1"/>
  </si>
  <si>
    <t>情報</t>
    <rPh sb="0" eb="2">
      <t>ジョウホウ</t>
    </rPh>
    <phoneticPr fontId="1"/>
  </si>
  <si>
    <t>212_T_R02</t>
  </si>
  <si>
    <t>廃止</t>
    <phoneticPr fontId="1"/>
  </si>
  <si>
    <t>(msec)</t>
    <phoneticPr fontId="1"/>
  </si>
  <si>
    <t>システムの状態</t>
    <rPh sb="5" eb="7">
      <t>ジョウタイ</t>
    </rPh>
    <phoneticPr fontId="1"/>
  </si>
  <si>
    <t>IGR/P
(IG1/2)</t>
    <phoneticPr fontId="1"/>
  </si>
  <si>
    <t>+B, ACC, special</t>
    <phoneticPr fontId="1"/>
  </si>
  <si>
    <t>Refer to Section 8-1.</t>
    <phoneticPr fontId="1"/>
  </si>
  <si>
    <t>判定</t>
    <rPh sb="0" eb="2">
      <t>ハンテイ</t>
    </rPh>
    <phoneticPr fontId="1"/>
  </si>
  <si>
    <t>状態のR/R</t>
    <rPh sb="0" eb="2">
      <t>ジョウタイ</t>
    </rPh>
    <phoneticPr fontId="1"/>
  </si>
  <si>
    <t>のR/R</t>
    <phoneticPr fontId="1"/>
  </si>
  <si>
    <t>ASIL</t>
    <phoneticPr fontId="1"/>
  </si>
  <si>
    <t>種類</t>
    <rPh sb="0" eb="2">
      <t>シュルイ</t>
    </rPh>
    <phoneticPr fontId="1"/>
  </si>
  <si>
    <t>212_I_R01</t>
  </si>
  <si>
    <t>消灯</t>
    <phoneticPr fontId="1"/>
  </si>
  <si>
    <t>正常
Normal</t>
    <rPh sb="0" eb="2">
      <t>セイジョウ</t>
    </rPh>
    <phoneticPr fontId="1"/>
  </si>
  <si>
    <t>－</t>
    <phoneticPr fontId="1"/>
  </si>
  <si>
    <t>other than below</t>
  </si>
  <si>
    <t>×</t>
    <phoneticPr fontId="1"/>
  </si>
  <si>
    <t>-</t>
    <phoneticPr fontId="1"/>
  </si>
  <si>
    <t>212_I_R02</t>
  </si>
  <si>
    <t>点灯</t>
    <phoneticPr fontId="1"/>
  </si>
  <si>
    <t>EPS：アシスト停止
Stop steering assist
StrBW：走行不可故障
Undriveable failure mode
EPS・StrBW共通：補正未実施状態（アシスト停止）
　　　　　　　　Adjustment is non-enforcement
EPS・StrBW共通：イニシャルチェック
　　　　　　　　Initial check</t>
    <rPh sb="8" eb="10">
      <t>テイシ</t>
    </rPh>
    <rPh sb="38" eb="40">
      <t>ソウコウ</t>
    </rPh>
    <rPh sb="40" eb="42">
      <t>フカ</t>
    </rPh>
    <rPh sb="42" eb="44">
      <t>コショウ</t>
    </rPh>
    <rPh sb="80" eb="82">
      <t>キョウツウ</t>
    </rPh>
    <rPh sb="83" eb="85">
      <t>ホセイ</t>
    </rPh>
    <rPh sb="85" eb="88">
      <t>ミジッシ</t>
    </rPh>
    <rPh sb="88" eb="90">
      <t>ジョウタイ</t>
    </rPh>
    <rPh sb="95" eb="97">
      <t>テイシ</t>
    </rPh>
    <rPh sb="147" eb="149">
      <t>キョウツウ</t>
    </rPh>
    <phoneticPr fontId="1"/>
  </si>
  <si>
    <t>EPS_WLMP=011b</t>
    <phoneticPr fontId="1"/>
  </si>
  <si>
    <t>○（「Detailed Spec」シート参照）</t>
  </si>
  <si>
    <t>＜6</t>
    <phoneticPr fontId="1"/>
  </si>
  <si>
    <t>ASIL-B</t>
    <phoneticPr fontId="1"/>
  </si>
  <si>
    <t>Ⅰ：異常</t>
    <phoneticPr fontId="1"/>
  </si>
  <si>
    <t>212_I_R03</t>
    <phoneticPr fontId="1"/>
  </si>
  <si>
    <t>レ</t>
    <phoneticPr fontId="1"/>
  </si>
  <si>
    <t>補正未実施状態
Adjustment is non-enforcement</t>
    <rPh sb="0" eb="2">
      <t>ホセイ</t>
    </rPh>
    <rPh sb="2" eb="5">
      <t>ミジッシ</t>
    </rPh>
    <rPh sb="5" eb="7">
      <t>ジョウタイ</t>
    </rPh>
    <phoneticPr fontId="1"/>
  </si>
  <si>
    <t>○（「Detailed Spec」シート参照）</t>
    <phoneticPr fontId="1"/>
  </si>
  <si>
    <t>QM</t>
    <phoneticPr fontId="1"/>
  </si>
  <si>
    <t>Ⅲ：他</t>
    <phoneticPr fontId="1"/>
  </si>
  <si>
    <t>212_I_R04</t>
    <phoneticPr fontId="1"/>
  </si>
  <si>
    <t>点滅</t>
    <phoneticPr fontId="1"/>
  </si>
  <si>
    <t>EPS_WLMP=001b</t>
    <phoneticPr fontId="1"/>
  </si>
  <si>
    <t>×</t>
  </si>
  <si>
    <t>212_I_R05</t>
    <phoneticPr fontId="1"/>
  </si>
  <si>
    <t>テストモード中
During test mode</t>
    <rPh sb="6" eb="7">
      <t>チュウ</t>
    </rPh>
    <phoneticPr fontId="1"/>
  </si>
  <si>
    <t>EPS_WLMP=010b</t>
    <phoneticPr fontId="1"/>
  </si>
  <si>
    <t>212_I_R06</t>
    <phoneticPr fontId="1"/>
  </si>
  <si>
    <t>点灯(バルブチェック)</t>
    <phoneticPr fontId="1"/>
  </si>
  <si>
    <t>イニシャルチェック
赤２秒→アンバー２秒
Initial check
Red 2s → Amber 2s</t>
    <rPh sb="10" eb="11">
      <t>アカ</t>
    </rPh>
    <rPh sb="12" eb="13">
      <t>ビョウ</t>
    </rPh>
    <rPh sb="19" eb="20">
      <t>ビョウ</t>
    </rPh>
    <phoneticPr fontId="1"/>
  </si>
  <si>
    <t>213_T</t>
  </si>
  <si>
    <t>2-1-3.通信仕様　(TT分）</t>
    <phoneticPr fontId="1"/>
  </si>
  <si>
    <t>データラベル数:</t>
    <rPh sb="6" eb="7">
      <t>スウ</t>
    </rPh>
    <phoneticPr fontId="1"/>
  </si>
  <si>
    <t>213_T_R01</t>
  </si>
  <si>
    <t>In/
Out</t>
    <phoneticPr fontId="1"/>
  </si>
  <si>
    <t>データラベル名</t>
    <rPh sb="6" eb="7">
      <t>メイ</t>
    </rPh>
    <phoneticPr fontId="1"/>
  </si>
  <si>
    <t>通信周期 
(msec)</t>
    <rPh sb="0" eb="2">
      <t>ツウシン</t>
    </rPh>
    <rPh sb="2" eb="4">
      <t>シュウキ</t>
    </rPh>
    <phoneticPr fontId="1"/>
  </si>
  <si>
    <t>送信DMS　Ver</t>
    <rPh sb="0" eb="2">
      <t>ソウシン</t>
    </rPh>
    <phoneticPr fontId="1"/>
  </si>
  <si>
    <t>メッセージラベル</t>
    <phoneticPr fontId="1"/>
  </si>
  <si>
    <t>メータにセットする初期値</t>
    <rPh sb="9" eb="12">
      <t>ショキチ</t>
    </rPh>
    <phoneticPr fontId="1"/>
  </si>
  <si>
    <t>通信途絶判定後に
セットする値</t>
    <rPh sb="0" eb="2">
      <t>ツウシン</t>
    </rPh>
    <rPh sb="2" eb="4">
      <t>トゼツ</t>
    </rPh>
    <rPh sb="4" eb="6">
      <t>ハンテイ</t>
    </rPh>
    <rPh sb="6" eb="7">
      <t>ゴ</t>
    </rPh>
    <rPh sb="14" eb="15">
      <t>アタイ</t>
    </rPh>
    <phoneticPr fontId="1"/>
  </si>
  <si>
    <t>途絶判定時間
(msec)</t>
    <rPh sb="0" eb="2">
      <t>トゼツ</t>
    </rPh>
    <rPh sb="2" eb="4">
      <t>ハンテイ</t>
    </rPh>
    <rPh sb="4" eb="6">
      <t>ジカン</t>
    </rPh>
    <phoneticPr fontId="1"/>
  </si>
  <si>
    <t>最大通信遅延
許容時間
(msec)</t>
    <rPh sb="0" eb="2">
      <t>サイダイ</t>
    </rPh>
    <rPh sb="2" eb="4">
      <t>ツウシン</t>
    </rPh>
    <rPh sb="4" eb="6">
      <t>チエン</t>
    </rPh>
    <rPh sb="7" eb="9">
      <t>キョヨウ</t>
    </rPh>
    <rPh sb="9" eb="11">
      <t>ジカン</t>
    </rPh>
    <phoneticPr fontId="1"/>
  </si>
  <si>
    <t>213_T_R02</t>
  </si>
  <si>
    <t>IGR-ON中
(IG2-ON中)</t>
    <phoneticPr fontId="1"/>
  </si>
  <si>
    <t>IGR-OFF中
(IG2-OFF中)</t>
    <phoneticPr fontId="1"/>
  </si>
  <si>
    <t>213_I_R01</t>
  </si>
  <si>
    <t>In</t>
  </si>
  <si>
    <t>EPS_WLMP</t>
    <phoneticPr fontId="1"/>
  </si>
  <si>
    <t>10-01-*</t>
  </si>
  <si>
    <t>EPS1S90</t>
    <phoneticPr fontId="1"/>
  </si>
  <si>
    <t>000b</t>
  </si>
  <si>
    <t>011b</t>
  </si>
  <si>
    <t>－</t>
  </si>
  <si>
    <t>213_I_R02</t>
    <phoneticPr fontId="1"/>
  </si>
  <si>
    <t>In</t>
    <phoneticPr fontId="1"/>
  </si>
  <si>
    <t>EPS_REMT</t>
    <phoneticPr fontId="1"/>
  </si>
  <si>
    <t>10-01-*</t>
    <phoneticPr fontId="1"/>
  </si>
  <si>
    <t>0b</t>
    <phoneticPr fontId="1"/>
  </si>
  <si>
    <t>1b</t>
    <phoneticPr fontId="1"/>
  </si>
  <si>
    <t>214_T</t>
  </si>
  <si>
    <t>2-1-4.ジカ線仕様　(TT分，表示電源状態，CAN入出力以外）</t>
    <phoneticPr fontId="1"/>
  </si>
  <si>
    <t>信号数:</t>
    <rPh sb="0" eb="2">
      <t>シンゴウ</t>
    </rPh>
    <rPh sb="2" eb="3">
      <t>スウ</t>
    </rPh>
    <phoneticPr fontId="1"/>
  </si>
  <si>
    <t>214_T_R01</t>
  </si>
  <si>
    <t>信号名</t>
    <rPh sb="0" eb="2">
      <t>シンゴウ</t>
    </rPh>
    <rPh sb="2" eb="3">
      <t>メイ</t>
    </rPh>
    <phoneticPr fontId="1"/>
  </si>
  <si>
    <t>記号</t>
    <rPh sb="0" eb="2">
      <t>キゴウ</t>
    </rPh>
    <phoneticPr fontId="1"/>
  </si>
  <si>
    <t>信号状態の説明</t>
    <rPh sb="0" eb="2">
      <t>シンゴウ</t>
    </rPh>
    <rPh sb="2" eb="4">
      <t>ジョウタイ</t>
    </rPh>
    <rPh sb="5" eb="7">
      <t>セツメイ</t>
    </rPh>
    <phoneticPr fontId="1"/>
  </si>
  <si>
    <t>サンプリングする
電源状態</t>
    <rPh sb="9" eb="11">
      <t>デンゲン</t>
    </rPh>
    <rPh sb="11" eb="13">
      <t>ジョウタイ</t>
    </rPh>
    <phoneticPr fontId="1"/>
  </si>
  <si>
    <t>サンプリング条件</t>
    <phoneticPr fontId="1"/>
  </si>
  <si>
    <t>入力確定時間
(msec)</t>
    <rPh sb="0" eb="2">
      <t>ニュウリョク</t>
    </rPh>
    <rPh sb="2" eb="4">
      <t>カクテイ</t>
    </rPh>
    <rPh sb="4" eb="6">
      <t>ジカン</t>
    </rPh>
    <phoneticPr fontId="1"/>
  </si>
  <si>
    <t>214_T_R02</t>
  </si>
  <si>
    <t>214_I_R01</t>
  </si>
  <si>
    <t>221_T</t>
    <phoneticPr fontId="1"/>
  </si>
  <si>
    <t>2-2-1.シンボル</t>
    <phoneticPr fontId="1"/>
  </si>
  <si>
    <t>221_T_R01</t>
    <phoneticPr fontId="1"/>
  </si>
  <si>
    <t>221_I_R01</t>
    <phoneticPr fontId="1"/>
  </si>
  <si>
    <t>アンバー</t>
    <phoneticPr fontId="1"/>
  </si>
  <si>
    <t>222_T</t>
    <phoneticPr fontId="1"/>
  </si>
  <si>
    <t>2-2-2.TT要求</t>
    <phoneticPr fontId="1"/>
  </si>
  <si>
    <t>222_T_R01</t>
    <phoneticPr fontId="1"/>
  </si>
  <si>
    <t>222_T_R02</t>
    <phoneticPr fontId="1"/>
  </si>
  <si>
    <t>Refer to Section 8-2.</t>
    <phoneticPr fontId="1"/>
  </si>
  <si>
    <t>222_I_R01</t>
    <phoneticPr fontId="1"/>
  </si>
  <si>
    <t>222_I_R02</t>
    <phoneticPr fontId="1"/>
  </si>
  <si>
    <t>EPS：アシスト制限
Limit steering assist
StrBW：走行可能故障
Driveable failure mode
EPS：アシスト開始前
Before an assist start
StrBW：StrBW制御開始前
StrBW standby
EPS・StrBW共通：イニシャルチェック
　　　　　　　　Initial check</t>
    <rPh sb="8" eb="10">
      <t>セイゲン</t>
    </rPh>
    <rPh sb="39" eb="41">
      <t>ソウコウ</t>
    </rPh>
    <rPh sb="41" eb="43">
      <t>カノウ</t>
    </rPh>
    <rPh sb="43" eb="45">
      <t>コショウ</t>
    </rPh>
    <rPh sb="78" eb="80">
      <t>カイシ</t>
    </rPh>
    <rPh sb="80" eb="81">
      <t>マエ</t>
    </rPh>
    <rPh sb="116" eb="118">
      <t>セイギョ</t>
    </rPh>
    <rPh sb="118" eb="120">
      <t>カイシ</t>
    </rPh>
    <rPh sb="120" eb="121">
      <t>マエ</t>
    </rPh>
    <phoneticPr fontId="1"/>
  </si>
  <si>
    <t>EPS_WLMP=111b</t>
    <phoneticPr fontId="1"/>
  </si>
  <si>
    <t>222_I_R03</t>
    <phoneticPr fontId="1"/>
  </si>
  <si>
    <t>アシスト開始前
Before an assist start</t>
    <rPh sb="4" eb="6">
      <t>カイシ</t>
    </rPh>
    <rPh sb="6" eb="7">
      <t>マエ</t>
    </rPh>
    <phoneticPr fontId="1"/>
  </si>
  <si>
    <t>222_I_R04</t>
    <phoneticPr fontId="1"/>
  </si>
  <si>
    <t>223_T</t>
    <phoneticPr fontId="1"/>
  </si>
  <si>
    <t>2-2-3.通信仕様　(TT分）</t>
    <phoneticPr fontId="1"/>
  </si>
  <si>
    <t>223_T_R01</t>
    <phoneticPr fontId="1"/>
  </si>
  <si>
    <t>223_T_R02</t>
    <phoneticPr fontId="1"/>
  </si>
  <si>
    <t>223_I_R01</t>
    <phoneticPr fontId="1"/>
  </si>
  <si>
    <t>EPS_WLMP</t>
  </si>
  <si>
    <t>224_T</t>
    <phoneticPr fontId="1"/>
  </si>
  <si>
    <t>2-2-4.ジカ線仕様　(TT分，表示電源状態，CAN入出力以外）</t>
    <phoneticPr fontId="1"/>
  </si>
  <si>
    <t>224_T_R01</t>
    <phoneticPr fontId="1"/>
  </si>
  <si>
    <t>224_T_R02</t>
    <phoneticPr fontId="1"/>
  </si>
  <si>
    <t>224_I_R01</t>
    <phoneticPr fontId="1"/>
  </si>
  <si>
    <t>2A0_T</t>
  </si>
  <si>
    <t>2-A.メンテナンス・点検　警告灯</t>
    <phoneticPr fontId="1"/>
  </si>
  <si>
    <t>2A0_I_R01</t>
  </si>
  <si>
    <t>　要求無し</t>
    <phoneticPr fontId="1"/>
  </si>
  <si>
    <t>2A0_O_R01</t>
  </si>
  <si>
    <t>2A1_T</t>
  </si>
  <si>
    <t>2-A-1.シンボル</t>
    <phoneticPr fontId="1"/>
  </si>
  <si>
    <t>2A1_T_R01</t>
  </si>
  <si>
    <t>2A1_I_R01</t>
  </si>
  <si>
    <t>メンテナンス・点検警告灯</t>
    <phoneticPr fontId="1"/>
  </si>
  <si>
    <t>2A2_T</t>
  </si>
  <si>
    <t>2-A-2.TT要求</t>
    <rPh sb="8" eb="10">
      <t>ヨウキュウ</t>
    </rPh>
    <phoneticPr fontId="1"/>
  </si>
  <si>
    <t>2A2_T_R01</t>
  </si>
  <si>
    <t>2A2_T_R02</t>
  </si>
  <si>
    <t>Refer to Section 8-A.</t>
    <phoneticPr fontId="1"/>
  </si>
  <si>
    <t>2A2_I_R01</t>
  </si>
  <si>
    <t>2A2_I_R02</t>
  </si>
  <si>
    <t>2A3_T</t>
  </si>
  <si>
    <t>2-A-3.通信仕様　(TT分）</t>
    <rPh sb="6" eb="8">
      <t>ツウシン</t>
    </rPh>
    <rPh sb="8" eb="10">
      <t>シヨウ</t>
    </rPh>
    <rPh sb="14" eb="15">
      <t>ブン</t>
    </rPh>
    <phoneticPr fontId="1"/>
  </si>
  <si>
    <t>2A3_T_R01</t>
  </si>
  <si>
    <t>送信DMS　Ver</t>
    <phoneticPr fontId="1"/>
  </si>
  <si>
    <t>2A3_T_R02</t>
  </si>
  <si>
    <t>2A3_I_R01</t>
  </si>
  <si>
    <t>2A4_T</t>
  </si>
  <si>
    <t>2-A-4.ジカ線仕様　(TT分，表示電源状態，CAN入出力以外）</t>
    <rPh sb="8" eb="9">
      <t>セン</t>
    </rPh>
    <rPh sb="9" eb="11">
      <t>シヨウ</t>
    </rPh>
    <rPh sb="15" eb="16">
      <t>ブン</t>
    </rPh>
    <phoneticPr fontId="1"/>
  </si>
  <si>
    <t>2A4_T_R01</t>
  </si>
  <si>
    <t>2A4_T_R02</t>
  </si>
  <si>
    <t>2A4_I_R01</t>
  </si>
  <si>
    <t>2B0_T</t>
  </si>
  <si>
    <t>2-B.停車警告灯</t>
    <phoneticPr fontId="1"/>
  </si>
  <si>
    <t>2B0_I_R01</t>
  </si>
  <si>
    <t>2B0_O_R01</t>
  </si>
  <si>
    <t>2B1_T</t>
  </si>
  <si>
    <t>2-B-1.シンボル</t>
    <phoneticPr fontId="1"/>
  </si>
  <si>
    <t>2B1_T_R01</t>
  </si>
  <si>
    <t>2B1_I_R01</t>
  </si>
  <si>
    <t>停車警告灯</t>
    <phoneticPr fontId="1"/>
  </si>
  <si>
    <t>2B2_T</t>
  </si>
  <si>
    <t>2-B-2.TT要求</t>
    <rPh sb="8" eb="10">
      <t>ヨウキュウ</t>
    </rPh>
    <phoneticPr fontId="1"/>
  </si>
  <si>
    <t>2B2_T_R01</t>
  </si>
  <si>
    <t>2B2_T_R02</t>
  </si>
  <si>
    <t>Refer to Section 8-B.</t>
    <phoneticPr fontId="1"/>
  </si>
  <si>
    <t>2B2_I_R01</t>
  </si>
  <si>
    <t>2B2_I_R02</t>
  </si>
  <si>
    <t>2B3_T</t>
  </si>
  <si>
    <t>2-B-3.通信仕様　(TT分）</t>
    <rPh sb="6" eb="8">
      <t>ツウシン</t>
    </rPh>
    <rPh sb="8" eb="10">
      <t>シヨウ</t>
    </rPh>
    <rPh sb="14" eb="15">
      <t>ブン</t>
    </rPh>
    <phoneticPr fontId="1"/>
  </si>
  <si>
    <t>2B3_T_R01</t>
  </si>
  <si>
    <t>2B3_T_R02</t>
  </si>
  <si>
    <t>2B3_I_R01</t>
  </si>
  <si>
    <t>2B4_T</t>
  </si>
  <si>
    <t>2-B-4.ジカ線仕様　(TT分，表示電源状態，CAN入出力以外）</t>
    <rPh sb="8" eb="9">
      <t>セン</t>
    </rPh>
    <rPh sb="9" eb="11">
      <t>シヨウ</t>
    </rPh>
    <rPh sb="15" eb="16">
      <t>ブン</t>
    </rPh>
    <phoneticPr fontId="1"/>
  </si>
  <si>
    <t>2B4_T_R01</t>
  </si>
  <si>
    <t>2B4_T_R02</t>
  </si>
  <si>
    <t>2B4_I_R01</t>
  </si>
  <si>
    <t>end</t>
    <phoneticPr fontId="1"/>
  </si>
  <si>
    <t>C02</t>
    <phoneticPr fontId="1"/>
  </si>
  <si>
    <t>C22</t>
  </si>
  <si>
    <t>C23</t>
    <phoneticPr fontId="1"/>
  </si>
  <si>
    <t>メータDB用エリア</t>
    <rPh sb="5" eb="6">
      <t>ヨウ</t>
    </rPh>
    <phoneticPr fontId="1"/>
  </si>
  <si>
    <t>300_T</t>
  </si>
  <si>
    <t>3.ブザー(以下BZR)</t>
    <phoneticPr fontId="1"/>
  </si>
  <si>
    <t>300_I_R01</t>
  </si>
  <si>
    <t>300_O_R01</t>
  </si>
  <si>
    <t>310_T</t>
  </si>
  <si>
    <t>3-1.ブザー(BZR)要求</t>
    <rPh sb="12" eb="14">
      <t>ヨウキュウ</t>
    </rPh>
    <phoneticPr fontId="1"/>
  </si>
  <si>
    <t>BZR吹鳴状態数:</t>
    <rPh sb="3" eb="5">
      <t>スイメイ</t>
    </rPh>
    <rPh sb="5" eb="7">
      <t>ジョウタイ</t>
    </rPh>
    <rPh sb="7" eb="8">
      <t>スウ</t>
    </rPh>
    <phoneticPr fontId="1"/>
  </si>
  <si>
    <t>310_T_R01</t>
  </si>
  <si>
    <t>BZR吹鳴状態</t>
    <rPh sb="3" eb="5">
      <t>スイメイ</t>
    </rPh>
    <rPh sb="5" eb="7">
      <t>ジョウタイ</t>
    </rPh>
    <phoneticPr fontId="1"/>
  </si>
  <si>
    <t>ブザー音</t>
    <rPh sb="3" eb="4">
      <t>オン</t>
    </rPh>
    <phoneticPr fontId="1"/>
  </si>
  <si>
    <t>断続吹鳴</t>
    <phoneticPr fontId="1"/>
  </si>
  <si>
    <t>BZR吹鳴時の</t>
    <rPh sb="3" eb="5">
      <t>スイメイ</t>
    </rPh>
    <rPh sb="5" eb="6">
      <t>ジ</t>
    </rPh>
    <phoneticPr fontId="1"/>
  </si>
  <si>
    <t>ブザー吹鳴を
行う電源状態</t>
    <rPh sb="3" eb="5">
      <t>スイメイ</t>
    </rPh>
    <rPh sb="7" eb="8">
      <t>オコナ</t>
    </rPh>
    <rPh sb="9" eb="11">
      <t>デンゲン</t>
    </rPh>
    <rPh sb="11" eb="13">
      <t>ジョウタイ</t>
    </rPh>
    <phoneticPr fontId="1"/>
  </si>
  <si>
    <t>優先度</t>
    <rPh sb="0" eb="3">
      <t>ユウセンド</t>
    </rPh>
    <phoneticPr fontId="1"/>
  </si>
  <si>
    <t>(優先吹鳴決定用)</t>
    <rPh sb="1" eb="3">
      <t>ユウセン</t>
    </rPh>
    <rPh sb="3" eb="5">
      <t>スイメイ</t>
    </rPh>
    <rPh sb="5" eb="7">
      <t>ケッテイ</t>
    </rPh>
    <rPh sb="7" eb="8">
      <t>ヨウ</t>
    </rPh>
    <phoneticPr fontId="1"/>
  </si>
  <si>
    <t>BZR吹鳴</t>
    <rPh sb="3" eb="5">
      <t>スイメイ</t>
    </rPh>
    <phoneticPr fontId="1"/>
  </si>
  <si>
    <t>BZR吹鳴
機能安全</t>
    <rPh sb="6" eb="8">
      <t>キノウ</t>
    </rPh>
    <rPh sb="8" eb="10">
      <t>アンゼン</t>
    </rPh>
    <phoneticPr fontId="1"/>
  </si>
  <si>
    <t>310_T_R02</t>
  </si>
  <si>
    <t>周波数(Hz)</t>
    <rPh sb="0" eb="3">
      <t>シュウハスウ</t>
    </rPh>
    <phoneticPr fontId="1"/>
  </si>
  <si>
    <t>周期(sec)</t>
    <phoneticPr fontId="1"/>
  </si>
  <si>
    <t>Refer to Section 9.</t>
    <phoneticPr fontId="1"/>
  </si>
  <si>
    <t>回避余裕</t>
    <rPh sb="0" eb="2">
      <t>カイヒ</t>
    </rPh>
    <rPh sb="2" eb="4">
      <t>ヨユウ</t>
    </rPh>
    <phoneticPr fontId="1"/>
  </si>
  <si>
    <t>重大性</t>
    <rPh sb="0" eb="3">
      <t>ジュウダイセイ</t>
    </rPh>
    <phoneticPr fontId="1"/>
  </si>
  <si>
    <t>遭遇度合</t>
    <rPh sb="0" eb="2">
      <t>ソウグウ</t>
    </rPh>
    <rPh sb="2" eb="4">
      <t>ドアイ</t>
    </rPh>
    <phoneticPr fontId="1"/>
  </si>
  <si>
    <t>310_I_R01</t>
  </si>
  <si>
    <t>(出力無し)</t>
    <phoneticPr fontId="1"/>
  </si>
  <si>
    <t>EPS_BZER=00b</t>
    <phoneticPr fontId="1"/>
  </si>
  <si>
    <t>310_I_R02</t>
  </si>
  <si>
    <t>断続</t>
    <phoneticPr fontId="1"/>
  </si>
  <si>
    <t>1600/2000</t>
    <phoneticPr fontId="1"/>
  </si>
  <si>
    <t>EPS: アシスト停止
Stopping steering assist</t>
    <rPh sb="9" eb="11">
      <t>テイシ</t>
    </rPh>
    <phoneticPr fontId="1"/>
  </si>
  <si>
    <t>EPS_BZER=10b</t>
    <phoneticPr fontId="1"/>
  </si>
  <si>
    <t>310_I_R03</t>
    <phoneticPr fontId="1"/>
  </si>
  <si>
    <t>単発</t>
    <phoneticPr fontId="1"/>
  </si>
  <si>
    <t>800/2000</t>
    <phoneticPr fontId="1"/>
  </si>
  <si>
    <t>EPS: アシスト制限
Limit Steering Assist
StrBW: 走行可能故障
Driveable failure mode</t>
    <rPh sb="9" eb="11">
      <t>セイゲン</t>
    </rPh>
    <rPh sb="41" eb="43">
      <t>ソウコウ</t>
    </rPh>
    <rPh sb="43" eb="45">
      <t>カノウ</t>
    </rPh>
    <rPh sb="45" eb="47">
      <t>コショウ</t>
    </rPh>
    <phoneticPr fontId="1"/>
  </si>
  <si>
    <t>EPS_BZER=01b</t>
    <phoneticPr fontId="1"/>
  </si>
  <si>
    <t>310_I_R04</t>
    <phoneticPr fontId="1"/>
  </si>
  <si>
    <t>1600/2000</t>
  </si>
  <si>
    <t>StrBW: 走行不可故障による退避走行
Undriveable failure mode
※音圧は73dBのこと</t>
  </si>
  <si>
    <t>EPS_BZER=11b</t>
    <phoneticPr fontId="1"/>
  </si>
  <si>
    <t>Ⅱ：Ⅰでない注意情報</t>
    <phoneticPr fontId="1"/>
  </si>
  <si>
    <t>320_T</t>
  </si>
  <si>
    <t>3-2.通信仕様　(BZR分）</t>
    <rPh sb="4" eb="6">
      <t>ツウシン</t>
    </rPh>
    <rPh sb="6" eb="8">
      <t>シヨウ</t>
    </rPh>
    <rPh sb="13" eb="14">
      <t>ブン</t>
    </rPh>
    <phoneticPr fontId="1"/>
  </si>
  <si>
    <t>データラベル数:</t>
    <phoneticPr fontId="1"/>
  </si>
  <si>
    <t>320_T_R01</t>
  </si>
  <si>
    <t>最大通信遅延許容時間
(msec)</t>
    <rPh sb="0" eb="2">
      <t>サイダイ</t>
    </rPh>
    <rPh sb="2" eb="4">
      <t>ツウシン</t>
    </rPh>
    <rPh sb="4" eb="6">
      <t>チエン</t>
    </rPh>
    <rPh sb="6" eb="8">
      <t>キョヨウ</t>
    </rPh>
    <rPh sb="8" eb="10">
      <t>ジカン</t>
    </rPh>
    <phoneticPr fontId="1"/>
  </si>
  <si>
    <t>320_T_R02</t>
  </si>
  <si>
    <t>320_I_R01</t>
  </si>
  <si>
    <t>EPS_BZER</t>
    <phoneticPr fontId="1"/>
  </si>
  <si>
    <t>20-00-*</t>
    <phoneticPr fontId="1"/>
  </si>
  <si>
    <t>00b</t>
    <phoneticPr fontId="1"/>
  </si>
  <si>
    <t>01b</t>
    <phoneticPr fontId="1"/>
  </si>
  <si>
    <t>330_T</t>
  </si>
  <si>
    <t>3-3.ジカ線仕様　(BZR分，表示電源状態，CAN入出力以外）</t>
    <rPh sb="6" eb="7">
      <t>セン</t>
    </rPh>
    <rPh sb="7" eb="9">
      <t>シヨウ</t>
    </rPh>
    <rPh sb="14" eb="15">
      <t>ブン</t>
    </rPh>
    <phoneticPr fontId="1"/>
  </si>
  <si>
    <t>信号数:</t>
    <rPh sb="0" eb="2">
      <t>シンゴウ</t>
    </rPh>
    <phoneticPr fontId="1"/>
  </si>
  <si>
    <t>330_T_R01</t>
  </si>
  <si>
    <t>330_T_R02</t>
  </si>
  <si>
    <t>330_I_R01</t>
  </si>
  <si>
    <t>C01</t>
  </si>
  <si>
    <t>C23</t>
  </si>
  <si>
    <t>C24</t>
  </si>
  <si>
    <t>C25</t>
  </si>
  <si>
    <t>C26</t>
  </si>
  <si>
    <t>C27</t>
  </si>
  <si>
    <t>C28</t>
  </si>
  <si>
    <t>C29</t>
  </si>
  <si>
    <t>C30</t>
  </si>
  <si>
    <t>C31</t>
    <phoneticPr fontId="1"/>
  </si>
  <si>
    <t>400_T</t>
  </si>
  <si>
    <t>4.割込み固定表示(以下固定MID)</t>
    <rPh sb="2" eb="4">
      <t>ワリコ</t>
    </rPh>
    <rPh sb="5" eb="7">
      <t>コテイ</t>
    </rPh>
    <rPh sb="7" eb="9">
      <t>ヒョウジ</t>
    </rPh>
    <rPh sb="12" eb="14">
      <t>コテイ</t>
    </rPh>
    <phoneticPr fontId="1"/>
  </si>
  <si>
    <t>400_I_R01</t>
  </si>
  <si>
    <t>400_O_R01</t>
  </si>
  <si>
    <t>410_T</t>
  </si>
  <si>
    <t>4-1.割込み固定表示(固定MID)　要求</t>
    <rPh sb="4" eb="6">
      <t>ワリコ</t>
    </rPh>
    <rPh sb="7" eb="9">
      <t>コテイ</t>
    </rPh>
    <rPh sb="9" eb="11">
      <t>ヒョウジ</t>
    </rPh>
    <rPh sb="12" eb="14">
      <t>コテイ</t>
    </rPh>
    <rPh sb="19" eb="21">
      <t>ヨウキュウ</t>
    </rPh>
    <phoneticPr fontId="1"/>
  </si>
  <si>
    <t>固定MID表示数:</t>
    <rPh sb="0" eb="2">
      <t>コテイ</t>
    </rPh>
    <rPh sb="5" eb="7">
      <t>ヒョウジ</t>
    </rPh>
    <rPh sb="7" eb="8">
      <t>スウ</t>
    </rPh>
    <phoneticPr fontId="1"/>
  </si>
  <si>
    <t>410_T_R01</t>
  </si>
  <si>
    <t>固定MID表示</t>
    <rPh sb="0" eb="2">
      <t>コテイ</t>
    </rPh>
    <rPh sb="5" eb="7">
      <t>ヒョウジ</t>
    </rPh>
    <phoneticPr fontId="1"/>
  </si>
  <si>
    <t>固定MID表示時の</t>
    <rPh sb="0" eb="2">
      <t>コテイ</t>
    </rPh>
    <rPh sb="5" eb="7">
      <t>ヒョウジ</t>
    </rPh>
    <rPh sb="7" eb="8">
      <t>ジ</t>
    </rPh>
    <phoneticPr fontId="1"/>
  </si>
  <si>
    <t>固定MID表示を
行う電源状態</t>
    <rPh sb="0" eb="2">
      <t>コテイ</t>
    </rPh>
    <rPh sb="9" eb="10">
      <t>オコナ</t>
    </rPh>
    <rPh sb="11" eb="13">
      <t>デンゲン</t>
    </rPh>
    <rPh sb="13" eb="15">
      <t>ジョウタイ</t>
    </rPh>
    <phoneticPr fontId="1"/>
  </si>
  <si>
    <t>工場・</t>
    <rPh sb="0" eb="2">
      <t>コウジョウ</t>
    </rPh>
    <phoneticPr fontId="1"/>
  </si>
  <si>
    <t>ユーザ操作
フィードバック情報、
制御介入情報</t>
    <rPh sb="13" eb="15">
      <t>ジョウホウ</t>
    </rPh>
    <phoneticPr fontId="1"/>
  </si>
  <si>
    <t>(優先表示決定用)</t>
    <rPh sb="1" eb="3">
      <t>ユウセン</t>
    </rPh>
    <rPh sb="3" eb="5">
      <t>ヒョウジ</t>
    </rPh>
    <rPh sb="5" eb="7">
      <t>ケッテイ</t>
    </rPh>
    <rPh sb="7" eb="8">
      <t>ヨウ</t>
    </rPh>
    <phoneticPr fontId="1"/>
  </si>
  <si>
    <t>M/Cランプ
連動</t>
    <phoneticPr fontId="1"/>
  </si>
  <si>
    <t>M/Cブザー
有無</t>
    <phoneticPr fontId="1"/>
  </si>
  <si>
    <t>最低0.9s
表示可否
(拡張用)</t>
    <rPh sb="0" eb="2">
      <t>サイテイ</t>
    </rPh>
    <rPh sb="7" eb="9">
      <t>ヒョウジ</t>
    </rPh>
    <rPh sb="9" eb="11">
      <t>カヒ</t>
    </rPh>
    <phoneticPr fontId="1"/>
  </si>
  <si>
    <t>固定MID</t>
    <rPh sb="0" eb="2">
      <t>コテイ</t>
    </rPh>
    <phoneticPr fontId="1"/>
  </si>
  <si>
    <t>410_T_R02</t>
  </si>
  <si>
    <t>日本語</t>
    <rPh sb="0" eb="3">
      <t>ニホンゴ</t>
    </rPh>
    <phoneticPr fontId="1"/>
  </si>
  <si>
    <t>英語</t>
    <rPh sb="0" eb="2">
      <t>エイゴ</t>
    </rPh>
    <phoneticPr fontId="1"/>
  </si>
  <si>
    <t>Refer to
Section 10.</t>
    <phoneticPr fontId="1"/>
  </si>
  <si>
    <t>サービス専用</t>
    <rPh sb="4" eb="6">
      <t>センヨウ</t>
    </rPh>
    <phoneticPr fontId="1"/>
  </si>
  <si>
    <t>点灯・点滅</t>
    <phoneticPr fontId="1"/>
  </si>
  <si>
    <t>表示のR/R</t>
    <phoneticPr fontId="1"/>
  </si>
  <si>
    <t>410_I_R01</t>
  </si>
  <si>
    <t>(表示無し)</t>
    <phoneticPr fontId="1"/>
  </si>
  <si>
    <t>(No indication)</t>
    <phoneticPr fontId="1"/>
  </si>
  <si>
    <t>正常
Normal</t>
    <phoneticPr fontId="1"/>
  </si>
  <si>
    <t>other than below</t>
    <phoneticPr fontId="1"/>
  </si>
  <si>
    <t>410_I_R02</t>
  </si>
  <si>
    <t>故障のため
ハンドルが重くなります
販売店で点検してください</t>
    <phoneticPr fontId="1"/>
  </si>
  <si>
    <t>Power Steering Malfunction
Steering Power Low
Visit Your Dealer</t>
    <phoneticPr fontId="1"/>
  </si>
  <si>
    <t>EPS故障（アシスト停止）
マスターコーションランプ点滅
Power Steering Malfunction（Stop Steering Assist）
Flashing master caution lamp</t>
    <rPh sb="3" eb="5">
      <t>コショウ</t>
    </rPh>
    <rPh sb="10" eb="12">
      <t>テイシ</t>
    </rPh>
    <rPh sb="26" eb="28">
      <t>テンメツ</t>
    </rPh>
    <phoneticPr fontId="1"/>
  </si>
  <si>
    <t>EPS_MINF=00010b</t>
    <phoneticPr fontId="1"/>
  </si>
  <si>
    <t>Ⅰ</t>
    <phoneticPr fontId="1"/>
  </si>
  <si>
    <t>410_I_R03</t>
    <phoneticPr fontId="1"/>
  </si>
  <si>
    <t>電源異常のため
ハンドルが重くなります
販売店で点検してください</t>
    <rPh sb="0" eb="2">
      <t>デンゲン</t>
    </rPh>
    <rPh sb="2" eb="4">
      <t>イジョウ</t>
    </rPh>
    <rPh sb="13" eb="14">
      <t>オモ</t>
    </rPh>
    <rPh sb="20" eb="23">
      <t>ハンバイテン</t>
    </rPh>
    <rPh sb="24" eb="26">
      <t>テンケン</t>
    </rPh>
    <phoneticPr fontId="1"/>
  </si>
  <si>
    <t>Voltage Abnormality
Steering Power Low
Visit Your Dealer</t>
    <phoneticPr fontId="1"/>
  </si>
  <si>
    <t xml:space="preserve">電源によるアシスト停止
マスターコーションランプ点滅
Stop Steering Assist by Voltage Abnormality
Flashing master caution lamp
</t>
    <rPh sb="0" eb="2">
      <t>デンゲン</t>
    </rPh>
    <rPh sb="9" eb="11">
      <t>テイシ</t>
    </rPh>
    <rPh sb="24" eb="26">
      <t>テンメツ</t>
    </rPh>
    <phoneticPr fontId="1"/>
  </si>
  <si>
    <t>EPS_MINF=00011b</t>
    <phoneticPr fontId="1"/>
  </si>
  <si>
    <t>410_I_R04</t>
    <phoneticPr fontId="1"/>
  </si>
  <si>
    <t>ステアシステム故障
販売店で点検</t>
    <rPh sb="7" eb="9">
      <t>コショウ</t>
    </rPh>
    <rPh sb="10" eb="13">
      <t>ハンバイテン</t>
    </rPh>
    <rPh sb="14" eb="16">
      <t>テンケン</t>
    </rPh>
    <phoneticPr fontId="1"/>
  </si>
  <si>
    <t>Power Steering Malfunction
Visit Your Dealer</t>
    <phoneticPr fontId="1"/>
  </si>
  <si>
    <t>EPS故障（アシスト継続）
マスターコーションランプ点灯
Power Steering Malfunction（Continue Steering Assist）
Lighting master caution lamp</t>
    <rPh sb="3" eb="5">
      <t>コショウ</t>
    </rPh>
    <rPh sb="10" eb="12">
      <t>ケイゾク</t>
    </rPh>
    <rPh sb="26" eb="28">
      <t>テントウ</t>
    </rPh>
    <phoneticPr fontId="1"/>
  </si>
  <si>
    <t>EPS_MINF=00100b</t>
    <phoneticPr fontId="1"/>
  </si>
  <si>
    <t>410_I_R05</t>
    <phoneticPr fontId="1"/>
  </si>
  <si>
    <t>エンジン停止のため
ハンドルが重くなります</t>
    <phoneticPr fontId="1"/>
  </si>
  <si>
    <t>Engine Stopped
Steering Power Low</t>
    <phoneticPr fontId="1"/>
  </si>
  <si>
    <t>エンストによる制限中
マスターコーションランプ点灯
Limit Steering Assist by engine stopped
Lighting master caution lamp</t>
    <rPh sb="7" eb="10">
      <t>セイゲンチュウ</t>
    </rPh>
    <rPh sb="23" eb="25">
      <t>テントウ</t>
    </rPh>
    <phoneticPr fontId="1"/>
  </si>
  <si>
    <t>EPS_MINF=00101b</t>
    <phoneticPr fontId="1"/>
  </si>
  <si>
    <t>Ⅱ</t>
    <phoneticPr fontId="1"/>
  </si>
  <si>
    <t>410_I_R06</t>
    <phoneticPr fontId="1"/>
  </si>
  <si>
    <t>ハイブリッドシステム停止のため
ハンドルが重くなります</t>
    <phoneticPr fontId="1"/>
  </si>
  <si>
    <t>Hybrid System Stopped
Steering Power Low</t>
    <phoneticPr fontId="1"/>
  </si>
  <si>
    <t>ハイブリットシステム停止による制限中
マスターコーションランプ点灯
Limit Steering Assist by Stopped Hybrid System
Lighting master caution lamp</t>
    <phoneticPr fontId="1"/>
  </si>
  <si>
    <t xml:space="preserve">EPS_MINF=00110b
and
PTSYS=(0000b or 0011b or 0100b or 0110b) </t>
    <phoneticPr fontId="1"/>
  </si>
  <si>
    <t>410_I_R07</t>
    <phoneticPr fontId="1"/>
  </si>
  <si>
    <t>EVシステム停止のため
ハンドルが重くなります</t>
  </si>
  <si>
    <t>EV System Stopped
Steering Power Low</t>
  </si>
  <si>
    <t>EVシステム停止による制限中
マスターコーションランプ点灯
Limit Steering Assist by Stopped EV System
Lighting master caution lamp</t>
    <rPh sb="6" eb="8">
      <t>テイシ</t>
    </rPh>
    <rPh sb="11" eb="14">
      <t>セイゲンチュウ</t>
    </rPh>
    <rPh sb="27" eb="29">
      <t>テントウ</t>
    </rPh>
    <phoneticPr fontId="1"/>
  </si>
  <si>
    <t>410_I_R08</t>
    <phoneticPr fontId="1"/>
  </si>
  <si>
    <t>FCVシステム停止のため
ハンドルが重くなります</t>
    <phoneticPr fontId="1"/>
  </si>
  <si>
    <t>FCV System Stopped
Steering Power Low</t>
    <phoneticPr fontId="1"/>
  </si>
  <si>
    <t>FCVシステム停止による制限中
マスターコーションランプ点灯
Limit Steering Assist by Stopped FCV System
Lighting master caution lamp</t>
    <rPh sb="7" eb="9">
      <t>テイシ</t>
    </rPh>
    <rPh sb="12" eb="14">
      <t>セイゲン</t>
    </rPh>
    <rPh sb="14" eb="15">
      <t>チュウ</t>
    </rPh>
    <rPh sb="28" eb="30">
      <t>テントウ</t>
    </rPh>
    <phoneticPr fontId="1"/>
  </si>
  <si>
    <t>EPS_MINF=00110b
and
PTSYS=0111b</t>
    <phoneticPr fontId="1"/>
  </si>
  <si>
    <t>410_I_R09</t>
    <phoneticPr fontId="1"/>
  </si>
  <si>
    <t>EPS故障（アシスト制限）
マスターコーションランプ点灯
Power Steering Malfunction（Limit Steering Assist）
Lighting master caution lamp</t>
    <phoneticPr fontId="1"/>
  </si>
  <si>
    <t>EPS_MINF=00001b</t>
    <phoneticPr fontId="1"/>
  </si>
  <si>
    <t>410_I_R10</t>
    <phoneticPr fontId="1"/>
  </si>
  <si>
    <t>電源異常のため
ハンドルが重くなります
販売店で点検してください</t>
    <phoneticPr fontId="1"/>
  </si>
  <si>
    <t>電源によるアシスト制限中
マスターコーションランプ点灯
Limit Steering Assist by Voltage Abnormality
Lighting master caution lamp</t>
    <phoneticPr fontId="1"/>
  </si>
  <si>
    <t>EPS_MINF=00111b</t>
    <phoneticPr fontId="1"/>
  </si>
  <si>
    <t>410_I_R11</t>
    <phoneticPr fontId="1"/>
  </si>
  <si>
    <t>FCシステム停止のため
ハンドルが重くなります</t>
    <rPh sb="6" eb="8">
      <t>テイシ</t>
    </rPh>
    <rPh sb="17" eb="18">
      <t>オモ</t>
    </rPh>
    <phoneticPr fontId="1"/>
  </si>
  <si>
    <t>FCシステム停止による制限中
マスターコーションランプ点灯
Limit Steering Assist by Stopped FCV System
Lighting master caution lamp</t>
    <phoneticPr fontId="1"/>
  </si>
  <si>
    <t>EPS_MINF=00110b
and 
PTSYS=0111b</t>
    <phoneticPr fontId="1"/>
  </si>
  <si>
    <t>410_I_R12</t>
    <phoneticPr fontId="1"/>
  </si>
  <si>
    <t>ステアシステム故障
速やかに安全な場所に停車！</t>
    <rPh sb="14" eb="16">
      <t>アンゼン</t>
    </rPh>
    <rPh sb="17" eb="19">
      <t>バショ</t>
    </rPh>
    <phoneticPr fontId="1"/>
  </si>
  <si>
    <t>Steering System Malfunction
Stop Vehicle in a Safe Place Immediately</t>
    <phoneticPr fontId="1"/>
  </si>
  <si>
    <t>EPS_MINF=01000b</t>
    <phoneticPr fontId="1"/>
  </si>
  <si>
    <t>410_I_R13</t>
    <phoneticPr fontId="1"/>
  </si>
  <si>
    <t>ステアシステム故障
直ちに販売店に連絡してください</t>
    <rPh sb="7" eb="9">
      <t>コショウ</t>
    </rPh>
    <phoneticPr fontId="1"/>
  </si>
  <si>
    <t>Steering System Malfunction
Contact Your Dealer Immediately</t>
    <phoneticPr fontId="1"/>
  </si>
  <si>
    <t>EPS_MINF=01001b</t>
    <phoneticPr fontId="1"/>
  </si>
  <si>
    <t>Ⅰ</t>
  </si>
  <si>
    <t>410_I_R14</t>
    <phoneticPr fontId="1"/>
  </si>
  <si>
    <t>故障のためハンドルが重くなり
段階的に速度を制限
販売店で点検</t>
    <rPh sb="0" eb="2">
      <t>コショウ</t>
    </rPh>
    <rPh sb="10" eb="11">
      <t>オモ</t>
    </rPh>
    <rPh sb="15" eb="18">
      <t>ダンカイテキ</t>
    </rPh>
    <rPh sb="19" eb="21">
      <t>ソクド</t>
    </rPh>
    <rPh sb="22" eb="24">
      <t>セイゲン</t>
    </rPh>
    <rPh sb="25" eb="28">
      <t>ハンバイテン</t>
    </rPh>
    <rPh sb="29" eb="31">
      <t>テンケン</t>
    </rPh>
    <phoneticPr fontId="1"/>
  </si>
  <si>
    <t>Steering System Malfunction
Maximum Speed will be Limited Gradually 
Visit Your Dealer</t>
    <phoneticPr fontId="1"/>
  </si>
  <si>
    <t>StrBWシステム1次故障により出力性能が低下
StrBW single subsystem failure; steering power low and maximum speed limited (encourage bringing vehicle to dealer)</t>
    <phoneticPr fontId="1"/>
  </si>
  <si>
    <t>EPS_MINF=01010b</t>
    <phoneticPr fontId="1"/>
  </si>
  <si>
    <t>410_I_R15</t>
    <phoneticPr fontId="1"/>
  </si>
  <si>
    <t>レ</t>
  </si>
  <si>
    <t>ステアシステム故障
エンジン始動出来ません
販売店に連絡</t>
    <rPh sb="7" eb="9">
      <t>コショウ</t>
    </rPh>
    <rPh sb="14" eb="16">
      <t>シドウ</t>
    </rPh>
    <rPh sb="16" eb="18">
      <t>デキ</t>
    </rPh>
    <rPh sb="22" eb="25">
      <t>ハンバイテン</t>
    </rPh>
    <rPh sb="26" eb="28">
      <t>レンラク</t>
    </rPh>
    <phoneticPr fontId="1"/>
  </si>
  <si>
    <t>Steering System Malfunction
Vehicle cannot Start
Contact Your Dealer</t>
    <phoneticPr fontId="1"/>
  </si>
  <si>
    <t>補正未実施・ラック中点未記憶のため舵角N点補正・舵角同期不可
StrBW unable to calibrate due to calibration parameter read error (gasoline vehicle)</t>
    <phoneticPr fontId="1"/>
  </si>
  <si>
    <t>EPS_MINF=01011b</t>
    <phoneticPr fontId="1"/>
  </si>
  <si>
    <t>410_I_R16</t>
    <phoneticPr fontId="1"/>
  </si>
  <si>
    <t>ステアシステム故障
HVシステム始動出来ません
販売店に連絡</t>
    <phoneticPr fontId="1"/>
  </si>
  <si>
    <t>Steering System Malfunction
Hybrid System cannot Start
Contact Your Dealer</t>
    <phoneticPr fontId="1"/>
  </si>
  <si>
    <t>補正未実施・ラック中点未記憶のため舵角N点補正・舵角同期不可
StrBW unable to calibrate due to calibration parameter read error (hybrid vehicle)</t>
    <phoneticPr fontId="1"/>
  </si>
  <si>
    <t xml:space="preserve">EPS_MINF=01100b
and
PTSYS=(0000b or 0011b or 0100b or 0110b) </t>
    <phoneticPr fontId="1"/>
  </si>
  <si>
    <t>410_I_R17</t>
    <phoneticPr fontId="1"/>
  </si>
  <si>
    <t>ステアシステム故障
EVシステム始動出来ません
販売店に連絡</t>
    <rPh sb="7" eb="9">
      <t>コショウ</t>
    </rPh>
    <rPh sb="16" eb="18">
      <t>シドウ</t>
    </rPh>
    <rPh sb="18" eb="20">
      <t>デキ</t>
    </rPh>
    <rPh sb="24" eb="27">
      <t>ハンバイテン</t>
    </rPh>
    <rPh sb="28" eb="30">
      <t>レンラク</t>
    </rPh>
    <phoneticPr fontId="1"/>
  </si>
  <si>
    <t>Steering System Malfunction
EV System cannot Start
Contact Your Dealer</t>
    <phoneticPr fontId="1"/>
  </si>
  <si>
    <t>補正未実施・ラック中点未記憶のため舵角N点補正・舵角同期不可
StrBW unable to calibrate due to calibration parameter read error (EV system)</t>
    <phoneticPr fontId="1"/>
  </si>
  <si>
    <t>EPS_MINF=01100b
and
PTSYS=0101b</t>
    <phoneticPr fontId="1"/>
  </si>
  <si>
    <t>410_I_R18</t>
    <phoneticPr fontId="1"/>
  </si>
  <si>
    <t>ステアシステム故障
FCシステム始動出来ません
販売店に連絡</t>
    <rPh sb="7" eb="9">
      <t>コショウ</t>
    </rPh>
    <rPh sb="16" eb="18">
      <t>シドウ</t>
    </rPh>
    <rPh sb="18" eb="20">
      <t>デキ</t>
    </rPh>
    <rPh sb="24" eb="27">
      <t>ハンバイテン</t>
    </rPh>
    <rPh sb="28" eb="30">
      <t>レンラク</t>
    </rPh>
    <phoneticPr fontId="1"/>
  </si>
  <si>
    <t>Steering System Malfunction
FCV System cannot Start
Contact Your Dealer</t>
    <phoneticPr fontId="1"/>
  </si>
  <si>
    <t>補正未実施・ラック中点未記憶のため舵角N点補正・舵角同期不可
StrBW unable to calibrate due to calibration parameter read error (FCV system)</t>
    <phoneticPr fontId="1"/>
  </si>
  <si>
    <t>EPS_MINF=01100b
and
PTSYS=0111b</t>
    <phoneticPr fontId="1"/>
  </si>
  <si>
    <t>410_I_R19</t>
    <phoneticPr fontId="1"/>
  </si>
  <si>
    <t>車速信号通信異常によりStrBWシステム性能が低下
StrBW switch to emergency steering mode due to unknown velocity (wheel speed sensor error)</t>
    <phoneticPr fontId="1"/>
  </si>
  <si>
    <t>EPS_MINF=01101b</t>
    <phoneticPr fontId="1"/>
  </si>
  <si>
    <t>410_I_R20</t>
    <phoneticPr fontId="1"/>
  </si>
  <si>
    <t xml:space="preserve">起動時にバックアップ電源（BPS）充電量不足
Increased startup time due to lack of charge in BPS </t>
    <phoneticPr fontId="1"/>
  </si>
  <si>
    <t>EPS_MINF=01110b</t>
    <phoneticPr fontId="1"/>
  </si>
  <si>
    <t>ⅢUR</t>
    <phoneticPr fontId="1"/>
  </si>
  <si>
    <t>410_I_R21</t>
    <phoneticPr fontId="1"/>
  </si>
  <si>
    <t>モータ過熱保護
Motor overheating</t>
    <phoneticPr fontId="1"/>
  </si>
  <si>
    <t>EPS_MINF=01111b</t>
    <phoneticPr fontId="1"/>
  </si>
  <si>
    <t>410_I_R22</t>
    <phoneticPr fontId="1"/>
  </si>
  <si>
    <t>・システム都合（フェイル判定閾値未満のセンサ誤差等）により舵角N点補正・舵角同期が時間内に完了しない
・ユーザの介入操舵により舵角N点補正・舵角同期が時間内に完了しない
Steering calibration failure (time up) due to driver interference or sensor measurement noise</t>
    <phoneticPr fontId="1"/>
  </si>
  <si>
    <t>EPS_MINF=10000b</t>
    <phoneticPr fontId="1"/>
  </si>
  <si>
    <t>410_I_R23</t>
    <phoneticPr fontId="1"/>
  </si>
  <si>
    <t>舵角N点補正・舵角同期を実施
Steering calibration sequence (calibrating steering wheel angle and tire angle)
ユーザの介入操舵により舵角N点補正・舵角同期が遅れる
Prolonged steering calibration sequence due to driver interference</t>
    <phoneticPr fontId="1"/>
  </si>
  <si>
    <t>EPS_MINF=10001b</t>
    <phoneticPr fontId="1"/>
  </si>
  <si>
    <t>410_I_R24</t>
    <phoneticPr fontId="1"/>
  </si>
  <si>
    <t>ステアシステム故障
販売店で点検してください</t>
    <rPh sb="10" eb="13">
      <t>ハンバイテン</t>
    </rPh>
    <rPh sb="14" eb="16">
      <t>テンケン</t>
    </rPh>
    <phoneticPr fontId="1"/>
  </si>
  <si>
    <t>外部通信異常によりStrBWが正常に制御できない
Communication error with external systems compromises StrBW function</t>
    <rPh sb="0" eb="2">
      <t>ガイブ</t>
    </rPh>
    <rPh sb="2" eb="4">
      <t>ツウシン</t>
    </rPh>
    <rPh sb="4" eb="6">
      <t>イジョウ</t>
    </rPh>
    <rPh sb="15" eb="17">
      <t>セイジョウ</t>
    </rPh>
    <rPh sb="18" eb="20">
      <t>セイギョ</t>
    </rPh>
    <phoneticPr fontId="1"/>
  </si>
  <si>
    <t>EPS_MINF=10010b</t>
    <phoneticPr fontId="1"/>
  </si>
  <si>
    <t>410_I_R25</t>
    <phoneticPr fontId="1"/>
  </si>
  <si>
    <t>ステアシステムチェックします
安全な場所に停車してください</t>
    <rPh sb="15" eb="17">
      <t>アンゼン</t>
    </rPh>
    <rPh sb="18" eb="20">
      <t>バショ</t>
    </rPh>
    <rPh sb="21" eb="23">
      <t>テイシャ</t>
    </rPh>
    <phoneticPr fontId="1"/>
  </si>
  <si>
    <t xml:space="preserve">システム動作モードが独立駆動（復帰有り）へ移行
System state transitions to nonsynchronous mode (intermittent) </t>
    <rPh sb="4" eb="6">
      <t>ドウサ</t>
    </rPh>
    <rPh sb="10" eb="12">
      <t>ドクリツ</t>
    </rPh>
    <rPh sb="12" eb="14">
      <t>クドウ</t>
    </rPh>
    <rPh sb="15" eb="17">
      <t>フッキ</t>
    </rPh>
    <rPh sb="17" eb="18">
      <t>ア</t>
    </rPh>
    <rPh sb="21" eb="23">
      <t>イコウ</t>
    </rPh>
    <phoneticPr fontId="1"/>
  </si>
  <si>
    <t>○</t>
  </si>
  <si>
    <t>EPS_MINF=10011b</t>
    <phoneticPr fontId="1"/>
  </si>
  <si>
    <t>点灯</t>
    <rPh sb="0" eb="2">
      <t>テントウ</t>
    </rPh>
    <phoneticPr fontId="1"/>
  </si>
  <si>
    <t>＜6</t>
  </si>
  <si>
    <t>QM</t>
  </si>
  <si>
    <t>410_I_R26</t>
    <phoneticPr fontId="1"/>
  </si>
  <si>
    <t>ステアシステムチェック中
ハンドルから手を放してください</t>
    <rPh sb="11" eb="12">
      <t>チュウ</t>
    </rPh>
    <rPh sb="19" eb="20">
      <t>テ</t>
    </rPh>
    <rPh sb="21" eb="22">
      <t>ハナ</t>
    </rPh>
    <phoneticPr fontId="1"/>
  </si>
  <si>
    <t xml:space="preserve">システム動作モードが独立駆動（復帰あり）へ移行後、停車判定成立
Vehicle stopped while system operating in nonsynchronous mode (intermittent) </t>
    <rPh sb="4" eb="6">
      <t>ドウサ</t>
    </rPh>
    <rPh sb="10" eb="12">
      <t>ドクリツ</t>
    </rPh>
    <rPh sb="12" eb="14">
      <t>クドウ</t>
    </rPh>
    <rPh sb="15" eb="17">
      <t>フッキ</t>
    </rPh>
    <rPh sb="21" eb="23">
      <t>イコウ</t>
    </rPh>
    <rPh sb="23" eb="24">
      <t>ゴ</t>
    </rPh>
    <rPh sb="25" eb="27">
      <t>テイシャ</t>
    </rPh>
    <rPh sb="27" eb="29">
      <t>ハンテイ</t>
    </rPh>
    <rPh sb="29" eb="31">
      <t>セイリツ</t>
    </rPh>
    <phoneticPr fontId="1"/>
  </si>
  <si>
    <t>EPS_MINF=10100b</t>
    <phoneticPr fontId="1"/>
  </si>
  <si>
    <t>410_I_R27</t>
    <phoneticPr fontId="1"/>
  </si>
  <si>
    <t>ステアシステムチェック完了
走行可能です</t>
    <rPh sb="11" eb="13">
      <t>カンリョウ</t>
    </rPh>
    <rPh sb="14" eb="16">
      <t>ソウコウ</t>
    </rPh>
    <rPh sb="16" eb="18">
      <t>カノウ</t>
    </rPh>
    <phoneticPr fontId="1"/>
  </si>
  <si>
    <t>システム動作モード独立駆動から協調駆動へ復帰完了
Transition back to synchronous mode (normal operation) complete</t>
    <rPh sb="4" eb="6">
      <t>ドウサ</t>
    </rPh>
    <rPh sb="9" eb="11">
      <t>ドクリツ</t>
    </rPh>
    <rPh sb="11" eb="13">
      <t>クドウ</t>
    </rPh>
    <rPh sb="15" eb="17">
      <t>キョウチョウ</t>
    </rPh>
    <rPh sb="17" eb="19">
      <t>クドウ</t>
    </rPh>
    <rPh sb="20" eb="22">
      <t>フッキ</t>
    </rPh>
    <rPh sb="22" eb="24">
      <t>カンリョウ</t>
    </rPh>
    <phoneticPr fontId="1"/>
  </si>
  <si>
    <t>EPS_MINF=10101b</t>
    <phoneticPr fontId="1"/>
  </si>
  <si>
    <t>ⅢUR</t>
  </si>
  <si>
    <t>420_T</t>
  </si>
  <si>
    <t>4-2.通信仕様　(固定MID分）</t>
    <rPh sb="4" eb="6">
      <t>ツウシン</t>
    </rPh>
    <rPh sb="6" eb="8">
      <t>シヨウ</t>
    </rPh>
    <rPh sb="10" eb="12">
      <t>コテイ</t>
    </rPh>
    <rPh sb="15" eb="16">
      <t>ブン</t>
    </rPh>
    <phoneticPr fontId="1"/>
  </si>
  <si>
    <t>420_T_R01</t>
  </si>
  <si>
    <t>メータにセット
する初期値</t>
    <rPh sb="10" eb="13">
      <t>ショキチ</t>
    </rPh>
    <phoneticPr fontId="1"/>
  </si>
  <si>
    <t>420_T_R02</t>
  </si>
  <si>
    <t>420_I_R01</t>
  </si>
  <si>
    <t>EPS_MINF</t>
    <phoneticPr fontId="1"/>
  </si>
  <si>
    <t>EPS1S90</t>
  </si>
  <si>
    <t>00000b</t>
    <phoneticPr fontId="1"/>
  </si>
  <si>
    <t>00100b</t>
  </si>
  <si>
    <t>420_I_R02</t>
    <phoneticPr fontId="1"/>
  </si>
  <si>
    <t>PTSYS</t>
  </si>
  <si>
    <t>00-02-*</t>
    <phoneticPr fontId="1"/>
  </si>
  <si>
    <t>ENG1G13</t>
  </si>
  <si>
    <t>0000b</t>
  </si>
  <si>
    <t>430_T</t>
  </si>
  <si>
    <t>4-3.ジカ線仕様　(固定MID分，表示電源状態，CAN入出力以外）</t>
    <rPh sb="6" eb="7">
      <t>セン</t>
    </rPh>
    <rPh sb="7" eb="9">
      <t>シヨウ</t>
    </rPh>
    <phoneticPr fontId="1"/>
  </si>
  <si>
    <t>430_T_R01</t>
  </si>
  <si>
    <t>430_T_R02</t>
  </si>
  <si>
    <t>430_I_R01</t>
  </si>
  <si>
    <t>440_T</t>
  </si>
  <si>
    <t>440_T_R01</t>
  </si>
  <si>
    <t>値がリセットしても問題ない理由</t>
    <phoneticPr fontId="1"/>
  </si>
  <si>
    <t>440_I_R01</t>
  </si>
  <si>
    <t>無し</t>
    <phoneticPr fontId="3"/>
  </si>
  <si>
    <t>C14</t>
    <phoneticPr fontId="1"/>
  </si>
  <si>
    <t>C15</t>
    <phoneticPr fontId="1"/>
  </si>
  <si>
    <t>C13</t>
    <phoneticPr fontId="1"/>
  </si>
  <si>
    <t>メータDB用，拡張用エリア</t>
    <phoneticPr fontId="1"/>
  </si>
  <si>
    <t>450_O_R01</t>
    <phoneticPr fontId="1"/>
  </si>
  <si>
    <t>Msg Check
Company</t>
    <phoneticPr fontId="1"/>
  </si>
  <si>
    <t>TMNA</t>
    <phoneticPr fontId="1"/>
  </si>
  <si>
    <t>450_O_R02</t>
    <phoneticPr fontId="1"/>
  </si>
  <si>
    <t>Date</t>
    <phoneticPr fontId="1"/>
  </si>
  <si>
    <t>450_O_R03</t>
    <phoneticPr fontId="1"/>
  </si>
  <si>
    <t>Approved</t>
  </si>
  <si>
    <t>Checked</t>
  </si>
  <si>
    <t>Charge</t>
    <phoneticPr fontId="1"/>
  </si>
  <si>
    <t>450_O_R04</t>
    <phoneticPr fontId="1"/>
  </si>
  <si>
    <t>450_T</t>
  </si>
  <si>
    <t>450_T_R01</t>
  </si>
  <si>
    <t>(Ref) Fixed MID Indication</t>
    <phoneticPr fontId="1"/>
  </si>
  <si>
    <t>Fixed MID Indication</t>
    <phoneticPr fontId="1"/>
  </si>
  <si>
    <t>Indication Effect</t>
    <phoneticPr fontId="1"/>
  </si>
  <si>
    <t>System status</t>
    <phoneticPr fontId="1"/>
  </si>
  <si>
    <t>Cause of the system status</t>
    <phoneticPr fontId="1"/>
  </si>
  <si>
    <t>Impact to user</t>
    <phoneticPr fontId="1"/>
  </si>
  <si>
    <t>Necessary action by user</t>
    <phoneticPr fontId="1"/>
  </si>
  <si>
    <t>Special request to translators</t>
    <phoneticPr fontId="1"/>
  </si>
  <si>
    <t>450_T_R02</t>
  </si>
  <si>
    <t>(Jpn)</t>
    <phoneticPr fontId="1"/>
  </si>
  <si>
    <t>(Eng)</t>
    <phoneticPr fontId="1"/>
  </si>
  <si>
    <t>(highlight in reverse)</t>
    <phoneticPr fontId="1"/>
  </si>
  <si>
    <t>450_I_R01</t>
  </si>
  <si>
    <t>450_I_R02</t>
  </si>
  <si>
    <t>None</t>
    <phoneticPr fontId="1"/>
  </si>
  <si>
    <t>Power Steering Malfunction</t>
    <phoneticPr fontId="1"/>
  </si>
  <si>
    <t>Steering Power Low</t>
    <phoneticPr fontId="1"/>
  </si>
  <si>
    <t>Need of Power for Steering</t>
    <phoneticPr fontId="1"/>
  </si>
  <si>
    <t>450_I_R03</t>
    <phoneticPr fontId="1"/>
  </si>
  <si>
    <t>Voltage Abnormality</t>
    <phoneticPr fontId="1"/>
  </si>
  <si>
    <t>450_I_R04</t>
    <phoneticPr fontId="1"/>
  </si>
  <si>
    <t>450_I_R05</t>
    <phoneticPr fontId="1"/>
  </si>
  <si>
    <t>Engine Stopped</t>
    <phoneticPr fontId="1"/>
  </si>
  <si>
    <t>450_I_R06</t>
    <phoneticPr fontId="1"/>
  </si>
  <si>
    <t>Hybrid System Stopped</t>
    <phoneticPr fontId="1"/>
  </si>
  <si>
    <t>450_I_R07</t>
    <phoneticPr fontId="1"/>
  </si>
  <si>
    <t>EV System Stopped</t>
    <phoneticPr fontId="1"/>
  </si>
  <si>
    <t>450_I_R08</t>
    <phoneticPr fontId="1"/>
  </si>
  <si>
    <t>FCV System Stopped</t>
    <phoneticPr fontId="1"/>
  </si>
  <si>
    <t>450_I_R09</t>
    <phoneticPr fontId="1"/>
  </si>
  <si>
    <t>450_I_R10</t>
    <phoneticPr fontId="1"/>
  </si>
  <si>
    <t>450_I_R11</t>
    <phoneticPr fontId="1"/>
  </si>
  <si>
    <t>450_I_R12</t>
    <phoneticPr fontId="1"/>
  </si>
  <si>
    <t>Steer-by-wire dual subsystem failure (while moving)</t>
    <phoneticPr fontId="1"/>
  </si>
  <si>
    <t>Unable to steer</t>
    <phoneticPr fontId="1"/>
  </si>
  <si>
    <t>Stop vehicle immediately</t>
    <phoneticPr fontId="1"/>
  </si>
  <si>
    <t>450_I_R13</t>
    <phoneticPr fontId="1"/>
  </si>
  <si>
    <t>Steer-by-wire dual subsystem failure (while stationary)</t>
    <phoneticPr fontId="1"/>
  </si>
  <si>
    <t>Contact dealer immediately</t>
    <phoneticPr fontId="1"/>
  </si>
  <si>
    <t>450_I_R14</t>
    <phoneticPr fontId="1"/>
  </si>
  <si>
    <t>Steer-by-wire single subsystem failure</t>
    <phoneticPr fontId="1"/>
  </si>
  <si>
    <t>Maximum speed limited; steering operation difficult</t>
    <phoneticPr fontId="1"/>
  </si>
  <si>
    <t>Visit dealer immediately</t>
    <phoneticPr fontId="1"/>
  </si>
  <si>
    <t>450_I_R15</t>
    <phoneticPr fontId="1"/>
  </si>
  <si>
    <t xml:space="preserve">Steer-by-wire unable to claibrate due to calibration parameter read error (gasoline vehicle) </t>
    <phoneticPr fontId="1"/>
  </si>
  <si>
    <t>Vehicle cannot start</t>
    <phoneticPr fontId="1"/>
  </si>
  <si>
    <t xml:space="preserve">Contact dealer immediately </t>
    <phoneticPr fontId="1"/>
  </si>
  <si>
    <t>450_I_R16</t>
    <phoneticPr fontId="1"/>
  </si>
  <si>
    <t>Steer-by-wire unable to calibrate due to calibration parameter read error (hybrid vehicle)</t>
    <phoneticPr fontId="1"/>
  </si>
  <si>
    <t>450_I_R17</t>
    <phoneticPr fontId="1"/>
  </si>
  <si>
    <t>Steer-by-wire unable to calibrate due to calibration parameter read error (EV)</t>
    <phoneticPr fontId="1"/>
  </si>
  <si>
    <t>450_I_R18</t>
    <phoneticPr fontId="1"/>
  </si>
  <si>
    <t>Steer-by-wire unable to calibrate due to calibration parameter read error (FCV)</t>
    <phoneticPr fontId="1"/>
  </si>
  <si>
    <t>450_I_R19</t>
    <phoneticPr fontId="1"/>
  </si>
  <si>
    <t>Unknown velocity (wheel speed sensor communication error)</t>
    <phoneticPr fontId="1"/>
  </si>
  <si>
    <t>Change in steering ratio</t>
    <phoneticPr fontId="1"/>
  </si>
  <si>
    <t>450_I_R20</t>
    <phoneticPr fontId="1"/>
  </si>
  <si>
    <t>Backup power supply charge level low; increased startup time</t>
    <phoneticPr fontId="1"/>
  </si>
  <si>
    <t>Increased startup time</t>
    <phoneticPr fontId="1"/>
  </si>
  <si>
    <t>Wait until startup is complete</t>
    <phoneticPr fontId="1"/>
  </si>
  <si>
    <t>450_I_R21</t>
    <phoneticPr fontId="1"/>
  </si>
  <si>
    <t>Motor overheating due to repeated high output operation</t>
    <phoneticPr fontId="1"/>
  </si>
  <si>
    <t>Steering wheel cannot be operated</t>
    <phoneticPr fontId="1"/>
  </si>
  <si>
    <t>Wait for steering motor to cool</t>
    <phoneticPr fontId="1"/>
  </si>
  <si>
    <t>450_I_R22</t>
    <phoneticPr fontId="1"/>
  </si>
  <si>
    <t>Steering system calibration sequence failed (time up)</t>
    <phoneticPr fontId="1"/>
  </si>
  <si>
    <t>Restart vehicle</t>
    <phoneticPr fontId="1"/>
  </si>
  <si>
    <t>450_I_R23</t>
    <phoneticPr fontId="1"/>
  </si>
  <si>
    <t>Steering system calibration sequence in progress
Driver interference detected during steering system calibration sequence</t>
    <phoneticPr fontId="1"/>
  </si>
  <si>
    <t>Vehicle cannot start until calibration between steering wheel and tires is complete</t>
    <phoneticPr fontId="1"/>
  </si>
  <si>
    <t>Remove hands from steering wheel and wait for calibration sequence to finish</t>
    <phoneticPr fontId="1"/>
  </si>
  <si>
    <t>450_I_R24</t>
    <phoneticPr fontId="1"/>
  </si>
  <si>
    <t>CAN communication error with external systems</t>
    <phoneticPr fontId="1"/>
  </si>
  <si>
    <t xml:space="preserve">Steer-by-wire system cannot shut down normally </t>
    <phoneticPr fontId="1"/>
  </si>
  <si>
    <t>Visit dealer</t>
    <phoneticPr fontId="1"/>
  </si>
  <si>
    <t>450_I_R25</t>
    <phoneticPr fontId="1"/>
  </si>
  <si>
    <t>Steer-by-wire system state transitions to nonsynchronous mode (intersubsystem communication error)</t>
    <phoneticPr fontId="1"/>
  </si>
  <si>
    <t>Noise/vibration from steering motor, reduced steering position, insufficient steering power when stationary</t>
    <phoneticPr fontId="1"/>
  </si>
  <si>
    <t xml:space="preserve">Stop vehicle in a safe place and remove hands from steering wheel (removing hands from steering wheel covered in separate MID message) </t>
    <phoneticPr fontId="1"/>
  </si>
  <si>
    <t>450_I_R26</t>
    <phoneticPr fontId="1"/>
  </si>
  <si>
    <t xml:space="preserve">Stop vehicle in a safe place and remove hands from steering wheel </t>
    <phoneticPr fontId="1"/>
  </si>
  <si>
    <t>450_I_R27</t>
    <phoneticPr fontId="1"/>
  </si>
  <si>
    <t>Return to synchronous mode (normal operation)</t>
    <phoneticPr fontId="1"/>
  </si>
  <si>
    <t>Normal driving can be resumed</t>
    <phoneticPr fontId="1"/>
  </si>
  <si>
    <t>C05</t>
    <phoneticPr fontId="1"/>
  </si>
  <si>
    <t>メータDB用エリア</t>
  </si>
  <si>
    <t>V00_T</t>
    <phoneticPr fontId="1"/>
  </si>
  <si>
    <t>5.可変MID表示</t>
    <rPh sb="2" eb="4">
      <t>カヘン</t>
    </rPh>
    <rPh sb="7" eb="9">
      <t>ヒョウジ</t>
    </rPh>
    <phoneticPr fontId="1"/>
  </si>
  <si>
    <t>V00_I_R01</t>
    <phoneticPr fontId="1"/>
  </si>
  <si>
    <t>　要求無し</t>
    <rPh sb="1" eb="3">
      <t>ヨウキュウ</t>
    </rPh>
    <rPh sb="3" eb="4">
      <t>ナ</t>
    </rPh>
    <phoneticPr fontId="1"/>
  </si>
  <si>
    <t>V00_O_R01</t>
    <phoneticPr fontId="1"/>
  </si>
  <si>
    <t>V10_T</t>
    <phoneticPr fontId="1"/>
  </si>
  <si>
    <t>5-1.基本画面の表示　要求</t>
    <rPh sb="4" eb="6">
      <t>キホン</t>
    </rPh>
    <rPh sb="6" eb="8">
      <t>ガメン</t>
    </rPh>
    <rPh sb="9" eb="11">
      <t>ヒョウジ</t>
    </rPh>
    <rPh sb="12" eb="14">
      <t>ヨウキュウ</t>
    </rPh>
    <phoneticPr fontId="1"/>
  </si>
  <si>
    <t>基本画面数:</t>
    <rPh sb="0" eb="2">
      <t>キホン</t>
    </rPh>
    <rPh sb="2" eb="4">
      <t>ガメン</t>
    </rPh>
    <rPh sb="4" eb="5">
      <t>スウ</t>
    </rPh>
    <phoneticPr fontId="1"/>
  </si>
  <si>
    <t>V10_T_R01</t>
    <phoneticPr fontId="1"/>
  </si>
  <si>
    <t>Ver</t>
  </si>
  <si>
    <t>基本
画面</t>
    <phoneticPr fontId="1"/>
  </si>
  <si>
    <t>基本画面の</t>
    <rPh sb="0" eb="2">
      <t>キホン</t>
    </rPh>
    <rPh sb="2" eb="4">
      <t>ガメン</t>
    </rPh>
    <phoneticPr fontId="1"/>
  </si>
  <si>
    <t>基本画面表示時の</t>
    <rPh sb="0" eb="2">
      <t>キホン</t>
    </rPh>
    <rPh sb="2" eb="4">
      <t>ガメン</t>
    </rPh>
    <rPh sb="4" eb="6">
      <t>ヒョウジ</t>
    </rPh>
    <rPh sb="6" eb="7">
      <t>ジ</t>
    </rPh>
    <phoneticPr fontId="1"/>
  </si>
  <si>
    <t>基本画面表示を
行う電源状態</t>
    <rPh sb="0" eb="2">
      <t>キホン</t>
    </rPh>
    <rPh sb="2" eb="4">
      <t>ガメン</t>
    </rPh>
    <rPh sb="4" eb="6">
      <t>ヒョウジ</t>
    </rPh>
    <rPh sb="8" eb="9">
      <t>オコナ</t>
    </rPh>
    <rPh sb="10" eb="12">
      <t>デンゲン</t>
    </rPh>
    <rPh sb="12" eb="14">
      <t>ジョウタイ</t>
    </rPh>
    <phoneticPr fontId="1"/>
  </si>
  <si>
    <t>実施条件</t>
  </si>
  <si>
    <t>ユーザー操作フィードバック情報、
制御介入情報</t>
    <rPh sb="4" eb="6">
      <t>ソウサ</t>
    </rPh>
    <rPh sb="13" eb="15">
      <t>ジョウホウ</t>
    </rPh>
    <rPh sb="17" eb="19">
      <t>セイギョ</t>
    </rPh>
    <rPh sb="19" eb="21">
      <t>カイニュウ</t>
    </rPh>
    <rPh sb="21" eb="23">
      <t>ジョウホウ</t>
    </rPh>
    <phoneticPr fontId="1"/>
  </si>
  <si>
    <t>M/Cランプ
連動</t>
    <rPh sb="7" eb="9">
      <t>レンドウ</t>
    </rPh>
    <phoneticPr fontId="1"/>
  </si>
  <si>
    <t>M/Cブザー
有無</t>
  </si>
  <si>
    <t>最低0.9s
表示可否
(拡張用)</t>
    <rPh sb="0" eb="2">
      <t>サイテイ</t>
    </rPh>
    <rPh sb="7" eb="9">
      <t>ヒョウジ</t>
    </rPh>
    <phoneticPr fontId="1"/>
  </si>
  <si>
    <t>システム</t>
  </si>
  <si>
    <t>可変MID</t>
    <rPh sb="0" eb="2">
      <t>カヘン</t>
    </rPh>
    <phoneticPr fontId="1"/>
  </si>
  <si>
    <t>V10_T_R02</t>
    <phoneticPr fontId="1"/>
  </si>
  <si>
    <t>No</t>
  </si>
  <si>
    <t>廃止</t>
  </si>
  <si>
    <t>意匠例</t>
    <rPh sb="0" eb="2">
      <t>イショウ</t>
    </rPh>
    <rPh sb="2" eb="3">
      <t>レイ</t>
    </rPh>
    <phoneticPr fontId="1"/>
  </si>
  <si>
    <t>Refer to Section 11-n.(n: 基本画面No.)</t>
    <rPh sb="26" eb="28">
      <t>キホン</t>
    </rPh>
    <rPh sb="28" eb="30">
      <t>ガメン</t>
    </rPh>
    <phoneticPr fontId="1"/>
  </si>
  <si>
    <t>判定</t>
    <phoneticPr fontId="1"/>
  </si>
  <si>
    <t>点灯・点滅</t>
    <rPh sb="0" eb="2">
      <t>テントウ</t>
    </rPh>
    <rPh sb="3" eb="5">
      <t>テンメツ</t>
    </rPh>
    <phoneticPr fontId="1"/>
  </si>
  <si>
    <t>表示のR/R</t>
  </si>
  <si>
    <t>ASIL</t>
  </si>
  <si>
    <t>V10_I_R01</t>
    <phoneticPr fontId="1"/>
  </si>
  <si>
    <t>(表示無し）</t>
    <phoneticPr fontId="1"/>
  </si>
  <si>
    <t>V10_I_R02</t>
    <phoneticPr fontId="1"/>
  </si>
  <si>
    <t>V20_T</t>
    <phoneticPr fontId="1"/>
  </si>
  <si>
    <t>5-2.通信仕様　(基本画面表示要求分）</t>
    <rPh sb="10" eb="12">
      <t>キホン</t>
    </rPh>
    <rPh sb="12" eb="14">
      <t>ガメン</t>
    </rPh>
    <rPh sb="14" eb="16">
      <t>ヒョウジ</t>
    </rPh>
    <rPh sb="16" eb="18">
      <t>ヨウキュウ</t>
    </rPh>
    <rPh sb="18" eb="19">
      <t>ブン</t>
    </rPh>
    <phoneticPr fontId="1"/>
  </si>
  <si>
    <t>V20_T_R01</t>
    <phoneticPr fontId="1"/>
  </si>
  <si>
    <t>要求ID</t>
  </si>
  <si>
    <t>V20_T_R02</t>
    <phoneticPr fontId="1"/>
  </si>
  <si>
    <t>V20_I_R01</t>
    <phoneticPr fontId="1"/>
  </si>
  <si>
    <t>V30_T</t>
    <phoneticPr fontId="1"/>
  </si>
  <si>
    <t>5-3.各基本画面の詳細表示 要求</t>
    <rPh sb="4" eb="5">
      <t>カク</t>
    </rPh>
    <rPh sb="5" eb="7">
      <t>キホン</t>
    </rPh>
    <rPh sb="7" eb="9">
      <t>ガメン</t>
    </rPh>
    <rPh sb="10" eb="12">
      <t>ショウサイ</t>
    </rPh>
    <rPh sb="12" eb="14">
      <t>ヒョウジ</t>
    </rPh>
    <rPh sb="15" eb="17">
      <t>ヨウキュウ</t>
    </rPh>
    <phoneticPr fontId="1"/>
  </si>
  <si>
    <t>V301_T</t>
    <phoneticPr fontId="1"/>
  </si>
  <si>
    <t>5-3-1.各表示エリアの表示 要求</t>
    <phoneticPr fontId="1"/>
  </si>
  <si>
    <t>表示グループ数:</t>
    <rPh sb="0" eb="2">
      <t>ヒョウジ</t>
    </rPh>
    <rPh sb="6" eb="7">
      <t>スウ</t>
    </rPh>
    <phoneticPr fontId="1"/>
  </si>
  <si>
    <t>V301_T_R01</t>
    <phoneticPr fontId="1"/>
  </si>
  <si>
    <t>基本画面</t>
    <rPh sb="0" eb="2">
      <t>キホン</t>
    </rPh>
    <rPh sb="2" eb="4">
      <t>ガメン</t>
    </rPh>
    <phoneticPr fontId="1"/>
  </si>
  <si>
    <t>表示エリア</t>
    <rPh sb="0" eb="2">
      <t>ヒョウジ</t>
    </rPh>
    <phoneticPr fontId="1"/>
  </si>
  <si>
    <t>グループ</t>
    <phoneticPr fontId="1"/>
  </si>
  <si>
    <t>表示変化グループ</t>
    <rPh sb="0" eb="2">
      <t>ヒョウジ</t>
    </rPh>
    <rPh sb="2" eb="4">
      <t>ヘンカ</t>
    </rPh>
    <phoneticPr fontId="1"/>
  </si>
  <si>
    <t>アニメーション
有無</t>
    <rPh sb="8" eb="10">
      <t>ウム</t>
    </rPh>
    <phoneticPr fontId="1"/>
  </si>
  <si>
    <t>最大
アニメーション
許容時間
(msec)</t>
    <rPh sb="0" eb="2">
      <t>サイダイ</t>
    </rPh>
    <rPh sb="11" eb="13">
      <t>キョヨウ</t>
    </rPh>
    <rPh sb="13" eb="15">
      <t>ジカン</t>
    </rPh>
    <phoneticPr fontId="1"/>
  </si>
  <si>
    <t>他:特別条件</t>
    <rPh sb="0" eb="1">
      <t>タ</t>
    </rPh>
    <rPh sb="2" eb="4">
      <t>トクベツ</t>
    </rPh>
    <rPh sb="4" eb="6">
      <t>ジョウケン</t>
    </rPh>
    <phoneticPr fontId="1"/>
  </si>
  <si>
    <t>V301_T_R02</t>
    <phoneticPr fontId="1"/>
  </si>
  <si>
    <t>No割付</t>
    <rPh sb="2" eb="4">
      <t>ワリツケ</t>
    </rPh>
    <phoneticPr fontId="1"/>
  </si>
  <si>
    <t>Refer to Section 11-2.</t>
    <phoneticPr fontId="1"/>
  </si>
  <si>
    <t>V301_I_R01</t>
    <phoneticPr fontId="1"/>
  </si>
  <si>
    <t>01G011_T</t>
    <phoneticPr fontId="1"/>
  </si>
  <si>
    <t>G1-1.グループ1 表示要求</t>
    <phoneticPr fontId="1"/>
  </si>
  <si>
    <t>表示状態/効果数:</t>
    <rPh sb="0" eb="2">
      <t>ヒョウジ</t>
    </rPh>
    <rPh sb="2" eb="4">
      <t>ジョウタイ</t>
    </rPh>
    <rPh sb="5" eb="7">
      <t>コウカ</t>
    </rPh>
    <rPh sb="7" eb="8">
      <t>スウ</t>
    </rPh>
    <phoneticPr fontId="1"/>
  </si>
  <si>
    <t>01G011_T_R01</t>
    <phoneticPr fontId="1"/>
  </si>
  <si>
    <t xml:space="preserve">表示
種類
</t>
    <rPh sb="0" eb="2">
      <t>ヒョウジ</t>
    </rPh>
    <rPh sb="3" eb="5">
      <t>シュルイ</t>
    </rPh>
    <phoneticPr fontId="1"/>
  </si>
  <si>
    <t>表示コンテンツ</t>
    <rPh sb="0" eb="2">
      <t>ヒョウジ</t>
    </rPh>
    <phoneticPr fontId="1"/>
  </si>
  <si>
    <t>表示効果</t>
    <rPh sb="0" eb="2">
      <t>ヒョウジ</t>
    </rPh>
    <rPh sb="2" eb="4">
      <t>コウカ</t>
    </rPh>
    <phoneticPr fontId="1"/>
  </si>
  <si>
    <t>可変MID表示時の</t>
    <rPh sb="0" eb="2">
      <t>カヘン</t>
    </rPh>
    <rPh sb="5" eb="7">
      <t>ヒョウジ</t>
    </rPh>
    <rPh sb="7" eb="8">
      <t>ジ</t>
    </rPh>
    <phoneticPr fontId="1"/>
  </si>
  <si>
    <t>可変MID表示を
行う電源状態</t>
    <rPh sb="0" eb="2">
      <t>カヘン</t>
    </rPh>
    <rPh sb="9" eb="10">
      <t>オコナ</t>
    </rPh>
    <rPh sb="11" eb="13">
      <t>デンゲン</t>
    </rPh>
    <rPh sb="13" eb="15">
      <t>ジョウタイ</t>
    </rPh>
    <phoneticPr fontId="1"/>
  </si>
  <si>
    <t>01G011_T_R02</t>
    <phoneticPr fontId="1"/>
  </si>
  <si>
    <t>シンボル / 日本語MSG</t>
    <rPh sb="7" eb="10">
      <t>ニホンゴ</t>
    </rPh>
    <phoneticPr fontId="1"/>
  </si>
  <si>
    <t>英語MSG</t>
    <rPh sb="0" eb="2">
      <t>エイゴ</t>
    </rPh>
    <phoneticPr fontId="1"/>
  </si>
  <si>
    <t>効果の種類</t>
    <rPh sb="0" eb="2">
      <t>コウカ</t>
    </rPh>
    <rPh sb="3" eb="5">
      <t>シュルイ</t>
    </rPh>
    <phoneticPr fontId="1"/>
  </si>
  <si>
    <t>点滅周期
(msec)</t>
    <rPh sb="0" eb="2">
      <t>テンメツ</t>
    </rPh>
    <rPh sb="2" eb="4">
      <t>シュウキ</t>
    </rPh>
    <phoneticPr fontId="1"/>
  </si>
  <si>
    <t>変化パターン</t>
    <rPh sb="0" eb="2">
      <t>ヘンカ</t>
    </rPh>
    <phoneticPr fontId="1"/>
  </si>
  <si>
    <t>No.n + n-m のAND条件</t>
    <rPh sb="15" eb="17">
      <t>ジョウケン</t>
    </rPh>
    <phoneticPr fontId="1"/>
  </si>
  <si>
    <t>01G011_I_R01</t>
    <phoneticPr fontId="1"/>
  </si>
  <si>
    <t>1</t>
    <phoneticPr fontId="1"/>
  </si>
  <si>
    <t>01G012_T</t>
    <phoneticPr fontId="1"/>
  </si>
  <si>
    <t>G1-2.グループ1 通信仕様</t>
    <phoneticPr fontId="1"/>
  </si>
  <si>
    <t>01G012_T_R01</t>
    <phoneticPr fontId="1"/>
  </si>
  <si>
    <t>01G012_T_R02</t>
    <phoneticPr fontId="1"/>
  </si>
  <si>
    <t>01G012_I_R01</t>
    <phoneticPr fontId="1"/>
  </si>
  <si>
    <t>V40_T</t>
    <phoneticPr fontId="1"/>
  </si>
  <si>
    <t>5-4.積算値・学習値の可変MID内での表示有無とバッテリ再接続後の値リセット有無</t>
    <rPh sb="12" eb="14">
      <t>カヘン</t>
    </rPh>
    <phoneticPr fontId="1"/>
  </si>
  <si>
    <t>V40_T_R01</t>
    <phoneticPr fontId="1"/>
  </si>
  <si>
    <t>No.</t>
    <phoneticPr fontId="1"/>
  </si>
  <si>
    <t>基本画面No</t>
    <rPh sb="0" eb="2">
      <t>キホン</t>
    </rPh>
    <rPh sb="2" eb="4">
      <t>ガメン</t>
    </rPh>
    <phoneticPr fontId="1"/>
  </si>
  <si>
    <t>グループNo</t>
    <phoneticPr fontId="1"/>
  </si>
  <si>
    <t>表示/リセット有無</t>
    <rPh sb="0" eb="2">
      <t>ヒョウジ</t>
    </rPh>
    <rPh sb="7" eb="9">
      <t>ウム</t>
    </rPh>
    <phoneticPr fontId="1"/>
  </si>
  <si>
    <t>値がリセットしても問題ない理由</t>
    <rPh sb="0" eb="1">
      <t>アタイ</t>
    </rPh>
    <rPh sb="9" eb="11">
      <t>モンダイ</t>
    </rPh>
    <rPh sb="13" eb="15">
      <t>リユウ</t>
    </rPh>
    <phoneticPr fontId="3"/>
  </si>
  <si>
    <t>V40_I_R01</t>
    <phoneticPr fontId="1"/>
  </si>
  <si>
    <t>C16</t>
    <phoneticPr fontId="1"/>
  </si>
  <si>
    <t>V50_O_R01</t>
    <phoneticPr fontId="1"/>
  </si>
  <si>
    <t>V50_O_R02</t>
    <phoneticPr fontId="1"/>
  </si>
  <si>
    <t>V50_O_R03</t>
    <phoneticPr fontId="1"/>
  </si>
  <si>
    <t>V50_O_R04</t>
    <phoneticPr fontId="1"/>
  </si>
  <si>
    <t>V50_T</t>
    <phoneticPr fontId="1"/>
  </si>
  <si>
    <t>5-5.英語MSG，他言語翻訳のための補足情報</t>
    <rPh sb="4" eb="6">
      <t>エイゴ</t>
    </rPh>
    <phoneticPr fontId="1"/>
  </si>
  <si>
    <t>V50_T_R01</t>
    <phoneticPr fontId="1"/>
  </si>
  <si>
    <t>表示
種類</t>
    <rPh sb="0" eb="2">
      <t>ヒョウジ</t>
    </rPh>
    <rPh sb="3" eb="5">
      <t>シュルイ</t>
    </rPh>
    <phoneticPr fontId="1"/>
  </si>
  <si>
    <t>(Ref) Variable MID Indication</t>
    <phoneticPr fontId="1"/>
  </si>
  <si>
    <t>Variable MID Indication</t>
    <phoneticPr fontId="1"/>
  </si>
  <si>
    <t>Indication Effect</t>
  </si>
  <si>
    <t>System status</t>
  </si>
  <si>
    <t>Impact to user</t>
  </si>
  <si>
    <t>V50_T_R02</t>
    <phoneticPr fontId="1"/>
  </si>
  <si>
    <t>(Jpn)</t>
  </si>
  <si>
    <t>(Eng)</t>
  </si>
  <si>
    <t>V50_I_R01</t>
    <phoneticPr fontId="1"/>
  </si>
  <si>
    <t>C08</t>
    <phoneticPr fontId="1"/>
  </si>
  <si>
    <t>C09</t>
    <phoneticPr fontId="1"/>
  </si>
  <si>
    <t>C10</t>
    <phoneticPr fontId="1"/>
  </si>
  <si>
    <t>C11</t>
    <phoneticPr fontId="1"/>
  </si>
  <si>
    <t>C12</t>
    <phoneticPr fontId="1"/>
  </si>
  <si>
    <t>C17</t>
    <phoneticPr fontId="1"/>
  </si>
  <si>
    <t>C18</t>
    <phoneticPr fontId="1"/>
  </si>
  <si>
    <t>C19</t>
    <phoneticPr fontId="1"/>
  </si>
  <si>
    <t>C20</t>
    <phoneticPr fontId="1"/>
  </si>
  <si>
    <t>C21</t>
    <phoneticPr fontId="1"/>
  </si>
  <si>
    <t>S00_T</t>
    <phoneticPr fontId="1"/>
  </si>
  <si>
    <t>6.ソフトSW /カスタマイズSW　表示</t>
    <rPh sb="18" eb="20">
      <t>ヒョウジ</t>
    </rPh>
    <phoneticPr fontId="1"/>
  </si>
  <si>
    <t>S00_I_R01</t>
    <phoneticPr fontId="1"/>
  </si>
  <si>
    <t xml:space="preserve">
</t>
    <phoneticPr fontId="1"/>
  </si>
  <si>
    <t>S00_O_R01</t>
    <phoneticPr fontId="1"/>
  </si>
  <si>
    <t>S00_I_R02</t>
    <phoneticPr fontId="1"/>
  </si>
  <si>
    <t>SW要求数:</t>
    <rPh sb="2" eb="4">
      <t>ヨウキュウ</t>
    </rPh>
    <rPh sb="4" eb="5">
      <t>スウ</t>
    </rPh>
    <phoneticPr fontId="1"/>
  </si>
  <si>
    <t>S10_T</t>
    <phoneticPr fontId="1"/>
  </si>
  <si>
    <t>6-1.SW表示要求</t>
    <rPh sb="6" eb="8">
      <t>ヒョウジ</t>
    </rPh>
    <rPh sb="8" eb="10">
      <t>ヨウキュウ</t>
    </rPh>
    <phoneticPr fontId="1"/>
  </si>
  <si>
    <t>S101_T</t>
    <phoneticPr fontId="1"/>
  </si>
  <si>
    <t>6-1-1.SW状態表示</t>
    <phoneticPr fontId="1"/>
  </si>
  <si>
    <t>S101_T_R01</t>
    <phoneticPr fontId="1"/>
  </si>
  <si>
    <t>シンボル/意匠例</t>
    <rPh sb="5" eb="7">
      <t>イショウ</t>
    </rPh>
    <rPh sb="7" eb="8">
      <t>レイ</t>
    </rPh>
    <phoneticPr fontId="1"/>
  </si>
  <si>
    <t>走行中操作可否</t>
    <rPh sb="0" eb="3">
      <t>ソウコウチュウ</t>
    </rPh>
    <rPh sb="3" eb="5">
      <t>ソウサ</t>
    </rPh>
    <rPh sb="5" eb="7">
      <t>カヒ</t>
    </rPh>
    <phoneticPr fontId="1"/>
  </si>
  <si>
    <t>SW機能</t>
    <rPh sb="2" eb="4">
      <t>キノウ</t>
    </rPh>
    <phoneticPr fontId="1"/>
  </si>
  <si>
    <t>補助文言（ガイド文）</t>
    <rPh sb="0" eb="2">
      <t>ホジョ</t>
    </rPh>
    <rPh sb="2" eb="4">
      <t>モンゴン</t>
    </rPh>
    <rPh sb="8" eb="9">
      <t>ブン</t>
    </rPh>
    <phoneticPr fontId="1"/>
  </si>
  <si>
    <t>S101_T_R02</t>
    <phoneticPr fontId="1"/>
  </si>
  <si>
    <t>英語</t>
    <phoneticPr fontId="1"/>
  </si>
  <si>
    <t>S101_I_R01</t>
    <phoneticPr fontId="1"/>
  </si>
  <si>
    <t>S1</t>
    <phoneticPr fontId="1"/>
  </si>
  <si>
    <t>SS01_T</t>
    <phoneticPr fontId="1"/>
  </si>
  <si>
    <t>S1.SW制御</t>
    <phoneticPr fontId="1"/>
  </si>
  <si>
    <t>SS011_T</t>
    <phoneticPr fontId="1"/>
  </si>
  <si>
    <t>S1-1.機能有無判別</t>
    <phoneticPr fontId="1"/>
  </si>
  <si>
    <t>SS011_S_R01</t>
    <phoneticPr fontId="1"/>
  </si>
  <si>
    <t>■機能有無判別有り</t>
    <phoneticPr fontId="1"/>
  </si>
  <si>
    <t>SS011_T_R01</t>
    <phoneticPr fontId="1"/>
  </si>
  <si>
    <t>有無判別結果</t>
    <rPh sb="0" eb="2">
      <t>ウム</t>
    </rPh>
    <rPh sb="2" eb="4">
      <t>ハンベツ</t>
    </rPh>
    <rPh sb="4" eb="6">
      <t>ケッカ</t>
    </rPh>
    <phoneticPr fontId="1"/>
  </si>
  <si>
    <t>有無判別後の処理</t>
    <rPh sb="0" eb="2">
      <t>ウム</t>
    </rPh>
    <rPh sb="2" eb="4">
      <t>ハンベツ</t>
    </rPh>
    <rPh sb="4" eb="5">
      <t>ゴ</t>
    </rPh>
    <rPh sb="6" eb="8">
      <t>ショリ</t>
    </rPh>
    <phoneticPr fontId="1"/>
  </si>
  <si>
    <t>機能有無判定時間</t>
    <rPh sb="0" eb="2">
      <t>キノウ</t>
    </rPh>
    <rPh sb="2" eb="4">
      <t>ウム</t>
    </rPh>
    <rPh sb="4" eb="6">
      <t>ハンテイ</t>
    </rPh>
    <rPh sb="6" eb="8">
      <t>ジカン</t>
    </rPh>
    <phoneticPr fontId="1"/>
  </si>
  <si>
    <t>クリア条件</t>
    <rPh sb="3" eb="5">
      <t>ジョウケン</t>
    </rPh>
    <phoneticPr fontId="1"/>
  </si>
  <si>
    <t>SS011_T_R02</t>
    <phoneticPr fontId="1"/>
  </si>
  <si>
    <t>Refer to Section 12-1</t>
    <phoneticPr fontId="1"/>
  </si>
  <si>
    <t>Phase4</t>
    <phoneticPr fontId="1"/>
  </si>
  <si>
    <t>Phase5</t>
    <phoneticPr fontId="1"/>
  </si>
  <si>
    <t>SS011_I_R01</t>
    <phoneticPr fontId="1"/>
  </si>
  <si>
    <t>機能有り</t>
    <phoneticPr fontId="1"/>
  </si>
  <si>
    <t>SS012_T</t>
    <phoneticPr fontId="1"/>
  </si>
  <si>
    <t>S1-2.ステアリングSW押下制御　（メータ送信）</t>
    <phoneticPr fontId="1"/>
  </si>
  <si>
    <t>SW操作状態数:</t>
    <rPh sb="2" eb="4">
      <t>ソウサ</t>
    </rPh>
    <rPh sb="4" eb="6">
      <t>ジョウタイ</t>
    </rPh>
    <rPh sb="6" eb="7">
      <t>スウ</t>
    </rPh>
    <phoneticPr fontId="1"/>
  </si>
  <si>
    <t>SS012_T_R01</t>
    <phoneticPr fontId="1"/>
  </si>
  <si>
    <t>ステアリングSWの状態</t>
    <rPh sb="9" eb="11">
      <t>ジョウタイ</t>
    </rPh>
    <phoneticPr fontId="1"/>
  </si>
  <si>
    <t>表示時のシステムの状態</t>
    <rPh sb="0" eb="2">
      <t>ヒョウジ</t>
    </rPh>
    <rPh sb="2" eb="3">
      <t>ジ</t>
    </rPh>
    <rPh sb="9" eb="11">
      <t>ジョウタイ</t>
    </rPh>
    <phoneticPr fontId="1"/>
  </si>
  <si>
    <t>他:特別条件</t>
    <phoneticPr fontId="1"/>
  </si>
  <si>
    <t>SS012_T_R02</t>
    <phoneticPr fontId="1"/>
  </si>
  <si>
    <t>SS012_I_R01</t>
    <phoneticPr fontId="1"/>
  </si>
  <si>
    <t>SS012_I_R02</t>
    <phoneticPr fontId="1"/>
  </si>
  <si>
    <t>SS013_T</t>
    <phoneticPr fontId="1"/>
  </si>
  <si>
    <t>S1-3.SW状態応答要求(システム側ECU送信)</t>
    <phoneticPr fontId="1"/>
  </si>
  <si>
    <t>SW状態表示数:</t>
    <rPh sb="2" eb="4">
      <t>ジョウタイ</t>
    </rPh>
    <rPh sb="4" eb="6">
      <t>ヒョウジ</t>
    </rPh>
    <rPh sb="6" eb="7">
      <t>スウ</t>
    </rPh>
    <phoneticPr fontId="1"/>
  </si>
  <si>
    <t>SS013_T_R01</t>
    <phoneticPr fontId="1"/>
  </si>
  <si>
    <t>SW状態表示</t>
    <rPh sb="2" eb="4">
      <t>ジョウタイ</t>
    </rPh>
    <rPh sb="4" eb="6">
      <t>ヒョウジ</t>
    </rPh>
    <phoneticPr fontId="1"/>
  </si>
  <si>
    <t>SS013_T_R02</t>
    <phoneticPr fontId="1"/>
  </si>
  <si>
    <t>日本語 / 画像</t>
    <rPh sb="0" eb="3">
      <t>ニホンゴ</t>
    </rPh>
    <rPh sb="6" eb="8">
      <t>ガゾウ</t>
    </rPh>
    <phoneticPr fontId="1"/>
  </si>
  <si>
    <t>SS013_I_R01</t>
    <phoneticPr fontId="1"/>
  </si>
  <si>
    <t>SS013_I_R02</t>
    <phoneticPr fontId="1"/>
  </si>
  <si>
    <t>SS014_T</t>
    <phoneticPr fontId="1"/>
  </si>
  <si>
    <t>S1-4.通信仕様</t>
    <phoneticPr fontId="1"/>
  </si>
  <si>
    <t>SS014_T_R01</t>
    <phoneticPr fontId="1"/>
  </si>
  <si>
    <t>メータに
セットする
初期値</t>
    <rPh sb="11" eb="14">
      <t>ショキチ</t>
    </rPh>
    <phoneticPr fontId="1"/>
  </si>
  <si>
    <t>SS014_T_R02</t>
    <phoneticPr fontId="1"/>
  </si>
  <si>
    <t>IGR-ON中
(IG2-ON中)</t>
    <rPh sb="6" eb="7">
      <t>チュウ</t>
    </rPh>
    <phoneticPr fontId="1"/>
  </si>
  <si>
    <t>IGR-OFF中
(IG2-OFF中)</t>
    <rPh sb="7" eb="8">
      <t>チュウ</t>
    </rPh>
    <phoneticPr fontId="1"/>
  </si>
  <si>
    <t>SS014_I_R01</t>
    <phoneticPr fontId="1"/>
  </si>
  <si>
    <t>S20_O_R01</t>
    <phoneticPr fontId="1"/>
  </si>
  <si>
    <t>S20_O_R02</t>
    <phoneticPr fontId="1"/>
  </si>
  <si>
    <t>S20_O_R03</t>
    <phoneticPr fontId="1"/>
  </si>
  <si>
    <t>S20_O_R04</t>
    <phoneticPr fontId="1"/>
  </si>
  <si>
    <t>S20_T</t>
    <phoneticPr fontId="1"/>
  </si>
  <si>
    <t>6-2．表示MSG，他言語翻訳のための補足情報</t>
    <rPh sb="4" eb="6">
      <t>ヒョウジ</t>
    </rPh>
    <phoneticPr fontId="1"/>
  </si>
  <si>
    <t>S20_S_R01</t>
    <phoneticPr fontId="1"/>
  </si>
  <si>
    <t>追加文言数:</t>
    <rPh sb="0" eb="2">
      <t>ツイカ</t>
    </rPh>
    <rPh sb="2" eb="4">
      <t>モンゴン</t>
    </rPh>
    <rPh sb="4" eb="5">
      <t>スウ</t>
    </rPh>
    <phoneticPr fontId="1"/>
  </si>
  <si>
    <t>S20_T_R01</t>
    <phoneticPr fontId="1"/>
  </si>
  <si>
    <t>(Ref) SW Status Indication</t>
    <phoneticPr fontId="1"/>
  </si>
  <si>
    <t xml:space="preserve"> SW Status Indication</t>
    <phoneticPr fontId="1"/>
  </si>
  <si>
    <t>S20_T_R02</t>
    <phoneticPr fontId="1"/>
  </si>
  <si>
    <t>S20_I_R01</t>
    <phoneticPr fontId="1"/>
  </si>
  <si>
    <t>SWのガイド文表示
Guide sentence indication of SW</t>
    <phoneticPr fontId="1"/>
  </si>
  <si>
    <t>S20O_I_R01</t>
    <phoneticPr fontId="1"/>
  </si>
  <si>
    <t>500_T</t>
  </si>
  <si>
    <t>7.変更履歴</t>
    <rPh sb="2" eb="4">
      <t>ヘンコウ</t>
    </rPh>
    <rPh sb="4" eb="6">
      <t>リレキ</t>
    </rPh>
    <phoneticPr fontId="1"/>
  </si>
  <si>
    <t>500_T_R01</t>
  </si>
  <si>
    <t>Ver</t>
    <phoneticPr fontId="10"/>
  </si>
  <si>
    <t>シート名</t>
    <rPh sb="3" eb="4">
      <t>メイ</t>
    </rPh>
    <phoneticPr fontId="1"/>
  </si>
  <si>
    <t>章番号</t>
    <rPh sb="0" eb="3">
      <t>ショウバンゴウ</t>
    </rPh>
    <phoneticPr fontId="1"/>
  </si>
  <si>
    <t>変更内容</t>
    <rPh sb="0" eb="2">
      <t>ヘンコウ</t>
    </rPh>
    <rPh sb="2" eb="4">
      <t>ナイヨウ</t>
    </rPh>
    <phoneticPr fontId="10"/>
  </si>
  <si>
    <t>日付</t>
    <rPh sb="0" eb="2">
      <t>ヒヅケ</t>
    </rPh>
    <phoneticPr fontId="10"/>
  </si>
  <si>
    <t>部署</t>
    <rPh sb="0" eb="2">
      <t>ブショ</t>
    </rPh>
    <phoneticPr fontId="10"/>
  </si>
  <si>
    <t>作成</t>
    <rPh sb="0" eb="2">
      <t>サクセイ</t>
    </rPh>
    <phoneticPr fontId="10"/>
  </si>
  <si>
    <t>(e.g.)
010-A</t>
    <phoneticPr fontId="1"/>
  </si>
  <si>
    <t>TT</t>
  </si>
  <si>
    <t>2-1-2</t>
  </si>
  <si>
    <t>実施条件変更
Changed condition
(Before Ver): SWR1=001b → (After Ver): SWR1=010b</t>
    <rPh sb="0" eb="2">
      <t>ジッシ</t>
    </rPh>
    <rPh sb="2" eb="4">
      <t>ジョウケン</t>
    </rPh>
    <rPh sb="4" eb="6">
      <t>ヘンコウ</t>
    </rPh>
    <phoneticPr fontId="1"/>
  </si>
  <si>
    <t>14F1G</t>
  </si>
  <si>
    <t>A.Ogino</t>
  </si>
  <si>
    <t>T.Aoki</t>
  </si>
  <si>
    <t>K.Mishima</t>
  </si>
  <si>
    <t>500_I_R01</t>
  </si>
  <si>
    <t>MSG</t>
    <phoneticPr fontId="1"/>
  </si>
  <si>
    <t>600_T</t>
    <phoneticPr fontId="1"/>
  </si>
  <si>
    <t>8.TT表示の特別処理指示</t>
    <phoneticPr fontId="1"/>
  </si>
  <si>
    <t>610_T</t>
  </si>
  <si>
    <t>8-1.TT表示</t>
    <phoneticPr fontId="1"/>
  </si>
  <si>
    <t>610_T_R01</t>
  </si>
  <si>
    <t>仕様</t>
    <rPh sb="0" eb="2">
      <t>シヨウ</t>
    </rPh>
    <phoneticPr fontId="1"/>
  </si>
  <si>
    <t>標準処理</t>
    <rPh sb="0" eb="2">
      <t>ヒョウジュン</t>
    </rPh>
    <rPh sb="2" eb="4">
      <t>ショリ</t>
    </rPh>
    <phoneticPr fontId="1"/>
  </si>
  <si>
    <t>特別処理</t>
    <rPh sb="0" eb="2">
      <t>トクベツ</t>
    </rPh>
    <rPh sb="2" eb="4">
      <t>ショリ</t>
    </rPh>
    <phoneticPr fontId="1"/>
  </si>
  <si>
    <t>特別処理が必要な理由</t>
    <rPh sb="0" eb="2">
      <t>トクベツ</t>
    </rPh>
    <rPh sb="2" eb="4">
      <t>ショリ</t>
    </rPh>
    <rPh sb="5" eb="7">
      <t>ヒツヨウ</t>
    </rPh>
    <rPh sb="8" eb="10">
      <t>リユウ</t>
    </rPh>
    <phoneticPr fontId="1"/>
  </si>
  <si>
    <t>610_T_R02</t>
  </si>
  <si>
    <t>610_I_R01</t>
  </si>
  <si>
    <t>表示電源状態へ切替後の初期表示状態</t>
    <rPh sb="0" eb="2">
      <t>ヒョウジ</t>
    </rPh>
    <rPh sb="2" eb="4">
      <t>デンゲン</t>
    </rPh>
    <rPh sb="4" eb="6">
      <t>ジョウタイ</t>
    </rPh>
    <rPh sb="7" eb="9">
      <t>キリカ</t>
    </rPh>
    <rPh sb="9" eb="10">
      <t>ゴ</t>
    </rPh>
    <rPh sb="11" eb="13">
      <t>ショキ</t>
    </rPh>
    <rPh sb="13" eb="15">
      <t>ヒョウジ</t>
    </rPh>
    <rPh sb="15" eb="17">
      <t>ジョウタイ</t>
    </rPh>
    <phoneticPr fontId="1"/>
  </si>
  <si>
    <t>消灯</t>
    <rPh sb="0" eb="2">
      <t>ショウトウ</t>
    </rPh>
    <phoneticPr fontId="1"/>
  </si>
  <si>
    <t>610_I_R02</t>
  </si>
  <si>
    <t>(点滅制御有の場合）
点滅の開始状態</t>
    <rPh sb="11" eb="13">
      <t>テンメツ</t>
    </rPh>
    <rPh sb="14" eb="16">
      <t>カイシ</t>
    </rPh>
    <rPh sb="16" eb="18">
      <t>ジョウタイ</t>
    </rPh>
    <phoneticPr fontId="1"/>
  </si>
  <si>
    <t>610_I_R03</t>
  </si>
  <si>
    <t>(点滅制御有の場合）
点滅　ON　DUTY</t>
    <rPh sb="11" eb="13">
      <t>テンメツ</t>
    </rPh>
    <phoneticPr fontId="1"/>
  </si>
  <si>
    <t>610_I_R04</t>
  </si>
  <si>
    <t>メータ側でのバルブチェック点灯</t>
    <rPh sb="3" eb="4">
      <t>ガワ</t>
    </rPh>
    <rPh sb="13" eb="15">
      <t>テントウ</t>
    </rPh>
    <phoneticPr fontId="1"/>
  </si>
  <si>
    <t>無し</t>
    <rPh sb="0" eb="1">
      <t>ナ</t>
    </rPh>
    <phoneticPr fontId="1"/>
  </si>
  <si>
    <t>610_I_R05</t>
  </si>
  <si>
    <t>各TT表示状態の実施条件</t>
    <rPh sb="8" eb="10">
      <t>ジッシ</t>
    </rPh>
    <phoneticPr fontId="1"/>
  </si>
  <si>
    <t xml:space="preserve">    「2-n-2．実施条件」が成立
AND  IGR(IG2) = ON (※1)
     ※1：「2-n-2．TT要求 のTT表示を行う電源状態」がIGR/P(IG1/2) のみの場合に適用</t>
    <rPh sb="11" eb="13">
      <t>ジッシ</t>
    </rPh>
    <rPh sb="13" eb="15">
      <t>ジョウケン</t>
    </rPh>
    <rPh sb="17" eb="19">
      <t>セイリツ</t>
    </rPh>
    <rPh sb="62" eb="64">
      <t>ヨウキュウ</t>
    </rPh>
    <rPh sb="68" eb="70">
      <t>ヒョウジ</t>
    </rPh>
    <rPh sb="71" eb="72">
      <t>オコナ</t>
    </rPh>
    <rPh sb="73" eb="75">
      <t>デンゲン</t>
    </rPh>
    <rPh sb="75" eb="77">
      <t>ジョウタイ</t>
    </rPh>
    <rPh sb="95" eb="97">
      <t>バアイ</t>
    </rPh>
    <rPh sb="98" eb="100">
      <t>テキヨウ</t>
    </rPh>
    <phoneticPr fontId="1"/>
  </si>
  <si>
    <t>610_I_R06</t>
  </si>
  <si>
    <t>各TT表示状態の終了条件</t>
    <rPh sb="0" eb="1">
      <t>カク</t>
    </rPh>
    <rPh sb="3" eb="5">
      <t>ヒョウジ</t>
    </rPh>
    <rPh sb="5" eb="7">
      <t>ジョウタイ</t>
    </rPh>
    <rPh sb="8" eb="10">
      <t>シュウリョウ</t>
    </rPh>
    <rPh sb="10" eb="12">
      <t>ジョウケン</t>
    </rPh>
    <phoneticPr fontId="1"/>
  </si>
  <si>
    <t xml:space="preserve">    「2-n-2．実施条件」が不成立
OR   IGR(IG2) = OFF (※1)
     ※1：「2-n-2．TT要求 のTT表示を行う電源状態」がIGR/P(IG1/2) のみの場合に適用</t>
    <phoneticPr fontId="1"/>
  </si>
  <si>
    <t>610_I_R07</t>
  </si>
  <si>
    <t>(機能有無判定無の場合)
表示機能　有無判別処理</t>
    <rPh sb="1" eb="3">
      <t>キノウ</t>
    </rPh>
    <rPh sb="3" eb="5">
      <t>ウム</t>
    </rPh>
    <rPh sb="5" eb="7">
      <t>ハンテイ</t>
    </rPh>
    <rPh sb="13" eb="15">
      <t>ヒョウジ</t>
    </rPh>
    <rPh sb="15" eb="17">
      <t>キノウ</t>
    </rPh>
    <rPh sb="18" eb="20">
      <t>ウム</t>
    </rPh>
    <rPh sb="20" eb="22">
      <t>ハンベツ</t>
    </rPh>
    <rPh sb="22" eb="24">
      <t>ショリ</t>
    </rPh>
    <phoneticPr fontId="1"/>
  </si>
  <si>
    <t>無し
(メータ側は表示機能付け捨てとし、要求を受けた時のみ表示)</t>
    <rPh sb="0" eb="1">
      <t>ナ</t>
    </rPh>
    <rPh sb="7" eb="8">
      <t>ガワ</t>
    </rPh>
    <rPh sb="9" eb="11">
      <t>ヒョウジ</t>
    </rPh>
    <rPh sb="11" eb="13">
      <t>キノウ</t>
    </rPh>
    <rPh sb="13" eb="14">
      <t>ツ</t>
    </rPh>
    <rPh sb="15" eb="16">
      <t>ス</t>
    </rPh>
    <rPh sb="29" eb="31">
      <t>ヒョウジ</t>
    </rPh>
    <phoneticPr fontId="1"/>
  </si>
  <si>
    <t>610_I_R08</t>
  </si>
  <si>
    <t>(機能有無判定無の場合)
要求信号送信されない場合の処理</t>
    <rPh sb="1" eb="3">
      <t>キノウ</t>
    </rPh>
    <rPh sb="3" eb="5">
      <t>ウム</t>
    </rPh>
    <rPh sb="5" eb="7">
      <t>ハンテイ</t>
    </rPh>
    <rPh sb="13" eb="15">
      <t>ヨウキュウ</t>
    </rPh>
    <rPh sb="15" eb="17">
      <t>シンゴウ</t>
    </rPh>
    <rPh sb="17" eb="19">
      <t>ソウシン</t>
    </rPh>
    <rPh sb="23" eb="25">
      <t>バアイ</t>
    </rPh>
    <rPh sb="26" eb="28">
      <t>ショリ</t>
    </rPh>
    <phoneticPr fontId="1"/>
  </si>
  <si>
    <t>メータ側は表示機能付け捨てとし、以下で制御する
　・通信信号受信不可時、初期値または途絶判定後に
    セットする値がセットされる
　・ジカ線接続無時、要求信号は未接続状態の入力値とする</t>
    <rPh sb="3" eb="4">
      <t>ガワ</t>
    </rPh>
    <rPh sb="5" eb="7">
      <t>ヒョウジ</t>
    </rPh>
    <rPh sb="7" eb="9">
      <t>キノウ</t>
    </rPh>
    <rPh sb="9" eb="10">
      <t>ツ</t>
    </rPh>
    <rPh sb="11" eb="12">
      <t>ス</t>
    </rPh>
    <rPh sb="16" eb="18">
      <t>イカ</t>
    </rPh>
    <rPh sb="19" eb="21">
      <t>セイギョ</t>
    </rPh>
    <rPh sb="26" eb="28">
      <t>ツウシン</t>
    </rPh>
    <rPh sb="28" eb="30">
      <t>シンゴウ</t>
    </rPh>
    <rPh sb="30" eb="32">
      <t>ジュシン</t>
    </rPh>
    <rPh sb="32" eb="34">
      <t>フカ</t>
    </rPh>
    <rPh sb="34" eb="35">
      <t>ジ</t>
    </rPh>
    <rPh sb="36" eb="39">
      <t>ショキチ</t>
    </rPh>
    <rPh sb="42" eb="44">
      <t>トゼツ</t>
    </rPh>
    <rPh sb="44" eb="46">
      <t>ハンテイ</t>
    </rPh>
    <rPh sb="46" eb="47">
      <t>ゴ</t>
    </rPh>
    <rPh sb="58" eb="59">
      <t>アタイ</t>
    </rPh>
    <rPh sb="71" eb="72">
      <t>セン</t>
    </rPh>
    <rPh sb="72" eb="74">
      <t>セツゾク</t>
    </rPh>
    <rPh sb="74" eb="76">
      <t>ブジ</t>
    </rPh>
    <rPh sb="77" eb="79">
      <t>ヨウキュウ</t>
    </rPh>
    <rPh sb="79" eb="81">
      <t>シンゴウ</t>
    </rPh>
    <rPh sb="82" eb="85">
      <t>ミセツゾク</t>
    </rPh>
    <rPh sb="85" eb="87">
      <t>ジョウタイ</t>
    </rPh>
    <rPh sb="88" eb="91">
      <t>ニュウリョクチ</t>
    </rPh>
    <phoneticPr fontId="1"/>
  </si>
  <si>
    <t>610_I_R09</t>
  </si>
  <si>
    <t>(機能有無判定有の場合)
表示機能　有無判別処理</t>
    <rPh sb="1" eb="3">
      <t>キノウ</t>
    </rPh>
    <rPh sb="3" eb="5">
      <t>ウム</t>
    </rPh>
    <rPh sb="5" eb="7">
      <t>ハンテイ</t>
    </rPh>
    <rPh sb="7" eb="8">
      <t>アリ</t>
    </rPh>
    <rPh sb="13" eb="15">
      <t>ヒョウジ</t>
    </rPh>
    <rPh sb="15" eb="17">
      <t>キノウ</t>
    </rPh>
    <rPh sb="18" eb="20">
      <t>ウム</t>
    </rPh>
    <rPh sb="20" eb="22">
      <t>ハンベツ</t>
    </rPh>
    <rPh sb="22" eb="24">
      <t>ショリ</t>
    </rPh>
    <phoneticPr fontId="1"/>
  </si>
  <si>
    <t>（標準処理なし、右記に特別処理記載必要）</t>
    <rPh sb="1" eb="3">
      <t>ヒョウジュン</t>
    </rPh>
    <rPh sb="3" eb="5">
      <t>ショリ</t>
    </rPh>
    <rPh sb="8" eb="10">
      <t>ウキ</t>
    </rPh>
    <rPh sb="11" eb="13">
      <t>トクベツ</t>
    </rPh>
    <rPh sb="13" eb="15">
      <t>ショリ</t>
    </rPh>
    <rPh sb="15" eb="17">
      <t>キサイ</t>
    </rPh>
    <rPh sb="17" eb="19">
      <t>ヒツヨウ</t>
    </rPh>
    <phoneticPr fontId="1"/>
  </si>
  <si>
    <t>610_I_R10</t>
  </si>
  <si>
    <t>通信途絶判定処理</t>
    <rPh sb="0" eb="2">
      <t>ツウシン</t>
    </rPh>
    <rPh sb="2" eb="4">
      <t>トゼツ</t>
    </rPh>
    <rPh sb="4" eb="6">
      <t>ハンテイ</t>
    </rPh>
    <rPh sb="6" eb="8">
      <t>ショリ</t>
    </rPh>
    <phoneticPr fontId="1"/>
  </si>
  <si>
    <r>
      <rPr>
        <u/>
        <sz val="14"/>
        <rFont val="HGｺﾞｼｯｸM"/>
        <family val="3"/>
        <charset val="128"/>
      </rPr>
      <t>[「2-n-2. TT要求 のTT表示を行う電源状態」がIGR/P(IG1/2) のみの場合]</t>
    </r>
    <r>
      <rPr>
        <sz val="14"/>
        <rFont val="HGｺﾞｼｯｸM"/>
        <family val="3"/>
        <charset val="128"/>
      </rPr>
      <t xml:space="preserve">
   　 IGR(IG2) = ON (※1) 
AND  「2-n-3. 通信仕様 の通信途絶判定時間の間、対象信号が受信できない場合」
</t>
    </r>
    <r>
      <rPr>
        <u/>
        <sz val="14"/>
        <rFont val="HGｺﾞｼｯｸM"/>
        <family val="3"/>
        <charset val="128"/>
      </rPr>
      <t>[「2-n-2. TT要求 のTT表示を行う電源状態」が+B,ACC,Specialを含む場合]</t>
    </r>
    <r>
      <rPr>
        <sz val="14"/>
        <rFont val="HGｺﾞｼｯｸM"/>
        <family val="3"/>
        <charset val="128"/>
      </rPr>
      <t>(※3)
   　 通信スリープ中以外(※1、2) 
AND  「2-n-3. 通信仕様 の通信途絶判定時間の間、対象信号が受信できない場合」
　　　 ※1：本条件不成立となったら、タイマカウントを0にする。
　　　 ※2：通信途絶中に「TT表示を行う電源状態」が切替わっても、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phoneticPr fontId="1"/>
  </si>
  <si>
    <t>610_I_R11</t>
  </si>
  <si>
    <t>その他</t>
    <phoneticPr fontId="1"/>
  </si>
  <si>
    <t>その他処理なし</t>
    <phoneticPr fontId="1"/>
  </si>
  <si>
    <t>リモートウォーニング
MsgLabel:EPS1H07 Data名:EPS_REMT
0b=無
1b=有
Remote warning
MｓｇLabel:EPS1H07 Data name: EPS_REMT
0b　=　No
1b　=　Yes</t>
    <phoneticPr fontId="1"/>
  </si>
  <si>
    <t>620_T</t>
    <phoneticPr fontId="1"/>
  </si>
  <si>
    <t>8-2.TT表示</t>
    <phoneticPr fontId="1"/>
  </si>
  <si>
    <t>620_T_R01</t>
    <phoneticPr fontId="1"/>
  </si>
  <si>
    <t>620_T_R02</t>
    <phoneticPr fontId="1"/>
  </si>
  <si>
    <t>620_I_R01</t>
    <phoneticPr fontId="1"/>
  </si>
  <si>
    <t>620_I_R02</t>
    <phoneticPr fontId="1"/>
  </si>
  <si>
    <t>620_I_R03</t>
    <phoneticPr fontId="1"/>
  </si>
  <si>
    <t>620_I_R04</t>
    <phoneticPr fontId="1"/>
  </si>
  <si>
    <t>620_I_R05</t>
    <phoneticPr fontId="1"/>
  </si>
  <si>
    <t>620_I_R06</t>
    <phoneticPr fontId="1"/>
  </si>
  <si>
    <t>620_I_R07</t>
    <phoneticPr fontId="1"/>
  </si>
  <si>
    <t>620_I_R08</t>
    <phoneticPr fontId="1"/>
  </si>
  <si>
    <t>620_I_R09</t>
    <phoneticPr fontId="1"/>
  </si>
  <si>
    <t>620_I_R10</t>
    <phoneticPr fontId="1"/>
  </si>
  <si>
    <t>620_I_R11</t>
    <phoneticPr fontId="1"/>
  </si>
  <si>
    <t>6A0_T</t>
  </si>
  <si>
    <t>8-A.TT表示 (メンテナンス・点検　警告灯)</t>
    <rPh sb="6" eb="8">
      <t>ヒョウジ</t>
    </rPh>
    <phoneticPr fontId="1"/>
  </si>
  <si>
    <t>6A0_T_R01</t>
  </si>
  <si>
    <t>6A0_T_R02</t>
  </si>
  <si>
    <t>6A0_I_R01</t>
  </si>
  <si>
    <t>6A0_I_R02</t>
  </si>
  <si>
    <t xml:space="preserve">    「2-A-2．実施条件」が成立
AND  IGR(IG2) = ON (※1)
     ※1：「2-A-2．TT要求 のTT表示を行う電源状態」がIGR/P(IG1/2) のみの場合に適用</t>
    <rPh sb="11" eb="13">
      <t>ジッシ</t>
    </rPh>
    <rPh sb="13" eb="15">
      <t>ジョウケン</t>
    </rPh>
    <rPh sb="17" eb="19">
      <t>セイリツ</t>
    </rPh>
    <rPh sb="62" eb="64">
      <t>ヨウキュウ</t>
    </rPh>
    <rPh sb="68" eb="70">
      <t>ヒョウジ</t>
    </rPh>
    <rPh sb="71" eb="72">
      <t>オコナ</t>
    </rPh>
    <rPh sb="73" eb="75">
      <t>デンゲン</t>
    </rPh>
    <rPh sb="75" eb="77">
      <t>ジョウタイ</t>
    </rPh>
    <rPh sb="95" eb="97">
      <t>バアイ</t>
    </rPh>
    <rPh sb="98" eb="100">
      <t>テキヨウ</t>
    </rPh>
    <phoneticPr fontId="1"/>
  </si>
  <si>
    <t>6A0_I_R03</t>
  </si>
  <si>
    <t xml:space="preserve">    「2-A-2．実施条件」が不成立
OR   IGR(IG2) = OFF (※1)
     ※1：「2-A-2．TT要求 のTT表示を行う電源状態」がIGR/P(IG1/2) のみの場合に適用</t>
    <phoneticPr fontId="1"/>
  </si>
  <si>
    <t>6A0_I_R04</t>
  </si>
  <si>
    <t>6A0_I_R05</t>
  </si>
  <si>
    <t>6A0_I_R06</t>
  </si>
  <si>
    <t>(機能有無判定有の場合)
表示機能　有無判別処理</t>
    <phoneticPr fontId="1"/>
  </si>
  <si>
    <t>（メンテナンス・点検警告灯では選択不可、どのシステム異常か識別不可のケース有り）</t>
    <phoneticPr fontId="1"/>
  </si>
  <si>
    <t>6A0_I_R07</t>
  </si>
  <si>
    <r>
      <rPr>
        <u/>
        <sz val="14"/>
        <rFont val="HGｺﾞｼｯｸM"/>
        <family val="3"/>
        <charset val="128"/>
      </rPr>
      <t>[「2-A-2. TT要求 のTT表示を行う電源状態」がIGR/P(IG1/2) のみの場合]</t>
    </r>
    <r>
      <rPr>
        <sz val="14"/>
        <rFont val="HGｺﾞｼｯｸM"/>
        <family val="3"/>
        <charset val="128"/>
      </rPr>
      <t xml:space="preserve">
   　 IGR(IG2) = ON (※1) 
AND  「2-A-3. 通信仕様 の通信途絶判定時間の間、対象信号が受信できない場合」
</t>
    </r>
    <r>
      <rPr>
        <u/>
        <sz val="14"/>
        <rFont val="HGｺﾞｼｯｸM"/>
        <family val="3"/>
        <charset val="128"/>
      </rPr>
      <t>[「2-A-2. TT要求 のTT表示を行う電源状態」が+B,ACC,Specialを含む場合]</t>
    </r>
    <r>
      <rPr>
        <sz val="14"/>
        <rFont val="HGｺﾞｼｯｸM"/>
        <family val="3"/>
        <charset val="128"/>
      </rPr>
      <t>(※3)
   　 通信スリープ中以外(※1、2) 
AND  「2-A-3. 通信仕様 の通信途絶判定時間の間、対象信号が受信できない場合」
　　　 ※1：本条件不成立となったら、タイマカウントを0にする。
　　　 ※2：通信途絶中に「TT表示を行う電源状態」が切替わっても、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phoneticPr fontId="1"/>
  </si>
  <si>
    <t>6A0_I_R08</t>
  </si>
  <si>
    <t>6B0_T</t>
  </si>
  <si>
    <t>8-B.TT表示 (停車警告灯)</t>
    <rPh sb="6" eb="8">
      <t>ヒョウジ</t>
    </rPh>
    <phoneticPr fontId="1"/>
  </si>
  <si>
    <t>6B0_T_R01</t>
  </si>
  <si>
    <t>6B0_T_R02</t>
  </si>
  <si>
    <t>6B0_I_R01</t>
  </si>
  <si>
    <t>6B0_I_R02</t>
  </si>
  <si>
    <t xml:space="preserve">    「2-B-2．実施条件」が成立
AND  IGR(IG2) = ON (※1)
     ※1：「2-B-2．TT要求 のTT表示を行う電源状態」がIGR/P(IG1/2) のみの場合に適用</t>
    <rPh sb="11" eb="13">
      <t>ジッシ</t>
    </rPh>
    <rPh sb="13" eb="15">
      <t>ジョウケン</t>
    </rPh>
    <rPh sb="17" eb="19">
      <t>セイリツ</t>
    </rPh>
    <rPh sb="62" eb="64">
      <t>ヨウキュウ</t>
    </rPh>
    <rPh sb="68" eb="70">
      <t>ヒョウジ</t>
    </rPh>
    <rPh sb="71" eb="72">
      <t>オコナ</t>
    </rPh>
    <rPh sb="73" eb="75">
      <t>デンゲン</t>
    </rPh>
    <rPh sb="75" eb="77">
      <t>ジョウタイ</t>
    </rPh>
    <rPh sb="95" eb="97">
      <t>バアイ</t>
    </rPh>
    <rPh sb="98" eb="100">
      <t>テキヨウ</t>
    </rPh>
    <phoneticPr fontId="1"/>
  </si>
  <si>
    <t>6B0_I_R03</t>
  </si>
  <si>
    <t xml:space="preserve">    「2-B-2．実施条件」が不成立
OR   IGR(IG2) = OFF (※1)
     ※1：「2-B-2．TT要求 のTT表示を行う電源状態」がIGR/P(IG1/2) のみの場合に適用</t>
    <phoneticPr fontId="1"/>
  </si>
  <si>
    <t>6B0_I_R04</t>
  </si>
  <si>
    <t>6B0_I_R05</t>
  </si>
  <si>
    <t>6B0_I_R06</t>
  </si>
  <si>
    <t>（停車警告灯では選択不可、どのシステム異常か識別不可のケース有り）</t>
    <phoneticPr fontId="1"/>
  </si>
  <si>
    <t>6B0_I_R07</t>
  </si>
  <si>
    <r>
      <rPr>
        <u/>
        <sz val="14"/>
        <rFont val="HGｺﾞｼｯｸM"/>
        <family val="3"/>
        <charset val="128"/>
      </rPr>
      <t>[「2-B-2. TT要求 のTT表示を行う電源状態」がIGR/P(IG1/2) のみの場合]</t>
    </r>
    <r>
      <rPr>
        <sz val="14"/>
        <rFont val="HGｺﾞｼｯｸM"/>
        <family val="3"/>
        <charset val="128"/>
      </rPr>
      <t xml:space="preserve">
   　 IGR(IG2) = ON (※1) 
AND  「2-B-3. 通信仕様 の通信途絶判定時間の間、対象信号が受信できない場合」
</t>
    </r>
    <r>
      <rPr>
        <u/>
        <sz val="14"/>
        <rFont val="HGｺﾞｼｯｸM"/>
        <family val="3"/>
        <charset val="128"/>
      </rPr>
      <t>[「2-B-2. TT要求 のTT表示を行う電源状態」が+B,ACC,Specialを含む場合]</t>
    </r>
    <r>
      <rPr>
        <sz val="14"/>
        <rFont val="HGｺﾞｼｯｸM"/>
        <family val="3"/>
        <charset val="128"/>
      </rPr>
      <t>(※3)
   　 通信スリープ中以外(※1、2) 
AND  「2-B-3. 通信仕様 の通信途絶判定時間の間、対象信号が受信できない場合」
　　　 ※1：本条件不成立となったら、タイマカウントを0にする。
　　　 ※2：通信途絶中に「TT表示を行う電源状態」が切替わっても、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phoneticPr fontId="1"/>
  </si>
  <si>
    <t>6B0_I_R08</t>
  </si>
  <si>
    <t>700_T</t>
  </si>
  <si>
    <t>9.ブザー吹鳴の特別処理指示</t>
    <rPh sb="5" eb="7">
      <t>スイメイ</t>
    </rPh>
    <rPh sb="8" eb="10">
      <t>トクベツ</t>
    </rPh>
    <rPh sb="10" eb="12">
      <t>ショリ</t>
    </rPh>
    <rPh sb="12" eb="14">
      <t>シジ</t>
    </rPh>
    <phoneticPr fontId="1"/>
  </si>
  <si>
    <t>700_T_R01</t>
  </si>
  <si>
    <t>700_T_R02</t>
  </si>
  <si>
    <t>700_I_R01</t>
  </si>
  <si>
    <t>吹鳴電源状態へ切替後の初期吹鳴状態</t>
    <rPh sb="0" eb="2">
      <t>スイメイ</t>
    </rPh>
    <rPh sb="2" eb="4">
      <t>デンゲン</t>
    </rPh>
    <rPh sb="4" eb="6">
      <t>ジョウタイ</t>
    </rPh>
    <rPh sb="7" eb="9">
      <t>キリカ</t>
    </rPh>
    <rPh sb="9" eb="10">
      <t>ゴ</t>
    </rPh>
    <rPh sb="11" eb="13">
      <t>ショキ</t>
    </rPh>
    <rPh sb="13" eb="15">
      <t>スイメイ</t>
    </rPh>
    <rPh sb="15" eb="17">
      <t>ジョウタイ</t>
    </rPh>
    <phoneticPr fontId="1"/>
  </si>
  <si>
    <t>OFF(吹鳴無し)</t>
    <rPh sb="4" eb="6">
      <t>スイメイ</t>
    </rPh>
    <rPh sb="6" eb="7">
      <t>ナ</t>
    </rPh>
    <phoneticPr fontId="1"/>
  </si>
  <si>
    <t>700_I_R02</t>
  </si>
  <si>
    <t>単発，2連発吹鳴中に，他の優先吹鳴への切替時</t>
    <rPh sb="0" eb="2">
      <t>タンパツ</t>
    </rPh>
    <rPh sb="4" eb="6">
      <t>レンパツ</t>
    </rPh>
    <rPh sb="6" eb="8">
      <t>スイメイ</t>
    </rPh>
    <rPh sb="8" eb="9">
      <t>チュウ</t>
    </rPh>
    <rPh sb="11" eb="12">
      <t>タ</t>
    </rPh>
    <rPh sb="13" eb="15">
      <t>ユウセン</t>
    </rPh>
    <rPh sb="15" eb="17">
      <t>スイメイ</t>
    </rPh>
    <rPh sb="19" eb="21">
      <t>キリカ</t>
    </rPh>
    <rPh sb="21" eb="22">
      <t>ジ</t>
    </rPh>
    <phoneticPr fontId="1"/>
  </si>
  <si>
    <t>鳴らし切り後，切替</t>
    <rPh sb="0" eb="1">
      <t>ナ</t>
    </rPh>
    <rPh sb="3" eb="4">
      <t>キ</t>
    </rPh>
    <rPh sb="5" eb="6">
      <t>ゴ</t>
    </rPh>
    <rPh sb="7" eb="9">
      <t>キリカエ</t>
    </rPh>
    <phoneticPr fontId="1"/>
  </si>
  <si>
    <t>700_I_R03</t>
  </si>
  <si>
    <t>断続吹鳴のON DUTY</t>
    <rPh sb="0" eb="2">
      <t>ダンゾク</t>
    </rPh>
    <rPh sb="2" eb="4">
      <t>スイメイ</t>
    </rPh>
    <phoneticPr fontId="1"/>
  </si>
  <si>
    <t>700_I_R04</t>
  </si>
  <si>
    <t xml:space="preserve">    「3-1．ブザー(BZR)要求 の実施条件」が成立
AND  IGR(IG2) = ON (※1)
AND  [単発・連発の場合のみ] 当該の吹鳴出力をしていない
     ※1：「3-1．ブザー(BZR)要求 のブザー吹鳴を行う電源状態」がIGR/P(IG1/2) のみの場合に適用</t>
    <phoneticPr fontId="1"/>
  </si>
  <si>
    <t>700_I_R05</t>
  </si>
  <si>
    <t>単発，2連発の終了条件</t>
    <rPh sb="0" eb="2">
      <t>タンパツ</t>
    </rPh>
    <rPh sb="4" eb="6">
      <t>レンパツ</t>
    </rPh>
    <rPh sb="7" eb="9">
      <t>シュウリョウ</t>
    </rPh>
    <rPh sb="9" eb="11">
      <t>ジョウケン</t>
    </rPh>
    <phoneticPr fontId="1"/>
  </si>
  <si>
    <t xml:space="preserve">    吹鳴完了
OR  IGR(IG2) = OFF(※1)
     ※1：「3-1．ブザー(BZR)要求 のブザー吹鳴を行う電源状態」がIGR/P(IG1/2) のみの場合に適用</t>
    <rPh sb="4" eb="6">
      <t>スイメイ</t>
    </rPh>
    <rPh sb="6" eb="8">
      <t>カンリョウ</t>
    </rPh>
    <rPh sb="54" eb="56">
      <t>ヨウキュウ</t>
    </rPh>
    <rPh sb="61" eb="63">
      <t>スイメイ</t>
    </rPh>
    <rPh sb="64" eb="65">
      <t>オコナ</t>
    </rPh>
    <rPh sb="66" eb="68">
      <t>デンゲン</t>
    </rPh>
    <rPh sb="68" eb="70">
      <t>ジョウタイ</t>
    </rPh>
    <rPh sb="88" eb="90">
      <t>バアイ</t>
    </rPh>
    <rPh sb="91" eb="93">
      <t>テキヨウ</t>
    </rPh>
    <phoneticPr fontId="1"/>
  </si>
  <si>
    <t>700_I_R06</t>
  </si>
  <si>
    <t>連続，断続の終了条件</t>
    <rPh sb="0" eb="2">
      <t>レンゾク</t>
    </rPh>
    <rPh sb="3" eb="5">
      <t>ダンゾク</t>
    </rPh>
    <rPh sb="6" eb="8">
      <t>シュウリョウ</t>
    </rPh>
    <rPh sb="8" eb="10">
      <t>ジョウケン</t>
    </rPh>
    <phoneticPr fontId="1"/>
  </si>
  <si>
    <t xml:space="preserve">   「3-1. 実施条件」不成立
OR  IGR(IG2) = OFF(※1)
     ※1：「3-1．ブザー(BZR)要求 のブザー吹鳴を行う電源状態」がIGR/P(IG1/2) のみの場合に適用</t>
    <phoneticPr fontId="1"/>
  </si>
  <si>
    <t>700_I_R07</t>
  </si>
  <si>
    <t>吹鳴機能　有無判別処理</t>
    <rPh sb="0" eb="2">
      <t>スイメイ</t>
    </rPh>
    <rPh sb="2" eb="4">
      <t>キノウ</t>
    </rPh>
    <rPh sb="5" eb="7">
      <t>ウム</t>
    </rPh>
    <rPh sb="7" eb="9">
      <t>ハンベツ</t>
    </rPh>
    <rPh sb="9" eb="11">
      <t>ショリ</t>
    </rPh>
    <phoneticPr fontId="1"/>
  </si>
  <si>
    <t>無し (メータ側は吹鳴機能付け捨てとし、要求を受けた時のみ吹鳴)</t>
    <phoneticPr fontId="1"/>
  </si>
  <si>
    <t>700_I_R08</t>
  </si>
  <si>
    <t>要求信号送信されない場合の処理</t>
    <rPh sb="0" eb="2">
      <t>ヨウキュウ</t>
    </rPh>
    <rPh sb="2" eb="4">
      <t>シンゴウ</t>
    </rPh>
    <rPh sb="4" eb="6">
      <t>ソウシン</t>
    </rPh>
    <rPh sb="10" eb="12">
      <t>バアイ</t>
    </rPh>
    <rPh sb="13" eb="15">
      <t>ショリ</t>
    </rPh>
    <phoneticPr fontId="1"/>
  </si>
  <si>
    <t>メータ側は吹鳴機能付け捨てとし、以下で制御する
　・通信信号受信不可時、初期値または途絶判定後に
    セットする値がセットされる
　・ジカ線接続無時、要求信号は未接続状態の入力値とする</t>
    <rPh sb="3" eb="4">
      <t>ガワ</t>
    </rPh>
    <rPh sb="5" eb="7">
      <t>スイメイ</t>
    </rPh>
    <rPh sb="7" eb="9">
      <t>キノウ</t>
    </rPh>
    <rPh sb="9" eb="10">
      <t>ツ</t>
    </rPh>
    <rPh sb="11" eb="12">
      <t>ス</t>
    </rPh>
    <rPh sb="16" eb="18">
      <t>イカ</t>
    </rPh>
    <rPh sb="19" eb="21">
      <t>セイギョ</t>
    </rPh>
    <rPh sb="26" eb="28">
      <t>ツウシン</t>
    </rPh>
    <rPh sb="28" eb="30">
      <t>シンゴウ</t>
    </rPh>
    <rPh sb="30" eb="32">
      <t>ジュシン</t>
    </rPh>
    <rPh sb="32" eb="34">
      <t>フカ</t>
    </rPh>
    <rPh sb="34" eb="35">
      <t>ジ</t>
    </rPh>
    <rPh sb="36" eb="39">
      <t>ショキチ</t>
    </rPh>
    <rPh sb="42" eb="44">
      <t>トゼツ</t>
    </rPh>
    <rPh sb="44" eb="46">
      <t>ハンテイ</t>
    </rPh>
    <rPh sb="46" eb="47">
      <t>ゴ</t>
    </rPh>
    <rPh sb="58" eb="59">
      <t>アタイ</t>
    </rPh>
    <rPh sb="71" eb="72">
      <t>セン</t>
    </rPh>
    <rPh sb="72" eb="74">
      <t>セツゾク</t>
    </rPh>
    <rPh sb="74" eb="76">
      <t>ブジ</t>
    </rPh>
    <rPh sb="77" eb="79">
      <t>ヨウキュウ</t>
    </rPh>
    <rPh sb="79" eb="81">
      <t>シンゴウ</t>
    </rPh>
    <rPh sb="82" eb="85">
      <t>ミセツゾク</t>
    </rPh>
    <rPh sb="85" eb="87">
      <t>ジョウタイ</t>
    </rPh>
    <rPh sb="88" eb="91">
      <t>ニュウリョクチ</t>
    </rPh>
    <phoneticPr fontId="1"/>
  </si>
  <si>
    <t>700_I_R09</t>
  </si>
  <si>
    <r>
      <rPr>
        <u/>
        <sz val="14"/>
        <rFont val="HGｺﾞｼｯｸM"/>
        <family val="3"/>
        <charset val="128"/>
      </rPr>
      <t>[「3-1. ブザー(BZR)要求 のブザー吹鳴を行う電源状態」がIGR/P(IG1/2) のみの場合]</t>
    </r>
    <r>
      <rPr>
        <sz val="14"/>
        <rFont val="HGｺﾞｼｯｸM"/>
        <family val="3"/>
        <charset val="128"/>
      </rPr>
      <t xml:space="preserve">
   　 IGR(IG2) = ON (※1) 
AND  「3-2. 通信仕様 の通信途絶判定時間の間、対象信号が受信できない場合」
</t>
    </r>
    <r>
      <rPr>
        <u/>
        <sz val="14"/>
        <rFont val="HGｺﾞｼｯｸM"/>
        <family val="3"/>
        <charset val="128"/>
      </rPr>
      <t>[「3-1. ブザー(BZR)要求 のブザー吹鳴を行う電源状態」が+B,ACC,Specialを含む場合]</t>
    </r>
    <r>
      <rPr>
        <sz val="14"/>
        <rFont val="HGｺﾞｼｯｸM"/>
        <family val="3"/>
        <charset val="128"/>
      </rPr>
      <t>(※3)
   　 通信スリープ中以外(※1、2) 
AND  「3-2. 通信仕様 の通信途絶判定時間の間、対象信号が受信できない場合」
　　　 ※1：本条件不成立となったら、タイマカウントを0にする。
　　　 ※2：通信途絶中に「ブザー吹鳴を行う電源状態」が切替わっても、
            通信途絶判定時間のタイマカウントはリセットしないこと
　　　 ※3：電源状態がspecialで送信する場合、途絶判定での誤吹鳴
            となりうるため、特に注意が必要。
(途絶判定クリア)
　　　CANの当該信号を正常に受信した場合</t>
    </r>
    <phoneticPr fontId="1"/>
  </si>
  <si>
    <t>700_I_R10</t>
  </si>
  <si>
    <t>その他</t>
    <rPh sb="2" eb="3">
      <t>タ</t>
    </rPh>
    <phoneticPr fontId="1"/>
  </si>
  <si>
    <t>その他処理なし</t>
    <rPh sb="2" eb="3">
      <t>タ</t>
    </rPh>
    <rPh sb="3" eb="5">
      <t>ショリ</t>
    </rPh>
    <phoneticPr fontId="1"/>
  </si>
  <si>
    <t>800_T</t>
  </si>
  <si>
    <t>10.固定MID表示の特別処理指示</t>
    <rPh sb="3" eb="5">
      <t>コテイ</t>
    </rPh>
    <rPh sb="8" eb="10">
      <t>ヒョウジ</t>
    </rPh>
    <rPh sb="11" eb="13">
      <t>トクベツ</t>
    </rPh>
    <rPh sb="13" eb="15">
      <t>ショリ</t>
    </rPh>
    <rPh sb="15" eb="17">
      <t>シジ</t>
    </rPh>
    <phoneticPr fontId="1"/>
  </si>
  <si>
    <t>800_T_R01</t>
  </si>
  <si>
    <t>800_T_R02</t>
  </si>
  <si>
    <t>800_I_R01</t>
  </si>
  <si>
    <t>表示電源状態へ切替後の初期表示状態</t>
    <rPh sb="0" eb="2">
      <t>ヒョウジ</t>
    </rPh>
    <rPh sb="2" eb="4">
      <t>デンゲン</t>
    </rPh>
    <rPh sb="4" eb="6">
      <t>ジョウタイ</t>
    </rPh>
    <rPh sb="7" eb="9">
      <t>キリカエ</t>
    </rPh>
    <rPh sb="9" eb="10">
      <t>ゴ</t>
    </rPh>
    <rPh sb="11" eb="13">
      <t>ショキ</t>
    </rPh>
    <rPh sb="13" eb="15">
      <t>ヒョウジ</t>
    </rPh>
    <rPh sb="15" eb="17">
      <t>ジョウタイ</t>
    </rPh>
    <phoneticPr fontId="1"/>
  </si>
  <si>
    <t>800_I_R02</t>
  </si>
  <si>
    <t>各表示状態の実施条件</t>
    <rPh sb="6" eb="8">
      <t>ジッシ</t>
    </rPh>
    <phoneticPr fontId="1"/>
  </si>
  <si>
    <t xml:space="preserve">    「4-1．割込み固定表示(固定MID)要求 の実施条件」が成立
AND  IGR(IG2) = ON (※1)
     ※1：「4-1．割込み固定表示(固定MID)要求 の固定MID表示を行う電源状態」が
　　　　　 IGR/P(IG1/2) のみの場合に適用</t>
    <phoneticPr fontId="1"/>
  </si>
  <si>
    <t>800_I_R03</t>
  </si>
  <si>
    <t>各表示状態の終了条件</t>
    <rPh sb="0" eb="1">
      <t>カク</t>
    </rPh>
    <rPh sb="1" eb="3">
      <t>ヒョウジ</t>
    </rPh>
    <rPh sb="3" eb="5">
      <t>ジョウタイ</t>
    </rPh>
    <rPh sb="6" eb="8">
      <t>シュウリョウ</t>
    </rPh>
    <rPh sb="8" eb="10">
      <t>ジョウケン</t>
    </rPh>
    <phoneticPr fontId="1"/>
  </si>
  <si>
    <t xml:space="preserve">    「4-1．割込み固定表示(固定MID)要求 の実施条件」が不成立
OR   IGR(IG2) = OFF (※1)
     ※1：「4-1．割込み固定表示(固定MID)要求 の固定MID表示を行う電源状態」が
           IGR/P(IG1/2) のみの場合に適用</t>
    <phoneticPr fontId="1"/>
  </si>
  <si>
    <t>800_I_R04</t>
  </si>
  <si>
    <t>無し (メータ側は表示機能付け捨てとし、要求を受けた時のみ表示)</t>
    <rPh sb="0" eb="1">
      <t>ナ</t>
    </rPh>
    <rPh sb="7" eb="8">
      <t>ガワ</t>
    </rPh>
    <rPh sb="9" eb="11">
      <t>ヒョウジ</t>
    </rPh>
    <rPh sb="11" eb="13">
      <t>キノウ</t>
    </rPh>
    <rPh sb="13" eb="14">
      <t>ツ</t>
    </rPh>
    <rPh sb="15" eb="16">
      <t>ス</t>
    </rPh>
    <rPh sb="29" eb="31">
      <t>ヒョウジ</t>
    </rPh>
    <phoneticPr fontId="1"/>
  </si>
  <si>
    <t>800_I_R05</t>
  </si>
  <si>
    <t>800_I_R06</t>
  </si>
  <si>
    <t>800_I_R07</t>
  </si>
  <si>
    <r>
      <rPr>
        <u/>
        <sz val="14"/>
        <rFont val="HGｺﾞｼｯｸM"/>
        <family val="3"/>
        <charset val="128"/>
      </rPr>
      <t>[「4-1. 割込み固定表示(固定MID)要求の固定MID表示を行う電源状態」がIGR/P(IG1/2) のみの場合]</t>
    </r>
    <r>
      <rPr>
        <sz val="14"/>
        <rFont val="HGｺﾞｼｯｸM"/>
        <family val="3"/>
        <charset val="128"/>
      </rPr>
      <t xml:space="preserve">
   　 IGR(IG2) = ON (※1) 
AND  「4-2. 通信仕様 の通信途絶判定時間の間、対象信号が受信できない場合」
</t>
    </r>
    <r>
      <rPr>
        <u/>
        <sz val="14"/>
        <rFont val="HGｺﾞｼｯｸM"/>
        <family val="3"/>
        <charset val="128"/>
      </rPr>
      <t>[「4-1. 割込み固定表示(固定MID)要求の固定MID表示を行う電源状態」が+B,ACC,Specialを含む場合]</t>
    </r>
    <r>
      <rPr>
        <sz val="14"/>
        <rFont val="HGｺﾞｼｯｸM"/>
        <family val="3"/>
        <charset val="128"/>
      </rPr>
      <t>(※3)
   　 通信スリープ中以外(※1、2) 
AND  「4-2. 通信仕様 の通信途絶判定時間の間、対象信号が受信できない場合」
　　　 ※1：本条件不成立となったら、タイマカウントを0にする。
　　　 ※2：通信途絶中に「固定MID表示を行う電源状態」が切替わっても、
            通信途絶判定時間のタイマカウントはリセットしないこと
　　　 ※3：電源状態がspecialで送信する場合、途絶判定での誤表示
            となりうるため、特に注意が必要。
(途絶判定クリア)
　　　CANの当該信号を正常に受信した場合</t>
    </r>
    <phoneticPr fontId="1"/>
  </si>
  <si>
    <t>800_I_R08</t>
  </si>
  <si>
    <t>パワートレインシステムにより、メッセージを変える必要があるため
Because the MID message need to change by the powertrain system.</t>
    <phoneticPr fontId="1"/>
  </si>
  <si>
    <t>11.可変MID表示の特別処理指示</t>
    <rPh sb="3" eb="5">
      <t>カヘン</t>
    </rPh>
    <rPh sb="8" eb="10">
      <t>ヒョウジ</t>
    </rPh>
    <rPh sb="11" eb="13">
      <t>トクベツ</t>
    </rPh>
    <rPh sb="13" eb="15">
      <t>ショリ</t>
    </rPh>
    <rPh sb="15" eb="17">
      <t>シジ</t>
    </rPh>
    <phoneticPr fontId="1"/>
  </si>
  <si>
    <t>V010_T</t>
    <phoneticPr fontId="1"/>
  </si>
  <si>
    <t>11-1.基本画面No.1</t>
    <phoneticPr fontId="1"/>
  </si>
  <si>
    <t>V010_T_R01</t>
    <phoneticPr fontId="1"/>
  </si>
  <si>
    <t>要求ID</t>
    <rPh sb="0" eb="2">
      <t>ヨウキュウ</t>
    </rPh>
    <phoneticPr fontId="1"/>
  </si>
  <si>
    <t>V010_T_R02</t>
    <phoneticPr fontId="1"/>
  </si>
  <si>
    <t>V010_I_R01</t>
    <phoneticPr fontId="1"/>
  </si>
  <si>
    <t>V010_I_R02</t>
    <phoneticPr fontId="1"/>
  </si>
  <si>
    <t>V010_I_R03</t>
    <phoneticPr fontId="1"/>
  </si>
  <si>
    <t>V010_I_R04</t>
    <phoneticPr fontId="1"/>
  </si>
  <si>
    <t xml:space="preserve">
    「5-1．実施条件」が成立
AND 「Gn-1 実施条件」が成立
AND  IGR(IG2) = ON (※1)
     ※1: 「5-1.基本画面の表示要求の基本画面表示を行う電源状態」が
　　　　　 IGR/P(IG1/2) のみの場合に適用</t>
    <phoneticPr fontId="1"/>
  </si>
  <si>
    <t>V010_I_R05</t>
    <phoneticPr fontId="1"/>
  </si>
  <si>
    <t xml:space="preserve">
    「5-1．実施条件」が不成立
OR  「Gn-1 実施条件」が不成立
OR   IGR(IG2) = OFF (※1)
     ※1: 「5-1.基本画面の表示 要求の基本画面表示を行う電源状態」が
　　　　　 IGR/P(IG1/2) のみの場合に適用</t>
    <rPh sb="17" eb="18">
      <t>フ</t>
    </rPh>
    <rPh sb="37" eb="38">
      <t>フ</t>
    </rPh>
    <phoneticPr fontId="1"/>
  </si>
  <si>
    <t>V010_I_R06</t>
    <phoneticPr fontId="1"/>
  </si>
  <si>
    <t>V010_I_R07</t>
    <phoneticPr fontId="1"/>
  </si>
  <si>
    <t>V010_I_R08</t>
    <phoneticPr fontId="1"/>
  </si>
  <si>
    <t>V010_I_R09</t>
    <phoneticPr fontId="1"/>
  </si>
  <si>
    <r>
      <rPr>
        <u/>
        <sz val="14"/>
        <rFont val="HGｺﾞｼｯｸM"/>
        <family val="3"/>
        <charset val="128"/>
      </rPr>
      <t>[「5-1.基本画面の表示 要求の基本画面表示を行う電源状態」がIGR/P(IG1/2) のみの場合]</t>
    </r>
    <r>
      <rPr>
        <sz val="14"/>
        <rFont val="HGｺﾞｼｯｸM"/>
        <family val="3"/>
        <charset val="128"/>
      </rPr>
      <t xml:space="preserve">
   　 IGR(IG2) = ON (※1) 
AND  「5-2.通信仕様 の通信途絶判定時間の間、対象信号が受信できない場合」(※1)
</t>
    </r>
    <r>
      <rPr>
        <u/>
        <sz val="14"/>
        <rFont val="HGｺﾞｼｯｸM"/>
        <family val="3"/>
        <charset val="128"/>
      </rPr>
      <t>[「5-1.基本画面の表示 要求の基本画面表示を行う電源状態」が+B,ACC,Specialを含む場合]</t>
    </r>
    <r>
      <rPr>
        <sz val="14"/>
        <rFont val="HGｺﾞｼｯｸM"/>
        <family val="3"/>
        <charset val="128"/>
      </rPr>
      <t>(※3)
AND　 通信スリープ中以外(※1、2) 
AND  「5-2.通信仕様 の通信途絶判定時間の間、対象信号が受信できない場合」
　　　 ※1：本条件不成立となったら、タイマカウントを0にする。
　　　 ※2：通信途絶中に「可変MID表示を行う電源状態」が切替わっても、
            通信途絶判定時間のタイマカウントはリセットしないこと
　　　 ※3: 電源状態がspecialで送信する場合、途絶判定での誤表示
            となりうるため、特に注意が必要。
(途絶判定クリア)
　　　CANの当該信号を正常に受信した場合</t>
    </r>
    <rPh sb="171" eb="172">
      <t>フク</t>
    </rPh>
    <rPh sb="254" eb="255">
      <t>ホン</t>
    </rPh>
    <rPh sb="255" eb="257">
      <t>ジョウケン</t>
    </rPh>
    <rPh sb="257" eb="260">
      <t>フセイリツ</t>
    </rPh>
    <rPh sb="287" eb="289">
      <t>ツウシン</t>
    </rPh>
    <rPh sb="289" eb="291">
      <t>トゼツ</t>
    </rPh>
    <rPh sb="291" eb="292">
      <t>チュウ</t>
    </rPh>
    <rPh sb="294" eb="296">
      <t>カヘン</t>
    </rPh>
    <rPh sb="365" eb="367">
      <t>デンゲン</t>
    </rPh>
    <rPh sb="367" eb="369">
      <t>ジョウタイ</t>
    </rPh>
    <rPh sb="378" eb="380">
      <t>ソウシン</t>
    </rPh>
    <rPh sb="382" eb="384">
      <t>バアイ</t>
    </rPh>
    <rPh sb="385" eb="387">
      <t>トゼツ</t>
    </rPh>
    <rPh sb="387" eb="389">
      <t>ハンテイ</t>
    </rPh>
    <rPh sb="391" eb="392">
      <t>ゴ</t>
    </rPh>
    <rPh sb="392" eb="394">
      <t>ヒョウジ</t>
    </rPh>
    <rPh sb="415" eb="416">
      <t>トク</t>
    </rPh>
    <rPh sb="417" eb="419">
      <t>チュウイ</t>
    </rPh>
    <rPh sb="420" eb="422">
      <t>ヒツヨウ</t>
    </rPh>
    <phoneticPr fontId="1"/>
  </si>
  <si>
    <t>V010_I_R10</t>
    <phoneticPr fontId="1"/>
  </si>
  <si>
    <t>重畳表示・表示優先処理</t>
    <rPh sb="0" eb="2">
      <t>チョウジョウ</t>
    </rPh>
    <rPh sb="2" eb="4">
      <t>ヒョウジ</t>
    </rPh>
    <rPh sb="5" eb="7">
      <t>ヒョウジ</t>
    </rPh>
    <rPh sb="7" eb="9">
      <t>ユウセン</t>
    </rPh>
    <rPh sb="9" eb="11">
      <t>ショリ</t>
    </rPh>
    <phoneticPr fontId="1"/>
  </si>
  <si>
    <t>「Gn-1 グループn 表示要求」の同一グループ内の表示条件は、
排他とし、条件が成立した順に表示する</t>
    <rPh sb="24" eb="25">
      <t>ナイ</t>
    </rPh>
    <rPh sb="26" eb="28">
      <t>ヒョウジ</t>
    </rPh>
    <rPh sb="28" eb="30">
      <t>ジョウケン</t>
    </rPh>
    <rPh sb="33" eb="35">
      <t>ハイタ</t>
    </rPh>
    <rPh sb="38" eb="40">
      <t>ジョウケン</t>
    </rPh>
    <rPh sb="41" eb="43">
      <t>セイリツ</t>
    </rPh>
    <rPh sb="45" eb="46">
      <t>ジュン</t>
    </rPh>
    <rPh sb="47" eb="49">
      <t>ヒョウジ</t>
    </rPh>
    <phoneticPr fontId="1"/>
  </si>
  <si>
    <t>V010_I_R11</t>
    <phoneticPr fontId="1"/>
  </si>
  <si>
    <t>最大アニメーション許容時間</t>
    <rPh sb="0" eb="2">
      <t>サイダイ</t>
    </rPh>
    <rPh sb="9" eb="11">
      <t>キョヨウ</t>
    </rPh>
    <rPh sb="11" eb="13">
      <t>ジカン</t>
    </rPh>
    <phoneticPr fontId="1"/>
  </si>
  <si>
    <t>メータ一任</t>
    <rPh sb="3" eb="5">
      <t>イチニン</t>
    </rPh>
    <phoneticPr fontId="1"/>
  </si>
  <si>
    <t>V010_I_R12</t>
    <phoneticPr fontId="1"/>
  </si>
  <si>
    <t>V020_T</t>
  </si>
  <si>
    <t>11-2.基本画面No.2</t>
    <phoneticPr fontId="1"/>
  </si>
  <si>
    <t>V020_T_R01</t>
  </si>
  <si>
    <t>V020_T_R02</t>
  </si>
  <si>
    <t>V020_I_R01</t>
  </si>
  <si>
    <t>V020_I_R02</t>
  </si>
  <si>
    <t>V020_I_R03</t>
  </si>
  <si>
    <t>V020_I_R04</t>
  </si>
  <si>
    <t>V020_I_R05</t>
  </si>
  <si>
    <t>V020_I_R06</t>
  </si>
  <si>
    <t>V020_I_R07</t>
  </si>
  <si>
    <t>V020_I_R08</t>
  </si>
  <si>
    <t>V020_I_R09</t>
  </si>
  <si>
    <t>V020_I_R10</t>
  </si>
  <si>
    <t>V020_I_R11</t>
  </si>
  <si>
    <t>V020_I_R12</t>
  </si>
  <si>
    <t>S00_T</t>
  </si>
  <si>
    <t>12.ソフトSW/カスタマイズSW表示の特別処理指示</t>
    <phoneticPr fontId="1"/>
  </si>
  <si>
    <t>S010_T</t>
  </si>
  <si>
    <t>12-1. SW制御</t>
    <phoneticPr fontId="1"/>
  </si>
  <si>
    <t>S010_T_R01</t>
  </si>
  <si>
    <t>S010_T_R02</t>
  </si>
  <si>
    <t>S010_I_R01</t>
  </si>
  <si>
    <t>基本シーケンス</t>
    <rPh sb="0" eb="2">
      <t>キホン</t>
    </rPh>
    <phoneticPr fontId="1"/>
  </si>
  <si>
    <t>S010_I_R02</t>
  </si>
  <si>
    <t>＜メータ設計記載＞
ステアリングSW押下制御</t>
    <rPh sb="4" eb="6">
      <t>セッケイ</t>
    </rPh>
    <rPh sb="6" eb="8">
      <t>キサイ</t>
    </rPh>
    <rPh sb="18" eb="20">
      <t>オウカ</t>
    </rPh>
    <rPh sb="20" eb="22">
      <t>セイギョ</t>
    </rPh>
    <phoneticPr fontId="1"/>
  </si>
  <si>
    <t>SW押下制御条件は、下記の２パターンとする。右記にSWごとの押下条件を記載する。
(1).SW信号の立下りにより制御
　　短押し確定後(※1)、押下状態信号を100ms送信
　　※1 SW押下時間は、800ms未満とする
　　　　800ms以上の長押し時は、押下状態信号を送信しないこと
(2).SW信号の立ち上がりにより制御
　　SW押下中は押下状態信号を送信し続ける</t>
    <phoneticPr fontId="1"/>
  </si>
  <si>
    <t>S010_I_R03</t>
  </si>
  <si>
    <t>SW切換りパターン</t>
    <rPh sb="2" eb="4">
      <t>キリカワ</t>
    </rPh>
    <phoneticPr fontId="1"/>
  </si>
  <si>
    <t xml:space="preserve">
2パターンの場合(例 ON/OFF)：
2パターン以上の場合(例 大 中 小)：</t>
    <phoneticPr fontId="1"/>
  </si>
  <si>
    <t>S010_I_R04</t>
  </si>
  <si>
    <t>SW制御を行う電源状態</t>
    <rPh sb="2" eb="4">
      <t>セイギョ</t>
    </rPh>
    <rPh sb="5" eb="6">
      <t>オコナ</t>
    </rPh>
    <rPh sb="7" eb="9">
      <t>デンゲン</t>
    </rPh>
    <rPh sb="9" eb="11">
      <t>ジョウタイ</t>
    </rPh>
    <phoneticPr fontId="1"/>
  </si>
  <si>
    <t>Sn. SW制御を行う電源状態：IGR(IG2) = ON</t>
    <rPh sb="6" eb="8">
      <t>セイギョ</t>
    </rPh>
    <rPh sb="9" eb="10">
      <t>オコナ</t>
    </rPh>
    <rPh sb="11" eb="13">
      <t>デンゲン</t>
    </rPh>
    <rPh sb="13" eb="15">
      <t>ジョウタイ</t>
    </rPh>
    <phoneticPr fontId="1"/>
  </si>
  <si>
    <t>S010_I_R05</t>
  </si>
  <si>
    <t>「設定状態」：ブランク表示
 ステアリングSW非押下状態信号を出力</t>
    <rPh sb="1" eb="3">
      <t>セッテイ</t>
    </rPh>
    <rPh sb="3" eb="5">
      <t>ジョウタイ</t>
    </rPh>
    <rPh sb="11" eb="13">
      <t>ヒョウジ</t>
    </rPh>
    <rPh sb="23" eb="24">
      <t>ヒ</t>
    </rPh>
    <rPh sb="24" eb="26">
      <t>オウカ</t>
    </rPh>
    <rPh sb="26" eb="28">
      <t>ジョウタイ</t>
    </rPh>
    <rPh sb="28" eb="30">
      <t>シンゴウ</t>
    </rPh>
    <rPh sb="31" eb="33">
      <t>シュツリョク</t>
    </rPh>
    <phoneticPr fontId="1"/>
  </si>
  <si>
    <t xml:space="preserve">
</t>
    <phoneticPr fontId="1"/>
  </si>
  <si>
    <t>S010_I_R06</t>
  </si>
  <si>
    <t>SW状態切替の開始条件</t>
    <rPh sb="2" eb="4">
      <t>ジョウタイ</t>
    </rPh>
    <rPh sb="4" eb="6">
      <t>キリカエ</t>
    </rPh>
    <rPh sb="7" eb="9">
      <t>カイシ</t>
    </rPh>
    <rPh sb="9" eb="11">
      <t>ジョウケン</t>
    </rPh>
    <phoneticPr fontId="1"/>
  </si>
  <si>
    <t xml:space="preserve">    「Sn-3．実施条件」が成立
AND  IGR(IG2) = ON (※1)
     ※1：SW状態表示を行う電源状態がIGR/P(IG1/2) のみの場合に適用</t>
    <rPh sb="10" eb="12">
      <t>ジッシ</t>
    </rPh>
    <rPh sb="12" eb="14">
      <t>ジョウケン</t>
    </rPh>
    <rPh sb="16" eb="18">
      <t>セイリツ</t>
    </rPh>
    <rPh sb="54" eb="56">
      <t>ジョウタイ</t>
    </rPh>
    <rPh sb="56" eb="58">
      <t>ヒョウジ</t>
    </rPh>
    <rPh sb="59" eb="60">
      <t>オコナ</t>
    </rPh>
    <rPh sb="61" eb="63">
      <t>デンゲン</t>
    </rPh>
    <rPh sb="63" eb="65">
      <t>ジョウタイ</t>
    </rPh>
    <rPh sb="82" eb="84">
      <t>バアイ</t>
    </rPh>
    <rPh sb="85" eb="87">
      <t>テキヨウ</t>
    </rPh>
    <phoneticPr fontId="1"/>
  </si>
  <si>
    <t>S010_I_R07</t>
  </si>
  <si>
    <t>SW状態表示の終了条件</t>
    <rPh sb="2" eb="4">
      <t>ジョウタイ</t>
    </rPh>
    <rPh sb="4" eb="6">
      <t>ヒョウジ</t>
    </rPh>
    <rPh sb="7" eb="9">
      <t>シュウリョウ</t>
    </rPh>
    <rPh sb="9" eb="11">
      <t>ジョウケン</t>
    </rPh>
    <phoneticPr fontId="1"/>
  </si>
  <si>
    <t xml:space="preserve">    「Sn-3．実施条件」が不成立
OR   IGR(IG2) = OFF (※1)
     ※1：SW状態表示を行う電源状態がIGR/P(IG1/2) のみの場合に適用</t>
    <rPh sb="10" eb="12">
      <t>ジッシ</t>
    </rPh>
    <rPh sb="12" eb="14">
      <t>ジョウケン</t>
    </rPh>
    <rPh sb="16" eb="19">
      <t>フセイリツ</t>
    </rPh>
    <rPh sb="56" eb="58">
      <t>ジョウタイ</t>
    </rPh>
    <rPh sb="58" eb="60">
      <t>ヒョウジ</t>
    </rPh>
    <rPh sb="61" eb="62">
      <t>オコナ</t>
    </rPh>
    <rPh sb="63" eb="65">
      <t>デンゲン</t>
    </rPh>
    <rPh sb="65" eb="67">
      <t>ジョウタイ</t>
    </rPh>
    <rPh sb="84" eb="86">
      <t>バアイ</t>
    </rPh>
    <rPh sb="87" eb="89">
      <t>テキヨウ</t>
    </rPh>
    <phoneticPr fontId="1"/>
  </si>
  <si>
    <t xml:space="preserve">
</t>
    <phoneticPr fontId="1"/>
  </si>
  <si>
    <t>S010_I_R08</t>
  </si>
  <si>
    <t>(標準処理なし、右記に特別処理記載必要）</t>
    <rPh sb="1" eb="3">
      <t>ヒョウジュン</t>
    </rPh>
    <rPh sb="3" eb="5">
      <t>ショリ</t>
    </rPh>
    <rPh sb="8" eb="10">
      <t>ウキ</t>
    </rPh>
    <rPh sb="11" eb="13">
      <t>トクベツ</t>
    </rPh>
    <rPh sb="13" eb="15">
      <t>ショリ</t>
    </rPh>
    <rPh sb="15" eb="17">
      <t>キサイ</t>
    </rPh>
    <rPh sb="17" eb="19">
      <t>ヒツヨウ</t>
    </rPh>
    <phoneticPr fontId="1"/>
  </si>
  <si>
    <t>S010_I_R09</t>
  </si>
  <si>
    <t>- 仕入れ先出荷時は、"無し"とする。(※1)
- 下記条件成立時は、"有り"とする。(※2）
「Sn-1. 機能有無判別」で「機能有り」が成立
AND IGR(IG2) = ON (※3)
※1 EEPROM読み出し不良により、有無設定が確定できない場合、「有り」とする。
　 (以降、機能有無判定結果に従う）
※2 +B-ON ⇒ OFF 時も判定結果を保持すること
※3 機能有無判別結果"機能無し"の場合は、SW自体表示しないこと</t>
    <rPh sb="2" eb="4">
      <t>シイ</t>
    </rPh>
    <rPh sb="5" eb="6">
      <t>サキ</t>
    </rPh>
    <rPh sb="6" eb="8">
      <t>シュッカ</t>
    </rPh>
    <rPh sb="8" eb="9">
      <t>ジ</t>
    </rPh>
    <rPh sb="12" eb="13">
      <t>ナ</t>
    </rPh>
    <rPh sb="26" eb="28">
      <t>カキ</t>
    </rPh>
    <rPh sb="28" eb="30">
      <t>ジョウケン</t>
    </rPh>
    <rPh sb="30" eb="32">
      <t>セイリツ</t>
    </rPh>
    <rPh sb="32" eb="33">
      <t>ジ</t>
    </rPh>
    <rPh sb="36" eb="37">
      <t>ア</t>
    </rPh>
    <rPh sb="64" eb="66">
      <t>キノウ</t>
    </rPh>
    <rPh sb="66" eb="67">
      <t>ア</t>
    </rPh>
    <rPh sb="70" eb="72">
      <t>セイリツ</t>
    </rPh>
    <rPh sb="131" eb="132">
      <t>ア</t>
    </rPh>
    <rPh sb="145" eb="147">
      <t>キノウ</t>
    </rPh>
    <rPh sb="173" eb="174">
      <t>ジ</t>
    </rPh>
    <rPh sb="175" eb="177">
      <t>ハンテイ</t>
    </rPh>
    <rPh sb="177" eb="179">
      <t>ケッカ</t>
    </rPh>
    <rPh sb="180" eb="182">
      <t>ホジ</t>
    </rPh>
    <rPh sb="190" eb="192">
      <t>キノウ</t>
    </rPh>
    <rPh sb="192" eb="194">
      <t>ウム</t>
    </rPh>
    <rPh sb="194" eb="196">
      <t>ハンベツ</t>
    </rPh>
    <rPh sb="196" eb="198">
      <t>ケッカ</t>
    </rPh>
    <rPh sb="199" eb="201">
      <t>キノウ</t>
    </rPh>
    <rPh sb="201" eb="202">
      <t>ナ</t>
    </rPh>
    <rPh sb="205" eb="207">
      <t>バアイ</t>
    </rPh>
    <rPh sb="211" eb="213">
      <t>ジタイ</t>
    </rPh>
    <rPh sb="213" eb="215">
      <t>ヒョウジ</t>
    </rPh>
    <phoneticPr fontId="1"/>
  </si>
  <si>
    <t xml:space="preserve">
</t>
    <phoneticPr fontId="1"/>
  </si>
  <si>
    <t>S010_I_R10</t>
    <phoneticPr fontId="1"/>
  </si>
  <si>
    <r>
      <rPr>
        <u/>
        <sz val="14"/>
        <rFont val="HGｺﾞｼｯｸM"/>
        <family val="3"/>
        <charset val="128"/>
      </rPr>
      <t>[SW状態表示を行う電源状態がIGR/P(IG1/2) のみの場合]</t>
    </r>
    <r>
      <rPr>
        <sz val="14"/>
        <rFont val="HGｺﾞｼｯｸM"/>
        <family val="3"/>
        <charset val="128"/>
      </rPr>
      <t xml:space="preserve">
   　 IGR(IG2) = ON (※1) 
AND  「Sn-4. 通信仕様 の通信途絶判定時間の間、対象信号が受信できない場合」
</t>
    </r>
    <r>
      <rPr>
        <u/>
        <sz val="14"/>
        <rFont val="HGｺﾞｼｯｸM"/>
        <family val="3"/>
        <charset val="128"/>
      </rPr>
      <t>[SW状態表示を行う電源状態が+B,ACC,Specialを含む場合]</t>
    </r>
    <r>
      <rPr>
        <sz val="14"/>
        <rFont val="HGｺﾞｼｯｸM"/>
        <family val="3"/>
        <charset val="128"/>
      </rPr>
      <t xml:space="preserve">(※3)
   　 通信スリープ中以外(※1、2) 
AND  「Sn-4. 通信仕様 の通信途絶判定時間の間、対象信号が受信できない場合」
上記条件成立時、下記制御とする。
　- </t>
    </r>
    <r>
      <rPr>
        <u/>
        <sz val="14"/>
        <rFont val="HGｺﾞｼｯｸM"/>
        <family val="3"/>
        <charset val="128"/>
      </rPr>
      <t xml:space="preserve">「SWシンボル」、「補助文言」：表示
</t>
    </r>
    <r>
      <rPr>
        <sz val="14"/>
        <rFont val="HGｺﾞｼｯｸM"/>
        <family val="3"/>
        <charset val="128"/>
      </rPr>
      <t xml:space="preserve">　- </t>
    </r>
    <r>
      <rPr>
        <u/>
        <sz val="14"/>
        <rFont val="HGｺﾞｼｯｸM"/>
        <family val="3"/>
        <charset val="128"/>
      </rPr>
      <t xml:space="preserve">「ON/OFF」設定状態：ブランク
</t>
    </r>
    <r>
      <rPr>
        <sz val="14"/>
        <rFont val="HGｺﾞｼｯｸM"/>
        <family val="3"/>
        <charset val="128"/>
      </rPr>
      <t xml:space="preserve">　- </t>
    </r>
    <r>
      <rPr>
        <u/>
        <sz val="14"/>
        <rFont val="HGｺﾞｼｯｸM"/>
        <family val="3"/>
        <charset val="128"/>
      </rPr>
      <t>出力(ステアリングSW)はユーザー操作に従い出力しても可</t>
    </r>
    <r>
      <rPr>
        <sz val="14"/>
        <rFont val="HGｺﾞｼｯｸM"/>
        <family val="3"/>
        <charset val="128"/>
      </rPr>
      <t xml:space="preserve">
　　　 ※1：本条件不成立となったら、タイマカウントを0にする。
　　　 ※2：通信途絶中に「SW状態表示を行う電源状態」が切替わっても、
            通信途絶判定時間のタイマカウントはリセットしないこと
　　　 ※3：電源状態がspecialで送信する場合、途絶判定での誤点灯
            となりうるため、特に注意が必要。
(途絶判定クリア)
　　　CANの当該信号を正常に受信した場合</t>
    </r>
    <rPh sb="3" eb="5">
      <t>ジョウタイ</t>
    </rPh>
    <rPh sb="108" eb="110">
      <t>ジョウタイ</t>
    </rPh>
    <rPh sb="212" eb="214">
      <t>ジョウキ</t>
    </rPh>
    <rPh sb="214" eb="216">
      <t>ジョウケン</t>
    </rPh>
    <rPh sb="216" eb="218">
      <t>セイリツ</t>
    </rPh>
    <rPh sb="218" eb="219">
      <t>ジ</t>
    </rPh>
    <rPh sb="220" eb="222">
      <t>カキ</t>
    </rPh>
    <rPh sb="222" eb="224">
      <t>セイギョ</t>
    </rPh>
    <rPh sb="242" eb="244">
      <t>ホジョ</t>
    </rPh>
    <rPh sb="244" eb="246">
      <t>モンゴン</t>
    </rPh>
    <rPh sb="248" eb="250">
      <t>ヒョウジ</t>
    </rPh>
    <rPh sb="262" eb="264">
      <t>セッテイ</t>
    </rPh>
    <rPh sb="264" eb="266">
      <t>ジョウタイ</t>
    </rPh>
    <rPh sb="275" eb="277">
      <t>シュツリョク</t>
    </rPh>
    <rPh sb="292" eb="294">
      <t>ソウサ</t>
    </rPh>
    <rPh sb="295" eb="296">
      <t>シタガ</t>
    </rPh>
    <rPh sb="297" eb="299">
      <t>シュツリョク</t>
    </rPh>
    <rPh sb="302" eb="303">
      <t>カ</t>
    </rPh>
    <rPh sb="354" eb="356">
      <t>ジョウタイ</t>
    </rPh>
    <phoneticPr fontId="1"/>
  </si>
  <si>
    <t>S010_I_R11</t>
    <phoneticPr fontId="1"/>
  </si>
  <si>
    <t>S010_I_R12</t>
    <phoneticPr fontId="1"/>
  </si>
  <si>
    <t>その他 MSG</t>
    <phoneticPr fontId="1"/>
  </si>
  <si>
    <t>その他 MSGなし
※6-1章以外にメッセージがある場合は、右記に表示条件を記載し、
　SW_MSGシートに文言と説明を記載すること
　(SW押下後の確認用フィードバックメッセージなど）</t>
    <rPh sb="2" eb="3">
      <t>タ</t>
    </rPh>
    <rPh sb="15" eb="16">
      <t>ショウ</t>
    </rPh>
    <rPh sb="16" eb="18">
      <t>イガイ</t>
    </rPh>
    <rPh sb="27" eb="29">
      <t>バアイ</t>
    </rPh>
    <rPh sb="31" eb="33">
      <t>ウキ</t>
    </rPh>
    <rPh sb="34" eb="36">
      <t>ヒョウジ</t>
    </rPh>
    <rPh sb="36" eb="38">
      <t>ジョウケン</t>
    </rPh>
    <rPh sb="39" eb="41">
      <t>キサイ</t>
    </rPh>
    <rPh sb="55" eb="57">
      <t>モンゴン</t>
    </rPh>
    <rPh sb="58" eb="60">
      <t>セツメイ</t>
    </rPh>
    <rPh sb="61" eb="63">
      <t>キサイ</t>
    </rPh>
    <rPh sb="72" eb="74">
      <t>オウカ</t>
    </rPh>
    <rPh sb="74" eb="75">
      <t>ゴ</t>
    </rPh>
    <rPh sb="76" eb="79">
      <t>カクニンヨウ</t>
    </rPh>
    <phoneticPr fontId="1"/>
  </si>
  <si>
    <t>S010_I_R13</t>
    <phoneticPr fontId="1"/>
  </si>
  <si>
    <t>0:対象外</t>
    <rPh sb="2" eb="5">
      <t>タイショウガイ</t>
    </rPh>
    <phoneticPr fontId="1"/>
  </si>
  <si>
    <t>0:対象外
1:未入力チェック
2:数字チェック
3:数字+ハイフンチェック
4:英数字チェック
5:英数字+ハイフンチェック
6:数字+ピリオド+ハイフンチェック
7:英数字+記号チェック
8:数字orハイフンのみチェック
9:リスト値+数字+ピリオドチェック(断続吹鳴周期)
10:リスト値+英数字チェック(通信途絶判定後にセットする値)
11:リスト値+数字チェック(途絶判定時間),
12:リスト値+英数字+記号チェック(固定MID表示(英語))
13:英字チェック
14:リスト値+英字チェック
51:ブランクチェック(未入力チェックなし)
54:英数字チェック(未入力チェックなし)
57:英数字+記号チェック(未入力チェックなし)</t>
    <phoneticPr fontId="1"/>
  </si>
  <si>
    <t>0:要求時：表示/要求・制御：緑色</t>
    <rPh sb="2" eb="4">
      <t>ヨウキュウ</t>
    </rPh>
    <rPh sb="4" eb="5">
      <t>ジ</t>
    </rPh>
    <rPh sb="6" eb="8">
      <t>ヒョウジ</t>
    </rPh>
    <rPh sb="9" eb="11">
      <t>ヨウキュウ</t>
    </rPh>
    <rPh sb="12" eb="14">
      <t>セイギョ</t>
    </rPh>
    <rPh sb="15" eb="16">
      <t>ミドリ</t>
    </rPh>
    <rPh sb="16" eb="17">
      <t>イロ</t>
    </rPh>
    <phoneticPr fontId="5"/>
  </si>
  <si>
    <t>1:対象_項目</t>
    <rPh sb="2" eb="4">
      <t>タイショウ</t>
    </rPh>
    <rPh sb="5" eb="7">
      <t>コウモク</t>
    </rPh>
    <phoneticPr fontId="1"/>
  </si>
  <si>
    <t>1:対象</t>
    <rPh sb="2" eb="4">
      <t>タイショウ</t>
    </rPh>
    <phoneticPr fontId="1"/>
  </si>
  <si>
    <t>1:要求時：表示/要求時：緑色・制御時：白</t>
    <rPh sb="2" eb="4">
      <t>ヨウキュウ</t>
    </rPh>
    <rPh sb="4" eb="5">
      <t>ジ</t>
    </rPh>
    <rPh sb="6" eb="8">
      <t>ヒョウジ</t>
    </rPh>
    <rPh sb="9" eb="11">
      <t>ヨウキュウ</t>
    </rPh>
    <rPh sb="11" eb="12">
      <t>ジ</t>
    </rPh>
    <rPh sb="13" eb="14">
      <t>ミドリ</t>
    </rPh>
    <rPh sb="14" eb="15">
      <t>イロ</t>
    </rPh>
    <rPh sb="16" eb="18">
      <t>セイギョ</t>
    </rPh>
    <rPh sb="18" eb="19">
      <t>ジ</t>
    </rPh>
    <rPh sb="20" eb="21">
      <t>シロ</t>
    </rPh>
    <phoneticPr fontId="5"/>
  </si>
  <si>
    <t>1:チェックと網掛け</t>
    <rPh sb="7" eb="9">
      <t>アミカ</t>
    </rPh>
    <phoneticPr fontId="1"/>
  </si>
  <si>
    <t>1:対象_消灯</t>
    <rPh sb="2" eb="4">
      <t>タイショウ</t>
    </rPh>
    <rPh sb="5" eb="7">
      <t>ショウトウ</t>
    </rPh>
    <phoneticPr fontId="1"/>
  </si>
  <si>
    <t>1:対象_出力無し</t>
    <rPh sb="2" eb="4">
      <t>タイショウ</t>
    </rPh>
    <rPh sb="5" eb="7">
      <t>シュツリョク</t>
    </rPh>
    <rPh sb="7" eb="8">
      <t>ナ</t>
    </rPh>
    <phoneticPr fontId="1"/>
  </si>
  <si>
    <t>1:対象_表示無し</t>
    <rPh sb="2" eb="4">
      <t>タイショウ</t>
    </rPh>
    <rPh sb="5" eb="7">
      <t>ヒョウジ</t>
    </rPh>
    <rPh sb="7" eb="8">
      <t>ナ</t>
    </rPh>
    <phoneticPr fontId="1"/>
  </si>
  <si>
    <t>2:対象_リスト</t>
    <rPh sb="2" eb="4">
      <t>タイショウ</t>
    </rPh>
    <phoneticPr fontId="1"/>
  </si>
  <si>
    <t>2:要のみ対象（未対応）</t>
    <rPh sb="2" eb="3">
      <t>ヨウ</t>
    </rPh>
    <rPh sb="5" eb="7">
      <t>タイショウ</t>
    </rPh>
    <rPh sb="8" eb="9">
      <t>ミ</t>
    </rPh>
    <rPh sb="9" eb="11">
      <t>タイオウ</t>
    </rPh>
    <phoneticPr fontId="1"/>
  </si>
  <si>
    <t>2:要求時：非表示/制御時：緑色</t>
    <rPh sb="2" eb="4">
      <t>ヨウキュウ</t>
    </rPh>
    <rPh sb="4" eb="5">
      <t>ジ</t>
    </rPh>
    <rPh sb="6" eb="7">
      <t>ヒ</t>
    </rPh>
    <rPh sb="7" eb="9">
      <t>ヒョウジ</t>
    </rPh>
    <rPh sb="10" eb="12">
      <t>セイギョ</t>
    </rPh>
    <rPh sb="12" eb="13">
      <t>ジ</t>
    </rPh>
    <rPh sb="14" eb="15">
      <t>ミドリ</t>
    </rPh>
    <phoneticPr fontId="5"/>
  </si>
  <si>
    <t>2:網掛けのみ</t>
    <rPh sb="2" eb="4">
      <t>アミカ</t>
    </rPh>
    <phoneticPr fontId="1"/>
  </si>
  <si>
    <t>2:対象_点灯_点灯(バルブチェック)</t>
    <rPh sb="2" eb="4">
      <t>タイショウ</t>
    </rPh>
    <rPh sb="5" eb="7">
      <t>テントウ</t>
    </rPh>
    <rPh sb="8" eb="10">
      <t>テントウ</t>
    </rPh>
    <phoneticPr fontId="1"/>
  </si>
  <si>
    <t>2:対象_連続</t>
    <rPh sb="2" eb="4">
      <t>タイショウ</t>
    </rPh>
    <rPh sb="5" eb="7">
      <t>レンゾク</t>
    </rPh>
    <phoneticPr fontId="1"/>
  </si>
  <si>
    <t>3:対象_項目(値コピー)（未対応）</t>
    <rPh sb="14" eb="17">
      <t>ミタイオウ</t>
    </rPh>
    <phoneticPr fontId="1"/>
  </si>
  <si>
    <t>3:制のみ対象</t>
    <rPh sb="2" eb="3">
      <t>セイ</t>
    </rPh>
    <rPh sb="5" eb="7">
      <t>タイショウ</t>
    </rPh>
    <phoneticPr fontId="1"/>
  </si>
  <si>
    <t>3:要求時：非表示/制御時：白</t>
    <rPh sb="2" eb="4">
      <t>ヨウキュウ</t>
    </rPh>
    <rPh sb="4" eb="5">
      <t>ジ</t>
    </rPh>
    <rPh sb="6" eb="7">
      <t>ヒ</t>
    </rPh>
    <rPh sb="7" eb="9">
      <t>ヒョウジ</t>
    </rPh>
    <rPh sb="10" eb="12">
      <t>セイギョ</t>
    </rPh>
    <rPh sb="12" eb="13">
      <t>ジ</t>
    </rPh>
    <rPh sb="14" eb="15">
      <t>シロ</t>
    </rPh>
    <phoneticPr fontId="5"/>
  </si>
  <si>
    <t>3:対象_項目(値コピー)</t>
    <phoneticPr fontId="1"/>
  </si>
  <si>
    <t>3:対象_TT設定要否</t>
    <phoneticPr fontId="1"/>
  </si>
  <si>
    <t>3:保護あり</t>
    <rPh sb="2" eb="4">
      <t>ホゴ</t>
    </rPh>
    <phoneticPr fontId="1"/>
  </si>
  <si>
    <t>4:対象_リスト&amp;コメント</t>
    <rPh sb="2" eb="4">
      <t>タイショウ</t>
    </rPh>
    <phoneticPr fontId="1"/>
  </si>
  <si>
    <t>4:要求時：表示/要求・制御：白</t>
    <rPh sb="2" eb="4">
      <t>ヨウキュウ</t>
    </rPh>
    <rPh sb="4" eb="5">
      <t>ジ</t>
    </rPh>
    <rPh sb="6" eb="8">
      <t>ヒョウジ</t>
    </rPh>
    <rPh sb="9" eb="11">
      <t>ヨウキュウ</t>
    </rPh>
    <rPh sb="12" eb="14">
      <t>セイギョ</t>
    </rPh>
    <rPh sb="15" eb="16">
      <t>シロ</t>
    </rPh>
    <phoneticPr fontId="5"/>
  </si>
  <si>
    <t>4:割込み表示対象</t>
    <rPh sb="2" eb="4">
      <t>ワリコ</t>
    </rPh>
    <rPh sb="5" eb="7">
      <t>ヒョウジ</t>
    </rPh>
    <rPh sb="7" eb="9">
      <t>タイショウ</t>
    </rPh>
    <phoneticPr fontId="1"/>
  </si>
  <si>
    <t>5:要求時：表示/要求・制御：黒</t>
    <rPh sb="2" eb="4">
      <t>ヨウキュウ</t>
    </rPh>
    <rPh sb="4" eb="5">
      <t>ジ</t>
    </rPh>
    <rPh sb="6" eb="8">
      <t>ヒョウジ</t>
    </rPh>
    <rPh sb="9" eb="11">
      <t>ヨウキュウ</t>
    </rPh>
    <rPh sb="12" eb="14">
      <t>セイギョ</t>
    </rPh>
    <rPh sb="15" eb="16">
      <t>クロ</t>
    </rPh>
    <phoneticPr fontId="5"/>
  </si>
  <si>
    <t>5:割込み表示対象_保護あり</t>
    <rPh sb="2" eb="4">
      <t>ワリコ</t>
    </rPh>
    <rPh sb="5" eb="7">
      <t>ヒョウジ</t>
    </rPh>
    <rPh sb="7" eb="9">
      <t>タイショウ</t>
    </rPh>
    <rPh sb="10" eb="12">
      <t>ホゴ</t>
    </rPh>
    <phoneticPr fontId="1"/>
  </si>
  <si>
    <t>6:要求時：表示/要求・制御：灰色</t>
    <rPh sb="2" eb="4">
      <t>ヨウキュウ</t>
    </rPh>
    <rPh sb="4" eb="5">
      <t>ジ</t>
    </rPh>
    <rPh sb="6" eb="8">
      <t>ヒョウジ</t>
    </rPh>
    <rPh sb="9" eb="11">
      <t>ヨウキュウ</t>
    </rPh>
    <rPh sb="12" eb="14">
      <t>セイギョ</t>
    </rPh>
    <rPh sb="15" eb="17">
      <t>ハイイロ</t>
    </rPh>
    <phoneticPr fontId="5"/>
  </si>
  <si>
    <t>7:要求時：非表示/制御時：濃い灰色</t>
    <rPh sb="2" eb="4">
      <t>ヨウキュウ</t>
    </rPh>
    <rPh sb="4" eb="5">
      <t>ジ</t>
    </rPh>
    <rPh sb="6" eb="7">
      <t>ヒ</t>
    </rPh>
    <rPh sb="7" eb="9">
      <t>ヒョウジ</t>
    </rPh>
    <rPh sb="10" eb="12">
      <t>セイギョ</t>
    </rPh>
    <rPh sb="12" eb="13">
      <t>ジ</t>
    </rPh>
    <rPh sb="14" eb="15">
      <t>ノウ</t>
    </rPh>
    <rPh sb="16" eb="18">
      <t>ハイイロ</t>
    </rPh>
    <phoneticPr fontId="5"/>
  </si>
  <si>
    <t>変更履歴</t>
    <rPh sb="0" eb="2">
      <t>ヘンコウ</t>
    </rPh>
    <rPh sb="2" eb="4">
      <t>リレキ</t>
    </rPh>
    <phoneticPr fontId="1"/>
  </si>
  <si>
    <t>Detailed_Spec_TT</t>
    <phoneticPr fontId="1"/>
  </si>
  <si>
    <t>Detailed_Spec_BZR</t>
    <phoneticPr fontId="1"/>
  </si>
  <si>
    <t>Detailed_Spec_MID</t>
    <phoneticPr fontId="1"/>
  </si>
  <si>
    <t>Chapter_0_1</t>
  </si>
  <si>
    <t>Chapter_2</t>
  </si>
  <si>
    <t>Chapter_2-A</t>
  </si>
  <si>
    <t>Chapter_2-B</t>
  </si>
  <si>
    <t>Chapter_3</t>
  </si>
  <si>
    <t>Chapter_4</t>
  </si>
  <si>
    <t>Chapter_4-5(MSG)</t>
  </si>
  <si>
    <t>Chapter_7</t>
    <phoneticPr fontId="1"/>
  </si>
  <si>
    <t>Chapter_8</t>
    <phoneticPr fontId="1"/>
  </si>
  <si>
    <t>Chapter_8-A</t>
    <phoneticPr fontId="1"/>
  </si>
  <si>
    <t>Chapter_8-B</t>
    <phoneticPr fontId="1"/>
  </si>
  <si>
    <t>Chapter_9</t>
    <phoneticPr fontId="1"/>
  </si>
  <si>
    <t>Chapter_10</t>
    <phoneticPr fontId="1"/>
  </si>
  <si>
    <t>Line_Max</t>
    <phoneticPr fontId="1"/>
  </si>
  <si>
    <t>Chapter_5</t>
    <phoneticPr fontId="1"/>
  </si>
  <si>
    <t>Chapter_5-5(MSG)</t>
    <phoneticPr fontId="1"/>
  </si>
  <si>
    <t>Chapter_11</t>
    <phoneticPr fontId="1"/>
  </si>
  <si>
    <t>Chapter_6</t>
    <phoneticPr fontId="1"/>
  </si>
  <si>
    <t>Chapter_6-2(SW_MSG)</t>
    <phoneticPr fontId="1"/>
  </si>
  <si>
    <t>Chapter_12</t>
    <phoneticPr fontId="1"/>
  </si>
  <si>
    <t>Row Item Key</t>
  </si>
  <si>
    <t>Column Item Key</t>
  </si>
  <si>
    <t>Japan/English</t>
  </si>
  <si>
    <t>Diff Check</t>
  </si>
  <si>
    <t>Input Check</t>
    <phoneticPr fontId="1"/>
  </si>
  <si>
    <t>Visible</t>
    <phoneticPr fontId="1"/>
  </si>
  <si>
    <t>Chapter</t>
    <phoneticPr fontId="1"/>
  </si>
  <si>
    <t>Item Name</t>
  </si>
  <si>
    <t>Row Item Key</t>
    <phoneticPr fontId="1"/>
  </si>
  <si>
    <t>Input Check</t>
  </si>
  <si>
    <t>Visible</t>
  </si>
  <si>
    <t>Hatching</t>
  </si>
  <si>
    <t>TT OFF</t>
  </si>
  <si>
    <t>Chapter</t>
  </si>
  <si>
    <t>Item Name</t>
    <phoneticPr fontId="1"/>
  </si>
  <si>
    <t>BSS Interlock</t>
  </si>
  <si>
    <t>MID NoIndicate</t>
  </si>
  <si>
    <t>Ver Check</t>
    <phoneticPr fontId="1"/>
  </si>
  <si>
    <t>最大行数</t>
    <rPh sb="0" eb="2">
      <t>サイダイ</t>
    </rPh>
    <rPh sb="2" eb="4">
      <t>ギョウスウ</t>
    </rPh>
    <phoneticPr fontId="1"/>
  </si>
  <si>
    <t>000_H</t>
  </si>
  <si>
    <t>メータDB用エリア</t>
    <rPh sb="5" eb="6">
      <t>ヨウ</t>
    </rPh>
    <phoneticPr fontId="5"/>
  </si>
  <si>
    <t>2章タイトル</t>
  </si>
  <si>
    <t>2-A</t>
  </si>
  <si>
    <t>2-A章のタイトル</t>
    <rPh sb="3" eb="4">
      <t>ショウ</t>
    </rPh>
    <phoneticPr fontId="5"/>
  </si>
  <si>
    <t>2-B</t>
  </si>
  <si>
    <t>3</t>
  </si>
  <si>
    <t>4</t>
  </si>
  <si>
    <t>4-5</t>
  </si>
  <si>
    <t>Revision historyシートヘッダタイトル_01</t>
  </si>
  <si>
    <t>0</t>
    <phoneticPr fontId="1"/>
  </si>
  <si>
    <t>6-A</t>
  </si>
  <si>
    <t>6-A章タイトル</t>
    <rPh sb="3" eb="4">
      <t>ショウ</t>
    </rPh>
    <phoneticPr fontId="1"/>
  </si>
  <si>
    <t>6-B</t>
  </si>
  <si>
    <t>6-B章タイトル</t>
    <rPh sb="3" eb="4">
      <t>ショウ</t>
    </rPh>
    <phoneticPr fontId="1"/>
  </si>
  <si>
    <t>7章タイトル</t>
    <rPh sb="1" eb="2">
      <t>ショウ</t>
    </rPh>
    <phoneticPr fontId="1"/>
  </si>
  <si>
    <t>8章タイトル</t>
    <rPh sb="1" eb="2">
      <t>ショウ</t>
    </rPh>
    <phoneticPr fontId="1"/>
  </si>
  <si>
    <t>212_T</t>
    <phoneticPr fontId="1"/>
  </si>
  <si>
    <t>000_H</t>
    <phoneticPr fontId="1"/>
  </si>
  <si>
    <t>5</t>
    <phoneticPr fontId="1"/>
  </si>
  <si>
    <t>5-5</t>
    <phoneticPr fontId="1"/>
  </si>
  <si>
    <t>0</t>
  </si>
  <si>
    <t>6</t>
    <phoneticPr fontId="1"/>
  </si>
  <si>
    <t>6-5</t>
    <phoneticPr fontId="1"/>
  </si>
  <si>
    <t>TTシートヘッダタイトル_01</t>
  </si>
  <si>
    <t>省略語2行目</t>
  </si>
  <si>
    <t>2-A章要求有り/無し</t>
  </si>
  <si>
    <t>BZRシートヘッダタイトル_01</t>
  </si>
  <si>
    <t>MIDシートヘッダタイトル_01</t>
  </si>
  <si>
    <t>MSGシートヘッダタイトル_01</t>
  </si>
  <si>
    <t>Revision historyシートヘッダタイトル_02</t>
  </si>
  <si>
    <t>Detailed Specシートヘッダタイトル_01</t>
  </si>
  <si>
    <t>要求ID_タイトル_1行目</t>
    <rPh sb="0" eb="2">
      <t>ヨウキュウ</t>
    </rPh>
    <rPh sb="11" eb="13">
      <t>ギョウメ</t>
    </rPh>
    <phoneticPr fontId="1"/>
  </si>
  <si>
    <t>C04</t>
    <phoneticPr fontId="1"/>
  </si>
  <si>
    <t>Variable_MIDシートヘッダタイトル_01</t>
    <phoneticPr fontId="1"/>
  </si>
  <si>
    <t>Variable_MSGシートヘッダタイトル_01</t>
    <phoneticPr fontId="1"/>
  </si>
  <si>
    <t>Detailed Spec2シートヘッダタイトル_01</t>
    <phoneticPr fontId="1"/>
  </si>
  <si>
    <t>SWシートヘッダタイトル_01</t>
    <phoneticPr fontId="1"/>
  </si>
  <si>
    <t>SW_MSGシートヘッダタイトル_01</t>
    <phoneticPr fontId="1"/>
  </si>
  <si>
    <t>Detailed Spec3シートヘッダタイトル_01</t>
  </si>
  <si>
    <t>TTシートヘッダタイトル_02</t>
  </si>
  <si>
    <t>2章要求有り/無し</t>
  </si>
  <si>
    <t>要求有り/無しの補足説明</t>
  </si>
  <si>
    <t>BZRシートヘッダタイトル_02</t>
  </si>
  <si>
    <t>MIDシートヘッダタイトル_02</t>
  </si>
  <si>
    <t>MSGシートヘッダタイトル_02</t>
  </si>
  <si>
    <t>Revision historyシートヘッダタイトル_03</t>
  </si>
  <si>
    <t>Detailed Specシートヘッダタイトル_02</t>
  </si>
  <si>
    <t>要求ID_タイトル_2行目</t>
    <rPh sb="0" eb="2">
      <t>ヨウキュウ</t>
    </rPh>
    <rPh sb="11" eb="13">
      <t>ギョウメ</t>
    </rPh>
    <phoneticPr fontId="1"/>
  </si>
  <si>
    <t>Variable_MIDシートヘッダタイトル_02</t>
  </si>
  <si>
    <t>Variable_MSGシートヘッダタイトル_02</t>
    <phoneticPr fontId="1"/>
  </si>
  <si>
    <t>Detailed Spec2シートヘッダタイトル_02</t>
    <phoneticPr fontId="1"/>
  </si>
  <si>
    <t>SWシートヘッダタイトル_02</t>
    <phoneticPr fontId="1"/>
  </si>
  <si>
    <t>SW_MSGシートヘッダタイトル_02</t>
    <phoneticPr fontId="1"/>
  </si>
  <si>
    <t>Detailed Spec3シートヘッダタイトル_02</t>
  </si>
  <si>
    <t>TTシートヘッダタイトル_03</t>
  </si>
  <si>
    <t>省略語3行目</t>
  </si>
  <si>
    <t>2-A-1</t>
  </si>
  <si>
    <t>2-A-1章のタイトル</t>
    <rPh sb="5" eb="6">
      <t>ショウ</t>
    </rPh>
    <phoneticPr fontId="5"/>
  </si>
  <si>
    <t>2-B-1</t>
  </si>
  <si>
    <t>BZRシートヘッダタイトル_03</t>
  </si>
  <si>
    <t>MIDシートヘッダタイトル_03</t>
  </si>
  <si>
    <t>MSGシートヘッダタイトル_03</t>
  </si>
  <si>
    <t>Revision historyシートヘッダタイトル_04</t>
  </si>
  <si>
    <t>Detailed Specシートヘッダタイトル_03</t>
  </si>
  <si>
    <t>Ver_タイトル_1行目</t>
    <rPh sb="10" eb="12">
      <t>ギョウメ</t>
    </rPh>
    <phoneticPr fontId="1"/>
  </si>
  <si>
    <t>Variable_MIDシートヘッダタイトル_03</t>
  </si>
  <si>
    <t>Variable_MSGシートヘッダタイトル_03</t>
    <phoneticPr fontId="1"/>
  </si>
  <si>
    <t>Detailed Spec2シートヘッダタイトル_03</t>
    <phoneticPr fontId="1"/>
  </si>
  <si>
    <t>SWシートヘッダタイトル_03</t>
  </si>
  <si>
    <t>SW_MSGシートヘッダタイトル_03</t>
  </si>
  <si>
    <t>Detailed Spec3シートヘッダタイトル_03</t>
  </si>
  <si>
    <t>TTシートヘッダタイトル_04</t>
  </si>
  <si>
    <t>要求ID_タイトル</t>
  </si>
  <si>
    <t>BZRシートヘッダタイトル_04</t>
  </si>
  <si>
    <t>MIDシートヘッダタイトル_04</t>
  </si>
  <si>
    <t>MSGシートヘッダタイトル_04</t>
  </si>
  <si>
    <t>Revision historyシートヘッダタイトル_05</t>
  </si>
  <si>
    <t>Detailed Specシート表示フォーマットVer</t>
  </si>
  <si>
    <t>Ver_タイトル_2行目</t>
    <rPh sb="10" eb="12">
      <t>ギョウメ</t>
    </rPh>
    <phoneticPr fontId="1"/>
  </si>
  <si>
    <t>Variable_MIDシートヘッダタイトル_04</t>
  </si>
  <si>
    <t>Variable_MSGシートヘッダタイトル_04</t>
    <phoneticPr fontId="1"/>
  </si>
  <si>
    <t>Detailed Spec2シート表示フォーマットVer</t>
    <phoneticPr fontId="1"/>
  </si>
  <si>
    <t>SWシートヘッダタイトル_04</t>
  </si>
  <si>
    <t>SW_MSGシートヘッダタイトル_04</t>
  </si>
  <si>
    <t>Detailed Spec3シート表示フォーマットVer</t>
  </si>
  <si>
    <t>TTシートヘッダタイトル_05</t>
  </si>
  <si>
    <t>省略語4行目</t>
  </si>
  <si>
    <t>Ver_タイトル</t>
  </si>
  <si>
    <t>BZRシートヘッダタイトル_05</t>
  </si>
  <si>
    <t>MIDシートヘッダタイトル_05</t>
  </si>
  <si>
    <t>MSGシートヘッダタイトル_05</t>
  </si>
  <si>
    <t>Revision historyシート表示フォーマットVer_01</t>
  </si>
  <si>
    <t>Detailed Specシートページ表示エリア</t>
    <rPh sb="19" eb="21">
      <t>ヒョウジ</t>
    </rPh>
    <phoneticPr fontId="1"/>
  </si>
  <si>
    <t>No_タイトル_1行目</t>
    <rPh sb="9" eb="11">
      <t>ギョウメ</t>
    </rPh>
    <phoneticPr fontId="1"/>
  </si>
  <si>
    <t>Variable_MIDシートヘッダタイトル_05</t>
  </si>
  <si>
    <t>Variable_MSGシートヘッダタイトル_05</t>
    <phoneticPr fontId="1"/>
  </si>
  <si>
    <t>Detailed Spec2シートページ表示エリア</t>
    <phoneticPr fontId="1"/>
  </si>
  <si>
    <t>SWシートヘッダタイトル_05</t>
  </si>
  <si>
    <t>SW_MSGシートヘッダタイトル_05</t>
  </si>
  <si>
    <t>Detailed Spec3シートページ表示エリア</t>
    <phoneticPr fontId="1"/>
  </si>
  <si>
    <t>TTシートヘッダタイトル_06</t>
  </si>
  <si>
    <t>TT要求数_タイトル</t>
    <rPh sb="2" eb="4">
      <t>ヨウキュウ</t>
    </rPh>
    <phoneticPr fontId="5"/>
  </si>
  <si>
    <t>シンボル_タイトル_01</t>
  </si>
  <si>
    <t>BZRシートヘッダタイトル_06</t>
  </si>
  <si>
    <t>MIDシートヘッダタイトル_06</t>
  </si>
  <si>
    <t>MSGシートヘッダタイトル_06</t>
  </si>
  <si>
    <t>Revision historyシート表示フォーマットVer_02</t>
  </si>
  <si>
    <t>Detailed Specシートページ表示エリア</t>
  </si>
  <si>
    <t>No_タイトル_2行目</t>
    <rPh sb="9" eb="11">
      <t>ギョウメ</t>
    </rPh>
    <phoneticPr fontId="1"/>
  </si>
  <si>
    <t>Variable_MIDシートヘッダタイトル_06</t>
  </si>
  <si>
    <t>Variable_MSGシートヘッダタイトル_06</t>
    <phoneticPr fontId="1"/>
  </si>
  <si>
    <t>メータDB用、拡張用エリア</t>
    <rPh sb="7" eb="9">
      <t>カクチョウ</t>
    </rPh>
    <rPh sb="9" eb="10">
      <t>ヨウ</t>
    </rPh>
    <phoneticPr fontId="1"/>
  </si>
  <si>
    <t>SWシートヘッダタイトル_06</t>
  </si>
  <si>
    <t>SW_MSGシートヘッダタイトル_06</t>
  </si>
  <si>
    <t>メータDB用，拡張用エリア</t>
  </si>
  <si>
    <t>TTシートヘッダタイトル_07</t>
  </si>
  <si>
    <t>TT要求数_入力エリア</t>
    <rPh sb="2" eb="4">
      <t>ヨウキュウ</t>
    </rPh>
    <rPh sb="6" eb="8">
      <t>ニュウリョク</t>
    </rPh>
    <phoneticPr fontId="5"/>
  </si>
  <si>
    <t>シンボル_タイトル_02</t>
  </si>
  <si>
    <t>BZRシートヘッダタイトル_07</t>
  </si>
  <si>
    <t>MIDシートヘッダタイトル_07</t>
  </si>
  <si>
    <t>MSGシートヘッダタイトル_07</t>
  </si>
  <si>
    <t>Revision historyシート表示フォーマットVer_03</t>
  </si>
  <si>
    <t>仕様_タイトル_1行目</t>
    <rPh sb="0" eb="2">
      <t>シヨウ</t>
    </rPh>
    <rPh sb="9" eb="11">
      <t>ギョウメ</t>
    </rPh>
    <phoneticPr fontId="1"/>
  </si>
  <si>
    <t>Variable_MIDシートヘッダタイトル_07</t>
  </si>
  <si>
    <t>Variable_MSGシートヘッダタイトル_07</t>
    <phoneticPr fontId="1"/>
  </si>
  <si>
    <t>10</t>
    <phoneticPr fontId="1"/>
  </si>
  <si>
    <t>10章タイトル</t>
    <rPh sb="2" eb="3">
      <t>ショウ</t>
    </rPh>
    <phoneticPr fontId="1"/>
  </si>
  <si>
    <t>SWシートヘッダタイトル_07</t>
  </si>
  <si>
    <t>SW_MSGシート表示フォーマットVer_01</t>
    <phoneticPr fontId="1"/>
  </si>
  <si>
    <t>12</t>
    <phoneticPr fontId="1"/>
  </si>
  <si>
    <t>12章タイトル</t>
    <phoneticPr fontId="1"/>
  </si>
  <si>
    <t>TTシートヘッダタイトル_08</t>
  </si>
  <si>
    <t>2-n-1</t>
  </si>
  <si>
    <t>2-n-1章タイトル</t>
  </si>
  <si>
    <t>シンボル_タイトル_03</t>
  </si>
  <si>
    <t>BZRシートヘッダタイトル_08</t>
  </si>
  <si>
    <t>MIDシートヘッダタイトル_08</t>
  </si>
  <si>
    <t>MSGシート表示フォーマットVer</t>
  </si>
  <si>
    <t>Revision historyシートページ表示エリア_01</t>
  </si>
  <si>
    <t>6</t>
  </si>
  <si>
    <t>6章タイトル</t>
    <rPh sb="1" eb="2">
      <t>ショウ</t>
    </rPh>
    <phoneticPr fontId="1"/>
  </si>
  <si>
    <t>仕様_タイトル_2行目</t>
    <rPh sb="0" eb="2">
      <t>シヨウ</t>
    </rPh>
    <rPh sb="9" eb="11">
      <t>ギョウメ</t>
    </rPh>
    <phoneticPr fontId="1"/>
  </si>
  <si>
    <t>Variable_MIDシートヘッダタイトル_08</t>
  </si>
  <si>
    <t>Variable_MSGシート表示フォーマットVer_01</t>
    <phoneticPr fontId="1"/>
  </si>
  <si>
    <t>10-n</t>
    <phoneticPr fontId="1"/>
  </si>
  <si>
    <t>10-n章タイトル</t>
    <rPh sb="4" eb="5">
      <t>ショウ</t>
    </rPh>
    <phoneticPr fontId="1"/>
  </si>
  <si>
    <t>SWシートヘッダタイトル_08</t>
  </si>
  <si>
    <t>SW_MSGシート表示フォーマットVer_02</t>
    <phoneticPr fontId="1"/>
  </si>
  <si>
    <t>12-1章タイトル</t>
    <phoneticPr fontId="1"/>
  </si>
  <si>
    <t>TTシートヘッダタイトル_09</t>
  </si>
  <si>
    <t>色_タイトル</t>
    <rPh sb="0" eb="1">
      <t>イロ</t>
    </rPh>
    <phoneticPr fontId="5"/>
  </si>
  <si>
    <t>BZRシートヘッダタイトル_09</t>
  </si>
  <si>
    <t>MIDシートヘッダタイトル_09</t>
  </si>
  <si>
    <t>MSGシートページ表示エリア</t>
  </si>
  <si>
    <t>Revision historyシートページ表示エリア_02</t>
  </si>
  <si>
    <t>6-1</t>
  </si>
  <si>
    <t>6-1章タイトル</t>
    <rPh sb="3" eb="4">
      <t>ショウ</t>
    </rPh>
    <phoneticPr fontId="1"/>
  </si>
  <si>
    <t>標準処理_タイトル_1行目</t>
    <rPh sb="0" eb="2">
      <t>ヒョウジュン</t>
    </rPh>
    <rPh sb="2" eb="4">
      <t>ショリ</t>
    </rPh>
    <rPh sb="11" eb="13">
      <t>ギョウメ</t>
    </rPh>
    <phoneticPr fontId="1"/>
  </si>
  <si>
    <t>Variable_MIDシートヘッダタイトル_09</t>
  </si>
  <si>
    <t>Variable_MSGシート表示フォーマットVer_02</t>
    <phoneticPr fontId="1"/>
  </si>
  <si>
    <t>SWシートヘッダタイトル_09</t>
  </si>
  <si>
    <t>SW_MSGシートページ表示エリア</t>
    <phoneticPr fontId="1"/>
  </si>
  <si>
    <t>TTシートヘッダタイトル_10</t>
  </si>
  <si>
    <t>O/M上の警告灯・表示灯名_タイトル_01</t>
  </si>
  <si>
    <t>BZRシートヘッダタイトル_10</t>
  </si>
  <si>
    <t>MIDシートヘッダタイトル_10</t>
  </si>
  <si>
    <t>メータDB用、拡張用エリア</t>
    <rPh sb="7" eb="9">
      <t>カクチョウ</t>
    </rPh>
    <rPh sb="9" eb="10">
      <t>ヨウ</t>
    </rPh>
    <phoneticPr fontId="5"/>
  </si>
  <si>
    <t>5章タイトル</t>
    <rPh sb="1" eb="2">
      <t>ショウ</t>
    </rPh>
    <phoneticPr fontId="1"/>
  </si>
  <si>
    <t>標準処理_タイトル_2行目</t>
    <rPh sb="0" eb="2">
      <t>ヒョウジュン</t>
    </rPh>
    <rPh sb="2" eb="4">
      <t>ショリ</t>
    </rPh>
    <rPh sb="11" eb="13">
      <t>ギョウメ</t>
    </rPh>
    <phoneticPr fontId="1"/>
  </si>
  <si>
    <t>Variable_MIDシートヘッダタイトル_10</t>
  </si>
  <si>
    <t>Variable_MSGシートページ表示エリア</t>
    <phoneticPr fontId="1"/>
  </si>
  <si>
    <t>SWシートヘッダタイトル_10</t>
  </si>
  <si>
    <t>TTシートヘッダタイトル_11</t>
  </si>
  <si>
    <t>O/M上の警告灯・表示灯名_タイトル_02</t>
  </si>
  <si>
    <t>BZRシートヘッダタイトル_11</t>
  </si>
  <si>
    <t>MIDシートヘッダタイトル_11</t>
  </si>
  <si>
    <t>450_O_R01</t>
  </si>
  <si>
    <t>英語チェック承認欄_Msg Check Company_タイトル</t>
    <rPh sb="0" eb="2">
      <t>エイゴ</t>
    </rPh>
    <rPh sb="6" eb="8">
      <t>ショウニン</t>
    </rPh>
    <rPh sb="8" eb="9">
      <t>ラン</t>
    </rPh>
    <phoneticPr fontId="1"/>
  </si>
  <si>
    <t>特別処理_タイトル_1行目</t>
    <rPh sb="0" eb="2">
      <t>トクベツ</t>
    </rPh>
    <rPh sb="2" eb="4">
      <t>ショリ</t>
    </rPh>
    <rPh sb="11" eb="13">
      <t>ギョウメ</t>
    </rPh>
    <phoneticPr fontId="1"/>
  </si>
  <si>
    <t>Variable_MIDシートヘッダタイトル_11</t>
  </si>
  <si>
    <t>SWシートヘッダタイトル_11</t>
  </si>
  <si>
    <t>6-5</t>
  </si>
  <si>
    <t>TTシート非表示フォーマットVer_01</t>
    <rPh sb="5" eb="8">
      <t>ヒヒョウジ</t>
    </rPh>
    <phoneticPr fontId="5"/>
  </si>
  <si>
    <t>O/M上の警告灯・表示灯名_タイトル_03</t>
  </si>
  <si>
    <t>BZRシートヘッダタイトル_12</t>
  </si>
  <si>
    <t>MIDシートヘッダタイトル_12</t>
  </si>
  <si>
    <t>英語チェック承認欄_Msg Check Company_入力エリア</t>
    <rPh sb="28" eb="30">
      <t>ニュウリョク</t>
    </rPh>
    <phoneticPr fontId="1"/>
  </si>
  <si>
    <t>シート名_タイトル</t>
  </si>
  <si>
    <t>特別処理_タイトル_2行目</t>
    <rPh sb="0" eb="2">
      <t>トクベツ</t>
    </rPh>
    <rPh sb="2" eb="4">
      <t>ショリ</t>
    </rPh>
    <rPh sb="11" eb="13">
      <t>ギョウメ</t>
    </rPh>
    <phoneticPr fontId="1"/>
  </si>
  <si>
    <t>410_T</t>
    <phoneticPr fontId="1"/>
  </si>
  <si>
    <t>Variable_MIDシートヘッダタイトル_12</t>
  </si>
  <si>
    <t>SWシートヘッダタイトル_12</t>
  </si>
  <si>
    <t>TTシート非表示フォーマットVer_02</t>
    <rPh sb="5" eb="8">
      <t>ヒヒョウジ</t>
    </rPh>
    <phoneticPr fontId="5"/>
  </si>
  <si>
    <t>要求ID_入力エリア</t>
  </si>
  <si>
    <t>BZRシートヘッダタイトル_13</t>
  </si>
  <si>
    <t>MIDシートヘッダタイトル_13</t>
  </si>
  <si>
    <t>英語チェック承認欄_Date_タイトル</t>
    <rPh sb="6" eb="8">
      <t>ショウニン</t>
    </rPh>
    <rPh sb="8" eb="9">
      <t>ラン</t>
    </rPh>
    <phoneticPr fontId="1"/>
  </si>
  <si>
    <t>章番号_タイトル</t>
  </si>
  <si>
    <t>特別処理が必要な理由_タイトル_1行目</t>
    <rPh sb="0" eb="2">
      <t>トクベツ</t>
    </rPh>
    <rPh sb="2" eb="4">
      <t>ショリ</t>
    </rPh>
    <rPh sb="5" eb="7">
      <t>ヒツヨウ</t>
    </rPh>
    <rPh sb="8" eb="10">
      <t>リユウ</t>
    </rPh>
    <rPh sb="17" eb="19">
      <t>ギョウメ</t>
    </rPh>
    <phoneticPr fontId="1"/>
  </si>
  <si>
    <t>420_T</t>
    <phoneticPr fontId="1"/>
  </si>
  <si>
    <t>Variable_MIDシートヘッダタイトル_13</t>
  </si>
  <si>
    <t>SWシートヘッダタイトル_13</t>
  </si>
  <si>
    <t>TTシート表示フォーマットVer_01</t>
    <rPh sb="5" eb="7">
      <t>ヒョウジ</t>
    </rPh>
    <phoneticPr fontId="5"/>
  </si>
  <si>
    <t>Ver_入力エリア</t>
  </si>
  <si>
    <t>BZRシートヘッダタイトル_14</t>
  </si>
  <si>
    <t>MIDシートヘッダタイトル_14</t>
  </si>
  <si>
    <t>英語チェック承認欄_Date_入力エリア</t>
    <rPh sb="15" eb="17">
      <t>ニュウリョク</t>
    </rPh>
    <phoneticPr fontId="1"/>
  </si>
  <si>
    <t>No_タイトル</t>
  </si>
  <si>
    <t>特別処理が必要な理由_タイトル_2行目</t>
    <rPh sb="0" eb="2">
      <t>トクベツ</t>
    </rPh>
    <rPh sb="2" eb="4">
      <t>ショリ</t>
    </rPh>
    <rPh sb="5" eb="7">
      <t>ヒツヨウ</t>
    </rPh>
    <rPh sb="8" eb="10">
      <t>リユウ</t>
    </rPh>
    <rPh sb="17" eb="19">
      <t>ギョウメ</t>
    </rPh>
    <phoneticPr fontId="1"/>
  </si>
  <si>
    <t>430_T</t>
    <phoneticPr fontId="1"/>
  </si>
  <si>
    <t>Variable_MIDシートヘッダタイトル_14</t>
  </si>
  <si>
    <t>SWシートヘッダタイトル_14</t>
  </si>
  <si>
    <t>TTシート表示フォーマットVer_02</t>
    <rPh sb="5" eb="7">
      <t>ヒョウジ</t>
    </rPh>
    <phoneticPr fontId="5"/>
  </si>
  <si>
    <t>シンボル_入力エリア</t>
  </si>
  <si>
    <t>BZRシート表示フォーマットVer_01</t>
  </si>
  <si>
    <t>MIDシートヘッダタイトル_15</t>
  </si>
  <si>
    <t>英語チェック承認欄_Approved_タイトル</t>
    <rPh sb="6" eb="8">
      <t>ショウニン</t>
    </rPh>
    <rPh sb="8" eb="9">
      <t>ラン</t>
    </rPh>
    <phoneticPr fontId="1"/>
  </si>
  <si>
    <t>変更内容_タイトル</t>
    <rPh sb="0" eb="2">
      <t>ヘンコウ</t>
    </rPh>
    <rPh sb="2" eb="4">
      <t>ナイヨウ</t>
    </rPh>
    <phoneticPr fontId="1"/>
  </si>
  <si>
    <t>要求ID_入力エリア</t>
    <rPh sb="0" eb="2">
      <t>ヨウキュウ</t>
    </rPh>
    <rPh sb="5" eb="7">
      <t>ニュウリョク</t>
    </rPh>
    <phoneticPr fontId="1"/>
  </si>
  <si>
    <t>Variable_MIDシートヘッダタイトル_15</t>
  </si>
  <si>
    <t>SWシートヘッダタイトル_15</t>
  </si>
  <si>
    <t>TTシート表示フォーマットVer_03</t>
    <rPh sb="5" eb="7">
      <t>ヒョウジ</t>
    </rPh>
    <phoneticPr fontId="5"/>
  </si>
  <si>
    <t>色_入力エリア</t>
    <rPh sb="0" eb="1">
      <t>イロ</t>
    </rPh>
    <phoneticPr fontId="5"/>
  </si>
  <si>
    <t>BZRシート表示フォーマットVer_02</t>
  </si>
  <si>
    <t>MIDシートヘッダタイトル_16</t>
  </si>
  <si>
    <t>英語チェック承認欄_Checked_タイトル</t>
    <rPh sb="6" eb="8">
      <t>ショウニン</t>
    </rPh>
    <rPh sb="8" eb="9">
      <t>ラン</t>
    </rPh>
    <phoneticPr fontId="1"/>
  </si>
  <si>
    <t>日付_タイトル</t>
    <rPh sb="0" eb="2">
      <t>ヒヅケ</t>
    </rPh>
    <phoneticPr fontId="1"/>
  </si>
  <si>
    <t>Ver_入力エリア</t>
    <rPh sb="4" eb="6">
      <t>ニュウリョク</t>
    </rPh>
    <phoneticPr fontId="1"/>
  </si>
  <si>
    <t>Variable_MIDシートヘッダタイトル_16</t>
  </si>
  <si>
    <t>SWシートヘッダタイトル_16</t>
  </si>
  <si>
    <t>TTシートページ表示エリア_01</t>
    <rPh sb="8" eb="10">
      <t>ヒョウジ</t>
    </rPh>
    <phoneticPr fontId="5"/>
  </si>
  <si>
    <t>O/M上の警告灯・表示灯名_入力エリア</t>
  </si>
  <si>
    <t>BZRシート表示フォーマットVer_03</t>
  </si>
  <si>
    <t>MIDシートヘッダタイトル_17</t>
  </si>
  <si>
    <t>英語チェック承認欄_Charge_タイトル</t>
    <rPh sb="6" eb="8">
      <t>ショウニン</t>
    </rPh>
    <rPh sb="8" eb="9">
      <t>ラン</t>
    </rPh>
    <phoneticPr fontId="1"/>
  </si>
  <si>
    <t>部署_タイトル</t>
    <rPh sb="0" eb="2">
      <t>ブショ</t>
    </rPh>
    <phoneticPr fontId="1"/>
  </si>
  <si>
    <t>No_入力エリア</t>
    <rPh sb="3" eb="5">
      <t>ニュウリョク</t>
    </rPh>
    <phoneticPr fontId="1"/>
  </si>
  <si>
    <t>Variable_MIDシートヘッダタイトル_17</t>
  </si>
  <si>
    <t>SWシート表示フォーマットVer_01</t>
    <phoneticPr fontId="1"/>
  </si>
  <si>
    <t>TTシートページ表示エリア_02</t>
    <rPh sb="8" eb="10">
      <t>ヒョウジ</t>
    </rPh>
    <phoneticPr fontId="5"/>
  </si>
  <si>
    <t>MID有り時のTT設定要否_タイトル</t>
  </si>
  <si>
    <t>2-A-2</t>
  </si>
  <si>
    <t>2-A-2章のタイトル</t>
    <rPh sb="5" eb="6">
      <t>ショウ</t>
    </rPh>
    <phoneticPr fontId="5"/>
  </si>
  <si>
    <t>2-B-2</t>
  </si>
  <si>
    <t>BZRシートページ表示エリア_01</t>
    <rPh sb="9" eb="11">
      <t>ヒョウジ</t>
    </rPh>
    <phoneticPr fontId="5"/>
  </si>
  <si>
    <t>MIDシートヘッダタイトル_18</t>
  </si>
  <si>
    <t>英語チェック承認欄_Approved_入力エリア</t>
    <rPh sb="19" eb="21">
      <t>ニュウリョク</t>
    </rPh>
    <phoneticPr fontId="1"/>
  </si>
  <si>
    <t>承認_タイトル</t>
    <rPh sb="0" eb="2">
      <t>ショウニン</t>
    </rPh>
    <phoneticPr fontId="1"/>
  </si>
  <si>
    <t>仕様_表示電源状態へ切替後の初期表示状態</t>
    <rPh sb="0" eb="2">
      <t>シヨウ</t>
    </rPh>
    <phoneticPr fontId="1"/>
  </si>
  <si>
    <t>仕様_吹鳴電源状態へ切替後の初期吹鳴状態</t>
    <rPh sb="0" eb="2">
      <t>シヨウ</t>
    </rPh>
    <phoneticPr fontId="1"/>
  </si>
  <si>
    <t>Variable_MIDシートヘッダタイトル_18</t>
  </si>
  <si>
    <t>SWシートページ表示エリア_01</t>
    <phoneticPr fontId="1"/>
  </si>
  <si>
    <t>メータDB用、拡張エリア</t>
    <rPh sb="5" eb="6">
      <t>ヨウ</t>
    </rPh>
    <rPh sb="7" eb="9">
      <t>カクチョウ</t>
    </rPh>
    <phoneticPr fontId="5"/>
  </si>
  <si>
    <t>左記の設定必要な理由_タイトル_01</t>
  </si>
  <si>
    <t>TT表示状態数_タイトル</t>
    <rPh sb="2" eb="4">
      <t>ヒョウジ</t>
    </rPh>
    <rPh sb="4" eb="6">
      <t>ジョウタイ</t>
    </rPh>
    <rPh sb="6" eb="7">
      <t>スウ</t>
    </rPh>
    <phoneticPr fontId="5"/>
  </si>
  <si>
    <t>BZRシートページ表示エリア_02</t>
    <rPh sb="9" eb="11">
      <t>ヒョウジ</t>
    </rPh>
    <phoneticPr fontId="5"/>
  </si>
  <si>
    <t>MIDシートヘッダタイトル_19</t>
  </si>
  <si>
    <t>英語チェック承認欄_Checked_入力エリア</t>
    <phoneticPr fontId="1"/>
  </si>
  <si>
    <t>調査_タイトル</t>
    <rPh sb="0" eb="2">
      <t>チョウサ</t>
    </rPh>
    <phoneticPr fontId="1"/>
  </si>
  <si>
    <t>標準処理_表示電源状態へ切替後の初期表示状態</t>
    <rPh sb="0" eb="2">
      <t>ヒョウジュン</t>
    </rPh>
    <rPh sb="2" eb="4">
      <t>ショリ</t>
    </rPh>
    <phoneticPr fontId="1"/>
  </si>
  <si>
    <t>標準処理_吹鳴電源状態へ切替後の初期吹鳴状態</t>
    <rPh sb="0" eb="2">
      <t>ヒョウジュン</t>
    </rPh>
    <rPh sb="2" eb="4">
      <t>ショリ</t>
    </rPh>
    <phoneticPr fontId="1"/>
  </si>
  <si>
    <t>Variable_MIDシートヘッダタイトル_19</t>
  </si>
  <si>
    <t>SWシートページ表示エリア_02</t>
    <phoneticPr fontId="1"/>
  </si>
  <si>
    <t>承認欄1_発行部署_タイトル</t>
    <rPh sb="0" eb="2">
      <t>ショウニン</t>
    </rPh>
    <rPh sb="2" eb="3">
      <t>ラン</t>
    </rPh>
    <rPh sb="5" eb="7">
      <t>ハッコウ</t>
    </rPh>
    <rPh sb="7" eb="9">
      <t>ブショ</t>
    </rPh>
    <phoneticPr fontId="5"/>
  </si>
  <si>
    <t>左記の設定必要な理由_タイトル_02</t>
  </si>
  <si>
    <t>TT表示状態数_入力エリア</t>
    <rPh sb="2" eb="4">
      <t>ヒョウジ</t>
    </rPh>
    <rPh sb="4" eb="6">
      <t>ジョウタイ</t>
    </rPh>
    <rPh sb="6" eb="7">
      <t>スウ</t>
    </rPh>
    <rPh sb="8" eb="10">
      <t>ニュウリョク</t>
    </rPh>
    <phoneticPr fontId="5"/>
  </si>
  <si>
    <t>MIDシートヘッダタイトル_20</t>
  </si>
  <si>
    <t>英語チェック承認欄_Charge_入力エリア</t>
    <phoneticPr fontId="1"/>
  </si>
  <si>
    <t>作成_タイトル</t>
    <rPh sb="0" eb="2">
      <t>サクセイ</t>
    </rPh>
    <phoneticPr fontId="1"/>
  </si>
  <si>
    <t>特別処理_表示電源状態へ切替後の初期表示状態</t>
    <rPh sb="0" eb="2">
      <t>トクベツ</t>
    </rPh>
    <rPh sb="2" eb="4">
      <t>ショリ</t>
    </rPh>
    <phoneticPr fontId="1"/>
  </si>
  <si>
    <t>特別処理_吹鳴電源状態へ切替後の初期吹鳴状態</t>
    <rPh sb="0" eb="2">
      <t>トクベツ</t>
    </rPh>
    <rPh sb="2" eb="4">
      <t>ショリ</t>
    </rPh>
    <phoneticPr fontId="1"/>
  </si>
  <si>
    <t>S00_I_R02</t>
  </si>
  <si>
    <t>Variable_MIDシートヘッダタイトル_20</t>
    <phoneticPr fontId="1"/>
  </si>
  <si>
    <t>承認欄1_発行部署_入力エリア_01</t>
    <rPh sb="0" eb="2">
      <t>ショウニン</t>
    </rPh>
    <rPh sb="2" eb="3">
      <t>ラン</t>
    </rPh>
    <rPh sb="5" eb="7">
      <t>ハッコウ</t>
    </rPh>
    <rPh sb="7" eb="9">
      <t>ブショ</t>
    </rPh>
    <rPh sb="10" eb="12">
      <t>ニュウリョク</t>
    </rPh>
    <phoneticPr fontId="5"/>
  </si>
  <si>
    <t>左記の設定必要な理由_タイトル_03</t>
  </si>
  <si>
    <t>要求ID_タイトル_1行目</t>
    <rPh sb="11" eb="13">
      <t>ギョウメ</t>
    </rPh>
    <phoneticPr fontId="5"/>
  </si>
  <si>
    <t>3章タイトル</t>
  </si>
  <si>
    <t>MIDシートヘッダタイトル_21</t>
  </si>
  <si>
    <t>4-5章タイトル</t>
  </si>
  <si>
    <t>特別処理が必要な理由_表示電源状態へ切替後の初期表示状態</t>
    <rPh sb="0" eb="2">
      <t>トクベツ</t>
    </rPh>
    <rPh sb="2" eb="4">
      <t>ショリ</t>
    </rPh>
    <rPh sb="5" eb="7">
      <t>ヒツヨウ</t>
    </rPh>
    <rPh sb="8" eb="10">
      <t>リユウ</t>
    </rPh>
    <phoneticPr fontId="1"/>
  </si>
  <si>
    <t>特別処理が必要な理由_吹鳴電源状態へ切替後の初期吹鳴状態</t>
    <rPh sb="0" eb="2">
      <t>トクベツ</t>
    </rPh>
    <rPh sb="2" eb="4">
      <t>ショリ</t>
    </rPh>
    <rPh sb="5" eb="7">
      <t>ヒツヨウ</t>
    </rPh>
    <rPh sb="8" eb="10">
      <t>リユウ</t>
    </rPh>
    <phoneticPr fontId="1"/>
  </si>
  <si>
    <t>SS012_T</t>
  </si>
  <si>
    <t>Variable_MIDシート表示フォーマットVer_01</t>
    <rPh sb="15" eb="17">
      <t>ヒョウジ</t>
    </rPh>
    <phoneticPr fontId="1"/>
  </si>
  <si>
    <t>S20_T</t>
  </si>
  <si>
    <t>6-5章タイトル</t>
    <phoneticPr fontId="1"/>
  </si>
  <si>
    <t>要求ID_タイトル</t>
    <rPh sb="0" eb="2">
      <t>ヨウキュウ</t>
    </rPh>
    <phoneticPr fontId="5"/>
  </si>
  <si>
    <t>左記の設定必要な理由_タイトル_04</t>
  </si>
  <si>
    <t>要求ID_タイトル_2行目</t>
  </si>
  <si>
    <t>3章要求有り/無し</t>
    <rPh sb="1" eb="2">
      <t>ショウ</t>
    </rPh>
    <rPh sb="2" eb="4">
      <t>ヨウキュウ</t>
    </rPh>
    <rPh sb="4" eb="5">
      <t>ア</t>
    </rPh>
    <rPh sb="7" eb="8">
      <t>ナ</t>
    </rPh>
    <phoneticPr fontId="5"/>
  </si>
  <si>
    <t>MIDシートヘッダタイトル_22</t>
  </si>
  <si>
    <t>シート名_入力エリア</t>
  </si>
  <si>
    <t>SS013_T</t>
  </si>
  <si>
    <t>Variable_MIDシート表示フォーマットVer_02</t>
    <rPh sb="15" eb="17">
      <t>ヒョウジ</t>
    </rPh>
    <phoneticPr fontId="1"/>
  </si>
  <si>
    <t>V50_T</t>
  </si>
  <si>
    <t>5-5章タイトル</t>
    <phoneticPr fontId="1"/>
  </si>
  <si>
    <t>C06</t>
    <phoneticPr fontId="1"/>
  </si>
  <si>
    <t>6章要求有り/無し</t>
    <rPh sb="1" eb="2">
      <t>ショウ</t>
    </rPh>
    <rPh sb="2" eb="4">
      <t>ヨウキュウ</t>
    </rPh>
    <rPh sb="4" eb="5">
      <t>ア</t>
    </rPh>
    <rPh sb="7" eb="8">
      <t>ナ</t>
    </rPh>
    <phoneticPr fontId="1"/>
  </si>
  <si>
    <t>S20_S_R01</t>
  </si>
  <si>
    <t>追加文言数_タイトル</t>
    <rPh sb="0" eb="2">
      <t>ツイカ</t>
    </rPh>
    <rPh sb="2" eb="4">
      <t>モンゴン</t>
    </rPh>
    <rPh sb="4" eb="5">
      <t>スウ</t>
    </rPh>
    <phoneticPr fontId="1"/>
  </si>
  <si>
    <t>仕向け先違いのシンボルの引当条件_タイトル01</t>
  </si>
  <si>
    <t>Ver_タイトル_1行目</t>
    <rPh sb="10" eb="12">
      <t>ギョウメ</t>
    </rPh>
    <phoneticPr fontId="5"/>
  </si>
  <si>
    <t>要求有り/無しの補足説明</t>
    <rPh sb="0" eb="2">
      <t>ヨウキュウ</t>
    </rPh>
    <rPh sb="2" eb="3">
      <t>ア</t>
    </rPh>
    <rPh sb="5" eb="6">
      <t>ナ</t>
    </rPh>
    <rPh sb="8" eb="10">
      <t>ホソク</t>
    </rPh>
    <rPh sb="10" eb="12">
      <t>セツメイ</t>
    </rPh>
    <phoneticPr fontId="5"/>
  </si>
  <si>
    <t>MIDシート表示フォーマットVer_01</t>
  </si>
  <si>
    <t>章番号_入力エリア</t>
  </si>
  <si>
    <t>SS014_T</t>
  </si>
  <si>
    <t>Variable_MIDシート表示フォーマットVer_03</t>
    <rPh sb="15" eb="17">
      <t>ヒョウジ</t>
    </rPh>
    <phoneticPr fontId="1"/>
  </si>
  <si>
    <t>V50_T_R01</t>
  </si>
  <si>
    <t>S00_O_R01</t>
  </si>
  <si>
    <t>要求有り/無しの補足説明</t>
    <rPh sb="0" eb="2">
      <t>ヨウキュウ</t>
    </rPh>
    <rPh sb="2" eb="3">
      <t>ア</t>
    </rPh>
    <rPh sb="5" eb="6">
      <t>ナ</t>
    </rPh>
    <rPh sb="8" eb="10">
      <t>ホソク</t>
    </rPh>
    <rPh sb="10" eb="12">
      <t>セツメイ</t>
    </rPh>
    <phoneticPr fontId="1"/>
  </si>
  <si>
    <t>追加文言数_入力エリア</t>
    <phoneticPr fontId="1"/>
  </si>
  <si>
    <t>1章タイトル</t>
    <rPh sb="1" eb="2">
      <t>ショウ</t>
    </rPh>
    <phoneticPr fontId="5"/>
  </si>
  <si>
    <t>仕向け先違いのシンボルの引当条件_タイトル02</t>
  </si>
  <si>
    <t>Ver_タイトル_2行目</t>
  </si>
  <si>
    <t>3-1</t>
  </si>
  <si>
    <t>3-1章タイトル</t>
  </si>
  <si>
    <t>MIDシート表示フォーマットVer_02</t>
  </si>
  <si>
    <t>No_入力エリア</t>
  </si>
  <si>
    <t>C07</t>
    <phoneticPr fontId="1"/>
  </si>
  <si>
    <t>Variable_MIDシート表示フォーマットVer_04</t>
    <rPh sb="15" eb="17">
      <t>ヒョウジ</t>
    </rPh>
    <phoneticPr fontId="1"/>
  </si>
  <si>
    <t>V50_T_R02</t>
  </si>
  <si>
    <t>SW要求数_タイトル</t>
    <rPh sb="2" eb="4">
      <t>ヨウキュウ</t>
    </rPh>
    <rPh sb="4" eb="5">
      <t>スウ</t>
    </rPh>
    <phoneticPr fontId="1"/>
  </si>
  <si>
    <t>S20_T_R01</t>
  </si>
  <si>
    <t>承認欄1_日付_タイトル</t>
    <rPh sb="0" eb="2">
      <t>ショウニン</t>
    </rPh>
    <rPh sb="2" eb="3">
      <t>ラン</t>
    </rPh>
    <rPh sb="5" eb="7">
      <t>ヒヅケ</t>
    </rPh>
    <phoneticPr fontId="5"/>
  </si>
  <si>
    <t>仕向け先違いのシンボルの引当条件_タイトル03</t>
  </si>
  <si>
    <t>No_タイトル_1行目</t>
    <rPh sb="9" eb="11">
      <t>ギョウメ</t>
    </rPh>
    <phoneticPr fontId="5"/>
  </si>
  <si>
    <t>BZR吹鳴状態数_タイトル</t>
  </si>
  <si>
    <t>MIDシート表示フォーマットVer_03</t>
  </si>
  <si>
    <t>変更内容_入力エリア</t>
    <rPh sb="0" eb="2">
      <t>ヘンコウ</t>
    </rPh>
    <rPh sb="2" eb="4">
      <t>ナイヨウ</t>
    </rPh>
    <phoneticPr fontId="1"/>
  </si>
  <si>
    <t>仕様_各TT表示状態の実施条件</t>
    <rPh sb="0" eb="2">
      <t>シヨウ</t>
    </rPh>
    <phoneticPr fontId="1"/>
  </si>
  <si>
    <t>仕様_単発，2連発吹鳴中に，他の優先吹鳴への切替時</t>
    <rPh sb="0" eb="2">
      <t>シヨウ</t>
    </rPh>
    <phoneticPr fontId="1"/>
  </si>
  <si>
    <t>仕様_各表示状態の実施条件</t>
    <rPh sb="0" eb="2">
      <t>シヨウ</t>
    </rPh>
    <phoneticPr fontId="1"/>
  </si>
  <si>
    <t>Variable_MIDシートページ表示エリア_01</t>
    <rPh sb="18" eb="20">
      <t>ヒョウジ</t>
    </rPh>
    <phoneticPr fontId="1"/>
  </si>
  <si>
    <t>SW要求数_入力エリア</t>
    <rPh sb="2" eb="4">
      <t>ヨウキュウ</t>
    </rPh>
    <rPh sb="4" eb="5">
      <t>スウ</t>
    </rPh>
    <phoneticPr fontId="1"/>
  </si>
  <si>
    <t>S20_T_R02</t>
  </si>
  <si>
    <t>No_表示エリア</t>
    <phoneticPr fontId="1"/>
  </si>
  <si>
    <t>承認欄1_日付_入力エリア_01</t>
    <rPh sb="0" eb="2">
      <t>ショウニン</t>
    </rPh>
    <rPh sb="2" eb="3">
      <t>ラン</t>
    </rPh>
    <rPh sb="5" eb="7">
      <t>ヒヅケ</t>
    </rPh>
    <rPh sb="8" eb="10">
      <t>ニュウリョク</t>
    </rPh>
    <phoneticPr fontId="5"/>
  </si>
  <si>
    <t>仕向け先違いのシンボルの引当条件_タイトル04</t>
  </si>
  <si>
    <t>No_タイトル_2行目</t>
  </si>
  <si>
    <t>BZR吹鳴状態数_入力エリア</t>
    <rPh sb="9" eb="11">
      <t>ニュウリョク</t>
    </rPh>
    <phoneticPr fontId="5"/>
  </si>
  <si>
    <t>MIDシートページ表示エリア_01</t>
    <rPh sb="9" eb="11">
      <t>ヒョウジ</t>
    </rPh>
    <phoneticPr fontId="5"/>
  </si>
  <si>
    <t>No_タイトル_1行目</t>
  </si>
  <si>
    <t>日付_入力エリア</t>
    <rPh sb="0" eb="2">
      <t>ヒヅケ</t>
    </rPh>
    <phoneticPr fontId="1"/>
  </si>
  <si>
    <t>標準処理_各TT表示状態の実施条件</t>
    <rPh sb="0" eb="2">
      <t>ヒョウジュン</t>
    </rPh>
    <rPh sb="2" eb="4">
      <t>ショリ</t>
    </rPh>
    <phoneticPr fontId="1"/>
  </si>
  <si>
    <t>標準処理_単発，2連発吹鳴中に，他の優先吹鳴への切替時</t>
    <rPh sb="0" eb="2">
      <t>ヒョウジュン</t>
    </rPh>
    <rPh sb="2" eb="4">
      <t>ショリ</t>
    </rPh>
    <phoneticPr fontId="1"/>
  </si>
  <si>
    <t>標準処理_各表示状態の実施条件</t>
    <rPh sb="0" eb="2">
      <t>ヒョウジュン</t>
    </rPh>
    <rPh sb="2" eb="4">
      <t>ショリ</t>
    </rPh>
    <phoneticPr fontId="1"/>
  </si>
  <si>
    <t>Variable_MIDシートページ表示エリア_02</t>
    <rPh sb="18" eb="20">
      <t>ヒョウジ</t>
    </rPh>
    <phoneticPr fontId="1"/>
  </si>
  <si>
    <t>S10_T</t>
  </si>
  <si>
    <t>6-1</t>
    <phoneticPr fontId="1"/>
  </si>
  <si>
    <t>仕様_基本シーケンス</t>
    <phoneticPr fontId="1"/>
  </si>
  <si>
    <t>要求ID_入力エリア</t>
    <rPh sb="0" eb="2">
      <t>ヨウキュウ</t>
    </rPh>
    <rPh sb="5" eb="7">
      <t>ニュウリョク</t>
    </rPh>
    <phoneticPr fontId="5"/>
  </si>
  <si>
    <t>要求廃止_タイトル_1行目</t>
    <rPh sb="0" eb="2">
      <t>ヨウキュウ</t>
    </rPh>
    <rPh sb="2" eb="4">
      <t>ハイシ</t>
    </rPh>
    <rPh sb="11" eb="13">
      <t>ギョウメ</t>
    </rPh>
    <phoneticPr fontId="5"/>
  </si>
  <si>
    <t>MIDシートページ表示エリア_02</t>
    <rPh sb="9" eb="11">
      <t>ヒョウジ</t>
    </rPh>
    <phoneticPr fontId="5"/>
  </si>
  <si>
    <t>部署_入力エリア</t>
    <rPh sb="0" eb="2">
      <t>ブショ</t>
    </rPh>
    <phoneticPr fontId="1"/>
  </si>
  <si>
    <t>仕様_表示電源状態へ切替後の初期表示状態</t>
    <rPh sb="0" eb="2">
      <t>シヨウ</t>
    </rPh>
    <rPh sb="3" eb="5">
      <t>ヒョウジ</t>
    </rPh>
    <rPh sb="5" eb="7">
      <t>デンゲン</t>
    </rPh>
    <rPh sb="7" eb="9">
      <t>ジョウタイ</t>
    </rPh>
    <rPh sb="10" eb="12">
      <t>キリカエ</t>
    </rPh>
    <rPh sb="12" eb="13">
      <t>ゴ</t>
    </rPh>
    <rPh sb="14" eb="16">
      <t>ショキ</t>
    </rPh>
    <rPh sb="16" eb="18">
      <t>ヒョウジ</t>
    </rPh>
    <rPh sb="18" eb="20">
      <t>ジョウタイ</t>
    </rPh>
    <phoneticPr fontId="1"/>
  </si>
  <si>
    <t>特別処理_各TT表示状態の実施条件</t>
    <rPh sb="0" eb="2">
      <t>トクベツ</t>
    </rPh>
    <rPh sb="2" eb="4">
      <t>ショリ</t>
    </rPh>
    <phoneticPr fontId="1"/>
  </si>
  <si>
    <t>特別処理_単発，2連発吹鳴中に，他の優先吹鳴への切替時</t>
    <rPh sb="0" eb="2">
      <t>トクベツ</t>
    </rPh>
    <rPh sb="2" eb="4">
      <t>ショリ</t>
    </rPh>
    <phoneticPr fontId="1"/>
  </si>
  <si>
    <t>特別処理_各表示状態の実施条件</t>
    <rPh sb="0" eb="2">
      <t>トクベツ</t>
    </rPh>
    <rPh sb="2" eb="4">
      <t>ショリ</t>
    </rPh>
    <phoneticPr fontId="1"/>
  </si>
  <si>
    <t>S101_T</t>
  </si>
  <si>
    <t>6-1-1</t>
  </si>
  <si>
    <t>6-1-1章タイトル</t>
    <rPh sb="5" eb="6">
      <t>ショウ</t>
    </rPh>
    <phoneticPr fontId="1"/>
  </si>
  <si>
    <t>標準処理_基本シーケンス</t>
    <phoneticPr fontId="1"/>
  </si>
  <si>
    <t>Ver_入力エリア</t>
    <rPh sb="4" eb="6">
      <t>ニュウリョク</t>
    </rPh>
    <phoneticPr fontId="5"/>
  </si>
  <si>
    <t>要求廃止_タイトル_2行目</t>
    <rPh sb="0" eb="2">
      <t>ヨウキュウ</t>
    </rPh>
    <rPh sb="2" eb="4">
      <t>ハイシ</t>
    </rPh>
    <phoneticPr fontId="5"/>
  </si>
  <si>
    <t>C31</t>
  </si>
  <si>
    <t>(Ref) Fixed MID Indication(Jpn)_タイトル_1行目</t>
  </si>
  <si>
    <t>承認_入力エリア</t>
    <rPh sb="0" eb="2">
      <t>ショウニン</t>
    </rPh>
    <phoneticPr fontId="1"/>
  </si>
  <si>
    <t>標準処理_表示電源状態へ切替後の初期表示状態</t>
    <rPh sb="0" eb="2">
      <t>ヒョウジュン</t>
    </rPh>
    <rPh sb="2" eb="4">
      <t>ショリ</t>
    </rPh>
    <rPh sb="5" eb="7">
      <t>ヒョウジ</t>
    </rPh>
    <rPh sb="7" eb="9">
      <t>デンゲン</t>
    </rPh>
    <rPh sb="9" eb="11">
      <t>ジョウタイ</t>
    </rPh>
    <rPh sb="12" eb="14">
      <t>キリカエ</t>
    </rPh>
    <rPh sb="14" eb="15">
      <t>ゴ</t>
    </rPh>
    <rPh sb="16" eb="18">
      <t>ショキ</t>
    </rPh>
    <rPh sb="18" eb="20">
      <t>ヒョウジ</t>
    </rPh>
    <rPh sb="20" eb="22">
      <t>ジョウタイ</t>
    </rPh>
    <phoneticPr fontId="1"/>
  </si>
  <si>
    <t>特別処理が必要な理由_各TT表示状態の実施条件</t>
    <rPh sb="0" eb="2">
      <t>トクベツ</t>
    </rPh>
    <rPh sb="2" eb="4">
      <t>ショリ</t>
    </rPh>
    <rPh sb="5" eb="7">
      <t>ヒツヨウ</t>
    </rPh>
    <rPh sb="8" eb="10">
      <t>リユウ</t>
    </rPh>
    <phoneticPr fontId="1"/>
  </si>
  <si>
    <t>特別処理が必要な理由_単発，2連発吹鳴中に，他の優先吹鳴への切替時</t>
    <rPh sb="0" eb="2">
      <t>トクベツ</t>
    </rPh>
    <rPh sb="2" eb="4">
      <t>ショリ</t>
    </rPh>
    <rPh sb="5" eb="7">
      <t>ヒツヨウ</t>
    </rPh>
    <rPh sb="8" eb="10">
      <t>リユウ</t>
    </rPh>
    <phoneticPr fontId="1"/>
  </si>
  <si>
    <t>特別処理が必要な理由_各表示状態の実施条件</t>
    <rPh sb="0" eb="2">
      <t>トクベツ</t>
    </rPh>
    <rPh sb="2" eb="4">
      <t>ショリ</t>
    </rPh>
    <rPh sb="5" eb="7">
      <t>ヒツヨウ</t>
    </rPh>
    <rPh sb="8" eb="10">
      <t>リユウ</t>
    </rPh>
    <phoneticPr fontId="1"/>
  </si>
  <si>
    <t>S101_T_R01</t>
  </si>
  <si>
    <t>6-1-1</t>
    <phoneticPr fontId="1"/>
  </si>
  <si>
    <t>要求ID_タイトル_1行目</t>
  </si>
  <si>
    <t>No_タイトル_1行目</t>
    <phoneticPr fontId="1"/>
  </si>
  <si>
    <t>特別処理_基本シーケンス</t>
    <phoneticPr fontId="1"/>
  </si>
  <si>
    <t>標準仕様，個別仕様種別_タイトル_01</t>
    <rPh sb="0" eb="2">
      <t>ヒョウジュン</t>
    </rPh>
    <rPh sb="2" eb="4">
      <t>シヨウ</t>
    </rPh>
    <rPh sb="5" eb="7">
      <t>コベツ</t>
    </rPh>
    <rPh sb="7" eb="9">
      <t>シヨウ</t>
    </rPh>
    <rPh sb="9" eb="11">
      <t>シュベツ</t>
    </rPh>
    <phoneticPr fontId="5"/>
  </si>
  <si>
    <t>TT表示状態_タイトル_1行目</t>
    <rPh sb="2" eb="4">
      <t>ヒョウジ</t>
    </rPh>
    <rPh sb="4" eb="6">
      <t>ジョウタイ</t>
    </rPh>
    <rPh sb="13" eb="15">
      <t>ギョウメ</t>
    </rPh>
    <phoneticPr fontId="5"/>
  </si>
  <si>
    <t>4章タイトル</t>
  </si>
  <si>
    <t>(Ref) Fixed MID Indication(Jpn)_タイトル_2行目</t>
  </si>
  <si>
    <t>調査_入力エリア</t>
    <rPh sb="0" eb="2">
      <t>チョウサ</t>
    </rPh>
    <phoneticPr fontId="1"/>
  </si>
  <si>
    <t>5章要求有り/無し</t>
    <rPh sb="1" eb="2">
      <t>ショウ</t>
    </rPh>
    <rPh sb="2" eb="4">
      <t>ヨウキュウ</t>
    </rPh>
    <rPh sb="4" eb="5">
      <t>ア</t>
    </rPh>
    <rPh sb="7" eb="8">
      <t>ナ</t>
    </rPh>
    <phoneticPr fontId="1"/>
  </si>
  <si>
    <t>表示種類_タイトル_1行目</t>
    <rPh sb="0" eb="2">
      <t>ヒョウジ</t>
    </rPh>
    <rPh sb="2" eb="4">
      <t>シュルイ</t>
    </rPh>
    <rPh sb="11" eb="13">
      <t>ギョウメ</t>
    </rPh>
    <phoneticPr fontId="1"/>
  </si>
  <si>
    <t>S101_T_R02</t>
  </si>
  <si>
    <t>特別処理が必要な理由_基本シーケンス</t>
    <phoneticPr fontId="1"/>
  </si>
  <si>
    <t>標準仕様，個別仕様種別_タイトル_02</t>
    <rPh sb="0" eb="2">
      <t>ヒョウジュン</t>
    </rPh>
    <rPh sb="2" eb="4">
      <t>シヨウ</t>
    </rPh>
    <rPh sb="5" eb="7">
      <t>コベツ</t>
    </rPh>
    <rPh sb="7" eb="9">
      <t>シヨウ</t>
    </rPh>
    <rPh sb="9" eb="11">
      <t>シュベツ</t>
    </rPh>
    <phoneticPr fontId="5"/>
  </si>
  <si>
    <t>TT表示状態_タイトル_2行目</t>
    <rPh sb="2" eb="4">
      <t>ヒョウジ</t>
    </rPh>
    <rPh sb="4" eb="6">
      <t>ジョウタイ</t>
    </rPh>
    <phoneticPr fontId="5"/>
  </si>
  <si>
    <t>4章要求有り/無し</t>
    <rPh sb="1" eb="2">
      <t>ショウ</t>
    </rPh>
    <rPh sb="2" eb="4">
      <t>ヨウキュウ</t>
    </rPh>
    <rPh sb="4" eb="5">
      <t>ア</t>
    </rPh>
    <rPh sb="7" eb="8">
      <t>ナ</t>
    </rPh>
    <phoneticPr fontId="5"/>
  </si>
  <si>
    <t>Fixed MID Indication(Eng)_タイトル_1行目</t>
  </si>
  <si>
    <t>作成_入力エリア</t>
    <rPh sb="0" eb="2">
      <t>サクセイ</t>
    </rPh>
    <phoneticPr fontId="1"/>
  </si>
  <si>
    <t>表示種類_タイトル_2行目</t>
    <rPh sb="0" eb="2">
      <t>ヒョウジ</t>
    </rPh>
    <rPh sb="2" eb="4">
      <t>シュルイ</t>
    </rPh>
    <rPh sb="11" eb="13">
      <t>ギョウメ</t>
    </rPh>
    <phoneticPr fontId="1"/>
  </si>
  <si>
    <t>(Ref) Variable MID Indication(Jpn)_タイトル_1行目</t>
    <phoneticPr fontId="1"/>
  </si>
  <si>
    <t>標準仕様，個別仕様種別_タイトル_03</t>
    <rPh sb="0" eb="2">
      <t>ヒョウジュン</t>
    </rPh>
    <rPh sb="2" eb="4">
      <t>シヨウ</t>
    </rPh>
    <rPh sb="5" eb="7">
      <t>コベツ</t>
    </rPh>
    <rPh sb="7" eb="9">
      <t>シヨウ</t>
    </rPh>
    <rPh sb="9" eb="11">
      <t>シュベツ</t>
    </rPh>
    <phoneticPr fontId="5"/>
  </si>
  <si>
    <t>点滅周期_タイトル_1行目</t>
    <rPh sb="0" eb="2">
      <t>テンメツ</t>
    </rPh>
    <rPh sb="2" eb="4">
      <t>シュウキ</t>
    </rPh>
    <rPh sb="11" eb="13">
      <t>ギョウメ</t>
    </rPh>
    <phoneticPr fontId="5"/>
  </si>
  <si>
    <t>Fixed MID Indication(Eng)_タイトル_2行目</t>
  </si>
  <si>
    <t>5-1</t>
    <phoneticPr fontId="1"/>
  </si>
  <si>
    <t>5-1章タイトル</t>
    <rPh sb="3" eb="4">
      <t>ショウ</t>
    </rPh>
    <phoneticPr fontId="1"/>
  </si>
  <si>
    <t>(Ref) Variable MID Indication(Jpn)_タイトル_2行目</t>
    <phoneticPr fontId="1"/>
  </si>
  <si>
    <t>標準仕様，個別仕様種別_タイトル_04</t>
    <rPh sb="0" eb="2">
      <t>ヒョウジュン</t>
    </rPh>
    <rPh sb="2" eb="4">
      <t>シヨウ</t>
    </rPh>
    <rPh sb="5" eb="7">
      <t>コベツ</t>
    </rPh>
    <rPh sb="7" eb="9">
      <t>シヨウ</t>
    </rPh>
    <rPh sb="9" eb="11">
      <t>シュベツ</t>
    </rPh>
    <phoneticPr fontId="5"/>
  </si>
  <si>
    <t>MID有り時のTT設定要否_入力エリア</t>
  </si>
  <si>
    <t>点滅周期_タイトル_2行目</t>
    <rPh sb="0" eb="2">
      <t>テンメツ</t>
    </rPh>
    <rPh sb="2" eb="4">
      <t>シュウキ</t>
    </rPh>
    <phoneticPr fontId="5"/>
  </si>
  <si>
    <t>4-1</t>
  </si>
  <si>
    <t>4-1章タイトル</t>
  </si>
  <si>
    <t>Indication Effect(highlight in reverse)_タイトル_1行目</t>
  </si>
  <si>
    <t>仕様_各TT表示状態の終了条件</t>
    <rPh sb="0" eb="2">
      <t>シヨウ</t>
    </rPh>
    <phoneticPr fontId="1"/>
  </si>
  <si>
    <t>仕様_断続吹鳴のON DUTY</t>
    <rPh sb="0" eb="2">
      <t>シヨウ</t>
    </rPh>
    <phoneticPr fontId="1"/>
  </si>
  <si>
    <t>仕様_各表示状態の終了条件</t>
    <rPh sb="0" eb="2">
      <t>シヨウ</t>
    </rPh>
    <phoneticPr fontId="1"/>
  </si>
  <si>
    <t>基本画面数_タイトル</t>
    <rPh sb="0" eb="2">
      <t>キホン</t>
    </rPh>
    <rPh sb="2" eb="4">
      <t>ガメン</t>
    </rPh>
    <rPh sb="4" eb="5">
      <t>スウ</t>
    </rPh>
    <phoneticPr fontId="1"/>
  </si>
  <si>
    <t>Variable MID Indication(Eng)_タイトル_1行目</t>
    <phoneticPr fontId="1"/>
  </si>
  <si>
    <t>標準仕様，個別仕様種別_サブタイトル</t>
    <rPh sb="0" eb="2">
      <t>ヒョウジュン</t>
    </rPh>
    <rPh sb="2" eb="4">
      <t>シヨウ</t>
    </rPh>
    <rPh sb="5" eb="7">
      <t>コベツ</t>
    </rPh>
    <rPh sb="7" eb="9">
      <t>シヨウ</t>
    </rPh>
    <rPh sb="9" eb="11">
      <t>シュベツ</t>
    </rPh>
    <phoneticPr fontId="5"/>
  </si>
  <si>
    <t>左記の設定必要な理由_入力エリア</t>
  </si>
  <si>
    <t>TT表示時のシステムの状態_タイトル_1行目</t>
    <rPh sb="2" eb="4">
      <t>ヒョウジ</t>
    </rPh>
    <rPh sb="4" eb="5">
      <t>ジ</t>
    </rPh>
    <rPh sb="20" eb="22">
      <t>ギョウメ</t>
    </rPh>
    <phoneticPr fontId="5"/>
  </si>
  <si>
    <t>要求廃止_タイトル_1行目</t>
    <rPh sb="11" eb="13">
      <t>ギョウメ</t>
    </rPh>
    <phoneticPr fontId="5"/>
  </si>
  <si>
    <t>固定MID表示数_タイトル</t>
    <rPh sb="0" eb="2">
      <t>コテイ</t>
    </rPh>
    <rPh sb="5" eb="7">
      <t>ヒョウジ</t>
    </rPh>
    <phoneticPr fontId="5"/>
  </si>
  <si>
    <t>Indication Effect(highlight in reverse)_タイトル_2行目</t>
  </si>
  <si>
    <t>標準処理_各TT表示状態の終了条件</t>
    <rPh sb="0" eb="2">
      <t>ヒョウジュン</t>
    </rPh>
    <rPh sb="2" eb="4">
      <t>ショリ</t>
    </rPh>
    <phoneticPr fontId="1"/>
  </si>
  <si>
    <t>標準処理_断続吹鳴のON DUTY</t>
    <rPh sb="0" eb="2">
      <t>ヒョウジュン</t>
    </rPh>
    <rPh sb="2" eb="4">
      <t>ショリ</t>
    </rPh>
    <phoneticPr fontId="1"/>
  </si>
  <si>
    <t>標準処理_各表示状態の終了条件</t>
    <rPh sb="0" eb="2">
      <t>ヒョウジュン</t>
    </rPh>
    <rPh sb="2" eb="4">
      <t>ショリ</t>
    </rPh>
    <phoneticPr fontId="1"/>
  </si>
  <si>
    <t>基本画面数_入力エリア</t>
    <rPh sb="0" eb="2">
      <t>キホン</t>
    </rPh>
    <rPh sb="2" eb="4">
      <t>ガメン</t>
    </rPh>
    <rPh sb="4" eb="5">
      <t>スウ</t>
    </rPh>
    <rPh sb="6" eb="8">
      <t>ニュウリョク</t>
    </rPh>
    <phoneticPr fontId="1"/>
  </si>
  <si>
    <t>仕様_点滅の開始状態</t>
    <rPh sb="0" eb="2">
      <t>シヨウ</t>
    </rPh>
    <rPh sb="3" eb="5">
      <t>テンメツ</t>
    </rPh>
    <rPh sb="6" eb="8">
      <t>カイシ</t>
    </rPh>
    <rPh sb="8" eb="10">
      <t>ジョウタイ</t>
    </rPh>
    <phoneticPr fontId="1"/>
  </si>
  <si>
    <t>Variable MID Indication(Eng)_タイトル_2行目</t>
    <phoneticPr fontId="1"/>
  </si>
  <si>
    <t>仕様_ステアリングSW押下制御</t>
    <phoneticPr fontId="1"/>
  </si>
  <si>
    <t>標準仕様，個別仕様種別_入力エリア</t>
    <rPh sb="0" eb="2">
      <t>ヒョウジュン</t>
    </rPh>
    <rPh sb="2" eb="4">
      <t>シヨウ</t>
    </rPh>
    <rPh sb="5" eb="7">
      <t>コベツ</t>
    </rPh>
    <rPh sb="7" eb="9">
      <t>シヨウ</t>
    </rPh>
    <rPh sb="9" eb="11">
      <t>シュベツ</t>
    </rPh>
    <rPh sb="12" eb="14">
      <t>ニュウリョク</t>
    </rPh>
    <phoneticPr fontId="5"/>
  </si>
  <si>
    <t>仕向け先違いのシンボルの引当条件_入力エリア</t>
  </si>
  <si>
    <t>TT表示時のシステムの状態_タイトル_2行目</t>
    <rPh sb="2" eb="4">
      <t>ヒョウジ</t>
    </rPh>
    <rPh sb="4" eb="5">
      <t>ジ</t>
    </rPh>
    <rPh sb="11" eb="13">
      <t>ジョウタイ</t>
    </rPh>
    <phoneticPr fontId="5"/>
  </si>
  <si>
    <t>要求廃止_タイトル_2行目</t>
  </si>
  <si>
    <t>固定MID表示数_入力エリア</t>
    <rPh sb="9" eb="11">
      <t>ニュウリョク</t>
    </rPh>
    <phoneticPr fontId="5"/>
  </si>
  <si>
    <t>System status_タイトル_1行目</t>
  </si>
  <si>
    <t>特別処理_各TT表示状態の終了条件</t>
    <rPh sb="0" eb="2">
      <t>トクベツ</t>
    </rPh>
    <rPh sb="2" eb="4">
      <t>ショリ</t>
    </rPh>
    <phoneticPr fontId="1"/>
  </si>
  <si>
    <t>特別処理_断続吹鳴のON DUTY</t>
    <rPh sb="0" eb="2">
      <t>トクベツ</t>
    </rPh>
    <rPh sb="2" eb="4">
      <t>ショリ</t>
    </rPh>
    <phoneticPr fontId="1"/>
  </si>
  <si>
    <t>特別処理_各表示状態の終了条件</t>
    <rPh sb="0" eb="2">
      <t>トクベツ</t>
    </rPh>
    <rPh sb="2" eb="4">
      <t>ショリ</t>
    </rPh>
    <phoneticPr fontId="1"/>
  </si>
  <si>
    <t>V10_T_R01</t>
  </si>
  <si>
    <t>要求ID_タイトル_1行目</t>
    <phoneticPr fontId="1"/>
  </si>
  <si>
    <t>標準処理_点滅の開始状態</t>
    <rPh sb="0" eb="2">
      <t>ヒョウジュン</t>
    </rPh>
    <rPh sb="2" eb="4">
      <t>ショリ</t>
    </rPh>
    <phoneticPr fontId="1"/>
  </si>
  <si>
    <t>Indication Effect(highlight in reverse)_タイトル_1行目</t>
    <phoneticPr fontId="1"/>
  </si>
  <si>
    <t>標準処理_ステアリングSW押下制御</t>
    <phoneticPr fontId="1"/>
  </si>
  <si>
    <t>入力確認ボタン</t>
    <rPh sb="0" eb="2">
      <t>ニュウリョク</t>
    </rPh>
    <rPh sb="2" eb="4">
      <t>カクニン</t>
    </rPh>
    <phoneticPr fontId="5"/>
  </si>
  <si>
    <t>2-n-2</t>
  </si>
  <si>
    <t>2-n-2章タイトル</t>
  </si>
  <si>
    <t>TT表示を行う電源状態_タイトル_01</t>
  </si>
  <si>
    <t>BZR吹鳴状態_タイトル_1行目</t>
    <rPh sb="14" eb="16">
      <t>ギョウメ</t>
    </rPh>
    <phoneticPr fontId="5"/>
  </si>
  <si>
    <t>System status_タイトル_2行目</t>
  </si>
  <si>
    <t>標準処理_点滅の開始状態</t>
    <rPh sb="0" eb="2">
      <t>ヒョウジュン</t>
    </rPh>
    <rPh sb="2" eb="4">
      <t>ショリ</t>
    </rPh>
    <rPh sb="5" eb="7">
      <t>テンメツ</t>
    </rPh>
    <rPh sb="8" eb="10">
      <t>カイシ</t>
    </rPh>
    <rPh sb="10" eb="12">
      <t>ジョウタイ</t>
    </rPh>
    <phoneticPr fontId="1"/>
  </si>
  <si>
    <t>特別処理が必要な理由_各TT表示状態の終了条件</t>
    <rPh sb="0" eb="2">
      <t>トクベツ</t>
    </rPh>
    <rPh sb="2" eb="4">
      <t>ショリ</t>
    </rPh>
    <rPh sb="5" eb="7">
      <t>ヒツヨウ</t>
    </rPh>
    <rPh sb="8" eb="10">
      <t>リユウ</t>
    </rPh>
    <phoneticPr fontId="1"/>
  </si>
  <si>
    <t>特別処理が必要な理由_断続吹鳴のON DUTY</t>
    <rPh sb="0" eb="2">
      <t>トクベツ</t>
    </rPh>
    <rPh sb="2" eb="4">
      <t>ショリ</t>
    </rPh>
    <rPh sb="5" eb="7">
      <t>ヒツヨウ</t>
    </rPh>
    <rPh sb="8" eb="10">
      <t>リユウ</t>
    </rPh>
    <phoneticPr fontId="1"/>
  </si>
  <si>
    <t>特別処理が必要な理由_各表示状態の終了条件</t>
    <rPh sb="0" eb="2">
      <t>トクベツ</t>
    </rPh>
    <rPh sb="2" eb="4">
      <t>ショリ</t>
    </rPh>
    <rPh sb="5" eb="7">
      <t>ヒツヨウ</t>
    </rPh>
    <rPh sb="8" eb="10">
      <t>リユウ</t>
    </rPh>
    <phoneticPr fontId="1"/>
  </si>
  <si>
    <t>V10_T_R02</t>
  </si>
  <si>
    <t>要求ID_タイトル_2行目</t>
    <phoneticPr fontId="1"/>
  </si>
  <si>
    <t>特別処理_点滅の開始状態</t>
    <rPh sb="0" eb="2">
      <t>トクベツ</t>
    </rPh>
    <rPh sb="2" eb="4">
      <t>ショリ</t>
    </rPh>
    <phoneticPr fontId="1"/>
  </si>
  <si>
    <t>Indication Effect(highlight in reverse)_タイトル_2行目</t>
    <phoneticPr fontId="1"/>
  </si>
  <si>
    <t>特別処理_ステアリングSW押下制御</t>
    <phoneticPr fontId="1"/>
  </si>
  <si>
    <t>承認欄1_承認_タイトル</t>
    <rPh sb="0" eb="2">
      <t>ショウニン</t>
    </rPh>
    <rPh sb="2" eb="3">
      <t>ラン</t>
    </rPh>
    <rPh sb="5" eb="7">
      <t>ショウニン</t>
    </rPh>
    <phoneticPr fontId="5"/>
  </si>
  <si>
    <t>IG1/2_タイトル</t>
  </si>
  <si>
    <t>BZR吹鳴状態_タイトル_2行目</t>
  </si>
  <si>
    <t>Cause of the system status_タイトル_1行目</t>
  </si>
  <si>
    <t>特別処理が必要な理由_点滅の開始状態</t>
    <rPh sb="0" eb="2">
      <t>トクベツ</t>
    </rPh>
    <rPh sb="2" eb="4">
      <t>ショリ</t>
    </rPh>
    <rPh sb="5" eb="7">
      <t>ヒツヨウ</t>
    </rPh>
    <rPh sb="8" eb="10">
      <t>リユウ</t>
    </rPh>
    <phoneticPr fontId="1"/>
  </si>
  <si>
    <t>シンボル/意匠例_タイトル_1行目_01</t>
    <phoneticPr fontId="1"/>
  </si>
  <si>
    <t>System status_タイトル_1行目</t>
    <phoneticPr fontId="1"/>
  </si>
  <si>
    <t>特別処理が必要な理由_ステアリングSW押下制御</t>
    <phoneticPr fontId="1"/>
  </si>
  <si>
    <t>承認欄1_調査_タイトル</t>
    <rPh sb="0" eb="2">
      <t>ショウニン</t>
    </rPh>
    <rPh sb="2" eb="3">
      <t>ラン</t>
    </rPh>
    <rPh sb="5" eb="7">
      <t>チョウサ</t>
    </rPh>
    <phoneticPr fontId="5"/>
  </si>
  <si>
    <t>TT表示を行う電源状態_タイトル_02</t>
  </si>
  <si>
    <t>ブザー音 周波数(Hz)_タイトル_1行目</t>
    <rPh sb="19" eb="21">
      <t>ギョウメ</t>
    </rPh>
    <phoneticPr fontId="5"/>
  </si>
  <si>
    <t>Cause of the system status_タイトル_2行目</t>
  </si>
  <si>
    <t>シンボル/意匠例_タイトル_2行目_01</t>
    <phoneticPr fontId="1"/>
  </si>
  <si>
    <t>System status_タイトル_2行目</t>
    <phoneticPr fontId="1"/>
  </si>
  <si>
    <t>承認欄1_作者_タイトル</t>
    <rPh sb="0" eb="2">
      <t>ショウニン</t>
    </rPh>
    <rPh sb="2" eb="3">
      <t>ラン</t>
    </rPh>
    <rPh sb="5" eb="7">
      <t>サクシャ</t>
    </rPh>
    <phoneticPr fontId="5"/>
  </si>
  <si>
    <t>+B, ACC, special_タイトル</t>
  </si>
  <si>
    <t>ブザー音 周波数(Hz)_タイトル_2行目</t>
  </si>
  <si>
    <t>Impact to user_タイトル_1行目</t>
  </si>
  <si>
    <t>シンボル/意匠例_タイトル_1行目_02</t>
    <phoneticPr fontId="1"/>
  </si>
  <si>
    <t>Cause of the system status_タイトル_1行目</t>
    <phoneticPr fontId="1"/>
  </si>
  <si>
    <t>実施条件_タイトル_1行目</t>
    <rPh sb="11" eb="13">
      <t>ギョウメ</t>
    </rPh>
    <phoneticPr fontId="5"/>
  </si>
  <si>
    <t>断続吹鳴　周期(sec)_タイトル_1行目</t>
    <rPh sb="19" eb="21">
      <t>ギョウメ</t>
    </rPh>
    <phoneticPr fontId="5"/>
  </si>
  <si>
    <t>Impact to user_タイトル_2行目</t>
  </si>
  <si>
    <t>仕様_(判定無)表示機能　有無判別処理</t>
    <rPh sb="0" eb="2">
      <t>シヨウ</t>
    </rPh>
    <phoneticPr fontId="1"/>
  </si>
  <si>
    <t>仕様_実施条件</t>
    <rPh sb="0" eb="2">
      <t>シヨウ</t>
    </rPh>
    <phoneticPr fontId="1"/>
  </si>
  <si>
    <r>
      <t>仕様_</t>
    </r>
    <r>
      <rPr>
        <sz val="11"/>
        <color theme="1"/>
        <rFont val="ＭＳ Ｐゴシック"/>
        <family val="3"/>
        <charset val="128"/>
        <scheme val="minor"/>
      </rPr>
      <t>(判定無)</t>
    </r>
    <r>
      <rPr>
        <sz val="11"/>
        <color theme="1"/>
        <rFont val="ＭＳ Ｐゴシック"/>
        <family val="2"/>
        <charset val="128"/>
        <scheme val="minor"/>
      </rPr>
      <t>表示機能　有無判別処理</t>
    </r>
    <rPh sb="0" eb="2">
      <t>シヨウ</t>
    </rPh>
    <phoneticPr fontId="1"/>
  </si>
  <si>
    <t>シンボル/意匠例_タイトル_2行目_02</t>
    <phoneticPr fontId="1"/>
  </si>
  <si>
    <t>Cause of the system status_タイトル_2行目</t>
    <phoneticPr fontId="1"/>
  </si>
  <si>
    <t>実施条件_タイトル_2行目</t>
    <rPh sb="0" eb="2">
      <t>ジッシ</t>
    </rPh>
    <rPh sb="2" eb="4">
      <t>ジョウケン</t>
    </rPh>
    <phoneticPr fontId="5"/>
  </si>
  <si>
    <t>断続吹鳴　周期(sec)_タイトル_2行目</t>
  </si>
  <si>
    <t>Necessary action by user_タイトル_1行目</t>
  </si>
  <si>
    <t>標準処理_(判定無)表示機能　有無判別処理</t>
    <rPh sb="0" eb="2">
      <t>ヒョウジュン</t>
    </rPh>
    <rPh sb="2" eb="4">
      <t>ショリ</t>
    </rPh>
    <phoneticPr fontId="1"/>
  </si>
  <si>
    <t>標準処理_実施条件</t>
    <rPh sb="0" eb="2">
      <t>ヒョウジュン</t>
    </rPh>
    <rPh sb="2" eb="4">
      <t>ショリ</t>
    </rPh>
    <phoneticPr fontId="1"/>
  </si>
  <si>
    <t>仕様_点滅 ON DUTY</t>
    <rPh sb="0" eb="2">
      <t>シヨウ</t>
    </rPh>
    <rPh sb="3" eb="5">
      <t>テンメツ</t>
    </rPh>
    <phoneticPr fontId="1"/>
  </si>
  <si>
    <t>シンボル/意匠例_タイトル_1行目_03</t>
    <phoneticPr fontId="1"/>
  </si>
  <si>
    <t>Impact to user_タイトル_1行目</t>
    <phoneticPr fontId="1"/>
  </si>
  <si>
    <t>仕様_SW切換りパターン</t>
    <phoneticPr fontId="1"/>
  </si>
  <si>
    <t>車両個別仕様の場合の車両コード_タイトル_01</t>
    <rPh sb="0" eb="2">
      <t>シャリョウ</t>
    </rPh>
    <rPh sb="2" eb="4">
      <t>コベツ</t>
    </rPh>
    <rPh sb="4" eb="6">
      <t>シヨウ</t>
    </rPh>
    <rPh sb="7" eb="9">
      <t>バアイ</t>
    </rPh>
    <rPh sb="10" eb="12">
      <t>シャリョウ</t>
    </rPh>
    <phoneticPr fontId="5"/>
  </si>
  <si>
    <t>他:特別条件_タイトル_1行目_01</t>
    <rPh sb="13" eb="15">
      <t>ギョウメ</t>
    </rPh>
    <phoneticPr fontId="5"/>
  </si>
  <si>
    <t>BZR吹鳴時のシステムの状態_タイトル_1行目</t>
    <rPh sb="21" eb="23">
      <t>ギョウメ</t>
    </rPh>
    <phoneticPr fontId="5"/>
  </si>
  <si>
    <t>Necessary action by user_タイトル_2行目</t>
  </si>
  <si>
    <t>仕様_点滅　ON　DUTY</t>
    <rPh sb="0" eb="2">
      <t>シヨウ</t>
    </rPh>
    <rPh sb="3" eb="5">
      <t>テンメツ</t>
    </rPh>
    <phoneticPr fontId="1"/>
  </si>
  <si>
    <t>特別処理_(判定無)表示機能　有無判別処理</t>
    <rPh sb="0" eb="2">
      <t>トクベツ</t>
    </rPh>
    <rPh sb="2" eb="4">
      <t>ショリ</t>
    </rPh>
    <phoneticPr fontId="1"/>
  </si>
  <si>
    <t>特別処理_実施条件</t>
    <rPh sb="0" eb="2">
      <t>トクベツ</t>
    </rPh>
    <rPh sb="2" eb="4">
      <t>ショリ</t>
    </rPh>
    <phoneticPr fontId="1"/>
  </si>
  <si>
    <t>標準処理_点滅 ON DUTY</t>
    <rPh sb="0" eb="2">
      <t>ヒョウジュン</t>
    </rPh>
    <rPh sb="2" eb="4">
      <t>ショリ</t>
    </rPh>
    <phoneticPr fontId="1"/>
  </si>
  <si>
    <t>シンボル/意匠例_タイトル_2行目_03</t>
    <phoneticPr fontId="1"/>
  </si>
  <si>
    <t>Impact to user_タイトル_2行目</t>
    <phoneticPr fontId="1"/>
  </si>
  <si>
    <t>標準処理_SW切換りパターン</t>
    <phoneticPr fontId="1"/>
  </si>
  <si>
    <t>車両個別仕様の場合の車両コード_タイトル_02</t>
    <rPh sb="0" eb="2">
      <t>シャリョウ</t>
    </rPh>
    <rPh sb="2" eb="4">
      <t>コベツ</t>
    </rPh>
    <rPh sb="4" eb="6">
      <t>シヨウ</t>
    </rPh>
    <rPh sb="7" eb="9">
      <t>バアイ</t>
    </rPh>
    <rPh sb="10" eb="12">
      <t>シャリョウ</t>
    </rPh>
    <phoneticPr fontId="5"/>
  </si>
  <si>
    <t>他:特別条件_タイトル_2行目_01</t>
    <rPh sb="0" eb="1">
      <t>タ</t>
    </rPh>
    <rPh sb="2" eb="4">
      <t>トクベツ</t>
    </rPh>
    <rPh sb="4" eb="6">
      <t>ジョウケン</t>
    </rPh>
    <phoneticPr fontId="5"/>
  </si>
  <si>
    <t>BZR吹鳴時のシステムの状態_タイトル_2行目</t>
  </si>
  <si>
    <t>Special request to translators_タイトル_1行目</t>
  </si>
  <si>
    <t>標準処理_点滅　ON　DUTY</t>
    <rPh sb="0" eb="2">
      <t>ヒョウジュン</t>
    </rPh>
    <rPh sb="2" eb="4">
      <t>ショリ</t>
    </rPh>
    <rPh sb="5" eb="7">
      <t>テンメツ</t>
    </rPh>
    <phoneticPr fontId="1"/>
  </si>
  <si>
    <t>特別処理が必要な理由_(判定無)表示機能　有無判別処理</t>
    <rPh sb="0" eb="2">
      <t>トクベツ</t>
    </rPh>
    <rPh sb="2" eb="4">
      <t>ショリ</t>
    </rPh>
    <rPh sb="5" eb="7">
      <t>ヒツヨウ</t>
    </rPh>
    <rPh sb="8" eb="10">
      <t>リユウ</t>
    </rPh>
    <phoneticPr fontId="1"/>
  </si>
  <si>
    <t>特別処理が必要な理由_実施条件</t>
    <rPh sb="0" eb="2">
      <t>トクベツ</t>
    </rPh>
    <rPh sb="2" eb="4">
      <t>ショリ</t>
    </rPh>
    <rPh sb="5" eb="7">
      <t>ヒツヨウ</t>
    </rPh>
    <rPh sb="8" eb="10">
      <t>リユウ</t>
    </rPh>
    <phoneticPr fontId="1"/>
  </si>
  <si>
    <t>基本画面の意匠例_1行目_01</t>
    <rPh sb="0" eb="2">
      <t>キホン</t>
    </rPh>
    <rPh sb="2" eb="4">
      <t>ガメン</t>
    </rPh>
    <rPh sb="5" eb="7">
      <t>イショウ</t>
    </rPh>
    <rPh sb="7" eb="8">
      <t>レイ</t>
    </rPh>
    <rPh sb="10" eb="12">
      <t>ギョウメ</t>
    </rPh>
    <phoneticPr fontId="1"/>
  </si>
  <si>
    <t>特別処理_点滅 ON DUTY</t>
    <rPh sb="0" eb="2">
      <t>トクベツ</t>
    </rPh>
    <rPh sb="2" eb="4">
      <t>ショリ</t>
    </rPh>
    <phoneticPr fontId="1"/>
  </si>
  <si>
    <t>走行中操作可否_1行目</t>
    <phoneticPr fontId="1"/>
  </si>
  <si>
    <t>Necessary action by user_タイトル_1行目</t>
    <phoneticPr fontId="1"/>
  </si>
  <si>
    <t>特別処理_SW切換りパターン</t>
    <phoneticPr fontId="1"/>
  </si>
  <si>
    <t>車両個別仕様の場合の車両コード_タイトル_03</t>
    <rPh sb="0" eb="2">
      <t>シャリョウ</t>
    </rPh>
    <rPh sb="2" eb="4">
      <t>コベツ</t>
    </rPh>
    <rPh sb="4" eb="6">
      <t>シヨウ</t>
    </rPh>
    <rPh sb="7" eb="9">
      <t>バアイ</t>
    </rPh>
    <rPh sb="10" eb="12">
      <t>シャリョウ</t>
    </rPh>
    <phoneticPr fontId="5"/>
  </si>
  <si>
    <t>他:特別条件_タイトル_1行目_02</t>
    <rPh sb="13" eb="15">
      <t>ギョウメ</t>
    </rPh>
    <phoneticPr fontId="5"/>
  </si>
  <si>
    <t>ブザー吹鳴を行う電源状態_IG1/2_タイトル_1行目</t>
    <rPh sb="25" eb="27">
      <t>ギョウメ</t>
    </rPh>
    <phoneticPr fontId="5"/>
  </si>
  <si>
    <t>固定MID表示_タイトル_1行目_01</t>
    <rPh sb="0" eb="2">
      <t>コテイ</t>
    </rPh>
    <rPh sb="5" eb="7">
      <t>ヒョウジ</t>
    </rPh>
    <rPh sb="14" eb="16">
      <t>ギョウメ</t>
    </rPh>
    <phoneticPr fontId="5"/>
  </si>
  <si>
    <t>Special request to translators_タイトル_2行目</t>
  </si>
  <si>
    <t>特別処理_点滅　ON　DUTY</t>
    <rPh sb="0" eb="2">
      <t>トクベツ</t>
    </rPh>
    <rPh sb="2" eb="4">
      <t>ショリ</t>
    </rPh>
    <phoneticPr fontId="1"/>
  </si>
  <si>
    <t>基本画面の意匠例_2行目_01</t>
    <rPh sb="0" eb="2">
      <t>キホン</t>
    </rPh>
    <rPh sb="2" eb="4">
      <t>ガメン</t>
    </rPh>
    <rPh sb="5" eb="7">
      <t>イショウ</t>
    </rPh>
    <rPh sb="7" eb="8">
      <t>レイ</t>
    </rPh>
    <rPh sb="10" eb="12">
      <t>ギョウメ</t>
    </rPh>
    <phoneticPr fontId="1"/>
  </si>
  <si>
    <t>特別処理が必要な理由_点滅 ON DUTY</t>
    <rPh sb="0" eb="2">
      <t>トクベツ</t>
    </rPh>
    <rPh sb="2" eb="4">
      <t>ショリ</t>
    </rPh>
    <rPh sb="5" eb="7">
      <t>ヒツヨウ</t>
    </rPh>
    <rPh sb="8" eb="10">
      <t>リユウ</t>
    </rPh>
    <phoneticPr fontId="1"/>
  </si>
  <si>
    <t>走行中操作可否_2行目</t>
    <phoneticPr fontId="1"/>
  </si>
  <si>
    <t>Necessary action by user_タイトル_2行目</t>
    <phoneticPr fontId="1"/>
  </si>
  <si>
    <t>特別処理が必要な理由_SW切換りパターン</t>
    <phoneticPr fontId="1"/>
  </si>
  <si>
    <t>車両個別仕様の場合の車両コード_タイトル_04</t>
    <rPh sb="0" eb="2">
      <t>シャリョウ</t>
    </rPh>
    <rPh sb="2" eb="4">
      <t>コベツ</t>
    </rPh>
    <rPh sb="4" eb="6">
      <t>シヨウ</t>
    </rPh>
    <rPh sb="7" eb="9">
      <t>バアイ</t>
    </rPh>
    <rPh sb="10" eb="12">
      <t>シャリョウ</t>
    </rPh>
    <phoneticPr fontId="5"/>
  </si>
  <si>
    <t>他:特別条件_タイトル_2行目_02</t>
    <rPh sb="0" eb="1">
      <t>タ</t>
    </rPh>
    <rPh sb="2" eb="4">
      <t>トクベツ</t>
    </rPh>
    <rPh sb="4" eb="6">
      <t>ジョウケン</t>
    </rPh>
    <phoneticPr fontId="5"/>
  </si>
  <si>
    <t>ブザー吹鳴を行う電源状態_IG1/2_タイトル_2行目</t>
  </si>
  <si>
    <t>固定MID表示(日本語)_タイトル_2行目</t>
    <rPh sb="8" eb="11">
      <t>ニホンゴ</t>
    </rPh>
    <rPh sb="19" eb="21">
      <t>ギョウメ</t>
    </rPh>
    <phoneticPr fontId="5"/>
  </si>
  <si>
    <t>特別処理が必要な理由_点滅　ON　DUTY</t>
    <rPh sb="0" eb="2">
      <t>トクベツ</t>
    </rPh>
    <rPh sb="2" eb="4">
      <t>ショリ</t>
    </rPh>
    <rPh sb="5" eb="7">
      <t>ヒツヨウ</t>
    </rPh>
    <rPh sb="8" eb="10">
      <t>リユウ</t>
    </rPh>
    <phoneticPr fontId="1"/>
  </si>
  <si>
    <t>基本画面の意匠例_1行目_02</t>
    <rPh sb="0" eb="2">
      <t>キホン</t>
    </rPh>
    <rPh sb="2" eb="4">
      <t>ガメン</t>
    </rPh>
    <rPh sb="5" eb="7">
      <t>イショウ</t>
    </rPh>
    <rPh sb="7" eb="8">
      <t>レイ</t>
    </rPh>
    <rPh sb="10" eb="12">
      <t>ギョウメ</t>
    </rPh>
    <phoneticPr fontId="1"/>
  </si>
  <si>
    <t>SW機能_1行目</t>
    <phoneticPr fontId="1"/>
  </si>
  <si>
    <t>Special request to translators_タイトル_1行目</t>
    <phoneticPr fontId="1"/>
  </si>
  <si>
    <t>車両個別仕様の場合の車両コード_サブタイトル</t>
    <rPh sb="0" eb="2">
      <t>シャリョウ</t>
    </rPh>
    <rPh sb="2" eb="4">
      <t>コベツ</t>
    </rPh>
    <rPh sb="4" eb="6">
      <t>シヨウ</t>
    </rPh>
    <rPh sb="7" eb="9">
      <t>バアイ</t>
    </rPh>
    <rPh sb="10" eb="12">
      <t>シャリョウ</t>
    </rPh>
    <phoneticPr fontId="5"/>
  </si>
  <si>
    <t>R/W送信信号_タイトル_1行目</t>
    <rPh sb="14" eb="16">
      <t>ギョウメ</t>
    </rPh>
    <phoneticPr fontId="5"/>
  </si>
  <si>
    <t>ブザー吹鳴を行う電源状態_+B, ACC, special_タイトル_1行目</t>
    <rPh sb="36" eb="38">
      <t>ギョウメ</t>
    </rPh>
    <phoneticPr fontId="5"/>
  </si>
  <si>
    <t>固定MID表示_タイトル_1行目_02</t>
    <rPh sb="0" eb="2">
      <t>コテイ</t>
    </rPh>
    <rPh sb="5" eb="7">
      <t>ヒョウジ</t>
    </rPh>
    <rPh sb="14" eb="16">
      <t>ギョウメ</t>
    </rPh>
    <phoneticPr fontId="5"/>
  </si>
  <si>
    <t>基本画面の意匠例_2行目_02</t>
    <rPh sb="0" eb="2">
      <t>キホン</t>
    </rPh>
    <rPh sb="2" eb="4">
      <t>ガメン</t>
    </rPh>
    <rPh sb="5" eb="7">
      <t>イショウ</t>
    </rPh>
    <rPh sb="7" eb="8">
      <t>レイ</t>
    </rPh>
    <rPh sb="10" eb="12">
      <t>ギョウメ</t>
    </rPh>
    <phoneticPr fontId="1"/>
  </si>
  <si>
    <t>SW機能_2行目</t>
    <phoneticPr fontId="1"/>
  </si>
  <si>
    <t>Special request to translators_タイトル_2行目</t>
    <phoneticPr fontId="1"/>
  </si>
  <si>
    <t>車両個別仕様の場合の車両コード_入力エリア</t>
    <rPh sb="0" eb="2">
      <t>シャリョウ</t>
    </rPh>
    <rPh sb="2" eb="4">
      <t>コベツ</t>
    </rPh>
    <rPh sb="4" eb="6">
      <t>シヨウ</t>
    </rPh>
    <rPh sb="7" eb="9">
      <t>バアイ</t>
    </rPh>
    <rPh sb="10" eb="12">
      <t>シャリョウ</t>
    </rPh>
    <rPh sb="16" eb="18">
      <t>ニュウリョク</t>
    </rPh>
    <phoneticPr fontId="5"/>
  </si>
  <si>
    <t>R/W送信信号_タイトル_2行目</t>
    <rPh sb="3" eb="5">
      <t>ソウシン</t>
    </rPh>
    <rPh sb="5" eb="7">
      <t>シンゴウ</t>
    </rPh>
    <phoneticPr fontId="5"/>
  </si>
  <si>
    <t>ブザー吹鳴を行う電源状態_+B, ACC, special_タイトル_2行目</t>
  </si>
  <si>
    <t>固定MID表示(英語)_タイトル_2行目_01</t>
    <rPh sb="8" eb="9">
      <t>エイ</t>
    </rPh>
    <phoneticPr fontId="5"/>
  </si>
  <si>
    <t>仕様_要求信号送信されない場合の処理</t>
    <rPh sb="0" eb="2">
      <t>シヨウ</t>
    </rPh>
    <phoneticPr fontId="1"/>
  </si>
  <si>
    <t>仕様_単発，2連発の終了条件</t>
    <rPh sb="0" eb="2">
      <t>シヨウ</t>
    </rPh>
    <phoneticPr fontId="1"/>
  </si>
  <si>
    <r>
      <t>仕様_</t>
    </r>
    <r>
      <rPr>
        <sz val="11"/>
        <color theme="1"/>
        <rFont val="ＭＳ Ｐゴシック"/>
        <family val="3"/>
        <charset val="128"/>
        <scheme val="minor"/>
      </rPr>
      <t>要求信号送信されない場合の処理</t>
    </r>
    <rPh sb="0" eb="2">
      <t>シヨウ</t>
    </rPh>
    <phoneticPr fontId="1"/>
  </si>
  <si>
    <t>基本画面の意匠例_1行目_03</t>
    <rPh sb="0" eb="2">
      <t>キホン</t>
    </rPh>
    <rPh sb="2" eb="4">
      <t>ガメン</t>
    </rPh>
    <rPh sb="5" eb="7">
      <t>イショウ</t>
    </rPh>
    <rPh sb="7" eb="8">
      <t>レイ</t>
    </rPh>
    <rPh sb="10" eb="12">
      <t>ギョウメ</t>
    </rPh>
    <phoneticPr fontId="1"/>
  </si>
  <si>
    <t>補助文言（ガイド文）_タイトル_1行目_01</t>
    <phoneticPr fontId="1"/>
  </si>
  <si>
    <t>S20_I_R01</t>
  </si>
  <si>
    <t>要求ID_入力エリア</t>
    <phoneticPr fontId="5"/>
  </si>
  <si>
    <t>承認欄1_承認_入力エリア_01</t>
    <rPh sb="0" eb="2">
      <t>ショウニン</t>
    </rPh>
    <rPh sb="2" eb="3">
      <t>ラン</t>
    </rPh>
    <rPh sb="5" eb="7">
      <t>ショウニン</t>
    </rPh>
    <rPh sb="8" eb="10">
      <t>ニュウリョク</t>
    </rPh>
    <phoneticPr fontId="5"/>
  </si>
  <si>
    <t>機能有無判定_タイトル_1行目</t>
    <rPh sb="13" eb="15">
      <t>ギョウメ</t>
    </rPh>
    <phoneticPr fontId="5"/>
  </si>
  <si>
    <t>固定MID表示_タイトル_1行目_03</t>
    <rPh sb="0" eb="2">
      <t>コテイ</t>
    </rPh>
    <rPh sb="5" eb="7">
      <t>ヒョウジ</t>
    </rPh>
    <rPh sb="14" eb="16">
      <t>ギョウメ</t>
    </rPh>
    <phoneticPr fontId="5"/>
  </si>
  <si>
    <t>(Ref) Fixed MID Indication(Jpn)_入力エリア</t>
  </si>
  <si>
    <t>標準処理_要求信号送信されない場合の処理</t>
    <rPh sb="0" eb="2">
      <t>ヒョウジュン</t>
    </rPh>
    <rPh sb="2" eb="4">
      <t>ショリ</t>
    </rPh>
    <phoneticPr fontId="1"/>
  </si>
  <si>
    <t>標準処理_単発，2連発の終了条件</t>
    <rPh sb="0" eb="2">
      <t>ヒョウジュン</t>
    </rPh>
    <rPh sb="2" eb="4">
      <t>ショリ</t>
    </rPh>
    <phoneticPr fontId="1"/>
  </si>
  <si>
    <t>基本画面の意匠例_2行目_03</t>
    <rPh sb="0" eb="2">
      <t>キホン</t>
    </rPh>
    <rPh sb="2" eb="4">
      <t>ガメン</t>
    </rPh>
    <rPh sb="5" eb="7">
      <t>イショウ</t>
    </rPh>
    <rPh sb="7" eb="8">
      <t>レイ</t>
    </rPh>
    <rPh sb="10" eb="12">
      <t>ギョウメ</t>
    </rPh>
    <phoneticPr fontId="1"/>
  </si>
  <si>
    <t>V50_I_R01</t>
  </si>
  <si>
    <r>
      <t>仕様_</t>
    </r>
    <r>
      <rPr>
        <sz val="11"/>
        <color theme="1"/>
        <rFont val="ＭＳ Ｐゴシック"/>
        <family val="3"/>
        <charset val="128"/>
        <scheme val="minor"/>
      </rPr>
      <t>各表示状態の実施条件</t>
    </r>
    <rPh sb="0" eb="2">
      <t>シヨウ</t>
    </rPh>
    <rPh sb="3" eb="4">
      <t>カク</t>
    </rPh>
    <rPh sb="4" eb="6">
      <t>ヒョウジ</t>
    </rPh>
    <rPh sb="6" eb="8">
      <t>ジョウタイ</t>
    </rPh>
    <rPh sb="9" eb="11">
      <t>ジッシ</t>
    </rPh>
    <rPh sb="11" eb="13">
      <t>ジョウケン</t>
    </rPh>
    <phoneticPr fontId="1"/>
  </si>
  <si>
    <t>補助文言（ガイド文）(日本語)_タイトル_2行目_01</t>
    <rPh sb="11" eb="14">
      <t>ニホンゴ</t>
    </rPh>
    <phoneticPr fontId="1"/>
  </si>
  <si>
    <t>仕様_SW制御を行う電源状態</t>
    <phoneticPr fontId="1"/>
  </si>
  <si>
    <t>承認欄1_調査_入力エリア_01</t>
    <rPh sb="0" eb="2">
      <t>ショウニン</t>
    </rPh>
    <rPh sb="2" eb="3">
      <t>ラン</t>
    </rPh>
    <rPh sb="5" eb="7">
      <t>チョウサ</t>
    </rPh>
    <rPh sb="8" eb="10">
      <t>ニュウリョク</t>
    </rPh>
    <phoneticPr fontId="5"/>
  </si>
  <si>
    <t>機能有無判定_タイトル_2行目</t>
    <rPh sb="0" eb="2">
      <t>キノウ</t>
    </rPh>
    <rPh sb="2" eb="4">
      <t>ウム</t>
    </rPh>
    <rPh sb="4" eb="6">
      <t>ハンテイ</t>
    </rPh>
    <phoneticPr fontId="5"/>
  </si>
  <si>
    <t>実施条件_タイトル_2行目</t>
  </si>
  <si>
    <t>固定MID表示(英語)_タイトル_2行目_02</t>
    <rPh sb="8" eb="9">
      <t>エイ</t>
    </rPh>
    <phoneticPr fontId="5"/>
  </si>
  <si>
    <t>Fixed MID Indication(Eng)_入力エリア</t>
  </si>
  <si>
    <t>仕様_メータ側でのバルブチェック点灯</t>
    <rPh sb="0" eb="2">
      <t>シヨウ</t>
    </rPh>
    <phoneticPr fontId="1"/>
  </si>
  <si>
    <t>特別処理_要求信号送信されない場合の処理</t>
    <rPh sb="0" eb="2">
      <t>トクベツ</t>
    </rPh>
    <rPh sb="2" eb="4">
      <t>ショリ</t>
    </rPh>
    <phoneticPr fontId="1"/>
  </si>
  <si>
    <t>特別処理_単発，2連発の終了条件</t>
    <rPh sb="0" eb="2">
      <t>トクベツ</t>
    </rPh>
    <rPh sb="2" eb="4">
      <t>ショリ</t>
    </rPh>
    <phoneticPr fontId="1"/>
  </si>
  <si>
    <t>基本画面表示時のシステムの状態_タイトル_1行目</t>
    <rPh sb="0" eb="2">
      <t>キホン</t>
    </rPh>
    <rPh sb="2" eb="4">
      <t>ガメン</t>
    </rPh>
    <rPh sb="4" eb="6">
      <t>ヒョウジ</t>
    </rPh>
    <rPh sb="6" eb="7">
      <t>ジ</t>
    </rPh>
    <rPh sb="13" eb="15">
      <t>ジョウタイ</t>
    </rPh>
    <rPh sb="22" eb="24">
      <t>ギョウメ</t>
    </rPh>
    <phoneticPr fontId="1"/>
  </si>
  <si>
    <t>補助文言（ガイド文）_タイトル_1行目_02</t>
    <phoneticPr fontId="1"/>
  </si>
  <si>
    <t>No_表示エリア</t>
    <rPh sb="3" eb="5">
      <t>ヒョウジ</t>
    </rPh>
    <phoneticPr fontId="1"/>
  </si>
  <si>
    <t>標準処理_SW制御を行う電源状態</t>
    <phoneticPr fontId="1"/>
  </si>
  <si>
    <t>承認欄1_作者_入力エリア</t>
    <rPh sb="0" eb="2">
      <t>ショウニン</t>
    </rPh>
    <rPh sb="2" eb="3">
      <t>ラン</t>
    </rPh>
    <rPh sb="5" eb="7">
      <t>サクシャ</t>
    </rPh>
    <rPh sb="8" eb="10">
      <t>ニュウリョク</t>
    </rPh>
    <phoneticPr fontId="5"/>
  </si>
  <si>
    <t>システム状態のR/R_タイトル_1行目</t>
    <rPh sb="17" eb="19">
      <t>ギョウメ</t>
    </rPh>
    <phoneticPr fontId="5"/>
  </si>
  <si>
    <t>他:特別条件_タイトル_1行目_01</t>
    <rPh sb="0" eb="1">
      <t>ホカ</t>
    </rPh>
    <rPh sb="2" eb="4">
      <t>トクベツ</t>
    </rPh>
    <rPh sb="4" eb="6">
      <t>ジョウケン</t>
    </rPh>
    <rPh sb="13" eb="15">
      <t>ギョウメ</t>
    </rPh>
    <phoneticPr fontId="5"/>
  </si>
  <si>
    <t>固定MID表示_タイトル_1行目_04</t>
    <rPh sb="0" eb="2">
      <t>コテイ</t>
    </rPh>
    <rPh sb="5" eb="7">
      <t>ヒョウジ</t>
    </rPh>
    <rPh sb="14" eb="16">
      <t>ギョウメ</t>
    </rPh>
    <phoneticPr fontId="5"/>
  </si>
  <si>
    <t>Indication Effect(highlight in reverse)_入力エリア</t>
  </si>
  <si>
    <t>標準処理_メータ側でのバルブチェック点灯</t>
    <rPh sb="0" eb="2">
      <t>ヒョウジュン</t>
    </rPh>
    <rPh sb="2" eb="4">
      <t>ショリ</t>
    </rPh>
    <phoneticPr fontId="1"/>
  </si>
  <si>
    <t>特別処理が必要な理由_要求信号送信されない場合の処理</t>
    <rPh sb="0" eb="2">
      <t>トクベツ</t>
    </rPh>
    <rPh sb="2" eb="4">
      <t>ショリ</t>
    </rPh>
    <rPh sb="5" eb="7">
      <t>ヒツヨウ</t>
    </rPh>
    <rPh sb="8" eb="10">
      <t>リユウ</t>
    </rPh>
    <phoneticPr fontId="1"/>
  </si>
  <si>
    <t>特別処理が必要な理由_単発，2連発の終了条件</t>
    <rPh sb="0" eb="2">
      <t>トクベツ</t>
    </rPh>
    <rPh sb="2" eb="4">
      <t>ショリ</t>
    </rPh>
    <rPh sb="5" eb="7">
      <t>ヒツヨウ</t>
    </rPh>
    <rPh sb="8" eb="10">
      <t>リユウ</t>
    </rPh>
    <phoneticPr fontId="1"/>
  </si>
  <si>
    <t>基本画面表示時のシステムの状態_タイトル_2行目</t>
    <rPh sb="0" eb="2">
      <t>キホン</t>
    </rPh>
    <rPh sb="2" eb="4">
      <t>ガメン</t>
    </rPh>
    <rPh sb="4" eb="6">
      <t>ヒョウジ</t>
    </rPh>
    <rPh sb="6" eb="7">
      <t>ジ</t>
    </rPh>
    <rPh sb="13" eb="15">
      <t>ジョウタイ</t>
    </rPh>
    <rPh sb="22" eb="24">
      <t>ギョウメ</t>
    </rPh>
    <phoneticPr fontId="1"/>
  </si>
  <si>
    <t>補助文言（ガイド文）(日本語)_タイトル_2行目_02</t>
    <rPh sb="11" eb="14">
      <t>ニホンゴ</t>
    </rPh>
    <phoneticPr fontId="1"/>
  </si>
  <si>
    <t>(Ref) Variable MID Indication(Jpn)_入力エリア</t>
    <phoneticPr fontId="1"/>
  </si>
  <si>
    <t>特別処理_SW制御を行う電源状態</t>
    <phoneticPr fontId="1"/>
  </si>
  <si>
    <t>システム状態のR/R_タイトル_2行目</t>
    <rPh sb="4" eb="6">
      <t>ジョウタイ</t>
    </rPh>
    <phoneticPr fontId="5"/>
  </si>
  <si>
    <t>他:特別条件_タイトル_2行目_01</t>
    <rPh sb="0" eb="1">
      <t>ホカ</t>
    </rPh>
    <rPh sb="2" eb="4">
      <t>トクベツ</t>
    </rPh>
    <rPh sb="4" eb="6">
      <t>ジョウケン</t>
    </rPh>
    <phoneticPr fontId="5"/>
  </si>
  <si>
    <t>固定MID表示(英語)_タイトル_2行目_03</t>
    <rPh sb="8" eb="9">
      <t>エイ</t>
    </rPh>
    <phoneticPr fontId="5"/>
  </si>
  <si>
    <t>System status_入力エリア</t>
  </si>
  <si>
    <t>特別処理_メータ側でのバルブチェック点灯</t>
    <rPh sb="0" eb="2">
      <t>トクベツ</t>
    </rPh>
    <rPh sb="2" eb="4">
      <t>ショリ</t>
    </rPh>
    <phoneticPr fontId="1"/>
  </si>
  <si>
    <t>基本画面表示を行う電源状態_IG1/2_タイトル_1行目</t>
    <rPh sb="0" eb="2">
      <t>キホン</t>
    </rPh>
    <rPh sb="2" eb="4">
      <t>ガメン</t>
    </rPh>
    <rPh sb="4" eb="6">
      <t>ヒョウジ</t>
    </rPh>
    <rPh sb="7" eb="8">
      <t>オコナ</t>
    </rPh>
    <rPh sb="9" eb="11">
      <t>デンゲン</t>
    </rPh>
    <rPh sb="11" eb="13">
      <t>ジョウタイ</t>
    </rPh>
    <rPh sb="26" eb="28">
      <t>ギョウメ</t>
    </rPh>
    <phoneticPr fontId="1"/>
  </si>
  <si>
    <t>表示種類_入力エリア</t>
    <rPh sb="0" eb="2">
      <t>ヒョウジ</t>
    </rPh>
    <rPh sb="2" eb="4">
      <t>シュルイ</t>
    </rPh>
    <rPh sb="5" eb="7">
      <t>ニュウリョク</t>
    </rPh>
    <phoneticPr fontId="1"/>
  </si>
  <si>
    <t>補助文言（ガイド文）_タイトル_1行目_03</t>
    <phoneticPr fontId="1"/>
  </si>
  <si>
    <t>Variable MID Indication(Eng)_入力エリア</t>
    <phoneticPr fontId="1"/>
  </si>
  <si>
    <t>特別処理が必要な理由_SW制御を行う電源状態</t>
    <phoneticPr fontId="1"/>
  </si>
  <si>
    <t>TT表示のR/R_タイトル_1行目</t>
    <rPh sb="15" eb="17">
      <t>ギョウメ</t>
    </rPh>
    <phoneticPr fontId="5"/>
  </si>
  <si>
    <t>他:特別条件_タイトル_1行目_02</t>
    <rPh sb="0" eb="1">
      <t>ホカ</t>
    </rPh>
    <rPh sb="2" eb="4">
      <t>トクベツ</t>
    </rPh>
    <rPh sb="4" eb="6">
      <t>ジョウケン</t>
    </rPh>
    <rPh sb="13" eb="15">
      <t>ギョウメ</t>
    </rPh>
    <phoneticPr fontId="5"/>
  </si>
  <si>
    <t>固定MID表示時のシステムの状態_タイトル_1行目</t>
    <rPh sb="14" eb="16">
      <t>ジョウタイ</t>
    </rPh>
    <rPh sb="23" eb="25">
      <t>ギョウメ</t>
    </rPh>
    <phoneticPr fontId="5"/>
  </si>
  <si>
    <t>Cause of the system status_入力エリア</t>
  </si>
  <si>
    <t>特別処理が必要な理由_メータ側でのバルブチェック点灯</t>
    <rPh sb="0" eb="2">
      <t>トクベツ</t>
    </rPh>
    <rPh sb="2" eb="4">
      <t>ショリ</t>
    </rPh>
    <rPh sb="5" eb="7">
      <t>ヒツヨウ</t>
    </rPh>
    <rPh sb="8" eb="10">
      <t>リユウ</t>
    </rPh>
    <phoneticPr fontId="1"/>
  </si>
  <si>
    <t>基本画面表示を行う電源状態_IG1/2_タイトル_2行目</t>
    <rPh sb="0" eb="2">
      <t>キホン</t>
    </rPh>
    <rPh sb="2" eb="4">
      <t>ガメン</t>
    </rPh>
    <rPh sb="4" eb="6">
      <t>ヒョウジ</t>
    </rPh>
    <rPh sb="7" eb="8">
      <t>オコナ</t>
    </rPh>
    <rPh sb="9" eb="11">
      <t>デンゲン</t>
    </rPh>
    <rPh sb="11" eb="13">
      <t>ジョウタイ</t>
    </rPh>
    <rPh sb="26" eb="28">
      <t>ギョウメ</t>
    </rPh>
    <phoneticPr fontId="1"/>
  </si>
  <si>
    <t>補助文言（ガイド文）(英語)_タイトル_2行目_03</t>
    <rPh sb="11" eb="13">
      <t>エイゴ</t>
    </rPh>
    <phoneticPr fontId="1"/>
  </si>
  <si>
    <t>Indication Effect(highlight in reverse)_入力エリア</t>
    <phoneticPr fontId="1"/>
  </si>
  <si>
    <t>要求部署側仕様書管理No_タイトル_01</t>
    <rPh sb="0" eb="2">
      <t>ヨウキュウ</t>
    </rPh>
    <rPh sb="2" eb="4">
      <t>ブショ</t>
    </rPh>
    <rPh sb="4" eb="5">
      <t>ガワ</t>
    </rPh>
    <rPh sb="5" eb="8">
      <t>シヨウショ</t>
    </rPh>
    <rPh sb="8" eb="10">
      <t>カンリ</t>
    </rPh>
    <phoneticPr fontId="5"/>
  </si>
  <si>
    <t>TT表示のR/R_タイトル_2行目</t>
  </si>
  <si>
    <t>他:特別条件_タイトル_2行目_02</t>
    <rPh sb="0" eb="1">
      <t>ホカ</t>
    </rPh>
    <rPh sb="2" eb="4">
      <t>トクベツ</t>
    </rPh>
    <rPh sb="4" eb="6">
      <t>ジョウケン</t>
    </rPh>
    <phoneticPr fontId="5"/>
  </si>
  <si>
    <t>固定MID表示時のシステムの状態_タイトル_2行目</t>
  </si>
  <si>
    <t>Impact to user_入力エリア</t>
  </si>
  <si>
    <t>基本画面表示を行う電源状態_+B, ACC, special_タイトル_1行目</t>
    <rPh sb="0" eb="2">
      <t>キホン</t>
    </rPh>
    <rPh sb="2" eb="4">
      <t>ガメン</t>
    </rPh>
    <rPh sb="4" eb="6">
      <t>ヒョウジ</t>
    </rPh>
    <rPh sb="7" eb="8">
      <t>オコナ</t>
    </rPh>
    <rPh sb="9" eb="11">
      <t>デンゲン</t>
    </rPh>
    <rPh sb="11" eb="13">
      <t>ジョウタイ</t>
    </rPh>
    <rPh sb="37" eb="39">
      <t>ギョウメ</t>
    </rPh>
    <phoneticPr fontId="1"/>
  </si>
  <si>
    <t>補助文言（ガイド文）_タイトル_1行目_04</t>
    <phoneticPr fontId="1"/>
  </si>
  <si>
    <t>System status_入力エリア</t>
    <phoneticPr fontId="1"/>
  </si>
  <si>
    <t>要求部署側仕様書管理No_タイトル_02</t>
    <rPh sb="0" eb="2">
      <t>ヨウキュウ</t>
    </rPh>
    <rPh sb="2" eb="4">
      <t>ブショ</t>
    </rPh>
    <rPh sb="4" eb="5">
      <t>ガワ</t>
    </rPh>
    <rPh sb="5" eb="8">
      <t>シヨウショ</t>
    </rPh>
    <rPh sb="8" eb="10">
      <t>カンリ</t>
    </rPh>
    <phoneticPr fontId="5"/>
  </si>
  <si>
    <t>表示機能機能安全ASIL_タイトル_1行目</t>
    <rPh sb="19" eb="21">
      <t>ギョウメ</t>
    </rPh>
    <phoneticPr fontId="5"/>
  </si>
  <si>
    <t>情報種類_タイトル_1行目</t>
    <rPh sb="0" eb="2">
      <t>ジョウホウ</t>
    </rPh>
    <rPh sb="11" eb="13">
      <t>ギョウメ</t>
    </rPh>
    <phoneticPr fontId="5"/>
  </si>
  <si>
    <t>固定MID表示を行う電源状態_IG1/2_タイトル_1行目</t>
    <rPh sb="27" eb="29">
      <t>ギョウメ</t>
    </rPh>
    <phoneticPr fontId="5"/>
  </si>
  <si>
    <t>Necessary action by user_入力エリア</t>
  </si>
  <si>
    <t>仕様_(判定有)表示機能　有無判別処理</t>
    <rPh sb="0" eb="2">
      <t>シヨウ</t>
    </rPh>
    <rPh sb="6" eb="7">
      <t>ア</t>
    </rPh>
    <phoneticPr fontId="1"/>
  </si>
  <si>
    <t>仕様_連続，断続の終了条件</t>
    <rPh sb="0" eb="2">
      <t>シヨウ</t>
    </rPh>
    <phoneticPr fontId="1"/>
  </si>
  <si>
    <r>
      <t>仕様_(</t>
    </r>
    <r>
      <rPr>
        <sz val="11"/>
        <color theme="1"/>
        <rFont val="ＭＳ Ｐゴシック"/>
        <family val="3"/>
        <charset val="128"/>
        <scheme val="minor"/>
      </rPr>
      <t>判定有</t>
    </r>
    <r>
      <rPr>
        <sz val="11"/>
        <color theme="1"/>
        <rFont val="ＭＳ Ｐゴシック"/>
        <family val="2"/>
        <charset val="128"/>
        <scheme val="minor"/>
      </rPr>
      <t>)</t>
    </r>
    <r>
      <rPr>
        <sz val="11"/>
        <color theme="1"/>
        <rFont val="ＭＳ Ｐゴシック"/>
        <family val="3"/>
        <charset val="128"/>
        <scheme val="minor"/>
      </rPr>
      <t>表示機能　有無判別処理</t>
    </r>
    <rPh sb="0" eb="2">
      <t>シヨウ</t>
    </rPh>
    <rPh sb="6" eb="7">
      <t>ア</t>
    </rPh>
    <phoneticPr fontId="1"/>
  </si>
  <si>
    <t>基本画面表示を行う電源状態_+B, ACC, special_タイトル_2行目</t>
    <rPh sb="0" eb="2">
      <t>キホン</t>
    </rPh>
    <rPh sb="2" eb="4">
      <t>ガメン</t>
    </rPh>
    <rPh sb="4" eb="6">
      <t>ヒョウジ</t>
    </rPh>
    <rPh sb="7" eb="8">
      <t>オコナ</t>
    </rPh>
    <rPh sb="9" eb="11">
      <t>デンゲン</t>
    </rPh>
    <rPh sb="11" eb="13">
      <t>ジョウタイ</t>
    </rPh>
    <rPh sb="37" eb="39">
      <t>ギョウメ</t>
    </rPh>
    <phoneticPr fontId="1"/>
  </si>
  <si>
    <t>補助文言（ガイド文）(英語)_タイトル_2行目_04</t>
    <rPh sb="11" eb="13">
      <t>エイゴ</t>
    </rPh>
    <phoneticPr fontId="1"/>
  </si>
  <si>
    <t>Cause of the system status_入力エリア</t>
    <phoneticPr fontId="1"/>
  </si>
  <si>
    <t>要求部署側仕様書管理No_タイトル_03</t>
    <rPh sb="0" eb="2">
      <t>ヨウキュウ</t>
    </rPh>
    <rPh sb="2" eb="4">
      <t>ブショ</t>
    </rPh>
    <rPh sb="4" eb="5">
      <t>ガワ</t>
    </rPh>
    <rPh sb="5" eb="8">
      <t>シヨウショ</t>
    </rPh>
    <rPh sb="8" eb="10">
      <t>カンリ</t>
    </rPh>
    <phoneticPr fontId="5"/>
  </si>
  <si>
    <t>表示機能機能安全ASIL_タイトル_2行目</t>
  </si>
  <si>
    <t>情報種類_タイトル_2行目</t>
    <rPh sb="0" eb="2">
      <t>ジョウホウ</t>
    </rPh>
    <phoneticPr fontId="5"/>
  </si>
  <si>
    <t>固定MID表示を行う電源状態_IG1/2_タイトル_2行目</t>
    <rPh sb="27" eb="29">
      <t>ギョウメ</t>
    </rPh>
    <phoneticPr fontId="5"/>
  </si>
  <si>
    <t>Special request to translators_入力エリア</t>
  </si>
  <si>
    <t>標準処理_(判定有)表示機能　有無判別処理</t>
    <rPh sb="0" eb="2">
      <t>ヒョウジュン</t>
    </rPh>
    <rPh sb="2" eb="4">
      <t>ショリ</t>
    </rPh>
    <phoneticPr fontId="1"/>
  </si>
  <si>
    <t>標準処理_連続，断続の終了条件</t>
    <rPh sb="0" eb="2">
      <t>ヒョウジュン</t>
    </rPh>
    <rPh sb="2" eb="4">
      <t>ショリ</t>
    </rPh>
    <phoneticPr fontId="1"/>
  </si>
  <si>
    <t>実施条件_タイトル_1行目_01</t>
    <rPh sb="0" eb="2">
      <t>ジッシ</t>
    </rPh>
    <rPh sb="2" eb="4">
      <t>ジョウケン</t>
    </rPh>
    <rPh sb="11" eb="13">
      <t>ギョウメ</t>
    </rPh>
    <phoneticPr fontId="1"/>
  </si>
  <si>
    <r>
      <t>仕様_</t>
    </r>
    <r>
      <rPr>
        <sz val="11"/>
        <color theme="1"/>
        <rFont val="ＭＳ Ｐゴシック"/>
        <family val="3"/>
        <charset val="128"/>
        <scheme val="minor"/>
      </rPr>
      <t>各表示状態の終了条件</t>
    </r>
    <rPh sb="0" eb="2">
      <t>シヨウ</t>
    </rPh>
    <rPh sb="3" eb="4">
      <t>カク</t>
    </rPh>
    <rPh sb="4" eb="6">
      <t>ヒョウジ</t>
    </rPh>
    <rPh sb="6" eb="8">
      <t>ジョウタイ</t>
    </rPh>
    <rPh sb="9" eb="11">
      <t>シュウリョウ</t>
    </rPh>
    <rPh sb="11" eb="13">
      <t>ジョウケン</t>
    </rPh>
    <phoneticPr fontId="1"/>
  </si>
  <si>
    <t>補助文言（ガイド文）_タイトル_1行目_05</t>
    <phoneticPr fontId="1"/>
  </si>
  <si>
    <t>Impact to user_入力エリア</t>
    <phoneticPr fontId="1"/>
  </si>
  <si>
    <t>仕様_表示電源状態へ切替後の初期表示状態</t>
    <phoneticPr fontId="1"/>
  </si>
  <si>
    <t>要求部署側仕様書管理No_タイトル_04</t>
    <rPh sb="0" eb="2">
      <t>ヨウキュウ</t>
    </rPh>
    <rPh sb="2" eb="4">
      <t>ブショ</t>
    </rPh>
    <rPh sb="4" eb="5">
      <t>ガワ</t>
    </rPh>
    <rPh sb="5" eb="8">
      <t>シヨウショ</t>
    </rPh>
    <rPh sb="8" eb="10">
      <t>カンリ</t>
    </rPh>
    <phoneticPr fontId="5"/>
  </si>
  <si>
    <t>情報種類_タイトル_1行目</t>
    <rPh sb="11" eb="13">
      <t>ギョウメ</t>
    </rPh>
    <phoneticPr fontId="5"/>
  </si>
  <si>
    <t>優先度_タイトル_1行目</t>
    <rPh sb="0" eb="3">
      <t>ユウセンド</t>
    </rPh>
    <rPh sb="10" eb="12">
      <t>ギョウメ</t>
    </rPh>
    <phoneticPr fontId="5"/>
  </si>
  <si>
    <t>固定MID表示を行う電源状態_+B, ACC, special_タイトル_1行目</t>
    <rPh sb="38" eb="40">
      <t>ギョウメ</t>
    </rPh>
    <phoneticPr fontId="5"/>
  </si>
  <si>
    <t>仕様_各TT表示状態の実施条件</t>
    <rPh sb="0" eb="2">
      <t>シヨウ</t>
    </rPh>
    <rPh sb="3" eb="4">
      <t>カク</t>
    </rPh>
    <phoneticPr fontId="1"/>
  </si>
  <si>
    <t>特別処理_(判定有)表示機能　有無判別処理</t>
    <rPh sb="0" eb="2">
      <t>トクベツ</t>
    </rPh>
    <rPh sb="2" eb="4">
      <t>ショリ</t>
    </rPh>
    <phoneticPr fontId="1"/>
  </si>
  <si>
    <t>特別処理_連続，断続の終了条件</t>
    <rPh sb="0" eb="2">
      <t>トクベツ</t>
    </rPh>
    <rPh sb="2" eb="4">
      <t>ショリ</t>
    </rPh>
    <phoneticPr fontId="1"/>
  </si>
  <si>
    <t>実施条件_タイトル_2行目_01</t>
    <rPh sb="0" eb="2">
      <t>ジッシ</t>
    </rPh>
    <rPh sb="2" eb="4">
      <t>ジョウケン</t>
    </rPh>
    <rPh sb="11" eb="13">
      <t>ギョウメ</t>
    </rPh>
    <phoneticPr fontId="1"/>
  </si>
  <si>
    <t>補助文言（ガイド文）(英語)_タイトル_2行目_05</t>
    <rPh sb="11" eb="13">
      <t>エイゴ</t>
    </rPh>
    <phoneticPr fontId="1"/>
  </si>
  <si>
    <t>Necessary action by user_入力エリア</t>
    <phoneticPr fontId="1"/>
  </si>
  <si>
    <t>標準処理_表示電源状態へ切替後の初期表示状態</t>
    <phoneticPr fontId="1"/>
  </si>
  <si>
    <t>要求部署側仕様書管理No_サブタイトル</t>
    <rPh sb="0" eb="2">
      <t>ヨウキュウ</t>
    </rPh>
    <rPh sb="2" eb="4">
      <t>ブショ</t>
    </rPh>
    <rPh sb="4" eb="5">
      <t>ガワ</t>
    </rPh>
    <rPh sb="5" eb="8">
      <t>シヨウショ</t>
    </rPh>
    <rPh sb="8" eb="10">
      <t>カンリ</t>
    </rPh>
    <phoneticPr fontId="5"/>
  </si>
  <si>
    <t>情報種類_タイトル_2行目</t>
  </si>
  <si>
    <t>優先度_タイトル_2行目</t>
    <rPh sb="0" eb="3">
      <t>ユウセンド</t>
    </rPh>
    <phoneticPr fontId="5"/>
  </si>
  <si>
    <t>固定MID表示を行う電源状態_+B, ACC, special_タイトル_2行目</t>
  </si>
  <si>
    <t>標準処理_各TT表示状態の実施条件</t>
    <rPh sb="0" eb="2">
      <t>ヒョウジュン</t>
    </rPh>
    <rPh sb="2" eb="4">
      <t>ショリ</t>
    </rPh>
    <rPh sb="5" eb="6">
      <t>カク</t>
    </rPh>
    <phoneticPr fontId="1"/>
  </si>
  <si>
    <t>特別処理が必要な理由_(判定有)表示機能　有無判別処理</t>
    <rPh sb="0" eb="2">
      <t>トクベツ</t>
    </rPh>
    <rPh sb="2" eb="4">
      <t>ショリ</t>
    </rPh>
    <rPh sb="5" eb="7">
      <t>ヒツヨウ</t>
    </rPh>
    <rPh sb="8" eb="10">
      <t>リユウ</t>
    </rPh>
    <phoneticPr fontId="1"/>
  </si>
  <si>
    <t>特別処理が必要な理由_連続，断続の終了条件</t>
    <rPh sb="0" eb="2">
      <t>トクベツ</t>
    </rPh>
    <rPh sb="2" eb="4">
      <t>ショリ</t>
    </rPh>
    <rPh sb="5" eb="7">
      <t>ヒツヨウ</t>
    </rPh>
    <rPh sb="8" eb="10">
      <t>リユウ</t>
    </rPh>
    <phoneticPr fontId="1"/>
  </si>
  <si>
    <t>実施条件_タイトル_1行目_02</t>
    <rPh sb="0" eb="2">
      <t>ジッシ</t>
    </rPh>
    <rPh sb="2" eb="4">
      <t>ジョウケン</t>
    </rPh>
    <rPh sb="11" eb="13">
      <t>ギョウメ</t>
    </rPh>
    <phoneticPr fontId="1"/>
  </si>
  <si>
    <t>Special request to translators_入力エリア</t>
    <phoneticPr fontId="1"/>
  </si>
  <si>
    <t>特別処理_表示電源状態へ切替後の初期表示状態</t>
    <phoneticPr fontId="1"/>
  </si>
  <si>
    <t>要求部署側仕様書管理No_入力エリア</t>
    <rPh sb="0" eb="2">
      <t>ヨウキュウ</t>
    </rPh>
    <rPh sb="2" eb="4">
      <t>ブショ</t>
    </rPh>
    <rPh sb="4" eb="5">
      <t>ガワ</t>
    </rPh>
    <rPh sb="5" eb="8">
      <t>シヨウショ</t>
    </rPh>
    <rPh sb="8" eb="10">
      <t>カンリ</t>
    </rPh>
    <rPh sb="13" eb="15">
      <t>ニュウリョク</t>
    </rPh>
    <phoneticPr fontId="5"/>
  </si>
  <si>
    <t>(優先吹鳴決定用)_タイトル</t>
  </si>
  <si>
    <t>実施条件_タイトル_1行目_01</t>
    <rPh sb="11" eb="13">
      <t>ギョウメ</t>
    </rPh>
    <phoneticPr fontId="5"/>
  </si>
  <si>
    <t>実施条件_タイトル_2行目_02</t>
    <rPh sb="0" eb="2">
      <t>ジッシ</t>
    </rPh>
    <rPh sb="2" eb="4">
      <t>ジョウケン</t>
    </rPh>
    <rPh sb="11" eb="13">
      <t>ギョウメ</t>
    </rPh>
    <phoneticPr fontId="1"/>
  </si>
  <si>
    <t>C03</t>
    <phoneticPr fontId="1"/>
  </si>
  <si>
    <t>S20O_I_R01</t>
  </si>
  <si>
    <t>要求ID_その他MSG_入力エリア</t>
    <rPh sb="7" eb="8">
      <t>タ</t>
    </rPh>
    <phoneticPr fontId="5"/>
  </si>
  <si>
    <t>特別処理が必要な理由_表示電源状態へ切替後の初期表示状態</t>
    <phoneticPr fontId="1"/>
  </si>
  <si>
    <t>Englishボタン</t>
  </si>
  <si>
    <t>回避余裕_タイトル</t>
  </si>
  <si>
    <t>実施条件_タイトル_2行目_01</t>
  </si>
  <si>
    <t>実施条件_タイトル_1行目_03</t>
    <rPh sb="0" eb="2">
      <t>ジッシ</t>
    </rPh>
    <rPh sb="2" eb="4">
      <t>ジョウケン</t>
    </rPh>
    <rPh sb="11" eb="13">
      <t>ギョウメ</t>
    </rPh>
    <phoneticPr fontId="1"/>
  </si>
  <si>
    <t>Ver_その他MSG_入力エリア</t>
    <phoneticPr fontId="5"/>
  </si>
  <si>
    <t>重大性_タイトル_1行目</t>
    <rPh sb="0" eb="3">
      <t>ジュウダイセイ</t>
    </rPh>
    <rPh sb="10" eb="12">
      <t>ギョウメ</t>
    </rPh>
    <phoneticPr fontId="5"/>
  </si>
  <si>
    <t>実施条件_タイトル_1行目_02</t>
    <rPh sb="11" eb="13">
      <t>ギョウメ</t>
    </rPh>
    <phoneticPr fontId="5"/>
  </si>
  <si>
    <t>実施条件_タイトル_2行目_03</t>
    <rPh sb="0" eb="2">
      <t>ジッシ</t>
    </rPh>
    <rPh sb="2" eb="4">
      <t>ジョウケン</t>
    </rPh>
    <rPh sb="11" eb="13">
      <t>ギョウメ</t>
    </rPh>
    <phoneticPr fontId="1"/>
  </si>
  <si>
    <t>要求廃止_入力エリア</t>
    <phoneticPr fontId="1"/>
  </si>
  <si>
    <t>No_その他MSG_表示エリア</t>
    <rPh sb="10" eb="12">
      <t>ヒョウジ</t>
    </rPh>
    <phoneticPr fontId="1"/>
  </si>
  <si>
    <t>要求廃止_入力エリア</t>
    <rPh sb="0" eb="2">
      <t>ヨウキュウ</t>
    </rPh>
    <rPh sb="2" eb="4">
      <t>ハイシ</t>
    </rPh>
    <phoneticPr fontId="5"/>
  </si>
  <si>
    <t>重大性_タイトル_2行目</t>
    <rPh sb="0" eb="3">
      <t>ジュウダイセイ</t>
    </rPh>
    <phoneticPr fontId="5"/>
  </si>
  <si>
    <t>実施条件_タイトル_2行目_02</t>
  </si>
  <si>
    <t>仕様_通信途絶判定処理</t>
    <rPh sb="0" eb="2">
      <t>シヨウ</t>
    </rPh>
    <phoneticPr fontId="1"/>
  </si>
  <si>
    <t>仕様_吹鳴機能　有無判別処理</t>
    <rPh sb="0" eb="2">
      <t>シヨウ</t>
    </rPh>
    <phoneticPr fontId="1"/>
  </si>
  <si>
    <t>他:特別条件_タイトル_1行目</t>
    <rPh sb="0" eb="1">
      <t>ホカ</t>
    </rPh>
    <rPh sb="2" eb="4">
      <t>トクベツ</t>
    </rPh>
    <rPh sb="4" eb="6">
      <t>ジョウケン</t>
    </rPh>
    <rPh sb="13" eb="15">
      <t>ギョウメ</t>
    </rPh>
    <phoneticPr fontId="5"/>
  </si>
  <si>
    <t>シンボル/意匠例_入力エリア</t>
    <phoneticPr fontId="1"/>
  </si>
  <si>
    <t>(Ref) Variable MID Indication(Jpn)_その他MSG_入力エリア</t>
    <phoneticPr fontId="1"/>
  </si>
  <si>
    <t>システム名_タイトル_01</t>
    <rPh sb="4" eb="5">
      <t>メイ</t>
    </rPh>
    <phoneticPr fontId="5"/>
  </si>
  <si>
    <t>TT表示状態_入力エリア</t>
    <rPh sb="2" eb="4">
      <t>ヒョウジ</t>
    </rPh>
    <rPh sb="4" eb="6">
      <t>ジョウタイ</t>
    </rPh>
    <phoneticPr fontId="5"/>
  </si>
  <si>
    <t>遭遇度合_タイトル_1行目</t>
    <rPh sb="0" eb="2">
      <t>ソウグウ</t>
    </rPh>
    <rPh sb="2" eb="4">
      <t>ドアイ</t>
    </rPh>
    <rPh sb="11" eb="13">
      <t>ギョウメ</t>
    </rPh>
    <phoneticPr fontId="5"/>
  </si>
  <si>
    <t>標準処理_通信途絶判定処理</t>
    <rPh sb="0" eb="2">
      <t>ヒョウジュン</t>
    </rPh>
    <rPh sb="2" eb="4">
      <t>ショリ</t>
    </rPh>
    <phoneticPr fontId="1"/>
  </si>
  <si>
    <t>標準処理_吹鳴機能　有無判別処理</t>
    <rPh sb="0" eb="2">
      <t>ヒョウジュン</t>
    </rPh>
    <rPh sb="2" eb="4">
      <t>ショリ</t>
    </rPh>
    <phoneticPr fontId="1"/>
  </si>
  <si>
    <t>他:特別条件_タイトル_2行目</t>
    <rPh sb="0" eb="1">
      <t>ホカ</t>
    </rPh>
    <rPh sb="2" eb="4">
      <t>トクベツ</t>
    </rPh>
    <rPh sb="4" eb="6">
      <t>ジョウケン</t>
    </rPh>
    <phoneticPr fontId="5"/>
  </si>
  <si>
    <r>
      <t>仕様_(</t>
    </r>
    <r>
      <rPr>
        <sz val="11"/>
        <color theme="1"/>
        <rFont val="ＭＳ Ｐゴシック"/>
        <family val="3"/>
        <charset val="128"/>
        <scheme val="minor"/>
      </rPr>
      <t>判定無</t>
    </r>
    <r>
      <rPr>
        <sz val="11"/>
        <color theme="1"/>
        <rFont val="ＭＳ Ｐゴシック"/>
        <family val="2"/>
        <charset val="128"/>
        <scheme val="minor"/>
      </rPr>
      <t>)</t>
    </r>
    <r>
      <rPr>
        <sz val="11"/>
        <color theme="1"/>
        <rFont val="ＭＳ Ｐゴシック"/>
        <family val="3"/>
        <charset val="128"/>
        <scheme val="minor"/>
      </rPr>
      <t>表示機能　有無判別処理</t>
    </r>
    <rPh sb="0" eb="2">
      <t>シヨウ</t>
    </rPh>
    <rPh sb="6" eb="7">
      <t>ム</t>
    </rPh>
    <phoneticPr fontId="1"/>
  </si>
  <si>
    <t>走行中操作可否_入力エリア</t>
    <phoneticPr fontId="1"/>
  </si>
  <si>
    <t>Variable MID Indication(Eng)_その他MSG_入力エリア</t>
    <phoneticPr fontId="1"/>
  </si>
  <si>
    <t>仕様_SW状態切替の開始条件</t>
    <phoneticPr fontId="1"/>
  </si>
  <si>
    <t>システム名_タイトル_02</t>
    <rPh sb="4" eb="5">
      <t>メイ</t>
    </rPh>
    <phoneticPr fontId="5"/>
  </si>
  <si>
    <t>点滅周期_入力エリア</t>
    <rPh sb="0" eb="2">
      <t>テンメツ</t>
    </rPh>
    <rPh sb="2" eb="4">
      <t>シュウキ</t>
    </rPh>
    <phoneticPr fontId="5"/>
  </si>
  <si>
    <t>遭遇度合_タイトル_2行目</t>
    <rPh sb="0" eb="2">
      <t>ソウグウ</t>
    </rPh>
    <rPh sb="2" eb="4">
      <t>ドアイ</t>
    </rPh>
    <phoneticPr fontId="5"/>
  </si>
  <si>
    <t>仕様_各TT表示状態の終了条件</t>
    <rPh sb="0" eb="2">
      <t>シヨウ</t>
    </rPh>
    <rPh sb="3" eb="4">
      <t>カク</t>
    </rPh>
    <phoneticPr fontId="1"/>
  </si>
  <si>
    <t>特別処理_通信途絶判定処理</t>
    <rPh sb="0" eb="2">
      <t>トクベツ</t>
    </rPh>
    <rPh sb="2" eb="4">
      <t>ショリ</t>
    </rPh>
    <phoneticPr fontId="1"/>
  </si>
  <si>
    <t>特別処理_吹鳴機能　有無判別処理</t>
    <rPh sb="0" eb="2">
      <t>トクベツ</t>
    </rPh>
    <rPh sb="2" eb="4">
      <t>ショリ</t>
    </rPh>
    <phoneticPr fontId="1"/>
  </si>
  <si>
    <t>SW機能_入力エリア</t>
    <phoneticPr fontId="1"/>
  </si>
  <si>
    <t>Indication Effect(highlight in reverse)_その他MSG_入力エリア</t>
    <phoneticPr fontId="1"/>
  </si>
  <si>
    <t>標準処理_SW状態切替の開始条件</t>
    <phoneticPr fontId="1"/>
  </si>
  <si>
    <t>システム名_タイトル_03</t>
    <rPh sb="4" eb="5">
      <t>メイ</t>
    </rPh>
    <phoneticPr fontId="5"/>
  </si>
  <si>
    <t>TT表示時のシステムの状態_入力エリア</t>
    <rPh sb="2" eb="4">
      <t>ヒョウジ</t>
    </rPh>
    <rPh sb="4" eb="5">
      <t>ジ</t>
    </rPh>
    <phoneticPr fontId="5"/>
  </si>
  <si>
    <t>標準処理_各TT表示状態の終了条件</t>
    <rPh sb="0" eb="2">
      <t>ヒョウジュン</t>
    </rPh>
    <rPh sb="2" eb="4">
      <t>ショリ</t>
    </rPh>
    <rPh sb="5" eb="6">
      <t>カク</t>
    </rPh>
    <phoneticPr fontId="1"/>
  </si>
  <si>
    <t>特別処理が必要な理由_通信途絶判定処理</t>
    <rPh sb="0" eb="2">
      <t>トクベツ</t>
    </rPh>
    <rPh sb="2" eb="4">
      <t>ショリ</t>
    </rPh>
    <rPh sb="5" eb="7">
      <t>ヒツヨウ</t>
    </rPh>
    <rPh sb="8" eb="10">
      <t>リユウ</t>
    </rPh>
    <phoneticPr fontId="1"/>
  </si>
  <si>
    <t>特別処理が必要な理由_吹鳴機能　有無判別処理</t>
    <rPh sb="0" eb="2">
      <t>トクベツ</t>
    </rPh>
    <rPh sb="2" eb="4">
      <t>ショリ</t>
    </rPh>
    <rPh sb="5" eb="7">
      <t>ヒツヨウ</t>
    </rPh>
    <rPh sb="8" eb="10">
      <t>リユウ</t>
    </rPh>
    <phoneticPr fontId="1"/>
  </si>
  <si>
    <t>補助文言（ガイド文）(日本語)_入力エリア</t>
    <rPh sb="11" eb="14">
      <t>ニホンゴ</t>
    </rPh>
    <phoneticPr fontId="1"/>
  </si>
  <si>
    <t>System status_その他MSG_入力エリア</t>
    <phoneticPr fontId="1"/>
  </si>
  <si>
    <t>特別処理_SW状態切替の開始条件</t>
    <phoneticPr fontId="1"/>
  </si>
  <si>
    <t>システム名_タイトル_04</t>
    <rPh sb="4" eb="5">
      <t>メイ</t>
    </rPh>
    <phoneticPr fontId="5"/>
  </si>
  <si>
    <t>IG1/2_入力エリア</t>
  </si>
  <si>
    <t>システム状態のR/R_タイトル_2行目</t>
  </si>
  <si>
    <t>工場・サービス専用_タイトル_1行目</t>
    <rPh sb="0" eb="2">
      <t>コウジョウ</t>
    </rPh>
    <rPh sb="7" eb="9">
      <t>センヨウ</t>
    </rPh>
    <rPh sb="16" eb="18">
      <t>ギョウメ</t>
    </rPh>
    <phoneticPr fontId="5"/>
  </si>
  <si>
    <t>補助文言（ガイド文）(英語)_入力エリア</t>
    <rPh sb="11" eb="13">
      <t>エイゴ</t>
    </rPh>
    <phoneticPr fontId="1"/>
  </si>
  <si>
    <t>Cause of the system status_その他MSG_入力エリア</t>
    <phoneticPr fontId="1"/>
  </si>
  <si>
    <t>特別処理が必要な理由_SW状態切替の開始条件</t>
    <phoneticPr fontId="1"/>
  </si>
  <si>
    <t>システム名_サブタイトル</t>
    <rPh sb="4" eb="5">
      <t>メイ</t>
    </rPh>
    <phoneticPr fontId="5"/>
  </si>
  <si>
    <t>+B, ACC, special_入力エリア</t>
  </si>
  <si>
    <t>BZR吹鳴のR/R_タイトル_1行目</t>
    <rPh sb="3" eb="5">
      <t>スイメイ</t>
    </rPh>
    <rPh sb="16" eb="18">
      <t>ギョウメ</t>
    </rPh>
    <phoneticPr fontId="5"/>
  </si>
  <si>
    <t>工場・サービス専用_タイトル_2行目</t>
    <rPh sb="0" eb="2">
      <t>コウジョウ</t>
    </rPh>
    <rPh sb="7" eb="9">
      <t>センヨウ</t>
    </rPh>
    <rPh sb="16" eb="18">
      <t>ギョウメ</t>
    </rPh>
    <phoneticPr fontId="5"/>
  </si>
  <si>
    <t>SS01_T</t>
  </si>
  <si>
    <t>S1章タイトル</t>
    <rPh sb="2" eb="3">
      <t>ショウ</t>
    </rPh>
    <phoneticPr fontId="1"/>
  </si>
  <si>
    <t>Impact to user_その他MSG_入力エリア</t>
    <phoneticPr fontId="1"/>
  </si>
  <si>
    <t>システム名_入力エリア</t>
    <rPh sb="4" eb="5">
      <t>メイ</t>
    </rPh>
    <rPh sb="6" eb="8">
      <t>ニュウリョク</t>
    </rPh>
    <phoneticPr fontId="5"/>
  </si>
  <si>
    <t>実施条件_入力エリア</t>
  </si>
  <si>
    <t>BZR吹鳴のR/R_タイトル_2行目</t>
    <rPh sb="3" eb="5">
      <t>スイメイ</t>
    </rPh>
    <phoneticPr fontId="5"/>
  </si>
  <si>
    <t>ユーザー操作フィードバック情報、制御介入情報_タイトル_1行目_01</t>
    <rPh sb="4" eb="6">
      <t>ソウサ</t>
    </rPh>
    <rPh sb="13" eb="15">
      <t>ジョウホウ</t>
    </rPh>
    <rPh sb="16" eb="18">
      <t>セイギョ</t>
    </rPh>
    <rPh sb="18" eb="20">
      <t>カイニュウ</t>
    </rPh>
    <rPh sb="20" eb="22">
      <t>ジョウホウ</t>
    </rPh>
    <phoneticPr fontId="5"/>
  </si>
  <si>
    <t>SS011_T</t>
  </si>
  <si>
    <t>S1-1</t>
    <phoneticPr fontId="1"/>
  </si>
  <si>
    <t>S1-1章タイトル</t>
    <phoneticPr fontId="1"/>
  </si>
  <si>
    <t>Necessary action by user_その他MSG_入力エリア</t>
    <phoneticPr fontId="1"/>
  </si>
  <si>
    <t>他:特別条件_入力エリア</t>
  </si>
  <si>
    <t>BZR吹鳴機能安全ASIL_タイトル_1行目</t>
    <rPh sb="5" eb="7">
      <t>キノウ</t>
    </rPh>
    <rPh sb="7" eb="9">
      <t>アンゼン</t>
    </rPh>
    <rPh sb="20" eb="22">
      <t>ギョウメ</t>
    </rPh>
    <phoneticPr fontId="5"/>
  </si>
  <si>
    <t>仕様_その他</t>
    <rPh sb="0" eb="2">
      <t>シヨウ</t>
    </rPh>
    <phoneticPr fontId="1"/>
  </si>
  <si>
    <t>ユーザー操作フィードバック情報、制御介入情報_タイトル_2行目_01</t>
    <rPh sb="4" eb="6">
      <t>ソウサ</t>
    </rPh>
    <rPh sb="13" eb="15">
      <t>ジョウホウ</t>
    </rPh>
    <rPh sb="16" eb="18">
      <t>セイギョ</t>
    </rPh>
    <rPh sb="18" eb="20">
      <t>カイニュウ</t>
    </rPh>
    <rPh sb="20" eb="22">
      <t>ジョウホウ</t>
    </rPh>
    <phoneticPr fontId="5"/>
  </si>
  <si>
    <t>SS011_S_R01</t>
  </si>
  <si>
    <t>S1-1章機能有無判別有り/無し</t>
    <rPh sb="14" eb="15">
      <t>ナ</t>
    </rPh>
    <phoneticPr fontId="1"/>
  </si>
  <si>
    <t>Special request to translators_その他MSG_入力エリア</t>
    <phoneticPr fontId="1"/>
  </si>
  <si>
    <t>R/W送信信号_入力エリア</t>
  </si>
  <si>
    <t>BZR吹鳴機能安全ASIL_タイトル_2行目</t>
    <rPh sb="5" eb="7">
      <t>キノウ</t>
    </rPh>
    <rPh sb="7" eb="9">
      <t>アンゼン</t>
    </rPh>
    <phoneticPr fontId="5"/>
  </si>
  <si>
    <t>標準処理_その他</t>
    <rPh sb="0" eb="2">
      <t>ヒョウジュン</t>
    </rPh>
    <rPh sb="2" eb="4">
      <t>ショリ</t>
    </rPh>
    <phoneticPr fontId="1"/>
  </si>
  <si>
    <t>優先度_タイトル_1行目</t>
    <rPh sb="0" eb="3">
      <t>ユウセンド</t>
    </rPh>
    <phoneticPr fontId="5"/>
  </si>
  <si>
    <t>仕様_要求信号送信されない場合の処理</t>
    <rPh sb="0" eb="2">
      <t>シヨウ</t>
    </rPh>
    <rPh sb="3" eb="5">
      <t>ヨウキュウ</t>
    </rPh>
    <rPh sb="5" eb="7">
      <t>シンゴウ</t>
    </rPh>
    <rPh sb="7" eb="9">
      <t>ソウシン</t>
    </rPh>
    <rPh sb="13" eb="15">
      <t>バアイ</t>
    </rPh>
    <rPh sb="16" eb="18">
      <t>ショリ</t>
    </rPh>
    <phoneticPr fontId="1"/>
  </si>
  <si>
    <t>SS011_T_R01</t>
  </si>
  <si>
    <t>仕様_SW状態表示の終了条件</t>
    <phoneticPr fontId="1"/>
  </si>
  <si>
    <t>System name_タイトル_01</t>
  </si>
  <si>
    <t>機能有無判定_入力エリア</t>
  </si>
  <si>
    <t>ユーザー操作フィードバック情報、制御介入情報_タイトル_1行目_02</t>
    <rPh sb="4" eb="6">
      <t>ソウサ</t>
    </rPh>
    <rPh sb="13" eb="15">
      <t>ジョウホウ</t>
    </rPh>
    <rPh sb="16" eb="18">
      <t>セイギョ</t>
    </rPh>
    <rPh sb="18" eb="20">
      <t>カイニュウ</t>
    </rPh>
    <rPh sb="20" eb="22">
      <t>ジョウホウ</t>
    </rPh>
    <phoneticPr fontId="5"/>
  </si>
  <si>
    <t>仕様_(判定無)表示機能　有無判別処理</t>
    <rPh sb="0" eb="2">
      <t>シヨウ</t>
    </rPh>
    <rPh sb="8" eb="10">
      <t>ヒョウジ</t>
    </rPh>
    <phoneticPr fontId="1"/>
  </si>
  <si>
    <t>特別処理_その他</t>
    <rPh sb="0" eb="2">
      <t>トクベツ</t>
    </rPh>
    <rPh sb="2" eb="4">
      <t>ショリ</t>
    </rPh>
    <phoneticPr fontId="1"/>
  </si>
  <si>
    <t>SS011_T_R02</t>
  </si>
  <si>
    <t>標準処理_SW状態表示の終了条件</t>
    <phoneticPr fontId="1"/>
  </si>
  <si>
    <t>System name_タイトル_02</t>
  </si>
  <si>
    <t>システム状態のR/R_入力エリア</t>
  </si>
  <si>
    <t>ユーザー操作フィードバック情報、制御介入情報_タイトル_2行目_02</t>
    <rPh sb="4" eb="6">
      <t>ソウサ</t>
    </rPh>
    <rPh sb="13" eb="15">
      <t>ジョウホウ</t>
    </rPh>
    <rPh sb="16" eb="18">
      <t>セイギョ</t>
    </rPh>
    <rPh sb="18" eb="20">
      <t>カイニュウ</t>
    </rPh>
    <rPh sb="20" eb="22">
      <t>ジョウホウ</t>
    </rPh>
    <phoneticPr fontId="5"/>
  </si>
  <si>
    <t>特別処理が必要な理由_その他</t>
    <rPh sb="0" eb="2">
      <t>トクベツ</t>
    </rPh>
    <rPh sb="2" eb="4">
      <t>ショリ</t>
    </rPh>
    <rPh sb="5" eb="7">
      <t>ヒツヨウ</t>
    </rPh>
    <rPh sb="8" eb="10">
      <t>リユウ</t>
    </rPh>
    <phoneticPr fontId="1"/>
  </si>
  <si>
    <t>特別処理_SW状態表示の終了条件</t>
    <phoneticPr fontId="1"/>
  </si>
  <si>
    <t>System name_タイトル_03</t>
  </si>
  <si>
    <t>TT表示のR/R_入力エリア</t>
  </si>
  <si>
    <t>特別処理が必要な理由_SW状態表示の終了条件</t>
    <phoneticPr fontId="1"/>
  </si>
  <si>
    <t>System name_タイトル_04</t>
  </si>
  <si>
    <t>表示機能機能安全ASIL_入力エリア</t>
  </si>
  <si>
    <t>要求廃止_入力エリア</t>
  </si>
  <si>
    <t>System name_サブタイトル</t>
  </si>
  <si>
    <t>情報種類_入力エリア</t>
  </si>
  <si>
    <t>BZR吹鳴状態_入力エリア</t>
  </si>
  <si>
    <t>System name_入力エリア</t>
    <rPh sb="12" eb="14">
      <t>ニュウリョク</t>
    </rPh>
    <phoneticPr fontId="5"/>
  </si>
  <si>
    <t>2-A-3</t>
  </si>
  <si>
    <t>2-A-3章タイトル</t>
  </si>
  <si>
    <t>2-B-3</t>
  </si>
  <si>
    <t>ブザー音 周波数(Hz)_入力エリア</t>
  </si>
  <si>
    <t>↓Undo時に元に戻す文言</t>
    <rPh sb="5" eb="6">
      <t>ジ</t>
    </rPh>
    <rPh sb="7" eb="8">
      <t>モト</t>
    </rPh>
    <rPh sb="9" eb="10">
      <t>モド</t>
    </rPh>
    <rPh sb="11" eb="13">
      <t>モンゴン</t>
    </rPh>
    <phoneticPr fontId="1"/>
  </si>
  <si>
    <t>Diff Checkボタン</t>
  </si>
  <si>
    <t>データラベル数_タイトル</t>
    <rPh sb="6" eb="7">
      <t>スウ</t>
    </rPh>
    <phoneticPr fontId="5"/>
  </si>
  <si>
    <t>断続吹鳴　周期(sec)_入力エリア</t>
  </si>
  <si>
    <t>項目Key</t>
    <rPh sb="0" eb="2">
      <t>コウモク</t>
    </rPh>
    <phoneticPr fontId="1"/>
  </si>
  <si>
    <t>文言</t>
    <rPh sb="0" eb="2">
      <t>モンゴン</t>
    </rPh>
    <phoneticPr fontId="1"/>
  </si>
  <si>
    <t>仕様_(機能有無判定無の場合) 表示機能　有無判別処理</t>
    <phoneticPr fontId="1"/>
  </si>
  <si>
    <t>承認欄2_発行部署_タイトル</t>
    <rPh sb="0" eb="2">
      <t>ショウニン</t>
    </rPh>
    <rPh sb="2" eb="3">
      <t>ラン</t>
    </rPh>
    <rPh sb="5" eb="7">
      <t>ハッコウ</t>
    </rPh>
    <rPh sb="7" eb="9">
      <t>ブショ</t>
    </rPh>
    <phoneticPr fontId="5"/>
  </si>
  <si>
    <t>データラベル数_入力エリア</t>
    <rPh sb="6" eb="7">
      <t>スウ</t>
    </rPh>
    <rPh sb="8" eb="10">
      <t>ニュウリョク</t>
    </rPh>
    <phoneticPr fontId="5"/>
  </si>
  <si>
    <t>BZR吹鳴時のシステムの状態_入力エリア</t>
  </si>
  <si>
    <t>仕様_要求信号送信されない場合の処理</t>
    <rPh sb="0" eb="2">
      <t>シヨウ</t>
    </rPh>
    <rPh sb="3" eb="5">
      <t>ヨウキュウ</t>
    </rPh>
    <phoneticPr fontId="1"/>
  </si>
  <si>
    <t>100_T_R09</t>
    <phoneticPr fontId="1"/>
  </si>
  <si>
    <t>□ FMVSS©   □ UNR   □ GB   □ KMVSS   □ GSO   □ Other(e.g. ADR)</t>
    <phoneticPr fontId="1"/>
  </si>
  <si>
    <t>機能有無判定_タイトル_1行目</t>
    <rPh sb="0" eb="2">
      <t>キノウ</t>
    </rPh>
    <rPh sb="2" eb="4">
      <t>ウム</t>
    </rPh>
    <rPh sb="4" eb="6">
      <t>ハンテイ</t>
    </rPh>
    <phoneticPr fontId="5"/>
  </si>
  <si>
    <t>有無判別後の処理_タイトル_1行目_01</t>
    <rPh sb="15" eb="17">
      <t>ギョウメ</t>
    </rPh>
    <phoneticPr fontId="5"/>
  </si>
  <si>
    <t>標準処理_(機能有無判定無の場合) 表示機能　有無判別処理</t>
    <phoneticPr fontId="1"/>
  </si>
  <si>
    <t>承認欄2_発行部署_入力エリア_01</t>
    <rPh sb="0" eb="2">
      <t>ショウニン</t>
    </rPh>
    <rPh sb="2" eb="3">
      <t>ラン</t>
    </rPh>
    <rPh sb="5" eb="7">
      <t>ハッコウ</t>
    </rPh>
    <rPh sb="7" eb="9">
      <t>ブショ</t>
    </rPh>
    <rPh sb="10" eb="12">
      <t>ニュウリョク</t>
    </rPh>
    <phoneticPr fontId="5"/>
  </si>
  <si>
    <t>ブザー吹鳴を行う電源状態_IG1/2_入力エリア</t>
  </si>
  <si>
    <t>標準処理_要求信号送信されない場合の処理</t>
    <rPh sb="0" eb="2">
      <t>ヒョウジュン</t>
    </rPh>
    <rPh sb="2" eb="4">
      <t>ショリ</t>
    </rPh>
    <rPh sb="5" eb="7">
      <t>ヨウキュウ</t>
    </rPh>
    <phoneticPr fontId="1"/>
  </si>
  <si>
    <t>有無判別後の処理_タイトル_2行目_01</t>
    <phoneticPr fontId="1"/>
  </si>
  <si>
    <t>特別処理_(機能有無判定無の場合) 表示機能　有無判別処理</t>
    <phoneticPr fontId="1"/>
  </si>
  <si>
    <t>承認欄2_発行部署_入力エリア_02</t>
    <rPh sb="0" eb="2">
      <t>ショウニン</t>
    </rPh>
    <rPh sb="2" eb="3">
      <t>ラン</t>
    </rPh>
    <rPh sb="5" eb="7">
      <t>ハッコウ</t>
    </rPh>
    <rPh sb="7" eb="9">
      <t>ブショ</t>
    </rPh>
    <rPh sb="10" eb="12">
      <t>ニュウリョク</t>
    </rPh>
    <phoneticPr fontId="5"/>
  </si>
  <si>
    <t>ブザー吹鳴を行う電源状態_+B, ACC, special_入力エリア</t>
  </si>
  <si>
    <t>M/Cランプ連動 点灯・点滅_タイトル_1行目</t>
    <rPh sb="6" eb="8">
      <t>レンドウ</t>
    </rPh>
    <rPh sb="9" eb="11">
      <t>テントウ</t>
    </rPh>
    <rPh sb="12" eb="14">
      <t>テンメツ</t>
    </rPh>
    <phoneticPr fontId="5"/>
  </si>
  <si>
    <t>有無判別後の処理_タイトル_1行目_02</t>
    <rPh sb="15" eb="17">
      <t>ギョウメ</t>
    </rPh>
    <phoneticPr fontId="5"/>
  </si>
  <si>
    <t>特別処理が必要な理由_(機能有無判定無の場合) 表示機能　有無判別処理</t>
    <phoneticPr fontId="1"/>
  </si>
  <si>
    <t>M/Cランプ連動 点灯・点滅_タイトル_2行目</t>
    <rPh sb="6" eb="8">
      <t>レンドウ</t>
    </rPh>
    <rPh sb="9" eb="11">
      <t>テントウ</t>
    </rPh>
    <rPh sb="12" eb="14">
      <t>テンメツ</t>
    </rPh>
    <phoneticPr fontId="5"/>
  </si>
  <si>
    <t>有無判別後の処理_タイトル_2行目_02</t>
    <phoneticPr fontId="1"/>
  </si>
  <si>
    <t>他:特別条件_入力エリア</t>
    <rPh sb="0" eb="1">
      <t>ホカ</t>
    </rPh>
    <rPh sb="2" eb="4">
      <t>トクベツ</t>
    </rPh>
    <rPh sb="4" eb="6">
      <t>ジョウケン</t>
    </rPh>
    <phoneticPr fontId="5"/>
  </si>
  <si>
    <t>M/Cブザー有無_タイトル_1行目</t>
    <rPh sb="6" eb="8">
      <t>ウム</t>
    </rPh>
    <phoneticPr fontId="5"/>
  </si>
  <si>
    <t>有無判別後の処理_タイトル_1行目_03</t>
    <rPh sb="15" eb="17">
      <t>ギョウメ</t>
    </rPh>
    <phoneticPr fontId="5"/>
  </si>
  <si>
    <t>System Function Overview_タイトル_01</t>
  </si>
  <si>
    <t>情報種類_入力エリア</t>
    <rPh sb="0" eb="2">
      <t>ジョウホウ</t>
    </rPh>
    <phoneticPr fontId="5"/>
  </si>
  <si>
    <t>M/Cブザー有無_タイトル_2行目</t>
    <rPh sb="6" eb="8">
      <t>ウム</t>
    </rPh>
    <phoneticPr fontId="5"/>
  </si>
  <si>
    <t>有無判別後の処理_タイトル_2行目_03</t>
    <phoneticPr fontId="1"/>
  </si>
  <si>
    <t>System Function Overview_タイトル_02</t>
  </si>
  <si>
    <t>優先度_入力エリア</t>
    <rPh sb="0" eb="3">
      <t>ユウセンド</t>
    </rPh>
    <phoneticPr fontId="5"/>
  </si>
  <si>
    <t>最低0.9s表示可否(拡張用)_タイトル_1行目</t>
    <rPh sb="0" eb="2">
      <t>サイテイ</t>
    </rPh>
    <rPh sb="6" eb="8">
      <t>ヒョウジ</t>
    </rPh>
    <rPh sb="8" eb="10">
      <t>カヒ</t>
    </rPh>
    <rPh sb="11" eb="14">
      <t>カクチョウヨウ</t>
    </rPh>
    <phoneticPr fontId="5"/>
  </si>
  <si>
    <t>仕様_通信途絶判定処理</t>
    <rPh sb="0" eb="2">
      <t>シヨウ</t>
    </rPh>
    <rPh sb="3" eb="5">
      <t>ツウシン</t>
    </rPh>
    <rPh sb="5" eb="7">
      <t>トゼツ</t>
    </rPh>
    <rPh sb="7" eb="9">
      <t>ハンテイ</t>
    </rPh>
    <rPh sb="9" eb="11">
      <t>ショリ</t>
    </rPh>
    <phoneticPr fontId="1"/>
  </si>
  <si>
    <t>仕様_(機能有無判定有の場合) 表示機能　有無判別処理</t>
    <phoneticPr fontId="1"/>
  </si>
  <si>
    <t>System Function Overview_タイトル_03</t>
  </si>
  <si>
    <t>In/Out_タイトル_1行目</t>
    <rPh sb="13" eb="15">
      <t>ギョウメ</t>
    </rPh>
    <phoneticPr fontId="5"/>
  </si>
  <si>
    <t>回避余裕_入力エリア</t>
  </si>
  <si>
    <t>仕様_(判定有)表示機能　有無判別処理</t>
    <rPh sb="0" eb="2">
      <t>シヨウ</t>
    </rPh>
    <rPh sb="4" eb="6">
      <t>ハンテイ</t>
    </rPh>
    <rPh sb="6" eb="7">
      <t>アリ</t>
    </rPh>
    <rPh sb="8" eb="10">
      <t>ヒョウジ</t>
    </rPh>
    <rPh sb="10" eb="12">
      <t>キノウ</t>
    </rPh>
    <rPh sb="13" eb="15">
      <t>ウム</t>
    </rPh>
    <rPh sb="15" eb="17">
      <t>ハンベツ</t>
    </rPh>
    <rPh sb="17" eb="19">
      <t>ショリ</t>
    </rPh>
    <phoneticPr fontId="1"/>
  </si>
  <si>
    <t>最低0.9s表示可否(拡張用)_タイトル_2行目</t>
    <rPh sb="0" eb="2">
      <t>サイテイ</t>
    </rPh>
    <rPh sb="6" eb="8">
      <t>ヒョウジ</t>
    </rPh>
    <rPh sb="8" eb="10">
      <t>カヒ</t>
    </rPh>
    <rPh sb="11" eb="14">
      <t>カクチョウヨウ</t>
    </rPh>
    <phoneticPr fontId="5"/>
  </si>
  <si>
    <t>標準処理_(機能有無判定有の場合) 表示機能　有無判別処理</t>
    <phoneticPr fontId="1"/>
  </si>
  <si>
    <t>System Function Overview_タイトル_04</t>
  </si>
  <si>
    <t>In/Out_タイトル_2行目</t>
  </si>
  <si>
    <t>重大性_入力エリア</t>
    <rPh sb="0" eb="3">
      <t>ジュウダイセイ</t>
    </rPh>
    <phoneticPr fontId="5"/>
  </si>
  <si>
    <t>標準処理_(判定有)表示機能　有無判別処理</t>
    <rPh sb="0" eb="2">
      <t>ヒョウジュン</t>
    </rPh>
    <rPh sb="2" eb="4">
      <t>ショリ</t>
    </rPh>
    <rPh sb="6" eb="8">
      <t>ハンテイ</t>
    </rPh>
    <rPh sb="8" eb="9">
      <t>アリ</t>
    </rPh>
    <rPh sb="10" eb="12">
      <t>ヒョウジ</t>
    </rPh>
    <rPh sb="12" eb="14">
      <t>キノウ</t>
    </rPh>
    <rPh sb="15" eb="17">
      <t>ウム</t>
    </rPh>
    <rPh sb="17" eb="19">
      <t>ハンベツ</t>
    </rPh>
    <rPh sb="19" eb="21">
      <t>ショリ</t>
    </rPh>
    <phoneticPr fontId="1"/>
  </si>
  <si>
    <t>有無判別後の処理_タイトル_1行目_02</t>
    <phoneticPr fontId="5"/>
  </si>
  <si>
    <t>特別処理_(機能有無判定有の場合) 表示機能　有無判別処理</t>
    <phoneticPr fontId="1"/>
  </si>
  <si>
    <t>System Function Overview_サブタイトル</t>
  </si>
  <si>
    <t>データラベル名_タイトル_1行目</t>
    <rPh sb="6" eb="7">
      <t>メイ</t>
    </rPh>
    <rPh sb="14" eb="16">
      <t>ギョウメ</t>
    </rPh>
    <phoneticPr fontId="5"/>
  </si>
  <si>
    <t>遭遇度合_入力エリア</t>
    <rPh sb="0" eb="2">
      <t>ソウグウ</t>
    </rPh>
    <rPh sb="2" eb="4">
      <t>ドアイ</t>
    </rPh>
    <phoneticPr fontId="5"/>
  </si>
  <si>
    <t>特別処理が必要な理由_ (機能有無判定有の場合) 表示機能　有無判別処理</t>
    <phoneticPr fontId="1"/>
  </si>
  <si>
    <t>System Function Overview_入力エリア</t>
    <rPh sb="25" eb="27">
      <t>ニュウリョク</t>
    </rPh>
    <phoneticPr fontId="5"/>
  </si>
  <si>
    <t>データラベル名_タイトル_2行目</t>
  </si>
  <si>
    <t>可変MID表示のR/R_タイトル_1行目</t>
    <rPh sb="0" eb="2">
      <t>カヘン</t>
    </rPh>
    <rPh sb="5" eb="7">
      <t>ヒョウジ</t>
    </rPh>
    <rPh sb="18" eb="20">
      <t>ギョウメ</t>
    </rPh>
    <phoneticPr fontId="5"/>
  </si>
  <si>
    <t>有無判別後の処理_タイトル_1行目_03</t>
    <phoneticPr fontId="5"/>
  </si>
  <si>
    <t>S010_I_R10</t>
  </si>
  <si>
    <t>承認欄2_日付_タイトル</t>
    <rPh sb="0" eb="2">
      <t>ショウニン</t>
    </rPh>
    <rPh sb="2" eb="3">
      <t>ラン</t>
    </rPh>
    <rPh sb="5" eb="7">
      <t>ヒヅケ</t>
    </rPh>
    <phoneticPr fontId="5"/>
  </si>
  <si>
    <t>通信周期_タイトル_1行目</t>
    <rPh sb="0" eb="2">
      <t>ツウシン</t>
    </rPh>
    <rPh sb="2" eb="4">
      <t>シュウキ</t>
    </rPh>
    <rPh sb="11" eb="13">
      <t>ギョウメ</t>
    </rPh>
    <phoneticPr fontId="5"/>
  </si>
  <si>
    <t>BZR吹鳴のR/R_入力エリア</t>
    <rPh sb="3" eb="5">
      <t>スイメイ</t>
    </rPh>
    <phoneticPr fontId="5"/>
  </si>
  <si>
    <t>可変MID表示のR/R_タイトル_2行目</t>
    <rPh sb="0" eb="2">
      <t>カヘン</t>
    </rPh>
    <rPh sb="5" eb="7">
      <t>ヒョウジ</t>
    </rPh>
    <phoneticPr fontId="5"/>
  </si>
  <si>
    <t>承認欄2_日付_入力エリア_01</t>
    <rPh sb="0" eb="2">
      <t>ショウニン</t>
    </rPh>
    <rPh sb="2" eb="3">
      <t>ラン</t>
    </rPh>
    <rPh sb="5" eb="7">
      <t>ヒヅケ</t>
    </rPh>
    <rPh sb="8" eb="10">
      <t>ニュウリョク</t>
    </rPh>
    <phoneticPr fontId="5"/>
  </si>
  <si>
    <t>通信周期_タイトル_2行目</t>
    <rPh sb="0" eb="2">
      <t>ツウシン</t>
    </rPh>
    <rPh sb="2" eb="4">
      <t>シュウキ</t>
    </rPh>
    <phoneticPr fontId="5"/>
  </si>
  <si>
    <t>BZR吹鳴機能安全ASIL_入力エリア</t>
    <rPh sb="5" eb="7">
      <t>キノウ</t>
    </rPh>
    <rPh sb="7" eb="9">
      <t>アンゼン</t>
    </rPh>
    <phoneticPr fontId="5"/>
  </si>
  <si>
    <t>表示機能機能安全ASIL_タイトル_1行目</t>
    <rPh sb="0" eb="2">
      <t>ヒョウジ</t>
    </rPh>
    <rPh sb="2" eb="4">
      <t>キノウ</t>
    </rPh>
    <rPh sb="4" eb="6">
      <t>キノウ</t>
    </rPh>
    <rPh sb="6" eb="8">
      <t>アンゼン</t>
    </rPh>
    <rPh sb="19" eb="21">
      <t>ギョウメ</t>
    </rPh>
    <phoneticPr fontId="5"/>
  </si>
  <si>
    <t>承認欄2_日付_入力エリア_02</t>
    <rPh sb="0" eb="2">
      <t>ショウニン</t>
    </rPh>
    <rPh sb="2" eb="3">
      <t>ラン</t>
    </rPh>
    <rPh sb="5" eb="7">
      <t>ヒヅケ</t>
    </rPh>
    <rPh sb="8" eb="10">
      <t>ニュウリョク</t>
    </rPh>
    <phoneticPr fontId="5"/>
  </si>
  <si>
    <t>送信DMS　Ver_タイトル_1行目</t>
    <rPh sb="0" eb="2">
      <t>ソウシン</t>
    </rPh>
    <rPh sb="16" eb="18">
      <t>ギョウメ</t>
    </rPh>
    <phoneticPr fontId="5"/>
  </si>
  <si>
    <t>3-2</t>
  </si>
  <si>
    <t>3-2章タイトル</t>
  </si>
  <si>
    <t>固定MID表示のR/R_タイトル_1行目</t>
    <rPh sb="0" eb="2">
      <t>コテイ</t>
    </rPh>
    <rPh sb="5" eb="7">
      <t>ヒョウジ</t>
    </rPh>
    <rPh sb="18" eb="20">
      <t>ギョウメ</t>
    </rPh>
    <phoneticPr fontId="5"/>
  </si>
  <si>
    <t>表示機能機能安全ASIL_タイトル_2行目</t>
    <rPh sb="4" eb="6">
      <t>キノウ</t>
    </rPh>
    <rPh sb="6" eb="8">
      <t>アンゼン</t>
    </rPh>
    <phoneticPr fontId="5"/>
  </si>
  <si>
    <t>仕様_重畳表示・表示優先処理</t>
    <rPh sb="0" eb="2">
      <t>シヨウ</t>
    </rPh>
    <rPh sb="3" eb="5">
      <t>チョウジョウ</t>
    </rPh>
    <rPh sb="5" eb="7">
      <t>ヒョウジ</t>
    </rPh>
    <rPh sb="8" eb="10">
      <t>ヒョウジ</t>
    </rPh>
    <rPh sb="10" eb="12">
      <t>ユウセン</t>
    </rPh>
    <rPh sb="12" eb="14">
      <t>ショリ</t>
    </rPh>
    <phoneticPr fontId="1"/>
  </si>
  <si>
    <t>実施条件_タイトル_2行目_01</t>
    <phoneticPr fontId="1"/>
  </si>
  <si>
    <t>仕様_通信途絶判定処理_1行目</t>
    <rPh sb="13" eb="15">
      <t>ギョウメ</t>
    </rPh>
    <phoneticPr fontId="1"/>
  </si>
  <si>
    <t>送信DMS　Ver_タイトル_2行目</t>
    <rPh sb="0" eb="2">
      <t>ソウシン</t>
    </rPh>
    <phoneticPr fontId="5"/>
  </si>
  <si>
    <t>データラベル数_タイトル</t>
  </si>
  <si>
    <t>固定MID表示のR/R_タイトル_2行目</t>
    <rPh sb="0" eb="2">
      <t>コテイ</t>
    </rPh>
    <rPh sb="5" eb="7">
      <t>ヒョウジ</t>
    </rPh>
    <phoneticPr fontId="5"/>
  </si>
  <si>
    <t>標準処理_重畳表示・表示優先処理</t>
    <rPh sb="0" eb="2">
      <t>ヒョウジュン</t>
    </rPh>
    <rPh sb="2" eb="4">
      <t>ショリ</t>
    </rPh>
    <phoneticPr fontId="1"/>
  </si>
  <si>
    <t>標準処理_通信途絶判定処理_1行目</t>
    <phoneticPr fontId="1"/>
  </si>
  <si>
    <t>2-n-3</t>
  </si>
  <si>
    <t>2-n-3章タイトル</t>
  </si>
  <si>
    <t>メッセージラベル_タイトル_1行目_01</t>
    <rPh sb="15" eb="17">
      <t>ギョウメ</t>
    </rPh>
    <phoneticPr fontId="5"/>
  </si>
  <si>
    <t>データラベル数_入力エリア</t>
    <rPh sb="8" eb="10">
      <t>ニュウリョク</t>
    </rPh>
    <phoneticPr fontId="5"/>
  </si>
  <si>
    <t>標準処理_通信途絶判定処理</t>
    <rPh sb="0" eb="2">
      <t>ヒョウジュン</t>
    </rPh>
    <rPh sb="2" eb="4">
      <t>ショリ</t>
    </rPh>
    <rPh sb="5" eb="7">
      <t>ツウシン</t>
    </rPh>
    <rPh sb="7" eb="9">
      <t>トゼツ</t>
    </rPh>
    <rPh sb="9" eb="11">
      <t>ハンテイ</t>
    </rPh>
    <rPh sb="11" eb="13">
      <t>ショリ</t>
    </rPh>
    <phoneticPr fontId="1"/>
  </si>
  <si>
    <t>特別処理_重畳表示・表示優先処理</t>
    <rPh sb="0" eb="2">
      <t>トクベツ</t>
    </rPh>
    <rPh sb="2" eb="4">
      <t>ショリ</t>
    </rPh>
    <phoneticPr fontId="1"/>
  </si>
  <si>
    <t>実施条件_タイトル_2行目_02</t>
    <phoneticPr fontId="1"/>
  </si>
  <si>
    <t>特別処理_通信途絶判定処理_1行目</t>
    <phoneticPr fontId="1"/>
  </si>
  <si>
    <t>本要求の車両への適用条件_タイトル_01</t>
  </si>
  <si>
    <t>メッセージラベル_タイトル_2行目_01</t>
  </si>
  <si>
    <t>特別処理が必要な理由_重畳表示・表示優先処理</t>
    <rPh sb="0" eb="2">
      <t>トクベツ</t>
    </rPh>
    <rPh sb="2" eb="4">
      <t>ショリ</t>
    </rPh>
    <rPh sb="5" eb="7">
      <t>ヒツヨウ</t>
    </rPh>
    <rPh sb="8" eb="10">
      <t>リユウ</t>
    </rPh>
    <phoneticPr fontId="1"/>
  </si>
  <si>
    <t>他:特別条件_タイトル_1行目_01</t>
    <phoneticPr fontId="1"/>
  </si>
  <si>
    <t>特別処理が必要な理由_通信途絶判定処理_1行目</t>
    <phoneticPr fontId="1"/>
  </si>
  <si>
    <t>本要求の車両への適用条件_タイトル_02</t>
  </si>
  <si>
    <t>メッセージラベル_タイトル_1行目_02</t>
    <rPh sb="15" eb="17">
      <t>ギョウメ</t>
    </rPh>
    <phoneticPr fontId="5"/>
  </si>
  <si>
    <t>他:特別条件_タイトル_2行目_01</t>
    <phoneticPr fontId="1"/>
  </si>
  <si>
    <t>本要求の車両への適用条件_タイトル_03</t>
  </si>
  <si>
    <t>メッセージラベル_タイトル_2行目_02</t>
  </si>
  <si>
    <t>基本画面の意匠例_入力エリア</t>
    <rPh sb="0" eb="2">
      <t>キホン</t>
    </rPh>
    <rPh sb="2" eb="4">
      <t>ガメン</t>
    </rPh>
    <rPh sb="5" eb="7">
      <t>イショウ</t>
    </rPh>
    <rPh sb="7" eb="8">
      <t>レイ</t>
    </rPh>
    <rPh sb="9" eb="11">
      <t>ニュウリョク</t>
    </rPh>
    <phoneticPr fontId="1"/>
  </si>
  <si>
    <t>他:特別条件_タイトル_1行目_02</t>
    <phoneticPr fontId="1"/>
  </si>
  <si>
    <t>本要求の車両への適用条件_タイトル_04</t>
  </si>
  <si>
    <t>メータにセットする初期値_タイトル_1行目</t>
    <rPh sb="9" eb="12">
      <t>ショキチ</t>
    </rPh>
    <rPh sb="19" eb="21">
      <t>ギョウメ</t>
    </rPh>
    <phoneticPr fontId="5"/>
  </si>
  <si>
    <t>基本画面表示時のシステムの状態_入力エリア</t>
    <rPh sb="0" eb="2">
      <t>キホン</t>
    </rPh>
    <rPh sb="2" eb="4">
      <t>ガメン</t>
    </rPh>
    <phoneticPr fontId="1"/>
  </si>
  <si>
    <t>他:特別条件_タイトル_2行目_02</t>
    <phoneticPr fontId="1"/>
  </si>
  <si>
    <t>本要求の車両への適用条件_サブタイトル</t>
  </si>
  <si>
    <t>メータにセットする初期値_タイトル_2行目</t>
    <rPh sb="9" eb="12">
      <t>ショキチ</t>
    </rPh>
    <phoneticPr fontId="5"/>
  </si>
  <si>
    <t>基本画面表示を行う電源状態_IG1/2_入力エリア</t>
    <rPh sb="0" eb="2">
      <t>キホン</t>
    </rPh>
    <rPh sb="2" eb="4">
      <t>ガメン</t>
    </rPh>
    <phoneticPr fontId="1"/>
  </si>
  <si>
    <t>仕様_最大アニメーション許容時間</t>
    <rPh sb="0" eb="2">
      <t>シヨウ</t>
    </rPh>
    <rPh sb="3" eb="5">
      <t>サイダイ</t>
    </rPh>
    <rPh sb="12" eb="14">
      <t>キョヨウ</t>
    </rPh>
    <rPh sb="14" eb="16">
      <t>ジカン</t>
    </rPh>
    <phoneticPr fontId="1"/>
  </si>
  <si>
    <t>機能有無判定時間_タイトル_1行目_01</t>
    <rPh sb="15" eb="17">
      <t>ギョウメ</t>
    </rPh>
    <phoneticPr fontId="5"/>
  </si>
  <si>
    <t>仕様_通信途絶判定処理_2行目</t>
    <phoneticPr fontId="1"/>
  </si>
  <si>
    <t>本要求の車両への適用条件_入力エリア</t>
    <rPh sb="13" eb="15">
      <t>ニュウリョク</t>
    </rPh>
    <phoneticPr fontId="5"/>
  </si>
  <si>
    <t>通信途絶判定後にセットする値_タイトル_01</t>
    <rPh sb="0" eb="2">
      <t>ツウシン</t>
    </rPh>
    <rPh sb="2" eb="4">
      <t>トゼツ</t>
    </rPh>
    <rPh sb="4" eb="6">
      <t>ハンテイ</t>
    </rPh>
    <rPh sb="6" eb="7">
      <t>ゴ</t>
    </rPh>
    <rPh sb="13" eb="14">
      <t>アタイ</t>
    </rPh>
    <phoneticPr fontId="5"/>
  </si>
  <si>
    <t>固定MID表示(日本語)_入力エリア</t>
    <rPh sb="0" eb="2">
      <t>コテイ</t>
    </rPh>
    <rPh sb="5" eb="7">
      <t>ヒョウジ</t>
    </rPh>
    <rPh sb="8" eb="11">
      <t>ニホンゴ</t>
    </rPh>
    <phoneticPr fontId="5"/>
  </si>
  <si>
    <t>仕様_その他</t>
    <rPh sb="0" eb="2">
      <t>シヨウ</t>
    </rPh>
    <rPh sb="5" eb="6">
      <t>タ</t>
    </rPh>
    <phoneticPr fontId="1"/>
  </si>
  <si>
    <t>基本画面表示を行う電源状態_+B, ACC, special_入力エリア</t>
    <rPh sb="0" eb="2">
      <t>キホン</t>
    </rPh>
    <rPh sb="2" eb="4">
      <t>ガメン</t>
    </rPh>
    <phoneticPr fontId="1"/>
  </si>
  <si>
    <t>標準処理_最大アニメーション許容時間</t>
    <rPh sb="0" eb="2">
      <t>ヒョウジュン</t>
    </rPh>
    <rPh sb="2" eb="4">
      <t>ショリ</t>
    </rPh>
    <phoneticPr fontId="1"/>
  </si>
  <si>
    <t>機能有無判定時間_タイトル_2行目_01</t>
    <rPh sb="15" eb="17">
      <t>ギョウメ</t>
    </rPh>
    <phoneticPr fontId="5"/>
  </si>
  <si>
    <t>標準処理_通信途絶判定処理_2行目</t>
    <phoneticPr fontId="1"/>
  </si>
  <si>
    <t>Diff Offボタン</t>
  </si>
  <si>
    <t>IG2-ON中_タイトル</t>
    <rPh sb="6" eb="7">
      <t>ナカ</t>
    </rPh>
    <phoneticPr fontId="5"/>
  </si>
  <si>
    <t>固定MID表示(英語)_入力エリア</t>
    <rPh sb="8" eb="9">
      <t>エイ</t>
    </rPh>
    <phoneticPr fontId="5"/>
  </si>
  <si>
    <t>標準処理_その他</t>
    <rPh sb="0" eb="2">
      <t>ヒョウジュン</t>
    </rPh>
    <rPh sb="2" eb="4">
      <t>ショリ</t>
    </rPh>
    <rPh sb="7" eb="8">
      <t>タ</t>
    </rPh>
    <phoneticPr fontId="1"/>
  </si>
  <si>
    <t>特別処理_最大アニメーション許容時間</t>
    <rPh sb="0" eb="2">
      <t>トクベツ</t>
    </rPh>
    <rPh sb="2" eb="4">
      <t>ショリ</t>
    </rPh>
    <phoneticPr fontId="1"/>
  </si>
  <si>
    <t>機能有無判定時間_タイトル_1行目_02</t>
    <rPh sb="15" eb="17">
      <t>ギョウメ</t>
    </rPh>
    <phoneticPr fontId="5"/>
  </si>
  <si>
    <t>特別処理_通信途絶判定処理_2行目</t>
    <phoneticPr fontId="1"/>
  </si>
  <si>
    <t>承認欄2_承認_タイトル</t>
    <rPh sb="0" eb="2">
      <t>ショウニン</t>
    </rPh>
    <rPh sb="2" eb="3">
      <t>ラン</t>
    </rPh>
    <rPh sb="5" eb="7">
      <t>ショウニン</t>
    </rPh>
    <phoneticPr fontId="5"/>
  </si>
  <si>
    <t>通信途絶判定後にセットする値_タイトル_02</t>
    <rPh sb="0" eb="2">
      <t>ツウシン</t>
    </rPh>
    <rPh sb="2" eb="4">
      <t>トゼツ</t>
    </rPh>
    <rPh sb="4" eb="6">
      <t>ハンテイ</t>
    </rPh>
    <rPh sb="6" eb="7">
      <t>ゴ</t>
    </rPh>
    <rPh sb="13" eb="14">
      <t>アタイ</t>
    </rPh>
    <phoneticPr fontId="5"/>
  </si>
  <si>
    <t>固定MID表示時のシステムの状態_入力エリア</t>
  </si>
  <si>
    <t>特別処理が必要な理由_最大アニメーション許容時間</t>
    <rPh sb="0" eb="2">
      <t>トクベツ</t>
    </rPh>
    <rPh sb="2" eb="4">
      <t>ショリ</t>
    </rPh>
    <rPh sb="5" eb="7">
      <t>ヒツヨウ</t>
    </rPh>
    <rPh sb="8" eb="10">
      <t>リユウ</t>
    </rPh>
    <phoneticPr fontId="1"/>
  </si>
  <si>
    <t>機能有無判定時間_タイトル_2行目_02</t>
    <rPh sb="15" eb="17">
      <t>ギョウメ</t>
    </rPh>
    <phoneticPr fontId="5"/>
  </si>
  <si>
    <t>特別処理が必要な理由_通信途絶判定処理_2行目</t>
    <phoneticPr fontId="1"/>
  </si>
  <si>
    <t>承認欄2_調査_タイトル</t>
    <rPh sb="0" eb="2">
      <t>ショウニン</t>
    </rPh>
    <rPh sb="2" eb="3">
      <t>ラン</t>
    </rPh>
    <rPh sb="5" eb="7">
      <t>チョウサ</t>
    </rPh>
    <phoneticPr fontId="5"/>
  </si>
  <si>
    <t>IG2-OFF中_タイトル</t>
    <rPh sb="7" eb="8">
      <t>ナカ</t>
    </rPh>
    <phoneticPr fontId="5"/>
  </si>
  <si>
    <t>データラベル名_タイトル_1行目</t>
    <rPh sb="6" eb="7">
      <t>メイ</t>
    </rPh>
    <phoneticPr fontId="5"/>
  </si>
  <si>
    <t>固定MID表示を行う電源状態_IG1/2_入力エリア</t>
  </si>
  <si>
    <t>クリア条件_タイトル_1行目_01</t>
    <rPh sb="12" eb="14">
      <t>ギョウメ</t>
    </rPh>
    <phoneticPr fontId="5"/>
  </si>
  <si>
    <t>承認欄2_作者_タイトル</t>
    <rPh sb="0" eb="2">
      <t>ショウニン</t>
    </rPh>
    <rPh sb="2" eb="3">
      <t>ラン</t>
    </rPh>
    <rPh sb="5" eb="7">
      <t>サクシャ</t>
    </rPh>
    <phoneticPr fontId="5"/>
  </si>
  <si>
    <t>途絶判定時間_タイトル_1行目</t>
    <rPh sb="0" eb="2">
      <t>トゼツ</t>
    </rPh>
    <rPh sb="2" eb="4">
      <t>ハンテイ</t>
    </rPh>
    <rPh sb="4" eb="6">
      <t>ジカン</t>
    </rPh>
    <rPh sb="13" eb="15">
      <t>ギョウメ</t>
    </rPh>
    <phoneticPr fontId="5"/>
  </si>
  <si>
    <t>データラベル名_タイトル_2行目</t>
    <rPh sb="6" eb="7">
      <t>メイ</t>
    </rPh>
    <phoneticPr fontId="5"/>
  </si>
  <si>
    <t>固定MID表示を行う電源状態_+B, ACC, special_入力エリア</t>
  </si>
  <si>
    <t>工場・サービス専用_入力エリア</t>
    <rPh sb="0" eb="2">
      <t>コウジョウ</t>
    </rPh>
    <rPh sb="7" eb="9">
      <t>センヨウ</t>
    </rPh>
    <rPh sb="10" eb="12">
      <t>ニュウリョク</t>
    </rPh>
    <phoneticPr fontId="5"/>
  </si>
  <si>
    <t>クリア条件_タイトル(Phase4)_2行目</t>
    <rPh sb="20" eb="22">
      <t>ギョウメ</t>
    </rPh>
    <phoneticPr fontId="5"/>
  </si>
  <si>
    <t>途絶判定時間_タイトル_2行目</t>
    <rPh sb="0" eb="2">
      <t>トゼツ</t>
    </rPh>
    <rPh sb="2" eb="4">
      <t>ハンテイ</t>
    </rPh>
    <rPh sb="4" eb="6">
      <t>ジカン</t>
    </rPh>
    <phoneticPr fontId="5"/>
  </si>
  <si>
    <t>通信周期(msec)_タイトル_1行目</t>
  </si>
  <si>
    <t>ユーザー操作フィードバック情報、制御介入情報_入力エリア</t>
    <rPh sb="4" eb="6">
      <t>ソウサ</t>
    </rPh>
    <rPh sb="13" eb="15">
      <t>ジョウホウ</t>
    </rPh>
    <rPh sb="16" eb="18">
      <t>セイギョ</t>
    </rPh>
    <rPh sb="18" eb="20">
      <t>カイニュウ</t>
    </rPh>
    <rPh sb="20" eb="22">
      <t>ジョウホウ</t>
    </rPh>
    <phoneticPr fontId="5"/>
  </si>
  <si>
    <t>最大通信遅延許容時間_タイトル_1行目</t>
    <rPh sb="0" eb="2">
      <t>サイダイ</t>
    </rPh>
    <rPh sb="2" eb="4">
      <t>ツウシン</t>
    </rPh>
    <rPh sb="4" eb="6">
      <t>チエン</t>
    </rPh>
    <rPh sb="6" eb="8">
      <t>キョヨウ</t>
    </rPh>
    <rPh sb="8" eb="10">
      <t>ジカン</t>
    </rPh>
    <rPh sb="17" eb="19">
      <t>ギョウメ</t>
    </rPh>
    <phoneticPr fontId="5"/>
  </si>
  <si>
    <t>通信周期(msec)_タイトル_2行目</t>
  </si>
  <si>
    <t>クリア条件_タイトル(Phase5)_2行目</t>
    <rPh sb="20" eb="22">
      <t>ギョウメ</t>
    </rPh>
    <phoneticPr fontId="5"/>
  </si>
  <si>
    <t>仕様_その他 MSG</t>
    <phoneticPr fontId="1"/>
  </si>
  <si>
    <t>本要求の車両への適用禁止条件_タイトル_01</t>
  </si>
  <si>
    <t>最大通信遅延許容時間_タイトル_2行目</t>
    <rPh sb="0" eb="2">
      <t>サイダイ</t>
    </rPh>
    <rPh sb="2" eb="4">
      <t>ツウシン</t>
    </rPh>
    <rPh sb="4" eb="6">
      <t>チエン</t>
    </rPh>
    <rPh sb="6" eb="8">
      <t>キョヨウ</t>
    </rPh>
    <rPh sb="8" eb="10">
      <t>ジカン</t>
    </rPh>
    <phoneticPr fontId="5"/>
  </si>
  <si>
    <t>送信DMS　Ver_タイトル_1行目_01</t>
  </si>
  <si>
    <t>SS011_I_R01</t>
  </si>
  <si>
    <t>S1-1</t>
  </si>
  <si>
    <t>標準処理_その他 MSG</t>
    <phoneticPr fontId="1"/>
  </si>
  <si>
    <t>本要求の車両への適用禁止条件_タイトル_02</t>
  </si>
  <si>
    <t>送信DMS　Ver_タイトル_2行目_01</t>
  </si>
  <si>
    <t>特別処理_その他 MSG</t>
    <phoneticPr fontId="1"/>
  </si>
  <si>
    <t>本要求の車両への適用禁止条件_タイトル_03</t>
  </si>
  <si>
    <t>送信DMS　Ver_タイトル_1行目_02</t>
  </si>
  <si>
    <t>特別処理が必要な理由_その他 MSG</t>
    <phoneticPr fontId="1"/>
  </si>
  <si>
    <t>本要求の車両への適用禁止条件_タイトル_04</t>
  </si>
  <si>
    <t>送信DMS　Ver_タイトル_2行目_02</t>
  </si>
  <si>
    <t>機能有無判定_入力エリア</t>
    <rPh sb="0" eb="2">
      <t>キノウ</t>
    </rPh>
    <rPh sb="2" eb="4">
      <t>ウム</t>
    </rPh>
    <rPh sb="4" eb="6">
      <t>ハンテイ</t>
    </rPh>
    <phoneticPr fontId="5"/>
  </si>
  <si>
    <t>本要求の車両への適用禁止条件_サブタイトル</t>
  </si>
  <si>
    <t>In/Out_入力エリア</t>
  </si>
  <si>
    <t>メッセージラベル_タイトル_1行目_01</t>
  </si>
  <si>
    <t>M/Cランプ連動 点灯・点滅_入力エリア</t>
    <rPh sb="6" eb="8">
      <t>レンドウ</t>
    </rPh>
    <rPh sb="9" eb="11">
      <t>テントウ</t>
    </rPh>
    <rPh sb="12" eb="14">
      <t>テンメツ</t>
    </rPh>
    <phoneticPr fontId="5"/>
  </si>
  <si>
    <t>本要求の車両への適用禁止条件_入力エリア</t>
    <rPh sb="15" eb="17">
      <t>ニュウリョク</t>
    </rPh>
    <phoneticPr fontId="5"/>
  </si>
  <si>
    <t>データラベル名_入力エリア</t>
    <rPh sb="6" eb="7">
      <t>メイ</t>
    </rPh>
    <phoneticPr fontId="5"/>
  </si>
  <si>
    <t>M/Cブザー有無_入力エリア</t>
    <rPh sb="6" eb="8">
      <t>ウム</t>
    </rPh>
    <phoneticPr fontId="5"/>
  </si>
  <si>
    <t>有無判別後の処理_入力エリア</t>
    <rPh sb="9" eb="11">
      <t>ニュウリョク</t>
    </rPh>
    <phoneticPr fontId="1"/>
  </si>
  <si>
    <t>承認欄2_承認_入力エリア_01</t>
    <rPh sb="0" eb="2">
      <t>ショウニン</t>
    </rPh>
    <rPh sb="2" eb="3">
      <t>ラン</t>
    </rPh>
    <rPh sb="5" eb="7">
      <t>ショウニン</t>
    </rPh>
    <rPh sb="8" eb="10">
      <t>ニュウリョク</t>
    </rPh>
    <phoneticPr fontId="5"/>
  </si>
  <si>
    <t>通信周期_入力エリア</t>
    <rPh sb="0" eb="2">
      <t>ツウシン</t>
    </rPh>
    <rPh sb="2" eb="4">
      <t>シュウキ</t>
    </rPh>
    <phoneticPr fontId="5"/>
  </si>
  <si>
    <t>メッセージラベル_タイトル_1行目_02</t>
  </si>
  <si>
    <t>最低0.9s表示可否(拡張用)_入力エリア</t>
    <rPh sb="0" eb="2">
      <t>サイテイ</t>
    </rPh>
    <rPh sb="6" eb="8">
      <t>ヒョウジ</t>
    </rPh>
    <rPh sb="8" eb="10">
      <t>カヒ</t>
    </rPh>
    <rPh sb="11" eb="14">
      <t>カクチョウヨウ</t>
    </rPh>
    <phoneticPr fontId="5"/>
  </si>
  <si>
    <t>仕様_その他</t>
    <phoneticPr fontId="1"/>
  </si>
  <si>
    <t>承認欄2_調査_入力エリア_01</t>
    <rPh sb="0" eb="2">
      <t>ショウニン</t>
    </rPh>
    <rPh sb="2" eb="3">
      <t>ラン</t>
    </rPh>
    <rPh sb="5" eb="7">
      <t>チョウサ</t>
    </rPh>
    <rPh sb="8" eb="10">
      <t>ニュウリョク</t>
    </rPh>
    <phoneticPr fontId="5"/>
  </si>
  <si>
    <t>送信DMS　Ver_入力エリア</t>
    <rPh sb="0" eb="2">
      <t>ソウシン</t>
    </rPh>
    <phoneticPr fontId="5"/>
  </si>
  <si>
    <t>標準処理_その他</t>
    <phoneticPr fontId="1"/>
  </si>
  <si>
    <t>承認欄2_作者_入力エリア_01</t>
    <rPh sb="0" eb="2">
      <t>ショウニン</t>
    </rPh>
    <rPh sb="2" eb="3">
      <t>ラン</t>
    </rPh>
    <rPh sb="5" eb="7">
      <t>サクシャ</t>
    </rPh>
    <rPh sb="8" eb="10">
      <t>ニュウリョク</t>
    </rPh>
    <phoneticPr fontId="5"/>
  </si>
  <si>
    <t>メッセージラベル_入力エリア</t>
  </si>
  <si>
    <t>メータにセットする初期値_タイトル_1行目</t>
  </si>
  <si>
    <t>可変MID表示のR/R_入力エリア</t>
    <rPh sb="0" eb="2">
      <t>カヘン</t>
    </rPh>
    <rPh sb="5" eb="7">
      <t>ヒョウジ</t>
    </rPh>
    <rPh sb="12" eb="14">
      <t>ニュウリョク</t>
    </rPh>
    <phoneticPr fontId="5"/>
  </si>
  <si>
    <t>機能有無判定時間(msec)_入力エリア</t>
    <rPh sb="15" eb="17">
      <t>ニュウリョク</t>
    </rPh>
    <phoneticPr fontId="5"/>
  </si>
  <si>
    <t>特別処理_その他</t>
    <phoneticPr fontId="1"/>
  </si>
  <si>
    <t>メータにセットする初期値_入力エリア</t>
    <rPh sb="9" eb="12">
      <t>ショキチ</t>
    </rPh>
    <phoneticPr fontId="5"/>
  </si>
  <si>
    <t>メータにセットする初期値_タイトル_2行目</t>
  </si>
  <si>
    <t>表示機能機能安全ASIL_タ入力エリア</t>
    <rPh sb="0" eb="2">
      <t>ヒョウジ</t>
    </rPh>
    <rPh sb="2" eb="4">
      <t>キノウ</t>
    </rPh>
    <rPh sb="4" eb="6">
      <t>キノウ</t>
    </rPh>
    <rPh sb="6" eb="8">
      <t>アンゼン</t>
    </rPh>
    <rPh sb="14" eb="16">
      <t>ニュウリョク</t>
    </rPh>
    <phoneticPr fontId="5"/>
  </si>
  <si>
    <t>クリア条件_Phase4_入力エリア</t>
    <rPh sb="3" eb="5">
      <t>ジョウケン</t>
    </rPh>
    <phoneticPr fontId="1"/>
  </si>
  <si>
    <t>特別処理が必要な理由_その他</t>
    <phoneticPr fontId="1"/>
  </si>
  <si>
    <t>IG2-ON中_入力エリア</t>
    <rPh sb="6" eb="7">
      <t>ナカ</t>
    </rPh>
    <phoneticPr fontId="5"/>
  </si>
  <si>
    <t>通信途絶判定後にセットする値_IG2-ON中_タイトル_1行目</t>
  </si>
  <si>
    <t>5-2</t>
    <phoneticPr fontId="1"/>
  </si>
  <si>
    <t>5-2章タイトル</t>
    <phoneticPr fontId="1"/>
  </si>
  <si>
    <t>クリア条件_Phase5_入力エリア</t>
    <rPh sb="3" eb="5">
      <t>ジョウケン</t>
    </rPh>
    <phoneticPr fontId="1"/>
  </si>
  <si>
    <t>本要求機能の法規義務付け国_タイトル_01</t>
  </si>
  <si>
    <t>IG2-OFF中_入力エリア</t>
    <rPh sb="7" eb="8">
      <t>ナカ</t>
    </rPh>
    <phoneticPr fontId="5"/>
  </si>
  <si>
    <t>通信途絶判定後にセットする値_IG2-ON中_タイトル_2行目</t>
  </si>
  <si>
    <t>S1-2</t>
    <phoneticPr fontId="1"/>
  </si>
  <si>
    <t>S1-2章タイトル</t>
    <phoneticPr fontId="1"/>
  </si>
  <si>
    <t>本要求機能の法規義務付け国_タイトル_02</t>
  </si>
  <si>
    <t>途絶判定時間_入力エリア</t>
    <rPh sb="0" eb="2">
      <t>トゼツ</t>
    </rPh>
    <rPh sb="2" eb="4">
      <t>ハンテイ</t>
    </rPh>
    <rPh sb="4" eb="6">
      <t>ジカン</t>
    </rPh>
    <phoneticPr fontId="5"/>
  </si>
  <si>
    <t>通信途絶判定後にセットする値_IG2-OFF中_タイトル_1行目</t>
  </si>
  <si>
    <t>固定MID表示のR/R_入力エリア</t>
    <rPh sb="0" eb="2">
      <t>コテイ</t>
    </rPh>
    <rPh sb="5" eb="7">
      <t>ヒョウジ</t>
    </rPh>
    <rPh sb="12" eb="14">
      <t>ニュウリョク</t>
    </rPh>
    <phoneticPr fontId="5"/>
  </si>
  <si>
    <t>SW操作状態数_タイトル</t>
    <phoneticPr fontId="1"/>
  </si>
  <si>
    <t>本要求機能の法規義務付け国_タイトル_03</t>
  </si>
  <si>
    <t>最大通信遅延許容時間_入力エリア</t>
    <rPh sb="0" eb="2">
      <t>サイダイ</t>
    </rPh>
    <rPh sb="2" eb="4">
      <t>ツウシン</t>
    </rPh>
    <rPh sb="4" eb="6">
      <t>チエン</t>
    </rPh>
    <rPh sb="6" eb="8">
      <t>キョヨウ</t>
    </rPh>
    <rPh sb="8" eb="10">
      <t>ジカン</t>
    </rPh>
    <phoneticPr fontId="5"/>
  </si>
  <si>
    <t>通信途絶判定後にセットする値_IG2-OFF中_タイトル_2行目</t>
  </si>
  <si>
    <t>SW操作状態数_入力エリア</t>
    <phoneticPr fontId="1"/>
  </si>
  <si>
    <t>本要求機能の法規義務付け国_タイトル_04</t>
  </si>
  <si>
    <t>2-A-4</t>
  </si>
  <si>
    <t>2-n-4章タイトル</t>
  </si>
  <si>
    <t>2-B-4</t>
  </si>
  <si>
    <t>途絶判定時間(msec)_タイトル_1行目</t>
  </si>
  <si>
    <t>4-2</t>
  </si>
  <si>
    <t>4-2章タイトル</t>
  </si>
  <si>
    <t>SS012_T_R01</t>
  </si>
  <si>
    <t>本要求機能の法規義務付け国_サブタイトル</t>
  </si>
  <si>
    <t>信号数_タイトル</t>
    <rPh sb="0" eb="2">
      <t>シンゴウ</t>
    </rPh>
    <rPh sb="2" eb="3">
      <t>スウ</t>
    </rPh>
    <phoneticPr fontId="5"/>
  </si>
  <si>
    <t>途絶判定時間(msec)_タイトル_2行目</t>
  </si>
  <si>
    <t>SS012_T_R02</t>
  </si>
  <si>
    <t>本要求機能の法規義務付け国_入力エリア</t>
    <rPh sb="14" eb="16">
      <t>ニュウリョク</t>
    </rPh>
    <phoneticPr fontId="5"/>
  </si>
  <si>
    <t>信号数_入力エリア</t>
    <rPh sb="0" eb="2">
      <t>シンゴウ</t>
    </rPh>
    <rPh sb="2" eb="3">
      <t>スウ</t>
    </rPh>
    <rPh sb="4" eb="6">
      <t>ニュウリョク</t>
    </rPh>
    <phoneticPr fontId="5"/>
  </si>
  <si>
    <t>最大通信遅延許容時間(msec)_タイトル_1行目_01</t>
  </si>
  <si>
    <t>最大通信遅延許容時間(msec)_タイトル_2行目_01</t>
  </si>
  <si>
    <t>最大通信遅延許容時間(msec)_タイトル_1行目_02</t>
  </si>
  <si>
    <t>その他(特別な適用条件，PF制約など)_タイトル_01</t>
    <rPh sb="2" eb="3">
      <t>タ</t>
    </rPh>
    <rPh sb="4" eb="6">
      <t>トクベツ</t>
    </rPh>
    <rPh sb="7" eb="9">
      <t>テキヨウ</t>
    </rPh>
    <rPh sb="9" eb="11">
      <t>ジョウケン</t>
    </rPh>
    <rPh sb="14" eb="16">
      <t>セイヤク</t>
    </rPh>
    <phoneticPr fontId="1"/>
  </si>
  <si>
    <t>最大通信遅延許容時間(msec)_タイトル_2行目_02</t>
  </si>
  <si>
    <t>その他(特別な適用条件，PF制約など)_タイトル_02</t>
    <rPh sb="2" eb="3">
      <t>タ</t>
    </rPh>
    <rPh sb="4" eb="6">
      <t>トクベツ</t>
    </rPh>
    <rPh sb="7" eb="9">
      <t>テキヨウ</t>
    </rPh>
    <rPh sb="9" eb="11">
      <t>ジョウケン</t>
    </rPh>
    <rPh sb="14" eb="16">
      <t>セイヤク</t>
    </rPh>
    <phoneticPr fontId="1"/>
  </si>
  <si>
    <t>その他(特別な適用条件，PF制約など)_タイトル_03</t>
    <rPh sb="2" eb="3">
      <t>タ</t>
    </rPh>
    <rPh sb="4" eb="6">
      <t>トクベツ</t>
    </rPh>
    <rPh sb="7" eb="9">
      <t>テキヨウ</t>
    </rPh>
    <rPh sb="9" eb="11">
      <t>ジョウケン</t>
    </rPh>
    <rPh sb="14" eb="16">
      <t>セイヤク</t>
    </rPh>
    <phoneticPr fontId="1"/>
  </si>
  <si>
    <t>データラベル名_タイトル_1行目_01</t>
    <rPh sb="6" eb="7">
      <t>メイ</t>
    </rPh>
    <phoneticPr fontId="5"/>
  </si>
  <si>
    <t>その他(特別な適用条件，PF制約など)_タイトル_04</t>
    <rPh sb="2" eb="3">
      <t>タ</t>
    </rPh>
    <rPh sb="4" eb="6">
      <t>トクベツ</t>
    </rPh>
    <rPh sb="7" eb="9">
      <t>テキヨウ</t>
    </rPh>
    <rPh sb="9" eb="11">
      <t>ジョウケン</t>
    </rPh>
    <rPh sb="14" eb="16">
      <t>セイヤク</t>
    </rPh>
    <phoneticPr fontId="1"/>
  </si>
  <si>
    <t>データラベル名_タイトル_2行目_01</t>
    <rPh sb="6" eb="7">
      <t>メイ</t>
    </rPh>
    <phoneticPr fontId="5"/>
  </si>
  <si>
    <t>ステアリングSWの状態_タイトル_1行目_01</t>
    <rPh sb="18" eb="20">
      <t>ギョウメ</t>
    </rPh>
    <phoneticPr fontId="5"/>
  </si>
  <si>
    <t>その他(特別な適用条件，PF制約など)_サブタイトル</t>
    <rPh sb="2" eb="3">
      <t>タ</t>
    </rPh>
    <rPh sb="4" eb="6">
      <t>トクベツ</t>
    </rPh>
    <rPh sb="7" eb="9">
      <t>テキヨウ</t>
    </rPh>
    <rPh sb="9" eb="11">
      <t>ジョウケン</t>
    </rPh>
    <rPh sb="14" eb="16">
      <t>セイヤク</t>
    </rPh>
    <phoneticPr fontId="1"/>
  </si>
  <si>
    <t>データラベル名_タイトル_1行目_02</t>
    <rPh sb="6" eb="7">
      <t>メイ</t>
    </rPh>
    <phoneticPr fontId="5"/>
  </si>
  <si>
    <t>ステアリングSWの状態_タイトル_2行目_01</t>
    <phoneticPr fontId="1"/>
  </si>
  <si>
    <t>その他(特別な適用条件，PF制約など)_入力エリア</t>
    <rPh sb="2" eb="3">
      <t>タ</t>
    </rPh>
    <rPh sb="4" eb="6">
      <t>トクベツ</t>
    </rPh>
    <rPh sb="7" eb="9">
      <t>テキヨウ</t>
    </rPh>
    <rPh sb="9" eb="11">
      <t>ジョウケン</t>
    </rPh>
    <rPh sb="14" eb="16">
      <t>セイヤク</t>
    </rPh>
    <rPh sb="20" eb="22">
      <t>ニュウリョク</t>
    </rPh>
    <phoneticPr fontId="1"/>
  </si>
  <si>
    <t>データラベル名_タイトル_2行目_02</t>
    <rPh sb="6" eb="7">
      <t>メイ</t>
    </rPh>
    <phoneticPr fontId="5"/>
  </si>
  <si>
    <t>ステアリングSWの状態_タイトル_1行目_02</t>
    <rPh sb="18" eb="20">
      <t>ギョウメ</t>
    </rPh>
    <phoneticPr fontId="5"/>
  </si>
  <si>
    <t>信号名_タイトル_1行目</t>
    <rPh sb="10" eb="12">
      <t>ギョウメ</t>
    </rPh>
    <phoneticPr fontId="5"/>
  </si>
  <si>
    <t>通信周期(msec)_入力エリア</t>
  </si>
  <si>
    <t>通信周期(msec)_タイトル_1行目</t>
    <phoneticPr fontId="1"/>
  </si>
  <si>
    <t>ステアリングSWの状態_タイトル_2行目_02</t>
    <phoneticPr fontId="1"/>
  </si>
  <si>
    <t>信号名_タイトル_2行目</t>
  </si>
  <si>
    <t>送信DMS　Ver_入力エリア</t>
  </si>
  <si>
    <t>通信周期(msec)_タイトル_2行目</t>
    <phoneticPr fontId="1"/>
  </si>
  <si>
    <t>ステアリングSWの状態_タイトル_1行目_03</t>
    <rPh sb="18" eb="20">
      <t>ギョウメ</t>
    </rPh>
    <phoneticPr fontId="5"/>
  </si>
  <si>
    <t>その他2 (解説及びフリーコメント)_タイトル_01</t>
  </si>
  <si>
    <t>記号_タイトル_1行目</t>
    <rPh sb="9" eb="11">
      <t>ギョウメ</t>
    </rPh>
    <phoneticPr fontId="5"/>
  </si>
  <si>
    <t>送信DMS　Ver_タイトル_1行目</t>
    <phoneticPr fontId="1"/>
  </si>
  <si>
    <t>ステアリングSWの状態_タイトル_2行目_03</t>
    <phoneticPr fontId="1"/>
  </si>
  <si>
    <t>その他2 (解説及びフリーコメント)_タイトル_02</t>
  </si>
  <si>
    <t>記号_タイトル_2行目</t>
  </si>
  <si>
    <t>メータにセットする初期値_入力エリア</t>
  </si>
  <si>
    <t>送信DMS　Ver_タイトル_2行目</t>
    <phoneticPr fontId="1"/>
  </si>
  <si>
    <t>表示時のシステムの状態_タイトル_1行目_01</t>
    <rPh sb="18" eb="20">
      <t>ギョウメ</t>
    </rPh>
    <phoneticPr fontId="5"/>
  </si>
  <si>
    <t>その他2 (解説及びフリーコメント)_タイトル_03</t>
  </si>
  <si>
    <t>信号状態の説明_タイトル_1行目</t>
    <rPh sb="14" eb="16">
      <t>ギョウメ</t>
    </rPh>
    <phoneticPr fontId="5"/>
  </si>
  <si>
    <t>通信途絶判定後にセットする値_IG2-ON中_入力エリア</t>
  </si>
  <si>
    <t>メッセージラベル_タイトル_1行目_01</t>
    <phoneticPr fontId="1"/>
  </si>
  <si>
    <t>表示時のシステムの状態_タイトル_2行目_01</t>
  </si>
  <si>
    <t>その他2 (解説及びフリーコメント)_タイトル_04</t>
  </si>
  <si>
    <t>信号状態の説明_タイトル_2行目</t>
  </si>
  <si>
    <t>通信途絶判定後にセットする値_IG2-OFF中_入力エリア</t>
  </si>
  <si>
    <t>メッセージラベル_タイトル_2行目_01</t>
    <phoneticPr fontId="1"/>
  </si>
  <si>
    <t>表示時のシステムの状態_タイトル_1行目_02</t>
    <rPh sb="18" eb="20">
      <t>ギョウメ</t>
    </rPh>
    <phoneticPr fontId="5"/>
  </si>
  <si>
    <t>その他2 (解説及びフリーコメント)_サブタイトル</t>
  </si>
  <si>
    <t>2-n-4</t>
  </si>
  <si>
    <t>サンプリングする電源状態_タイトル_01</t>
  </si>
  <si>
    <t>途絶判定時間(msec)_入力エリア</t>
  </si>
  <si>
    <t>メッセージラベル_タイトル_1行目_02</t>
    <phoneticPr fontId="1"/>
  </si>
  <si>
    <t>表示時のシステムの状態_タイトル_2行目_02</t>
  </si>
  <si>
    <t>その他2 (解説及びフリーコメント)_タイトル_入力エリア</t>
  </si>
  <si>
    <t>最大通信遅延許容時間(msec)_入力エリア</t>
  </si>
  <si>
    <t>メッセージラベル_タイトル_2行目_02</t>
    <phoneticPr fontId="1"/>
  </si>
  <si>
    <t>表示時のシステムの状態_タイトル_1行目_03</t>
    <rPh sb="18" eb="20">
      <t>ギョウメ</t>
    </rPh>
    <phoneticPr fontId="5"/>
  </si>
  <si>
    <t>サンプリングする電源状態_タイトル_02</t>
  </si>
  <si>
    <t>3-3</t>
  </si>
  <si>
    <t>3-3章タイトル</t>
  </si>
  <si>
    <t>メッセージラベル_タイトル_1行目</t>
  </si>
  <si>
    <t>メッセージラベル_タイトル_1行目_03</t>
    <phoneticPr fontId="1"/>
  </si>
  <si>
    <t>表示時のシステムの状態_タイトル_2行目_03</t>
  </si>
  <si>
    <t>信号数_タイトル</t>
  </si>
  <si>
    <t>メッセージラベル_タイトル_2行目</t>
  </si>
  <si>
    <t>メッセージラベル_タイトル_2行目_03</t>
    <phoneticPr fontId="1"/>
  </si>
  <si>
    <t>標準仕様，個別仕様種別（制御仕様）_タイトル_01</t>
  </si>
  <si>
    <t>サンプリング条件_タイトル_1行目_01</t>
    <rPh sb="15" eb="17">
      <t>ギョウメ</t>
    </rPh>
    <phoneticPr fontId="5"/>
  </si>
  <si>
    <t>信号数_入力エリア</t>
    <rPh sb="4" eb="6">
      <t>ニュウリョク</t>
    </rPh>
    <phoneticPr fontId="5"/>
  </si>
  <si>
    <t>メータにセットする初期値_タイトル_1行目_01</t>
  </si>
  <si>
    <t>メッセージラベル_タイトル_1行目_04</t>
    <phoneticPr fontId="1"/>
  </si>
  <si>
    <t>標準仕様，個別仕様種別（制御仕様）_タイトル_02</t>
  </si>
  <si>
    <t>サンプリング条件_タイトル_2行目_01</t>
  </si>
  <si>
    <t>メータにセットする初期値_タイトル_2行目_01</t>
  </si>
  <si>
    <t>メッセージラベル_タイトル_2行目_04</t>
    <phoneticPr fontId="1"/>
  </si>
  <si>
    <t>標準仕様，個別仕様種別（制御仕様）_タイトル_03</t>
  </si>
  <si>
    <t>サンプリング条件_タイトル_1行目_02</t>
    <rPh sb="15" eb="17">
      <t>ギョウメ</t>
    </rPh>
    <phoneticPr fontId="5"/>
  </si>
  <si>
    <t>メータにセットする初期値_タイトル_1行目_02</t>
  </si>
  <si>
    <t>標準仕様，個別仕様種別（制御仕様）_タイトル_04</t>
  </si>
  <si>
    <t>サンプリング条件_タイトル_2行目_02</t>
  </si>
  <si>
    <t>Ver_タイトル_1行目</t>
  </si>
  <si>
    <t>メータにセットする初期値_タイトル_2行目_02</t>
  </si>
  <si>
    <t>標準仕様，個別仕様種別（制御仕様）_サブタイトル</t>
  </si>
  <si>
    <t>サンプリング条件_タイトル_1行目_03</t>
    <rPh sb="15" eb="17">
      <t>ギョウメ</t>
    </rPh>
    <phoneticPr fontId="5"/>
  </si>
  <si>
    <t>他:特別条件_タイトル_2行目_01</t>
  </si>
  <si>
    <t>標準仕様，個別仕様種別（制御仕様）_タイトル_入力エリア</t>
  </si>
  <si>
    <t>サンプリング条件_タイトル_2行目_03</t>
  </si>
  <si>
    <t>入力確定時間_タイトル_1行目</t>
    <rPh sb="13" eb="15">
      <t>ギョウメ</t>
    </rPh>
    <phoneticPr fontId="5"/>
  </si>
  <si>
    <t>他:特別条件_タイトル_2行目_02</t>
  </si>
  <si>
    <t>入力確定時間_タイトル_2行目</t>
  </si>
  <si>
    <t>In/Out_タイトル_1行目</t>
  </si>
  <si>
    <t>SS012_I_R01</t>
  </si>
  <si>
    <t>要求ID_入力エリア</t>
    <phoneticPr fontId="1"/>
  </si>
  <si>
    <t>車両個別仕様の場合の車両コード（制御仕様）_タイトル_01</t>
  </si>
  <si>
    <t>車両個別仕様の場合の車両コード（制御仕様）_タイトル_02</t>
  </si>
  <si>
    <t>信号名_タイトル_1行目</t>
    <rPh sb="0" eb="2">
      <t>シンゴウ</t>
    </rPh>
    <rPh sb="2" eb="3">
      <t>メイ</t>
    </rPh>
    <phoneticPr fontId="5"/>
  </si>
  <si>
    <t>車両個別仕様の場合の車両コード（制御仕様）_タイトル_03</t>
  </si>
  <si>
    <t>信号名_タイトル_2行目</t>
    <rPh sb="0" eb="2">
      <t>シンゴウ</t>
    </rPh>
    <rPh sb="2" eb="3">
      <t>メイ</t>
    </rPh>
    <phoneticPr fontId="5"/>
  </si>
  <si>
    <t>途絶判定時間(msec)_タイトル_1行目_01</t>
    <phoneticPr fontId="1"/>
  </si>
  <si>
    <t>車両個別仕様の場合の車両コード（制御仕様）_タイトル_04</t>
  </si>
  <si>
    <t>記号_タイトル_1行目_01</t>
    <rPh sb="0" eb="2">
      <t>キゴウ</t>
    </rPh>
    <phoneticPr fontId="5"/>
  </si>
  <si>
    <t>途絶判定時間(msec)_タイトル_2行目_01</t>
    <phoneticPr fontId="1"/>
  </si>
  <si>
    <t>ステアリングSWの状態_入力エリア</t>
    <phoneticPr fontId="1"/>
  </si>
  <si>
    <t>車両個別仕様の場合の車両コード（制御仕様）_サブタイトル</t>
  </si>
  <si>
    <t>信号名_入力エリア</t>
  </si>
  <si>
    <t>記号_タイトル_2行目_01</t>
    <rPh sb="0" eb="2">
      <t>キゴウ</t>
    </rPh>
    <phoneticPr fontId="5"/>
  </si>
  <si>
    <t>表示時のシステムの状態_入力エリア</t>
    <phoneticPr fontId="1"/>
  </si>
  <si>
    <t>車両個別仕様の場合の車両コード（制御仕様）_タイトル_入力エリア</t>
  </si>
  <si>
    <t>記号_入力エリア</t>
  </si>
  <si>
    <t>記号_タイトル_1行目_02</t>
    <rPh sb="0" eb="2">
      <t>キゴウ</t>
    </rPh>
    <phoneticPr fontId="5"/>
  </si>
  <si>
    <t>実施条件_入力エリア</t>
    <phoneticPr fontId="1"/>
  </si>
  <si>
    <t>信号状態の説明_入力エリア</t>
  </si>
  <si>
    <t>記号_タイトル_2行目_02</t>
    <rPh sb="0" eb="2">
      <t>キゴウ</t>
    </rPh>
    <phoneticPr fontId="5"/>
  </si>
  <si>
    <t>他:特別条件_入力エリア</t>
    <phoneticPr fontId="1"/>
  </si>
  <si>
    <t>信号状態の説明_タイトル_1行目</t>
    <rPh sb="0" eb="2">
      <t>シンゴウ</t>
    </rPh>
    <rPh sb="2" eb="4">
      <t>ジョウタイ</t>
    </rPh>
    <rPh sb="5" eb="7">
      <t>セツメイ</t>
    </rPh>
    <phoneticPr fontId="5"/>
  </si>
  <si>
    <t>S1-3</t>
    <phoneticPr fontId="1"/>
  </si>
  <si>
    <t>S1-3章タイトル</t>
    <phoneticPr fontId="1"/>
  </si>
  <si>
    <t>システムID_タイトル_01</t>
  </si>
  <si>
    <t>信号状態の説明_タイトル_2行目</t>
    <rPh sb="0" eb="2">
      <t>シンゴウ</t>
    </rPh>
    <rPh sb="2" eb="4">
      <t>ジョウタイ</t>
    </rPh>
    <rPh sb="5" eb="7">
      <t>セツメイ</t>
    </rPh>
    <phoneticPr fontId="5"/>
  </si>
  <si>
    <t>SW状態表示数_タイトル</t>
    <phoneticPr fontId="1"/>
  </si>
  <si>
    <t>システムID_タイトル_02</t>
  </si>
  <si>
    <t>サンプリング条件_入力エリア</t>
  </si>
  <si>
    <t>サンプリングする電源状態_IG1/2_タイトル_1行目</t>
    <rPh sb="8" eb="10">
      <t>デンゲン</t>
    </rPh>
    <rPh sb="10" eb="12">
      <t>ジョウタイ</t>
    </rPh>
    <phoneticPr fontId="5"/>
  </si>
  <si>
    <t>SW状態表示数_入力エリア</t>
    <phoneticPr fontId="1"/>
  </si>
  <si>
    <t>システムID_タイトル_03</t>
  </si>
  <si>
    <t>入力確定時間_入力エリア</t>
  </si>
  <si>
    <t>サンプリングする電源状態_IG1/2_タイトル_2行目</t>
    <rPh sb="8" eb="10">
      <t>デンゲン</t>
    </rPh>
    <rPh sb="10" eb="12">
      <t>ジョウタイ</t>
    </rPh>
    <phoneticPr fontId="5"/>
  </si>
  <si>
    <t>SS013_T_R01</t>
  </si>
  <si>
    <t>システムID_タイトル_04</t>
  </si>
  <si>
    <t>サンプリングする電源状態_+B, ACC, special_タイトル_1行目</t>
    <rPh sb="8" eb="10">
      <t>デンゲン</t>
    </rPh>
    <rPh sb="10" eb="12">
      <t>ジョウタイ</t>
    </rPh>
    <phoneticPr fontId="5"/>
  </si>
  <si>
    <t>SS013_T_R02</t>
  </si>
  <si>
    <t>システムID_サブタイトル</t>
  </si>
  <si>
    <t>サンプリングする電源状態_+B, ACC, special_タイトル_2行目</t>
    <rPh sb="8" eb="10">
      <t>デンゲン</t>
    </rPh>
    <rPh sb="10" eb="12">
      <t>ジョウタイ</t>
    </rPh>
    <phoneticPr fontId="5"/>
  </si>
  <si>
    <t>システムID_タイトル_入力エリア</t>
  </si>
  <si>
    <t>サンプリング条件_タイトル_1行目_01</t>
  </si>
  <si>
    <t>サンプリング条件_タイトル_1行目_02</t>
  </si>
  <si>
    <t>バリエーションコード_タイトル_01</t>
  </si>
  <si>
    <t>バリエーションコード_タイトル_02</t>
  </si>
  <si>
    <t>サンプリング条件_タイトル_1行目_03</t>
  </si>
  <si>
    <t>バリエーションコード_タイトル_03</t>
  </si>
  <si>
    <t>表示種類_タイトル_1行目</t>
    <rPh sb="11" eb="13">
      <t>ギョウメ</t>
    </rPh>
    <phoneticPr fontId="5"/>
  </si>
  <si>
    <t>バリエーションコード_タイトル_04</t>
  </si>
  <si>
    <t>入力確定時間(msec)_タイトル_1行目</t>
    <rPh sb="0" eb="2">
      <t>ニュウリョク</t>
    </rPh>
    <rPh sb="2" eb="4">
      <t>カクテイ</t>
    </rPh>
    <rPh sb="4" eb="6">
      <t>ジカン</t>
    </rPh>
    <phoneticPr fontId="5"/>
  </si>
  <si>
    <t>4-3</t>
  </si>
  <si>
    <t>4-3章タイトル</t>
  </si>
  <si>
    <t>表示種類_タイトル_2行目</t>
    <phoneticPr fontId="1"/>
  </si>
  <si>
    <t>バリエーションコード_サブタイトル</t>
  </si>
  <si>
    <t>入力確定時間(msec)_タイトル_2行目</t>
    <rPh sb="0" eb="2">
      <t>ニュウリョク</t>
    </rPh>
    <rPh sb="2" eb="4">
      <t>カクテイ</t>
    </rPh>
    <rPh sb="4" eb="6">
      <t>ジカン</t>
    </rPh>
    <phoneticPr fontId="5"/>
  </si>
  <si>
    <t>SW状態表示_タイトル_1行目_01</t>
    <phoneticPr fontId="1"/>
  </si>
  <si>
    <t>バリエーションコード_タイトル_入力エリア</t>
  </si>
  <si>
    <t>SW状態表示(日本語 / 画像)_タイトル_2行目_01</t>
    <phoneticPr fontId="1"/>
  </si>
  <si>
    <t>メータ制御仕様書 No_タイトル</t>
  </si>
  <si>
    <t>SW状態表示_タイトル_1行目_02</t>
    <phoneticPr fontId="1"/>
  </si>
  <si>
    <t>5-3</t>
    <phoneticPr fontId="1"/>
  </si>
  <si>
    <t>5-3章タイトル</t>
    <phoneticPr fontId="1"/>
  </si>
  <si>
    <t>SW状態表示(日本語 / 画像)_タイトル_2行目_02</t>
    <phoneticPr fontId="1"/>
  </si>
  <si>
    <t>5-3-1</t>
    <phoneticPr fontId="1"/>
  </si>
  <si>
    <t>5-3-1章タイトル</t>
    <phoneticPr fontId="1"/>
  </si>
  <si>
    <t>SW状態表示_タイトル_1行目_03</t>
    <phoneticPr fontId="1"/>
  </si>
  <si>
    <t>メータ制御仕様書 Ver_タイトル_01</t>
  </si>
  <si>
    <t>信号名_入力エリア</t>
    <rPh sb="0" eb="2">
      <t>シンゴウ</t>
    </rPh>
    <rPh sb="2" eb="3">
      <t>メイ</t>
    </rPh>
    <phoneticPr fontId="5"/>
  </si>
  <si>
    <t>表示グループ数_タイトル</t>
    <rPh sb="0" eb="2">
      <t>ヒョウジ</t>
    </rPh>
    <phoneticPr fontId="1"/>
  </si>
  <si>
    <t>SW状態表示(英語)_タイトル_2行目</t>
    <phoneticPr fontId="1"/>
  </si>
  <si>
    <t>メータ制御仕様書 Ver_タイトル_02</t>
  </si>
  <si>
    <t>記号_入力エリア</t>
    <rPh sb="0" eb="2">
      <t>キゴウ</t>
    </rPh>
    <phoneticPr fontId="5"/>
  </si>
  <si>
    <t>表示グループ数_入力エリア</t>
    <rPh sb="0" eb="2">
      <t>ヒョウジ</t>
    </rPh>
    <rPh sb="8" eb="10">
      <t>ニュウリョク</t>
    </rPh>
    <phoneticPr fontId="1"/>
  </si>
  <si>
    <t>システムの状態_タイトル_1行目_01</t>
    <phoneticPr fontId="1"/>
  </si>
  <si>
    <t>メータ制御仕様書 Ver_タイトル_03</t>
  </si>
  <si>
    <t>信号状態の説明_入力エリア</t>
    <rPh sb="0" eb="2">
      <t>シンゴウ</t>
    </rPh>
    <rPh sb="2" eb="4">
      <t>ジョウタイ</t>
    </rPh>
    <rPh sb="5" eb="7">
      <t>セツメイ</t>
    </rPh>
    <phoneticPr fontId="5"/>
  </si>
  <si>
    <t>システムの状態_タイトル_2行目_01</t>
    <phoneticPr fontId="1"/>
  </si>
  <si>
    <t>メータ制御仕様書 Ver_タイトル_04</t>
  </si>
  <si>
    <t>サンプリングする電源状態_IG1/2_入力エリア</t>
    <rPh sb="8" eb="10">
      <t>デンゲン</t>
    </rPh>
    <rPh sb="10" eb="12">
      <t>ジョウタイ</t>
    </rPh>
    <phoneticPr fontId="5"/>
  </si>
  <si>
    <t>システムの状態_タイトル_1行目_02</t>
    <phoneticPr fontId="1"/>
  </si>
  <si>
    <t>メータ制御仕様書 Ver_サブタイトル</t>
  </si>
  <si>
    <t>サンプリングする電源状態_+B, ACC, special_入力エリア</t>
    <rPh sb="8" eb="10">
      <t>デンゲン</t>
    </rPh>
    <rPh sb="10" eb="12">
      <t>ジョウタイ</t>
    </rPh>
    <phoneticPr fontId="5"/>
  </si>
  <si>
    <t>システムの状態_タイトル_2行目_02</t>
    <phoneticPr fontId="1"/>
  </si>
  <si>
    <t>メータ制御仕様書 Ver_タイトル_入力エリア</t>
  </si>
  <si>
    <t>実施条件_タイトル_1行目_01</t>
    <phoneticPr fontId="1"/>
  </si>
  <si>
    <t>メータ制御仕様書 No_表示エリア</t>
    <rPh sb="12" eb="14">
      <t>ヒョウジ</t>
    </rPh>
    <phoneticPr fontId="5"/>
  </si>
  <si>
    <t>入力確定時間(msec)_入力エリア</t>
    <rPh sb="0" eb="2">
      <t>ニュウリョク</t>
    </rPh>
    <rPh sb="2" eb="4">
      <t>カクテイ</t>
    </rPh>
    <rPh sb="4" eb="6">
      <t>ジカン</t>
    </rPh>
    <phoneticPr fontId="5"/>
  </si>
  <si>
    <t>記号_タイトル_1行目</t>
    <rPh sb="0" eb="2">
      <t>キゴウ</t>
    </rPh>
    <phoneticPr fontId="5"/>
  </si>
  <si>
    <t>実施条件_タイトル_1行目_02</t>
    <phoneticPr fontId="1"/>
  </si>
  <si>
    <t>記号_タイトル_2行目</t>
    <rPh sb="0" eb="2">
      <t>キゴウ</t>
    </rPh>
    <phoneticPr fontId="5"/>
  </si>
  <si>
    <t>HMI要求信号の制御インターフェース構造見直し状況_タイトル_01</t>
  </si>
  <si>
    <t>信号状態の説明_タイトル_1行目_01</t>
    <rPh sb="0" eb="2">
      <t>シンゴウ</t>
    </rPh>
    <rPh sb="2" eb="4">
      <t>ジョウタイ</t>
    </rPh>
    <rPh sb="5" eb="7">
      <t>セツメイ</t>
    </rPh>
    <phoneticPr fontId="5"/>
  </si>
  <si>
    <t>要求廃止_タイトル_2行目</t>
    <phoneticPr fontId="1"/>
  </si>
  <si>
    <t>HMI要求信号の制御インターフェース構造見直し状況_タイトル_02</t>
  </si>
  <si>
    <t>信号状態の説明_タイトル_2行目_01</t>
    <rPh sb="0" eb="2">
      <t>シンゴウ</t>
    </rPh>
    <rPh sb="2" eb="4">
      <t>ジョウタイ</t>
    </rPh>
    <rPh sb="5" eb="7">
      <t>セツメイ</t>
    </rPh>
    <phoneticPr fontId="5"/>
  </si>
  <si>
    <t>基本画面No._タイトル_1行目</t>
    <rPh sb="0" eb="2">
      <t>キホン</t>
    </rPh>
    <rPh sb="2" eb="4">
      <t>ガメン</t>
    </rPh>
    <rPh sb="14" eb="16">
      <t>ギョウメ</t>
    </rPh>
    <phoneticPr fontId="5"/>
  </si>
  <si>
    <t>HMI要求信号の制御インターフェース構造見直し状況_タイトル_03</t>
  </si>
  <si>
    <t>信号状態の説明_タイトル_1行目_02</t>
    <rPh sb="0" eb="2">
      <t>シンゴウ</t>
    </rPh>
    <rPh sb="2" eb="4">
      <t>ジョウタイ</t>
    </rPh>
    <rPh sb="5" eb="7">
      <t>セツメイ</t>
    </rPh>
    <phoneticPr fontId="5"/>
  </si>
  <si>
    <t>基本画面No._タイトル_2行目</t>
    <phoneticPr fontId="1"/>
  </si>
  <si>
    <t>HMI要求信号の制御インターフェース構造見直し状況_タイトル_04</t>
  </si>
  <si>
    <t>信号状態の説明_タイトル_2行目_02</t>
    <rPh sb="0" eb="2">
      <t>シンゴウ</t>
    </rPh>
    <rPh sb="2" eb="4">
      <t>ジョウタイ</t>
    </rPh>
    <rPh sb="5" eb="7">
      <t>セツメイ</t>
    </rPh>
    <phoneticPr fontId="5"/>
  </si>
  <si>
    <t>表示エリアNo.割付_タイトル_1行目_01</t>
    <rPh sb="8" eb="9">
      <t>ワ</t>
    </rPh>
    <rPh sb="9" eb="10">
      <t>ツ</t>
    </rPh>
    <rPh sb="17" eb="19">
      <t>ギョウメ</t>
    </rPh>
    <phoneticPr fontId="5"/>
  </si>
  <si>
    <t>HMI要求信号の制御インターフェース構造見直し状況_サブタイトル</t>
  </si>
  <si>
    <t>信号状態の説明_タイトル_1行目_03</t>
    <rPh sb="0" eb="2">
      <t>シンゴウ</t>
    </rPh>
    <rPh sb="2" eb="4">
      <t>ジョウタイ</t>
    </rPh>
    <rPh sb="5" eb="7">
      <t>セツメイ</t>
    </rPh>
    <phoneticPr fontId="5"/>
  </si>
  <si>
    <t>表示エリアNo.割付_タイトル_2行目_01</t>
    <rPh sb="8" eb="9">
      <t>ワ</t>
    </rPh>
    <rPh sb="9" eb="10">
      <t>ツ</t>
    </rPh>
    <rPh sb="17" eb="19">
      <t>ギョウメ</t>
    </rPh>
    <phoneticPr fontId="5"/>
  </si>
  <si>
    <t>HMI要求信号の制御インターフェース構造見直し状況_タイトル_入力エリア</t>
  </si>
  <si>
    <t>信号状態の説明_タイトル_2行目_03</t>
    <rPh sb="0" eb="2">
      <t>シンゴウ</t>
    </rPh>
    <rPh sb="2" eb="4">
      <t>ジョウタイ</t>
    </rPh>
    <rPh sb="5" eb="7">
      <t>セツメイ</t>
    </rPh>
    <phoneticPr fontId="5"/>
  </si>
  <si>
    <t>表示エリアNo.割付_タイトル_1行目_02</t>
    <rPh sb="8" eb="9">
      <t>ワ</t>
    </rPh>
    <rPh sb="9" eb="10">
      <t>ツ</t>
    </rPh>
    <rPh sb="17" eb="19">
      <t>ギョウメ</t>
    </rPh>
    <phoneticPr fontId="5"/>
  </si>
  <si>
    <t>表示エリアNo.割付_タイトル_2行目_02</t>
    <rPh sb="8" eb="9">
      <t>ワ</t>
    </rPh>
    <rPh sb="9" eb="10">
      <t>ツ</t>
    </rPh>
    <rPh sb="17" eb="19">
      <t>ギョウメ</t>
    </rPh>
    <phoneticPr fontId="5"/>
  </si>
  <si>
    <t>表示エリアNo.割付_タイトル_1行目_03</t>
    <rPh sb="8" eb="9">
      <t>ワ</t>
    </rPh>
    <rPh sb="9" eb="10">
      <t>ツ</t>
    </rPh>
    <rPh sb="17" eb="19">
      <t>ギョウメ</t>
    </rPh>
    <phoneticPr fontId="5"/>
  </si>
  <si>
    <t>英語記載_タイトル_01</t>
  </si>
  <si>
    <t>表示エリアNo.割付_タイトル_2行目_03</t>
    <rPh sb="8" eb="9">
      <t>ワ</t>
    </rPh>
    <rPh sb="9" eb="10">
      <t>ツ</t>
    </rPh>
    <rPh sb="17" eb="19">
      <t>ギョウメ</t>
    </rPh>
    <phoneticPr fontId="5"/>
  </si>
  <si>
    <t>表示種類_入力エリア</t>
    <phoneticPr fontId="1"/>
  </si>
  <si>
    <t>英語記載_タイトル_02</t>
  </si>
  <si>
    <t>表示エリアNo.割付_タイトル_1行目_04</t>
    <rPh sb="8" eb="9">
      <t>ワ</t>
    </rPh>
    <rPh sb="9" eb="10">
      <t>ツ</t>
    </rPh>
    <rPh sb="17" eb="19">
      <t>ギョウメ</t>
    </rPh>
    <phoneticPr fontId="5"/>
  </si>
  <si>
    <t>SW状態表示/(日本語 / 画像 )_入力エリア</t>
    <phoneticPr fontId="1"/>
  </si>
  <si>
    <t>英語記載_タイトル_03</t>
  </si>
  <si>
    <t>表示エリアNo.割付_タイトル_2行目_04</t>
    <rPh sb="8" eb="9">
      <t>ワ</t>
    </rPh>
    <rPh sb="9" eb="10">
      <t>ツ</t>
    </rPh>
    <rPh sb="17" eb="19">
      <t>ギョウメ</t>
    </rPh>
    <phoneticPr fontId="5"/>
  </si>
  <si>
    <t>SW状態表示/ (英語)_入力エリア</t>
    <phoneticPr fontId="1"/>
  </si>
  <si>
    <t>英語記載_タイトル_04</t>
  </si>
  <si>
    <t>グループNo._タイトル_1行目</t>
    <rPh sb="14" eb="16">
      <t>ギョウメ</t>
    </rPh>
    <phoneticPr fontId="1"/>
  </si>
  <si>
    <t>システムの状態_入力エリア</t>
    <phoneticPr fontId="1"/>
  </si>
  <si>
    <t>英語記載_サブタイトル</t>
  </si>
  <si>
    <t>グループNo._タイトル_2行目</t>
    <rPh sb="14" eb="16">
      <t>ギョウメ</t>
    </rPh>
    <phoneticPr fontId="1"/>
  </si>
  <si>
    <t>英語記載_タイトル_入力エリア</t>
  </si>
  <si>
    <t>表示変化グループ_タイトル_1行目_01</t>
    <rPh sb="0" eb="2">
      <t>ヒョウジ</t>
    </rPh>
    <rPh sb="2" eb="4">
      <t>ヘンカ</t>
    </rPh>
    <rPh sb="15" eb="17">
      <t>ギョウメ</t>
    </rPh>
    <phoneticPr fontId="1"/>
  </si>
  <si>
    <t>表示変化グループ_タイトル_2行目_01</t>
    <rPh sb="0" eb="2">
      <t>ヒョウジ</t>
    </rPh>
    <rPh sb="2" eb="4">
      <t>ヘンカ</t>
    </rPh>
    <rPh sb="15" eb="17">
      <t>ギョウメ</t>
    </rPh>
    <phoneticPr fontId="1"/>
  </si>
  <si>
    <t>S1-4</t>
    <phoneticPr fontId="1"/>
  </si>
  <si>
    <t>S1-4章タイトル</t>
    <phoneticPr fontId="1"/>
  </si>
  <si>
    <t>表示変化グループ_タイトル_1行目_02</t>
    <rPh sb="0" eb="2">
      <t>ヒョウジ</t>
    </rPh>
    <rPh sb="2" eb="4">
      <t>ヘンカ</t>
    </rPh>
    <rPh sb="15" eb="17">
      <t>ギョウメ</t>
    </rPh>
    <phoneticPr fontId="1"/>
  </si>
  <si>
    <t>データラベル数_タイトル</t>
    <phoneticPr fontId="1"/>
  </si>
  <si>
    <t>要求発行部署1_タイトル_01</t>
  </si>
  <si>
    <t>入力確定時間(msec)_タイトル_1行目_01</t>
    <rPh sb="0" eb="2">
      <t>ニュウリョク</t>
    </rPh>
    <rPh sb="2" eb="4">
      <t>カクテイ</t>
    </rPh>
    <rPh sb="4" eb="6">
      <t>ジカン</t>
    </rPh>
    <phoneticPr fontId="5"/>
  </si>
  <si>
    <t>表示変化グループ_タイトル_2行目_02</t>
    <rPh sb="0" eb="2">
      <t>ヒョウジ</t>
    </rPh>
    <rPh sb="2" eb="4">
      <t>ヘンカ</t>
    </rPh>
    <rPh sb="15" eb="17">
      <t>ギョウメ</t>
    </rPh>
    <phoneticPr fontId="1"/>
  </si>
  <si>
    <t>データラベル数_入力エリア</t>
    <phoneticPr fontId="1"/>
  </si>
  <si>
    <t>要求発行部署1_タイトル_02</t>
  </si>
  <si>
    <t>入力確定時間(msec)_タイトル_2行目_01</t>
    <rPh sb="0" eb="2">
      <t>ニュウリョク</t>
    </rPh>
    <rPh sb="2" eb="4">
      <t>カクテイ</t>
    </rPh>
    <rPh sb="4" eb="6">
      <t>ジカン</t>
    </rPh>
    <phoneticPr fontId="5"/>
  </si>
  <si>
    <t>表示変化グループ_タイトル_1行目_03</t>
    <rPh sb="0" eb="2">
      <t>ヒョウジ</t>
    </rPh>
    <rPh sb="2" eb="4">
      <t>ヘンカ</t>
    </rPh>
    <rPh sb="15" eb="17">
      <t>ギョウメ</t>
    </rPh>
    <phoneticPr fontId="1"/>
  </si>
  <si>
    <t>SS014_T_R01</t>
  </si>
  <si>
    <t>要求発行部署1_タイトル_03</t>
  </si>
  <si>
    <t>入力確定時間(msec)_タイトル_1行目_02</t>
    <rPh sb="0" eb="2">
      <t>ニュウリョク</t>
    </rPh>
    <rPh sb="2" eb="4">
      <t>カクテイ</t>
    </rPh>
    <rPh sb="4" eb="6">
      <t>ジカン</t>
    </rPh>
    <phoneticPr fontId="5"/>
  </si>
  <si>
    <t>表示変化グループ_タイトル_2行目_03</t>
    <rPh sb="0" eb="2">
      <t>ヒョウジ</t>
    </rPh>
    <rPh sb="2" eb="4">
      <t>ヘンカ</t>
    </rPh>
    <rPh sb="15" eb="17">
      <t>ギョウメ</t>
    </rPh>
    <phoneticPr fontId="1"/>
  </si>
  <si>
    <t>SS014_T_R02</t>
  </si>
  <si>
    <t>要求発行部署1_タイトル_04</t>
  </si>
  <si>
    <t>入力確定時間(msec)_タイトル_2行目_02</t>
    <rPh sb="0" eb="2">
      <t>ニュウリョク</t>
    </rPh>
    <rPh sb="2" eb="4">
      <t>カクテイ</t>
    </rPh>
    <rPh sb="4" eb="6">
      <t>ジカン</t>
    </rPh>
    <phoneticPr fontId="5"/>
  </si>
  <si>
    <t>表示変化グループ_タイトル_1行目_04</t>
    <rPh sb="0" eb="2">
      <t>ヒョウジ</t>
    </rPh>
    <rPh sb="2" eb="4">
      <t>ヘンカ</t>
    </rPh>
    <rPh sb="15" eb="17">
      <t>ギョウメ</t>
    </rPh>
    <phoneticPr fontId="1"/>
  </si>
  <si>
    <t>要求発行部署1_サブタイトル</t>
  </si>
  <si>
    <t>表示変化グループ_タイトル_2行目_04</t>
    <rPh sb="0" eb="2">
      <t>ヒョウジ</t>
    </rPh>
    <rPh sb="2" eb="4">
      <t>ヘンカ</t>
    </rPh>
    <rPh sb="15" eb="17">
      <t>ギョウメ</t>
    </rPh>
    <phoneticPr fontId="1"/>
  </si>
  <si>
    <t>要求発行部署1_タイトル_入力エリア</t>
  </si>
  <si>
    <t>アニメーション有無_タイトル_1行目</t>
    <rPh sb="7" eb="9">
      <t>ウム</t>
    </rPh>
    <rPh sb="16" eb="18">
      <t>ギョウメ</t>
    </rPh>
    <phoneticPr fontId="1"/>
  </si>
  <si>
    <t>アニメーション有無_タイトル_2行目</t>
    <rPh sb="7" eb="9">
      <t>ウム</t>
    </rPh>
    <rPh sb="16" eb="18">
      <t>ギョウメ</t>
    </rPh>
    <phoneticPr fontId="1"/>
  </si>
  <si>
    <t>最大アニメーション許容時間(sec)_タイトル_1行目</t>
    <rPh sb="0" eb="2">
      <t>サイダイ</t>
    </rPh>
    <rPh sb="9" eb="11">
      <t>キョヨウ</t>
    </rPh>
    <rPh sb="11" eb="13">
      <t>ジカン</t>
    </rPh>
    <rPh sb="25" eb="27">
      <t>ギョウメ</t>
    </rPh>
    <phoneticPr fontId="1"/>
  </si>
  <si>
    <t>要求発行部署2_タイトル_01</t>
  </si>
  <si>
    <t>最大アニメーション許容時間(sec)_タイトル_2行目</t>
    <rPh sb="0" eb="2">
      <t>サイダイ</t>
    </rPh>
    <rPh sb="9" eb="11">
      <t>キョヨウ</t>
    </rPh>
    <rPh sb="11" eb="13">
      <t>ジカン</t>
    </rPh>
    <rPh sb="25" eb="27">
      <t>ギョウメ</t>
    </rPh>
    <phoneticPr fontId="1"/>
  </si>
  <si>
    <t>要求発行部署2_タイトル_02</t>
  </si>
  <si>
    <t>要求発行部署2_タイトル_03</t>
  </si>
  <si>
    <t>要求発行部署2_タイトル_04</t>
  </si>
  <si>
    <t>要求発行部署2_サブタイトル</t>
  </si>
  <si>
    <t>要求発行部署2_タイトル_入力エリア</t>
  </si>
  <si>
    <t>100_T_R21</t>
  </si>
  <si>
    <t>4-4</t>
  </si>
  <si>
    <t>4-4章タイトル</t>
  </si>
  <si>
    <t>基本画面No._入力エリア</t>
    <rPh sb="0" eb="2">
      <t>キホン</t>
    </rPh>
    <rPh sb="2" eb="4">
      <t>ガメン</t>
    </rPh>
    <phoneticPr fontId="1"/>
  </si>
  <si>
    <t>R/W送信信号の有無_タイトル_01</t>
  </si>
  <si>
    <t>表示エリアNo.割付_入力エリア</t>
    <rPh sb="0" eb="2">
      <t>ヒョウジ</t>
    </rPh>
    <rPh sb="8" eb="9">
      <t>ワ</t>
    </rPh>
    <rPh sb="9" eb="10">
      <t>ツキ</t>
    </rPh>
    <rPh sb="11" eb="13">
      <t>ニュウリョク</t>
    </rPh>
    <phoneticPr fontId="1"/>
  </si>
  <si>
    <t>R/W送信信号の有無_タイトル_02</t>
  </si>
  <si>
    <t>グループNo._入力エリア</t>
    <rPh sb="8" eb="10">
      <t>ニュウリョク</t>
    </rPh>
    <phoneticPr fontId="1"/>
  </si>
  <si>
    <t>送信DMS　Ver_タイトル_1行目</t>
  </si>
  <si>
    <t>R/W送信信号の有無_タイトル_03</t>
  </si>
  <si>
    <t>値がリセットしても問題ない理由_タイトル_1行目_01</t>
    <rPh sb="0" eb="1">
      <t>アタイ</t>
    </rPh>
    <rPh sb="9" eb="11">
      <t>モンダイ</t>
    </rPh>
    <rPh sb="13" eb="15">
      <t>リユウ</t>
    </rPh>
    <phoneticPr fontId="5"/>
  </si>
  <si>
    <t>表示変化グループ_入力エリア</t>
    <rPh sb="0" eb="2">
      <t>ヒョウジ</t>
    </rPh>
    <rPh sb="2" eb="4">
      <t>ヘンカ</t>
    </rPh>
    <rPh sb="9" eb="11">
      <t>ニュウリョク</t>
    </rPh>
    <phoneticPr fontId="1"/>
  </si>
  <si>
    <t>送信DMS　Ver_タイトル_2行目</t>
  </si>
  <si>
    <t>R/W送信信号の有無_タイトル_04</t>
  </si>
  <si>
    <t>値がリセットしても問題ない理由_タイトル_1行目_02</t>
    <rPh sb="0" eb="1">
      <t>アタイ</t>
    </rPh>
    <rPh sb="9" eb="11">
      <t>モンダイ</t>
    </rPh>
    <rPh sb="13" eb="15">
      <t>リユウ</t>
    </rPh>
    <phoneticPr fontId="5"/>
  </si>
  <si>
    <t>アニメーション有無_入力エリア</t>
    <rPh sb="7" eb="9">
      <t>ウム</t>
    </rPh>
    <phoneticPr fontId="1"/>
  </si>
  <si>
    <t>R/W送信信号の有無_サブタイトル</t>
  </si>
  <si>
    <t>値がリセットしても問題ない理由_タイトル_1行目_03</t>
    <rPh sb="0" eb="1">
      <t>アタイ</t>
    </rPh>
    <rPh sb="9" eb="11">
      <t>モンダイ</t>
    </rPh>
    <rPh sb="13" eb="15">
      <t>リユウ</t>
    </rPh>
    <phoneticPr fontId="5"/>
  </si>
  <si>
    <t>最大アニメーション許容時間(sec)_入力エリア</t>
    <rPh sb="0" eb="2">
      <t>サイダイ</t>
    </rPh>
    <rPh sb="9" eb="11">
      <t>キョヨウ</t>
    </rPh>
    <rPh sb="11" eb="13">
      <t>ジカン</t>
    </rPh>
    <phoneticPr fontId="1"/>
  </si>
  <si>
    <t>R/W送信信号の有無_タイトル_入力エリア</t>
  </si>
  <si>
    <t>値がリセットしても問題ない理由_タイトル_1行目_04</t>
    <rPh sb="0" eb="1">
      <t>アタイ</t>
    </rPh>
    <rPh sb="9" eb="11">
      <t>モンダイ</t>
    </rPh>
    <rPh sb="13" eb="15">
      <t>リユウ</t>
    </rPh>
    <phoneticPr fontId="5"/>
  </si>
  <si>
    <t>省略語1行目</t>
    <rPh sb="0" eb="2">
      <t>ショウリャク</t>
    </rPh>
    <rPh sb="2" eb="3">
      <t>ゴ</t>
    </rPh>
    <rPh sb="4" eb="6">
      <t>ギョウメ</t>
    </rPh>
    <phoneticPr fontId="5"/>
  </si>
  <si>
    <t>値がリセットしても問題ない理由_タイトル_1行目_05</t>
    <rPh sb="0" eb="1">
      <t>アタイ</t>
    </rPh>
    <rPh sb="9" eb="11">
      <t>モンダイ</t>
    </rPh>
    <rPh sb="13" eb="15">
      <t>リユウ</t>
    </rPh>
    <phoneticPr fontId="5"/>
  </si>
  <si>
    <t>Gn-1</t>
    <phoneticPr fontId="1"/>
  </si>
  <si>
    <t>Gn-1章タイトル</t>
    <rPh sb="4" eb="5">
      <t>ショウ</t>
    </rPh>
    <phoneticPr fontId="1"/>
  </si>
  <si>
    <t>承認欄1_発行部署_入力エリア_02</t>
    <rPh sb="0" eb="2">
      <t>ショウニン</t>
    </rPh>
    <rPh sb="2" eb="3">
      <t>ラン</t>
    </rPh>
    <rPh sb="5" eb="7">
      <t>ハッコウ</t>
    </rPh>
    <rPh sb="7" eb="9">
      <t>ブショ</t>
    </rPh>
    <rPh sb="10" eb="12">
      <t>ニュウリョク</t>
    </rPh>
    <phoneticPr fontId="5"/>
  </si>
  <si>
    <t>値がリセットしても問題ない理由_タイトル_1行目_06</t>
    <rPh sb="0" eb="1">
      <t>アタイ</t>
    </rPh>
    <rPh sb="9" eb="11">
      <t>モンダイ</t>
    </rPh>
    <rPh sb="13" eb="15">
      <t>リユウ</t>
    </rPh>
    <phoneticPr fontId="5"/>
  </si>
  <si>
    <t>表示状態/効果数_タイトル</t>
    <rPh sb="0" eb="2">
      <t>ヒョウジ</t>
    </rPh>
    <rPh sb="2" eb="4">
      <t>ジョウタイ</t>
    </rPh>
    <rPh sb="5" eb="7">
      <t>コウカ</t>
    </rPh>
    <rPh sb="7" eb="8">
      <t>スウ</t>
    </rPh>
    <phoneticPr fontId="1"/>
  </si>
  <si>
    <t>メータにセットする初期値_タイトル_1行目</t>
    <phoneticPr fontId="1"/>
  </si>
  <si>
    <t>承認欄1_日付_入力エリア_02</t>
    <rPh sb="0" eb="2">
      <t>ショウニン</t>
    </rPh>
    <rPh sb="2" eb="3">
      <t>ラン</t>
    </rPh>
    <rPh sb="5" eb="7">
      <t>ヒヅケ</t>
    </rPh>
    <rPh sb="8" eb="10">
      <t>ニュウリョク</t>
    </rPh>
    <phoneticPr fontId="5"/>
  </si>
  <si>
    <t>表示状態/効果数_入力エリア</t>
    <rPh sb="0" eb="2">
      <t>ヒョウジ</t>
    </rPh>
    <rPh sb="2" eb="4">
      <t>ジョウタイ</t>
    </rPh>
    <rPh sb="5" eb="7">
      <t>コウカ</t>
    </rPh>
    <rPh sb="7" eb="8">
      <t>スウ</t>
    </rPh>
    <rPh sb="9" eb="11">
      <t>ニュウリョク</t>
    </rPh>
    <phoneticPr fontId="1"/>
  </si>
  <si>
    <t>メータにセットする初期値_タイトル_2行目</t>
    <phoneticPr fontId="1"/>
  </si>
  <si>
    <t>100_T_R03</t>
    <phoneticPr fontId="1"/>
  </si>
  <si>
    <t>承認欄1_承認_入力エリア_02</t>
    <rPh sb="0" eb="2">
      <t>ショウニン</t>
    </rPh>
    <rPh sb="2" eb="3">
      <t>ラン</t>
    </rPh>
    <rPh sb="5" eb="7">
      <t>ショウニン</t>
    </rPh>
    <rPh sb="8" eb="10">
      <t>ニュウリョク</t>
    </rPh>
    <phoneticPr fontId="5"/>
  </si>
  <si>
    <t>通信途絶判定後にセットする値_IGR-ON中_タイトル_1行目</t>
    <phoneticPr fontId="1"/>
  </si>
  <si>
    <t>承認欄1_調査_入力エリア_02</t>
    <rPh sb="0" eb="2">
      <t>ショウニン</t>
    </rPh>
    <rPh sb="2" eb="3">
      <t>ラン</t>
    </rPh>
    <rPh sb="5" eb="7">
      <t>チョウサ</t>
    </rPh>
    <rPh sb="8" eb="10">
      <t>ニュウリョク</t>
    </rPh>
    <phoneticPr fontId="5"/>
  </si>
  <si>
    <t>バッテリ再接続後の値リセット有無_入力エリア</t>
    <rPh sb="5" eb="7">
      <t>セツゾク</t>
    </rPh>
    <rPh sb="7" eb="8">
      <t>ゴ</t>
    </rPh>
    <rPh sb="9" eb="10">
      <t>アタイ</t>
    </rPh>
    <rPh sb="14" eb="16">
      <t>ウム</t>
    </rPh>
    <phoneticPr fontId="5"/>
  </si>
  <si>
    <t>通信途絶判定後にセットする値_IGR-ON中_タイトル_2行目</t>
    <phoneticPr fontId="1"/>
  </si>
  <si>
    <t>承認欄1_作者_入力エリア_02</t>
    <rPh sb="0" eb="2">
      <t>ショウニン</t>
    </rPh>
    <rPh sb="2" eb="3">
      <t>ラン</t>
    </rPh>
    <rPh sb="5" eb="7">
      <t>サクシャ</t>
    </rPh>
    <rPh sb="8" eb="10">
      <t>ニュウリョク</t>
    </rPh>
    <phoneticPr fontId="5"/>
  </si>
  <si>
    <t>値がリセットしても問題ない理由_入力エリア</t>
    <rPh sb="0" eb="1">
      <t>アタイ</t>
    </rPh>
    <rPh sb="9" eb="11">
      <t>モンダイ</t>
    </rPh>
    <rPh sb="13" eb="15">
      <t>リユウ</t>
    </rPh>
    <phoneticPr fontId="5"/>
  </si>
  <si>
    <t>通信途絶判定後にセットする値_IGR-OFF中_タイトル_1行目</t>
    <phoneticPr fontId="1"/>
  </si>
  <si>
    <t>承認欄2_承認_入力エリア_02</t>
    <rPh sb="0" eb="2">
      <t>ショウニン</t>
    </rPh>
    <rPh sb="2" eb="3">
      <t>ラン</t>
    </rPh>
    <rPh sb="5" eb="7">
      <t>ショウニン</t>
    </rPh>
    <rPh sb="8" eb="10">
      <t>ニュウリョク</t>
    </rPh>
    <phoneticPr fontId="5"/>
  </si>
  <si>
    <t>通信途絶判定後にセットする値_IGR-OFF中_タイトル_2行目</t>
    <phoneticPr fontId="1"/>
  </si>
  <si>
    <t>承認欄2_調査_入力エリア_02</t>
    <rPh sb="0" eb="2">
      <t>ショウニン</t>
    </rPh>
    <rPh sb="2" eb="3">
      <t>ラン</t>
    </rPh>
    <rPh sb="5" eb="7">
      <t>チョウサ</t>
    </rPh>
    <rPh sb="8" eb="10">
      <t>ニュウリョク</t>
    </rPh>
    <phoneticPr fontId="5"/>
  </si>
  <si>
    <t>途絶判定時間(msec)_タイトル_1行目</t>
    <phoneticPr fontId="1"/>
  </si>
  <si>
    <t>承認欄2_作者_入力エリア_02</t>
    <rPh sb="0" eb="2">
      <t>ショウニン</t>
    </rPh>
    <rPh sb="2" eb="3">
      <t>ラン</t>
    </rPh>
    <rPh sb="5" eb="7">
      <t>サクシャ</t>
    </rPh>
    <rPh sb="8" eb="10">
      <t>ニュウリョク</t>
    </rPh>
    <phoneticPr fontId="5"/>
  </si>
  <si>
    <t>途絶判定時間(msec)_タイトル_2行目</t>
    <phoneticPr fontId="1"/>
  </si>
  <si>
    <t>Deactivate Macroボタン</t>
    <phoneticPr fontId="1"/>
  </si>
  <si>
    <t>最大通信遅延許容時間(msec)_タイトル_1行目</t>
    <phoneticPr fontId="1"/>
  </si>
  <si>
    <t>最大通信遅延許容時間(msec)_タイトル_2行目</t>
    <phoneticPr fontId="1"/>
  </si>
  <si>
    <t>SS014_I_R01</t>
  </si>
  <si>
    <t>表示コンテンツ_シンボル/日本語MSG_タイトル_1行目_01</t>
    <rPh sb="0" eb="2">
      <t>ヒョウジ</t>
    </rPh>
    <rPh sb="13" eb="16">
      <t>ニホンゴ</t>
    </rPh>
    <rPh sb="26" eb="28">
      <t>ギョウメ</t>
    </rPh>
    <phoneticPr fontId="1"/>
  </si>
  <si>
    <t>表示コンテンツ_シンボル/日本語MSG_タイトル_2行目_01</t>
    <rPh sb="0" eb="2">
      <t>ヒョウジ</t>
    </rPh>
    <rPh sb="13" eb="16">
      <t>ニホンゴ</t>
    </rPh>
    <rPh sb="26" eb="28">
      <t>ギョウメ</t>
    </rPh>
    <phoneticPr fontId="1"/>
  </si>
  <si>
    <t>表示コンテンツ_シンボル/日本語MSG_タイトル_1行目_02</t>
    <rPh sb="0" eb="2">
      <t>ヒョウジ</t>
    </rPh>
    <rPh sb="13" eb="16">
      <t>ニホンゴ</t>
    </rPh>
    <rPh sb="26" eb="28">
      <t>ギョウメ</t>
    </rPh>
    <phoneticPr fontId="1"/>
  </si>
  <si>
    <t>表示コンテンツ_シンボル/日本語MSG_タイトル_2行目_02</t>
    <rPh sb="0" eb="2">
      <t>ヒョウジ</t>
    </rPh>
    <rPh sb="13" eb="16">
      <t>ニホンゴ</t>
    </rPh>
    <rPh sb="26" eb="28">
      <t>ギョウメ</t>
    </rPh>
    <phoneticPr fontId="1"/>
  </si>
  <si>
    <t>表示コンテンツ_英語MSG_タイトル_1行目_01</t>
    <rPh sb="0" eb="2">
      <t>ヒョウジ</t>
    </rPh>
    <rPh sb="8" eb="10">
      <t>エイゴ</t>
    </rPh>
    <rPh sb="20" eb="22">
      <t>ギョウメ</t>
    </rPh>
    <phoneticPr fontId="1"/>
  </si>
  <si>
    <t>表示コンテンツ_英語MSG_タイトル_2行目_01</t>
    <rPh sb="0" eb="2">
      <t>ヒョウジ</t>
    </rPh>
    <rPh sb="8" eb="10">
      <t>エイゴ</t>
    </rPh>
    <rPh sb="20" eb="22">
      <t>ギョウメ</t>
    </rPh>
    <phoneticPr fontId="1"/>
  </si>
  <si>
    <t>表示効果_効果の種類_タイトル_1行目_01</t>
    <rPh sb="0" eb="2">
      <t>ヒョウジ</t>
    </rPh>
    <rPh sb="2" eb="4">
      <t>コウカ</t>
    </rPh>
    <rPh sb="5" eb="7">
      <t>コウカ</t>
    </rPh>
    <rPh sb="8" eb="10">
      <t>シュルイ</t>
    </rPh>
    <rPh sb="17" eb="19">
      <t>ギョウメ</t>
    </rPh>
    <phoneticPr fontId="1"/>
  </si>
  <si>
    <t>表示効果_効果の種類_タイトル_2行目_01</t>
    <rPh sb="0" eb="2">
      <t>ヒョウジ</t>
    </rPh>
    <rPh sb="2" eb="4">
      <t>コウカ</t>
    </rPh>
    <rPh sb="5" eb="7">
      <t>コウカ</t>
    </rPh>
    <rPh sb="8" eb="10">
      <t>シュルイ</t>
    </rPh>
    <rPh sb="17" eb="19">
      <t>ギョウメ</t>
    </rPh>
    <phoneticPr fontId="1"/>
  </si>
  <si>
    <t>通信途絶判定後にセットする値_IGR-ON中_入力エリア</t>
    <phoneticPr fontId="1"/>
  </si>
  <si>
    <t>表示効果_効果の種類_タイトル_1行目_02</t>
    <rPh sb="0" eb="2">
      <t>ヒョウジ</t>
    </rPh>
    <rPh sb="2" eb="4">
      <t>コウカ</t>
    </rPh>
    <rPh sb="5" eb="7">
      <t>コウカ</t>
    </rPh>
    <rPh sb="8" eb="10">
      <t>シュルイ</t>
    </rPh>
    <rPh sb="17" eb="19">
      <t>ギョウメ</t>
    </rPh>
    <phoneticPr fontId="1"/>
  </si>
  <si>
    <t>通信途絶判定後にセットする値_IGR-OFF中_入力エリア</t>
    <phoneticPr fontId="1"/>
  </si>
  <si>
    <t>表示効果_効果の種類_タイトル_2行目_02</t>
    <rPh sb="0" eb="2">
      <t>ヒョウジ</t>
    </rPh>
    <rPh sb="2" eb="4">
      <t>コウカ</t>
    </rPh>
    <rPh sb="5" eb="7">
      <t>コウカ</t>
    </rPh>
    <rPh sb="8" eb="10">
      <t>シュルイ</t>
    </rPh>
    <rPh sb="17" eb="19">
      <t>ギョウメ</t>
    </rPh>
    <phoneticPr fontId="1"/>
  </si>
  <si>
    <t>表示効果_点滅周期(msec)_タイトル_1行目_01</t>
    <rPh sb="0" eb="2">
      <t>ヒョウジ</t>
    </rPh>
    <rPh sb="2" eb="4">
      <t>コウカ</t>
    </rPh>
    <rPh sb="5" eb="7">
      <t>テンメツ</t>
    </rPh>
    <rPh sb="7" eb="9">
      <t>シュウキ</t>
    </rPh>
    <rPh sb="22" eb="24">
      <t>ギョウメ</t>
    </rPh>
    <phoneticPr fontId="1"/>
  </si>
  <si>
    <t>表示効果_点滅周期(msec)_タイトル_2行目_01</t>
    <rPh sb="0" eb="2">
      <t>ヒョウジ</t>
    </rPh>
    <rPh sb="2" eb="4">
      <t>コウカ</t>
    </rPh>
    <rPh sb="5" eb="7">
      <t>テンメツ</t>
    </rPh>
    <rPh sb="7" eb="9">
      <t>シュウキ</t>
    </rPh>
    <rPh sb="22" eb="24">
      <t>ギョウメ</t>
    </rPh>
    <phoneticPr fontId="1"/>
  </si>
  <si>
    <t>表示効果_色_タイトル_1行目_01</t>
    <rPh sb="0" eb="2">
      <t>ヒョウジ</t>
    </rPh>
    <rPh sb="2" eb="4">
      <t>コウカ</t>
    </rPh>
    <rPh sb="5" eb="6">
      <t>イロ</t>
    </rPh>
    <rPh sb="13" eb="15">
      <t>ギョウメ</t>
    </rPh>
    <phoneticPr fontId="1"/>
  </si>
  <si>
    <t>表示効果_色_タイトル_2行目_01</t>
    <rPh sb="0" eb="2">
      <t>ヒョウジ</t>
    </rPh>
    <rPh sb="2" eb="4">
      <t>コウカ</t>
    </rPh>
    <rPh sb="5" eb="6">
      <t>イロ</t>
    </rPh>
    <rPh sb="13" eb="15">
      <t>ギョウメ</t>
    </rPh>
    <phoneticPr fontId="1"/>
  </si>
  <si>
    <t>表示効果_変化パターン_タイトル_1行目_01</t>
    <rPh sb="0" eb="2">
      <t>ヒョウジ</t>
    </rPh>
    <rPh sb="2" eb="4">
      <t>コウカ</t>
    </rPh>
    <rPh sb="5" eb="7">
      <t>ヘンカ</t>
    </rPh>
    <rPh sb="18" eb="20">
      <t>ギョウメ</t>
    </rPh>
    <phoneticPr fontId="1"/>
  </si>
  <si>
    <t>表示効果_変化パターン_タイトル_2行目_01</t>
    <rPh sb="0" eb="2">
      <t>ヒョウジ</t>
    </rPh>
    <rPh sb="2" eb="4">
      <t>コウカ</t>
    </rPh>
    <rPh sb="5" eb="7">
      <t>ヘンカ</t>
    </rPh>
    <rPh sb="18" eb="20">
      <t>ギョウメ</t>
    </rPh>
    <phoneticPr fontId="1"/>
  </si>
  <si>
    <t>可変MID表示時のシステムの状態_タイトル_1行目_01</t>
    <rPh sb="0" eb="2">
      <t>カヘン</t>
    </rPh>
    <rPh sb="5" eb="7">
      <t>ヒョウジ</t>
    </rPh>
    <rPh sb="7" eb="8">
      <t>ジ</t>
    </rPh>
    <rPh sb="14" eb="16">
      <t>ジョウタイ</t>
    </rPh>
    <rPh sb="23" eb="25">
      <t>ギョウメ</t>
    </rPh>
    <phoneticPr fontId="1"/>
  </si>
  <si>
    <t>可変MID表示時のシステムの状態_タイトル_2行目_01</t>
    <rPh sb="0" eb="2">
      <t>カヘン</t>
    </rPh>
    <rPh sb="5" eb="7">
      <t>ヒョウジ</t>
    </rPh>
    <rPh sb="7" eb="8">
      <t>ジ</t>
    </rPh>
    <rPh sb="14" eb="16">
      <t>ジョウタイ</t>
    </rPh>
    <rPh sb="23" eb="25">
      <t>ギョウメ</t>
    </rPh>
    <phoneticPr fontId="1"/>
  </si>
  <si>
    <t>可変MID表示時のシステムの状態_タイトル_1行目_02</t>
    <rPh sb="0" eb="2">
      <t>カヘン</t>
    </rPh>
    <rPh sb="5" eb="7">
      <t>ヒョウジ</t>
    </rPh>
    <rPh sb="7" eb="8">
      <t>ジ</t>
    </rPh>
    <rPh sb="14" eb="16">
      <t>ジョウタイ</t>
    </rPh>
    <rPh sb="23" eb="25">
      <t>ギョウメ</t>
    </rPh>
    <phoneticPr fontId="1"/>
  </si>
  <si>
    <t>可変MID表示時のシステムの状態_タイトル_2行目_02</t>
    <rPh sb="0" eb="2">
      <t>カヘン</t>
    </rPh>
    <rPh sb="5" eb="7">
      <t>ヒョウジ</t>
    </rPh>
    <rPh sb="7" eb="8">
      <t>ジ</t>
    </rPh>
    <rPh sb="14" eb="16">
      <t>ジョウタイ</t>
    </rPh>
    <rPh sb="23" eb="25">
      <t>ギョウメ</t>
    </rPh>
    <phoneticPr fontId="1"/>
  </si>
  <si>
    <t>可変MID表示時のシステムの状態_タイトル_1行目_03</t>
    <rPh sb="0" eb="2">
      <t>カヘン</t>
    </rPh>
    <rPh sb="5" eb="7">
      <t>ヒョウジ</t>
    </rPh>
    <rPh sb="7" eb="8">
      <t>ジ</t>
    </rPh>
    <rPh sb="14" eb="16">
      <t>ジョウタイ</t>
    </rPh>
    <rPh sb="23" eb="25">
      <t>ギョウメ</t>
    </rPh>
    <phoneticPr fontId="1"/>
  </si>
  <si>
    <t>可変MID表示時のシステムの状態_タイトル_2行目_03</t>
    <rPh sb="0" eb="2">
      <t>カヘン</t>
    </rPh>
    <rPh sb="5" eb="7">
      <t>ヒョウジ</t>
    </rPh>
    <rPh sb="7" eb="8">
      <t>ジ</t>
    </rPh>
    <rPh sb="14" eb="16">
      <t>ジョウタイ</t>
    </rPh>
    <rPh sb="23" eb="25">
      <t>ギョウメ</t>
    </rPh>
    <phoneticPr fontId="1"/>
  </si>
  <si>
    <t>可変MID表示を行う電源状態_IG1/2_タイトル_1行目</t>
    <rPh sb="0" eb="2">
      <t>カヘン</t>
    </rPh>
    <rPh sb="5" eb="7">
      <t>ヒョウジ</t>
    </rPh>
    <rPh sb="8" eb="9">
      <t>オコナ</t>
    </rPh>
    <rPh sb="10" eb="12">
      <t>デンゲン</t>
    </rPh>
    <rPh sb="12" eb="14">
      <t>ジョウタイ</t>
    </rPh>
    <rPh sb="27" eb="29">
      <t>ギョウメ</t>
    </rPh>
    <phoneticPr fontId="1"/>
  </si>
  <si>
    <t>可変MID表示を行う電源状態_IG1/2_タイトル_2行目</t>
    <rPh sb="0" eb="2">
      <t>カヘン</t>
    </rPh>
    <rPh sb="5" eb="7">
      <t>ヒョウジ</t>
    </rPh>
    <rPh sb="8" eb="9">
      <t>オコナ</t>
    </rPh>
    <rPh sb="10" eb="12">
      <t>デンゲン</t>
    </rPh>
    <rPh sb="12" eb="14">
      <t>ジョウタイ</t>
    </rPh>
    <rPh sb="27" eb="29">
      <t>ギョウメ</t>
    </rPh>
    <phoneticPr fontId="1"/>
  </si>
  <si>
    <t>可変MID表示を行う電源状態_+B, ACC, special_タイトル_1行目</t>
    <rPh sb="0" eb="2">
      <t>カヘン</t>
    </rPh>
    <rPh sb="5" eb="7">
      <t>ヒョウジ</t>
    </rPh>
    <rPh sb="8" eb="9">
      <t>オコナ</t>
    </rPh>
    <rPh sb="10" eb="12">
      <t>デンゲン</t>
    </rPh>
    <rPh sb="12" eb="14">
      <t>ジョウタイ</t>
    </rPh>
    <rPh sb="38" eb="40">
      <t>ギョウメ</t>
    </rPh>
    <phoneticPr fontId="1"/>
  </si>
  <si>
    <t>可変MID表示を行う電源状態_+B, ACC, special_タイトル_2行目</t>
    <rPh sb="0" eb="2">
      <t>カヘン</t>
    </rPh>
    <rPh sb="5" eb="7">
      <t>ヒョウジ</t>
    </rPh>
    <rPh sb="8" eb="9">
      <t>オコナ</t>
    </rPh>
    <rPh sb="10" eb="12">
      <t>デンゲン</t>
    </rPh>
    <rPh sb="12" eb="14">
      <t>ジョウタイ</t>
    </rPh>
    <rPh sb="38" eb="40">
      <t>ギョウメ</t>
    </rPh>
    <phoneticPr fontId="1"/>
  </si>
  <si>
    <t>表示コンテンツ_シンボル/日本語MSG_入力エリア</t>
    <rPh sb="0" eb="2">
      <t>ヒョウジ</t>
    </rPh>
    <rPh sb="13" eb="16">
      <t>ニホンゴ</t>
    </rPh>
    <rPh sb="20" eb="22">
      <t>ニュウリョク</t>
    </rPh>
    <phoneticPr fontId="1"/>
  </si>
  <si>
    <t>表示コンテンツ_英語MSG_入力エリア</t>
    <rPh sb="0" eb="2">
      <t>ヒョウジ</t>
    </rPh>
    <rPh sb="8" eb="10">
      <t>エイゴ</t>
    </rPh>
    <rPh sb="14" eb="16">
      <t>ニュウリョク</t>
    </rPh>
    <phoneticPr fontId="1"/>
  </si>
  <si>
    <t>表示効果_効果の種類_入力エリア</t>
    <rPh sb="0" eb="2">
      <t>ヒョウジ</t>
    </rPh>
    <rPh sb="2" eb="4">
      <t>コウカ</t>
    </rPh>
    <rPh sb="5" eb="7">
      <t>コウカ</t>
    </rPh>
    <rPh sb="8" eb="10">
      <t>シュルイ</t>
    </rPh>
    <rPh sb="11" eb="13">
      <t>ニュウリョク</t>
    </rPh>
    <phoneticPr fontId="1"/>
  </si>
  <si>
    <t>表示効果_点滅周期(msec)_入力エリア</t>
    <rPh sb="0" eb="2">
      <t>ヒョウジ</t>
    </rPh>
    <rPh sb="2" eb="4">
      <t>コウカ</t>
    </rPh>
    <rPh sb="5" eb="7">
      <t>テンメツ</t>
    </rPh>
    <rPh sb="7" eb="9">
      <t>シュウキ</t>
    </rPh>
    <rPh sb="16" eb="18">
      <t>ニュウリョク</t>
    </rPh>
    <phoneticPr fontId="1"/>
  </si>
  <si>
    <t>表示効果_色_入力エリア</t>
    <rPh sb="0" eb="2">
      <t>ヒョウジ</t>
    </rPh>
    <rPh sb="2" eb="4">
      <t>コウカ</t>
    </rPh>
    <rPh sb="5" eb="6">
      <t>イロ</t>
    </rPh>
    <rPh sb="7" eb="9">
      <t>ニュウリョク</t>
    </rPh>
    <phoneticPr fontId="1"/>
  </si>
  <si>
    <t>表示効果_変化パターン_入力エリア</t>
    <rPh sb="0" eb="2">
      <t>ヒョウジ</t>
    </rPh>
    <rPh sb="2" eb="4">
      <t>コウカ</t>
    </rPh>
    <rPh sb="5" eb="7">
      <t>ヘンカ</t>
    </rPh>
    <rPh sb="12" eb="14">
      <t>ニュウリョク</t>
    </rPh>
    <phoneticPr fontId="1"/>
  </si>
  <si>
    <t>可変MID表示時のシステムの状態_入力エリア</t>
    <rPh sb="0" eb="2">
      <t>カヘン</t>
    </rPh>
    <rPh sb="5" eb="7">
      <t>ヒョウジ</t>
    </rPh>
    <rPh sb="7" eb="8">
      <t>ジ</t>
    </rPh>
    <rPh sb="14" eb="16">
      <t>ジョウタイ</t>
    </rPh>
    <phoneticPr fontId="1"/>
  </si>
  <si>
    <t>可変MID表示を行う電源状態_IG1/2_入力エリア</t>
    <rPh sb="0" eb="2">
      <t>カヘン</t>
    </rPh>
    <rPh sb="5" eb="7">
      <t>ヒョウジ</t>
    </rPh>
    <rPh sb="8" eb="9">
      <t>オコナ</t>
    </rPh>
    <rPh sb="10" eb="12">
      <t>デンゲン</t>
    </rPh>
    <rPh sb="12" eb="14">
      <t>ジョウタイ</t>
    </rPh>
    <rPh sb="21" eb="23">
      <t>ニュウリョク</t>
    </rPh>
    <phoneticPr fontId="1"/>
  </si>
  <si>
    <t>可変MID表示を行う電源状態_+B, ACC, special_入力エリア</t>
    <rPh sb="0" eb="2">
      <t>カヘン</t>
    </rPh>
    <rPh sb="5" eb="7">
      <t>ヒョウジ</t>
    </rPh>
    <rPh sb="8" eb="9">
      <t>オコナ</t>
    </rPh>
    <rPh sb="10" eb="12">
      <t>デンゲン</t>
    </rPh>
    <rPh sb="12" eb="14">
      <t>ジョウタイ</t>
    </rPh>
    <rPh sb="32" eb="34">
      <t>ニュウリョク</t>
    </rPh>
    <phoneticPr fontId="1"/>
  </si>
  <si>
    <t>実施条件_入力エリア</t>
    <rPh sb="0" eb="2">
      <t>ジッシ</t>
    </rPh>
    <rPh sb="2" eb="4">
      <t>ジョウケン</t>
    </rPh>
    <rPh sb="5" eb="7">
      <t>ニュウリョク</t>
    </rPh>
    <phoneticPr fontId="1"/>
  </si>
  <si>
    <t>他:特別条件_入力エリア</t>
    <rPh sb="0" eb="1">
      <t>タ</t>
    </rPh>
    <rPh sb="2" eb="4">
      <t>トクベツ</t>
    </rPh>
    <rPh sb="4" eb="6">
      <t>ジョウケン</t>
    </rPh>
    <rPh sb="7" eb="9">
      <t>ニュウリョク</t>
    </rPh>
    <phoneticPr fontId="1"/>
  </si>
  <si>
    <t>01G012_T</t>
  </si>
  <si>
    <t>Gn-2</t>
  </si>
  <si>
    <t>01G012_T_R01</t>
  </si>
  <si>
    <t>01G012_T_R02</t>
  </si>
  <si>
    <t>01G012_I_R01</t>
  </si>
  <si>
    <t>5-4</t>
    <phoneticPr fontId="1"/>
  </si>
  <si>
    <t>5-4章タイトル</t>
    <phoneticPr fontId="1"/>
  </si>
  <si>
    <t>基本画面No_タイトル_1行目_01</t>
    <rPh sb="0" eb="2">
      <t>キホン</t>
    </rPh>
    <rPh sb="2" eb="4">
      <t>ガメン</t>
    </rPh>
    <phoneticPr fontId="1"/>
  </si>
  <si>
    <t>基本画面No_タイトル_1行目_02</t>
    <rPh sb="0" eb="2">
      <t>キホン</t>
    </rPh>
    <rPh sb="2" eb="4">
      <t>ガメン</t>
    </rPh>
    <phoneticPr fontId="1"/>
  </si>
  <si>
    <t>グループNo_タイトル_1行目</t>
    <rPh sb="13" eb="15">
      <t>ギョウメ</t>
    </rPh>
    <phoneticPr fontId="1"/>
  </si>
  <si>
    <t>表示/リセット有無_タイトル_1行目_01</t>
    <rPh sb="0" eb="2">
      <t>ヒョウジ</t>
    </rPh>
    <rPh sb="7" eb="9">
      <t>ウム</t>
    </rPh>
    <rPh sb="16" eb="18">
      <t>ギョウメ</t>
    </rPh>
    <phoneticPr fontId="1"/>
  </si>
  <si>
    <t>表示/リセット有無_タイトル_1行目_02</t>
    <rPh sb="0" eb="2">
      <t>ヒョウジ</t>
    </rPh>
    <rPh sb="7" eb="9">
      <t>ウム</t>
    </rPh>
    <rPh sb="16" eb="18">
      <t>ギョウメ</t>
    </rPh>
    <phoneticPr fontId="1"/>
  </si>
  <si>
    <t>表示/リセット有無_タイトル_1行目_03</t>
    <rPh sb="0" eb="2">
      <t>ヒョウジ</t>
    </rPh>
    <rPh sb="7" eb="9">
      <t>ウム</t>
    </rPh>
    <rPh sb="16" eb="18">
      <t>ギョウメ</t>
    </rPh>
    <phoneticPr fontId="1"/>
  </si>
  <si>
    <t>値がリセットしても問題ない理由_タイトル_1行目_07</t>
    <rPh sb="0" eb="1">
      <t>アタイ</t>
    </rPh>
    <rPh sb="9" eb="11">
      <t>モンダイ</t>
    </rPh>
    <rPh sb="13" eb="15">
      <t>リユウ</t>
    </rPh>
    <phoneticPr fontId="5"/>
  </si>
  <si>
    <t>No_入力エリア</t>
    <phoneticPr fontId="1"/>
  </si>
  <si>
    <t>基本画面No.__入力エリア</t>
    <rPh sb="9" eb="11">
      <t>ニュウリョク</t>
    </rPh>
    <phoneticPr fontId="1"/>
  </si>
  <si>
    <t>グループNo_入力エリア</t>
    <rPh sb="7" eb="9">
      <t>ニュウリョク</t>
    </rPh>
    <phoneticPr fontId="1"/>
  </si>
  <si>
    <t>表示/リセット有無_入力エリア</t>
    <rPh sb="0" eb="2">
      <t>ヒョウジ</t>
    </rPh>
    <rPh sb="7" eb="9">
      <t>ウム</t>
    </rPh>
    <rPh sb="10" eb="12">
      <t>ニュウリョク</t>
    </rPh>
    <phoneticPr fontId="1"/>
  </si>
  <si>
    <t>01G011_T_R01</t>
  </si>
  <si>
    <t>C24</t>
    <phoneticPr fontId="1"/>
  </si>
  <si>
    <t>Gn-1</t>
  </si>
  <si>
    <t>01G011_T_R02</t>
  </si>
  <si>
    <t>V301_T_R01</t>
  </si>
  <si>
    <t>5-3-1</t>
  </si>
  <si>
    <t>V301_T_R02</t>
  </si>
  <si>
    <t>※白セルのみ変更可</t>
    <rPh sb="1" eb="2">
      <t>シロ</t>
    </rPh>
    <rPh sb="6" eb="8">
      <t>ヘンコウ</t>
    </rPh>
    <rPh sb="8" eb="9">
      <t>カ</t>
    </rPh>
    <phoneticPr fontId="1"/>
  </si>
  <si>
    <t>メッセージ分類</t>
    <rPh sb="5" eb="7">
      <t>ブンルイ</t>
    </rPh>
    <phoneticPr fontId="1"/>
  </si>
  <si>
    <t>メッセージ
コード</t>
    <phoneticPr fontId="1"/>
  </si>
  <si>
    <t>日本語メッセージ</t>
    <rPh sb="0" eb="3">
      <t>ニホンゴ</t>
    </rPh>
    <phoneticPr fontId="1"/>
  </si>
  <si>
    <t>英語メッセージ</t>
    <rPh sb="0" eb="2">
      <t>エイゴ</t>
    </rPh>
    <phoneticPr fontId="1"/>
  </si>
  <si>
    <t>メッセージ表示状況</t>
    <rPh sb="5" eb="7">
      <t>ヒョウジ</t>
    </rPh>
    <rPh sb="7" eb="9">
      <t>ジョウキョウ</t>
    </rPh>
    <phoneticPr fontId="1"/>
  </si>
  <si>
    <t>Ver013-A</t>
    <phoneticPr fontId="3"/>
  </si>
  <si>
    <t>Ver012-A</t>
    <phoneticPr fontId="1"/>
  </si>
  <si>
    <t>文字種チェック</t>
    <phoneticPr fontId="1"/>
  </si>
  <si>
    <t>A01</t>
    <phoneticPr fontId="1"/>
  </si>
  <si>
    <t>数字のみ入力できます。</t>
  </si>
  <si>
    <t>Only numeric characters can be input.</t>
  </si>
  <si>
    <t>セル入力時：
数字以外の文字が入力された場合</t>
    <rPh sb="2" eb="5">
      <t>ニュウリョクジ</t>
    </rPh>
    <rPh sb="7" eb="9">
      <t>スウジ</t>
    </rPh>
    <rPh sb="9" eb="11">
      <t>イガイ</t>
    </rPh>
    <rPh sb="12" eb="14">
      <t>モジ</t>
    </rPh>
    <rPh sb="15" eb="17">
      <t>ニュウリョク</t>
    </rPh>
    <rPh sb="20" eb="22">
      <t>バアイ</t>
    </rPh>
    <phoneticPr fontId="1"/>
  </si>
  <si>
    <t>A02</t>
    <phoneticPr fontId="1"/>
  </si>
  <si>
    <t>数字、ハイフンのみ入力できます。</t>
  </si>
  <si>
    <t>Only numeric characters and hyphen can be input.</t>
  </si>
  <si>
    <t>セル入力時：
数字、ハイフン以外の文字が入力された場合</t>
    <phoneticPr fontId="1"/>
  </si>
  <si>
    <t>A03</t>
  </si>
  <si>
    <t>数字、ピリオド、ハイフンのみ入力できます。</t>
    <phoneticPr fontId="1"/>
  </si>
  <si>
    <t>Only numeric characters, period and hyphen can be input.</t>
  </si>
  <si>
    <t>セル入力時：
数字、ピリオド、ハイフン以外の文字が入力された場合</t>
    <phoneticPr fontId="1"/>
  </si>
  <si>
    <t>A04</t>
  </si>
  <si>
    <t>英数字（記号含まず）のみ入力できます。</t>
    <rPh sb="4" eb="6">
      <t>キゴウ</t>
    </rPh>
    <rPh sb="6" eb="7">
      <t>フク</t>
    </rPh>
    <phoneticPr fontId="1"/>
  </si>
  <si>
    <t>Only alphanumeric characters can be input.</t>
  </si>
  <si>
    <t>セル入力時：
英数字以外の文字が入力された場合</t>
    <rPh sb="7" eb="8">
      <t>エイ</t>
    </rPh>
    <phoneticPr fontId="1"/>
  </si>
  <si>
    <t>A05</t>
  </si>
  <si>
    <t>英数字、記号のみ入力できます。</t>
    <phoneticPr fontId="1"/>
  </si>
  <si>
    <t>Only alphanumeric and symbolic characters can be input.</t>
  </si>
  <si>
    <t>セル入力時：
英数字、記号以外の文字が入力された場合</t>
    <rPh sb="7" eb="8">
      <t>エイ</t>
    </rPh>
    <rPh sb="11" eb="13">
      <t>キゴウ</t>
    </rPh>
    <phoneticPr fontId="1"/>
  </si>
  <si>
    <t>A06</t>
  </si>
  <si>
    <t>英数字、ハイフン（記号含まず）のみ入力できます。</t>
    <rPh sb="9" eb="11">
      <t>キゴウ</t>
    </rPh>
    <rPh sb="11" eb="12">
      <t>フク</t>
    </rPh>
    <phoneticPr fontId="1"/>
  </si>
  <si>
    <t>Only alphanumeric characters and hyphen can be input.</t>
  </si>
  <si>
    <t>セル入力時：
英数字、ハイフン以外の文字が入力された場合</t>
    <rPh sb="7" eb="8">
      <t>エイ</t>
    </rPh>
    <phoneticPr fontId="1"/>
  </si>
  <si>
    <t>A07</t>
  </si>
  <si>
    <t>メンテナンス・点検警告灯と停車警告灯は同時に選択できません。</t>
  </si>
  <si>
    <t>Both warnings can not be selected for Go to Service and STOP.</t>
  </si>
  <si>
    <t>「2-n-2. TT要求」 "メンテナンス・点検警告灯連動"、"停車警告灯連動"入力時：
 "メンテナンス・点検警告灯連動"、"停車警告灯連動"の両方に"■要求有り"が設定された場合</t>
    <rPh sb="10" eb="12">
      <t>ヨウキュウ</t>
    </rPh>
    <rPh sb="40" eb="42">
      <t>ニュウリョク</t>
    </rPh>
    <rPh sb="42" eb="43">
      <t>ジ</t>
    </rPh>
    <rPh sb="73" eb="75">
      <t>リョウホウ</t>
    </rPh>
    <rPh sb="78" eb="80">
      <t>ヨウキュウ</t>
    </rPh>
    <rPh sb="80" eb="81">
      <t>ア</t>
    </rPh>
    <rPh sb="84" eb="86">
      <t>セッテイ</t>
    </rPh>
    <rPh sb="89" eb="91">
      <t>バアイ</t>
    </rPh>
    <phoneticPr fontId="1"/>
  </si>
  <si>
    <t>A08</t>
    <phoneticPr fontId="1"/>
  </si>
  <si>
    <t>英字、記号のみ入力できます。</t>
    <phoneticPr fontId="1"/>
  </si>
  <si>
    <t>Only alpha and symbolic characters can be input.</t>
    <phoneticPr fontId="1"/>
  </si>
  <si>
    <t>セル入力時：
英字、記号以外の文字が入力された場合</t>
    <rPh sb="2" eb="4">
      <t>ニュウリョク</t>
    </rPh>
    <rPh sb="4" eb="5">
      <t>ジ</t>
    </rPh>
    <rPh sb="7" eb="9">
      <t>エイジ</t>
    </rPh>
    <rPh sb="10" eb="12">
      <t>キゴウ</t>
    </rPh>
    <rPh sb="12" eb="14">
      <t>イガイ</t>
    </rPh>
    <rPh sb="15" eb="17">
      <t>モジ</t>
    </rPh>
    <rPh sb="18" eb="20">
      <t>ニュウリョク</t>
    </rPh>
    <rPh sb="23" eb="25">
      <t>バアイ</t>
    </rPh>
    <phoneticPr fontId="1"/>
  </si>
  <si>
    <t>A09</t>
    <phoneticPr fontId="1"/>
  </si>
  <si>
    <t>英字のみ入力できます。</t>
    <phoneticPr fontId="1"/>
  </si>
  <si>
    <t>Only alpha characters can be input.</t>
    <phoneticPr fontId="1"/>
  </si>
  <si>
    <t>セル入力時：
英字以外の文字が入力された場合</t>
    <rPh sb="7" eb="9">
      <t>エイジ</t>
    </rPh>
    <phoneticPr fontId="1"/>
  </si>
  <si>
    <t>追加</t>
    <rPh sb="0" eb="2">
      <t>ツイカ</t>
    </rPh>
    <phoneticPr fontId="3"/>
  </si>
  <si>
    <t>リストボックス選択</t>
    <rPh sb="7" eb="9">
      <t>センタク</t>
    </rPh>
    <phoneticPr fontId="1"/>
  </si>
  <si>
    <t>値が選択されていません。
リストボックスの値を選択してください。</t>
    <phoneticPr fontId="1"/>
  </si>
  <si>
    <t>Value not selected.
Select value from list box.</t>
    <phoneticPr fontId="1"/>
  </si>
  <si>
    <t>リスト選択セルの入力時：
セルに空白が入力された場合</t>
    <rPh sb="3" eb="5">
      <t>センタク</t>
    </rPh>
    <rPh sb="8" eb="10">
      <t>ニュウリョク</t>
    </rPh>
    <rPh sb="10" eb="11">
      <t>ジ</t>
    </rPh>
    <rPh sb="16" eb="18">
      <t>クウハク</t>
    </rPh>
    <rPh sb="19" eb="21">
      <t>ニュウリョク</t>
    </rPh>
    <rPh sb="24" eb="26">
      <t>バアイ</t>
    </rPh>
    <phoneticPr fontId="1"/>
  </si>
  <si>
    <t>リストボックスの値を選択してください。</t>
  </si>
  <si>
    <t>Select value from list box.</t>
    <phoneticPr fontId="1"/>
  </si>
  <si>
    <t>リスト選択セルの入力時：
セルにリストで定義されていない値が入力された場合</t>
    <rPh sb="3" eb="5">
      <t>センタク</t>
    </rPh>
    <rPh sb="8" eb="10">
      <t>ニュウリョク</t>
    </rPh>
    <rPh sb="10" eb="11">
      <t>ジ</t>
    </rPh>
    <rPh sb="20" eb="22">
      <t>テイギ</t>
    </rPh>
    <rPh sb="28" eb="29">
      <t>アタイ</t>
    </rPh>
    <rPh sb="30" eb="32">
      <t>ニュウリョク</t>
    </rPh>
    <rPh sb="35" eb="37">
      <t>バアイ</t>
    </rPh>
    <phoneticPr fontId="1"/>
  </si>
  <si>
    <t>以下の数値を入力してください。</t>
  </si>
  <si>
    <t>Input number or less.</t>
    <phoneticPr fontId="1"/>
  </si>
  <si>
    <t>リスト選択セルの入力時：
セルに入力された値が最大値を超えた場合</t>
  </si>
  <si>
    <t>章構成不正</t>
  </si>
  <si>
    <t>D01</t>
    <phoneticPr fontId="1"/>
  </si>
  <si>
    <t>コピー元となる2-1-n章の構成に問題があるため、処理を中断します。</t>
  </si>
  <si>
    <t>Processing interrupted due to problem with configuration of copy source (Section 2-1-n).</t>
    <phoneticPr fontId="1"/>
  </si>
  <si>
    <t>「2. テルテール(以下TT、インジケータと同義)～」TT要求数 追加時：
コピー元の「2-1-n」章の構成に異常がある場合</t>
    <rPh sb="33" eb="35">
      <t>ツイカ</t>
    </rPh>
    <rPh sb="41" eb="42">
      <t>モト</t>
    </rPh>
    <rPh sb="50" eb="51">
      <t>ショウ</t>
    </rPh>
    <rPh sb="52" eb="54">
      <t>コウセイ</t>
    </rPh>
    <rPh sb="55" eb="57">
      <t>イジョウ</t>
    </rPh>
    <rPh sb="60" eb="62">
      <t>バアイ</t>
    </rPh>
    <phoneticPr fontId="1"/>
  </si>
  <si>
    <t>差分チェック</t>
  </si>
  <si>
    <t>E01</t>
    <phoneticPr fontId="1"/>
  </si>
  <si>
    <t>作成中のファイルが選択されたため、差分チェックできません。</t>
    <phoneticPr fontId="1"/>
  </si>
  <si>
    <t>Difference check can not be done due to selecting preparating file.</t>
    <phoneticPr fontId="1"/>
  </si>
  <si>
    <t>差分チェック 比較ファイル選択時：
フォルダパスとファイル名が同じファイルを選択した場合</t>
    <rPh sb="0" eb="2">
      <t>サブン</t>
    </rPh>
    <rPh sb="7" eb="9">
      <t>ヒカク</t>
    </rPh>
    <rPh sb="13" eb="15">
      <t>センタク</t>
    </rPh>
    <rPh sb="15" eb="16">
      <t>ジ</t>
    </rPh>
    <rPh sb="31" eb="32">
      <t>オナ</t>
    </rPh>
    <rPh sb="38" eb="40">
      <t>センタク</t>
    </rPh>
    <rPh sb="42" eb="44">
      <t>バアイ</t>
    </rPh>
    <phoneticPr fontId="1"/>
  </si>
  <si>
    <t>E02</t>
    <phoneticPr fontId="1"/>
  </si>
  <si>
    <t>絶対パス長が長すぎます。
217文字、または、259Byte以下になるようにしてください。</t>
  </si>
  <si>
    <t>The absolute path length is too long.
The maximum path length is 217 characters Or 259 Byte.</t>
  </si>
  <si>
    <t>差分チェック 比較ファイル選択時：
フォルダパスとファイル名を合わせたパスの長さがExcelの限界を超えた場合</t>
    <phoneticPr fontId="1"/>
  </si>
  <si>
    <t>E03</t>
    <phoneticPr fontId="1"/>
  </si>
  <si>
    <t>差分はありませんでした。</t>
    <phoneticPr fontId="1"/>
  </si>
  <si>
    <t>No difference has not been found.</t>
    <phoneticPr fontId="1"/>
  </si>
  <si>
    <t>差分チェック 終了メッセージ：
比較対象ファイルと差分がない場合</t>
    <rPh sb="7" eb="9">
      <t>シュウリョウ</t>
    </rPh>
    <rPh sb="16" eb="18">
      <t>ヒカク</t>
    </rPh>
    <rPh sb="25" eb="27">
      <t>サブン</t>
    </rPh>
    <rPh sb="30" eb="32">
      <t>バアイ</t>
    </rPh>
    <phoneticPr fontId="1"/>
  </si>
  <si>
    <t>E04</t>
    <phoneticPr fontId="1"/>
  </si>
  <si>
    <t>元に戻すには「Diff OFF」ボタンを押してください。</t>
    <phoneticPr fontId="1"/>
  </si>
  <si>
    <t>Press "Diff Off" to cancel the difference indication.</t>
    <phoneticPr fontId="1"/>
  </si>
  <si>
    <t>差分チェック 終了メッセージ：
比較対象ファイルと差分がある場合</t>
    <phoneticPr fontId="1"/>
  </si>
  <si>
    <t>E05</t>
    <phoneticPr fontId="1"/>
  </si>
  <si>
    <t>差分チェックできません。
理由：この要求仕様書のフォーマットVer(-010-A)には未対応です。</t>
    <rPh sb="13" eb="15">
      <t>リユウ</t>
    </rPh>
    <rPh sb="18" eb="20">
      <t>ヨウキュウ</t>
    </rPh>
    <rPh sb="20" eb="23">
      <t>シヨウショ</t>
    </rPh>
    <rPh sb="43" eb="46">
      <t>ミタイオウ</t>
    </rPh>
    <phoneticPr fontId="1"/>
  </si>
  <si>
    <t>Difference check can not be done.
Reason:The format version(-010-A) of the requirement specification is not supported.</t>
    <phoneticPr fontId="1"/>
  </si>
  <si>
    <t>差分チェック 比較ファイル選択時：
フォーマットVerが古い(-010-A)</t>
    <rPh sb="28" eb="29">
      <t>フル</t>
    </rPh>
    <phoneticPr fontId="1"/>
  </si>
  <si>
    <t>E06</t>
    <phoneticPr fontId="1"/>
  </si>
  <si>
    <t>差分チェックできません。
理由：この要求仕様書のフォーマットVer(-010-B)には未対応です。</t>
    <rPh sb="13" eb="15">
      <t>リユウ</t>
    </rPh>
    <rPh sb="18" eb="20">
      <t>ヨウキュウ</t>
    </rPh>
    <rPh sb="20" eb="23">
      <t>シヨウショ</t>
    </rPh>
    <rPh sb="43" eb="46">
      <t>ミタイオウ</t>
    </rPh>
    <phoneticPr fontId="1"/>
  </si>
  <si>
    <t>Difference check can not be done.
Reason:The format version(-010-B) of the requirement specification is not supported.</t>
    <phoneticPr fontId="1"/>
  </si>
  <si>
    <t>差分チェック 比較ファイル選択時：
フォーマットVerが古い(-010-B)</t>
    <rPh sb="28" eb="29">
      <t>フル</t>
    </rPh>
    <phoneticPr fontId="1"/>
  </si>
  <si>
    <t>E07</t>
    <phoneticPr fontId="1"/>
  </si>
  <si>
    <t>差分チェックできません。
理由：この制御仕様書のフォーマットVer(-010-A)には未対応です。</t>
    <rPh sb="13" eb="15">
      <t>リユウ</t>
    </rPh>
    <rPh sb="20" eb="23">
      <t>シヨウショ</t>
    </rPh>
    <rPh sb="43" eb="46">
      <t>ミタイオウ</t>
    </rPh>
    <phoneticPr fontId="1"/>
  </si>
  <si>
    <t>Difference check can not be done.
Reason:The format version(-010-A) of the control specification is not supported.</t>
    <phoneticPr fontId="1"/>
  </si>
  <si>
    <t>E08</t>
    <phoneticPr fontId="1"/>
  </si>
  <si>
    <t>差分チェックできません。
理由：この制御仕様書のフォーマットVer(-010-B)には未対応です。</t>
    <rPh sb="13" eb="15">
      <t>リユウ</t>
    </rPh>
    <rPh sb="20" eb="23">
      <t>シヨウショ</t>
    </rPh>
    <rPh sb="43" eb="46">
      <t>ミタイオウ</t>
    </rPh>
    <phoneticPr fontId="1"/>
  </si>
  <si>
    <t>Difference check can not be done.
Reason:The format version(-010-B) of the control specification is not supported.</t>
    <phoneticPr fontId="1"/>
  </si>
  <si>
    <t>E09</t>
    <phoneticPr fontId="1"/>
  </si>
  <si>
    <t>差分チェックできません。
理由：この制御仕様書のフォーマットVer(-011-A)には未対応です。</t>
    <rPh sb="13" eb="15">
      <t>リユウ</t>
    </rPh>
    <rPh sb="20" eb="23">
      <t>シヨウショ</t>
    </rPh>
    <rPh sb="43" eb="46">
      <t>ミタイオウ</t>
    </rPh>
    <phoneticPr fontId="1"/>
  </si>
  <si>
    <t>Difference check can not be done.
Reason:The format version(-011-A) of the control specification is not supported.</t>
    <phoneticPr fontId="1"/>
  </si>
  <si>
    <t>差分チェック 比較ファイル選択時：
フォーマットVerが古い(-011-A)</t>
    <rPh sb="28" eb="29">
      <t>フル</t>
    </rPh>
    <phoneticPr fontId="1"/>
  </si>
  <si>
    <t>E10</t>
    <phoneticPr fontId="1"/>
  </si>
  <si>
    <t>差分チェックできません。
理由：要求仕様書以外を選択</t>
    <rPh sb="13" eb="15">
      <t>リユウ</t>
    </rPh>
    <rPh sb="16" eb="18">
      <t>ヨウキュウ</t>
    </rPh>
    <rPh sb="18" eb="21">
      <t>シヨウショ</t>
    </rPh>
    <rPh sb="21" eb="23">
      <t>イガイ</t>
    </rPh>
    <rPh sb="24" eb="26">
      <t>センタク</t>
    </rPh>
    <phoneticPr fontId="1"/>
  </si>
  <si>
    <t>Difference check can not be done.
Reason:You selected other than requirement specification.</t>
    <phoneticPr fontId="1"/>
  </si>
  <si>
    <t>差分チェック 比較ファイル選択時：
要求仕様書以外のファイルを選択</t>
    <rPh sb="18" eb="20">
      <t>ヨウキュウ</t>
    </rPh>
    <rPh sb="20" eb="23">
      <t>シヨウショ</t>
    </rPh>
    <rPh sb="23" eb="25">
      <t>イガイ</t>
    </rPh>
    <rPh sb="31" eb="33">
      <t>センタク</t>
    </rPh>
    <phoneticPr fontId="1"/>
  </si>
  <si>
    <t>E11</t>
    <phoneticPr fontId="1"/>
  </si>
  <si>
    <t>差分チェックできません。
理由：制御仕様書もしくは要求仕様書以外を選択</t>
    <rPh sb="0" eb="2">
      <t>サブン</t>
    </rPh>
    <rPh sb="13" eb="15">
      <t>リユウ</t>
    </rPh>
    <rPh sb="16" eb="18">
      <t>セイギョ</t>
    </rPh>
    <rPh sb="18" eb="21">
      <t>シヨウショ</t>
    </rPh>
    <rPh sb="25" eb="27">
      <t>ヨウキュウ</t>
    </rPh>
    <rPh sb="27" eb="30">
      <t>シヨウショ</t>
    </rPh>
    <rPh sb="30" eb="32">
      <t>イガイ</t>
    </rPh>
    <rPh sb="33" eb="35">
      <t>センタク</t>
    </rPh>
    <phoneticPr fontId="1"/>
  </si>
  <si>
    <t>Difference check can not be done.
Reason:You selected other than control specification or requirement specification.</t>
    <phoneticPr fontId="1"/>
  </si>
  <si>
    <t>差分チェック 比較ファイル選択時：
要求、制御仕様書以外を選択</t>
    <rPh sb="18" eb="20">
      <t>ヨウキュウ</t>
    </rPh>
    <rPh sb="21" eb="23">
      <t>セイギョ</t>
    </rPh>
    <rPh sb="23" eb="26">
      <t>シヨウショ</t>
    </rPh>
    <rPh sb="26" eb="28">
      <t>イガイ</t>
    </rPh>
    <rPh sb="29" eb="31">
      <t>センタク</t>
    </rPh>
    <phoneticPr fontId="1"/>
  </si>
  <si>
    <t>日英切替</t>
    <phoneticPr fontId="1"/>
  </si>
  <si>
    <t>F01</t>
    <phoneticPr fontId="1"/>
  </si>
  <si>
    <t>コピー元となるシートが存在しないため、処理を中断します。
Processing interrupted.  The copy source sheet does not  exist.
Sheet Name：</t>
    <phoneticPr fontId="1"/>
  </si>
  <si>
    <t>日英切替 実行時：
日英切替で参照する非表示シートがファイルに存在しない場合
・非表示シート名
　日-&gt;英：(表示シート名)＋"_en"
　英-&gt;日：(表示シート名)＋"_jn"</t>
    <rPh sb="0" eb="1">
      <t>ニチ</t>
    </rPh>
    <rPh sb="1" eb="2">
      <t>エイ</t>
    </rPh>
    <rPh sb="2" eb="4">
      <t>キリカエ</t>
    </rPh>
    <rPh sb="5" eb="7">
      <t>ジッコウ</t>
    </rPh>
    <rPh sb="7" eb="8">
      <t>ジ</t>
    </rPh>
    <rPh sb="10" eb="12">
      <t>ニチエイ</t>
    </rPh>
    <rPh sb="12" eb="14">
      <t>キリカエ</t>
    </rPh>
    <rPh sb="15" eb="17">
      <t>サンショウ</t>
    </rPh>
    <rPh sb="19" eb="22">
      <t>ヒヒョウジ</t>
    </rPh>
    <rPh sb="31" eb="33">
      <t>ソンザイ</t>
    </rPh>
    <rPh sb="36" eb="38">
      <t>バアイ</t>
    </rPh>
    <rPh sb="40" eb="43">
      <t>ヒヒョウジ</t>
    </rPh>
    <rPh sb="46" eb="47">
      <t>メイ</t>
    </rPh>
    <rPh sb="49" eb="50">
      <t>ニチ</t>
    </rPh>
    <rPh sb="52" eb="53">
      <t>エイ</t>
    </rPh>
    <rPh sb="55" eb="57">
      <t>ヒョウジ</t>
    </rPh>
    <rPh sb="60" eb="61">
      <t>メイ</t>
    </rPh>
    <phoneticPr fontId="1"/>
  </si>
  <si>
    <t>F02</t>
    <phoneticPr fontId="1"/>
  </si>
  <si>
    <t>コピー元となる章が存在しないため、処理を中断します。
Processing interrupted.  The copy source section does not  exist.
Section Name：</t>
    <phoneticPr fontId="1"/>
  </si>
  <si>
    <t>日英切替 実行時：
日英切替で参照する非表示シートにコピー元となる章が存在しない場合
※非表示シート名はメッセージコード"F01"のメッセージ表示状況欄を参照</t>
    <rPh sb="29" eb="30">
      <t>モト</t>
    </rPh>
    <rPh sb="33" eb="34">
      <t>ショウ</t>
    </rPh>
    <rPh sb="50" eb="51">
      <t>メイ</t>
    </rPh>
    <rPh sb="71" eb="73">
      <t>ヒョウジ</t>
    </rPh>
    <rPh sb="73" eb="75">
      <t>ジョウキョウ</t>
    </rPh>
    <rPh sb="75" eb="76">
      <t>ラン</t>
    </rPh>
    <rPh sb="77" eb="79">
      <t>サンショウ</t>
    </rPh>
    <phoneticPr fontId="1"/>
  </si>
  <si>
    <t>整合性確認</t>
    <phoneticPr fontId="1"/>
  </si>
  <si>
    <t>G01</t>
    <phoneticPr fontId="1"/>
  </si>
  <si>
    <t>エラーはありませんでした。</t>
  </si>
  <si>
    <t>No error has not been found.</t>
    <phoneticPr fontId="1"/>
  </si>
  <si>
    <t>入力確認 終了メッセージ：
入力内容にエラーがない場合</t>
    <rPh sb="0" eb="2">
      <t>ニュウリョク</t>
    </rPh>
    <rPh sb="2" eb="4">
      <t>カクニン</t>
    </rPh>
    <rPh sb="14" eb="16">
      <t>ニュウリョク</t>
    </rPh>
    <rPh sb="16" eb="18">
      <t>ナイヨウ</t>
    </rPh>
    <rPh sb="25" eb="27">
      <t>バアイ</t>
    </rPh>
    <phoneticPr fontId="1"/>
  </si>
  <si>
    <t>G02</t>
    <phoneticPr fontId="1"/>
  </si>
  <si>
    <t>エラーを修正してください。</t>
  </si>
  <si>
    <t>Error(s) needs to be corrected.</t>
    <phoneticPr fontId="1"/>
  </si>
  <si>
    <t>入力確認 終了メッセージ：
入力内容にエラーがある場合</t>
    <phoneticPr fontId="1"/>
  </si>
  <si>
    <t>要求無し時空白チェック</t>
    <phoneticPr fontId="1"/>
  </si>
  <si>
    <t>H01</t>
    <phoneticPr fontId="1"/>
  </si>
  <si>
    <t>入力済データがあり、選択不可です。
初回発行以外でTT要求を削除時は、
「2-n-2」の要求廃止欄に入力してください。</t>
    <phoneticPr fontId="1"/>
  </si>
  <si>
    <t>It cannot be selected due to existing inputted data in section 2.
When you delete it except the first release,
you put a check at "Discard request" in 2-n-2.</t>
    <phoneticPr fontId="1"/>
  </si>
  <si>
    <t>「2. テルテール(以下TT、インジケータと同義)～」"要求無し(～)"選択時：
「2-n-2」章に要求廃止されていないデータが入力されている場合</t>
    <rPh sb="28" eb="30">
      <t>ヨウキュウ</t>
    </rPh>
    <rPh sb="30" eb="31">
      <t>ナ</t>
    </rPh>
    <rPh sb="36" eb="38">
      <t>センタク</t>
    </rPh>
    <rPh sb="38" eb="39">
      <t>ジ</t>
    </rPh>
    <rPh sb="48" eb="49">
      <t>ショウ</t>
    </rPh>
    <rPh sb="50" eb="52">
      <t>ヨウキュウ</t>
    </rPh>
    <rPh sb="52" eb="54">
      <t>ハイシ</t>
    </rPh>
    <rPh sb="64" eb="66">
      <t>ニュウリョク</t>
    </rPh>
    <rPh sb="71" eb="73">
      <t>バアイ</t>
    </rPh>
    <phoneticPr fontId="1"/>
  </si>
  <si>
    <t>H02</t>
    <phoneticPr fontId="1"/>
  </si>
  <si>
    <t>入力済データがあり、選択不可です。
初回発行以外でBZR要求を削除時は、
「3-1」の要求廃止欄に入力してください。</t>
    <phoneticPr fontId="1"/>
  </si>
  <si>
    <t>It cannot be selected due to existing inputted data in section 3.
When you delete it except the first release,
you put a check at "Discard request" in 3-1.</t>
    <phoneticPr fontId="1"/>
  </si>
  <si>
    <t>「3-1. ブザー(BZR)要求」"要求無し"選択時：
「3-1」章に要求廃止されていないデータが入力されている場合</t>
    <phoneticPr fontId="1"/>
  </si>
  <si>
    <t>H03</t>
    <phoneticPr fontId="1"/>
  </si>
  <si>
    <t>入力済データがあり、選択不可です。
初回発行以外で固定MID要求を削除時は、
「4-1」の要求廃止欄に入力してください。</t>
    <phoneticPr fontId="1"/>
  </si>
  <si>
    <t>It cannot be selected due to existing inputted data in section 4.
When you delete it except the first release,
you put a check at "Discard request" in 4-1.</t>
    <phoneticPr fontId="1"/>
  </si>
  <si>
    <t>「4-1. 割込み固定表示(固定MID)要求」"要求無し"選択時：
「4-1」章に要求廃止されていないデータが入力されている場合</t>
    <rPh sb="6" eb="7">
      <t>ワ</t>
    </rPh>
    <rPh sb="7" eb="8">
      <t>コ</t>
    </rPh>
    <rPh sb="9" eb="11">
      <t>コテイ</t>
    </rPh>
    <rPh sb="11" eb="13">
      <t>ヒョウジ</t>
    </rPh>
    <rPh sb="14" eb="16">
      <t>コテイ</t>
    </rPh>
    <rPh sb="20" eb="22">
      <t>ヨウキュウ</t>
    </rPh>
    <rPh sb="24" eb="26">
      <t>ヨウキュウ</t>
    </rPh>
    <rPh sb="26" eb="27">
      <t>ナ</t>
    </rPh>
    <rPh sb="29" eb="31">
      <t>センタク</t>
    </rPh>
    <rPh sb="31" eb="32">
      <t>ジ</t>
    </rPh>
    <phoneticPr fontId="1"/>
  </si>
  <si>
    <t>H04</t>
    <phoneticPr fontId="1"/>
  </si>
  <si>
    <t>入力済データがあり、選択不可です。
「2-n-2」の要求廃止欄に入力してください。</t>
    <phoneticPr fontId="1"/>
  </si>
  <si>
    <t>It cannot be selected due to existing inputted data in section 2.
Put a check at "Discard request" in 2-n-2.</t>
    <phoneticPr fontId="1"/>
  </si>
  <si>
    <t>「2-A. メンテナンス～」、「2-B. 停車警告灯連動」"要求無し"選択時：
「2-n-2」章に要求廃止されていないデータが入力されている場合</t>
    <rPh sb="23" eb="26">
      <t>ケイコクトウ</t>
    </rPh>
    <rPh sb="26" eb="28">
      <t>レンドウ</t>
    </rPh>
    <phoneticPr fontId="1"/>
  </si>
  <si>
    <t>H05</t>
  </si>
  <si>
    <t>入力済データがあり、選択不可です。
初回発行以外で基本画面の表示要求を削除時は、
「5-1」の要求廃止欄に入力してください。</t>
    <rPh sb="25" eb="27">
      <t>キホン</t>
    </rPh>
    <rPh sb="27" eb="29">
      <t>ガメン</t>
    </rPh>
    <rPh sb="30" eb="32">
      <t>ヒョウジ</t>
    </rPh>
    <phoneticPr fontId="3"/>
  </si>
  <si>
    <t>It cannot be selected due to existing inputted data in section 5.
When you delete it except the first release,
you put a check at "Discard request" in 5-1.</t>
    <phoneticPr fontId="3"/>
  </si>
  <si>
    <t>「5.割込み可変表示(以下可変MID)」"要求無し"選択時：
「5-1」章に要求廃止されていないデータが入力されている場合</t>
  </si>
  <si>
    <t>H06</t>
    <phoneticPr fontId="3"/>
  </si>
  <si>
    <t>入力済データがあり、選択不可です。
初回発行以外でSW表示要求を削除時は、
「6-1-n」の要求廃止欄に入力してください。</t>
    <rPh sb="27" eb="29">
      <t>ヒョウジ</t>
    </rPh>
    <phoneticPr fontId="3"/>
  </si>
  <si>
    <t>It cannot be selected due to existing inputted data in section 6.
When you delete it except the first release,
you put a check at "Discard request" in 6-1-n.</t>
    <phoneticPr fontId="3"/>
  </si>
  <si>
    <t>「6.ソフトSW/カスタマイズSW 表示」"要求無し"選択時：
「6-1-n」章に要求廃止されていないデータが入力されている場合</t>
    <rPh sb="18" eb="20">
      <t>ヒョウジ</t>
    </rPh>
    <phoneticPr fontId="3"/>
  </si>
  <si>
    <t>TT要求数削除時空白チェック</t>
    <phoneticPr fontId="1"/>
  </si>
  <si>
    <t>I01</t>
    <phoneticPr fontId="1"/>
  </si>
  <si>
    <t>入力データがあり、その数は選択できません。</t>
  </si>
  <si>
    <t>The value has been rejected due to existing input data.</t>
  </si>
  <si>
    <t>「2. テルテール(以下TT、インジケータと同義)～」TT要求数 減少時：
TT要求数の減少で削除される「2-n-1.シンボル」に、データが入力されている場合</t>
    <rPh sb="10" eb="12">
      <t>イカ</t>
    </rPh>
    <rPh sb="22" eb="24">
      <t>ドウギ</t>
    </rPh>
    <rPh sb="29" eb="31">
      <t>ヨウキュウ</t>
    </rPh>
    <rPh sb="40" eb="42">
      <t>ヨウキュウ</t>
    </rPh>
    <phoneticPr fontId="1"/>
  </si>
  <si>
    <t>行削除時空白チェック</t>
    <phoneticPr fontId="1"/>
  </si>
  <si>
    <t>J01</t>
    <phoneticPr fontId="1"/>
  </si>
  <si>
    <t>TT表示状態数/BZR吹鳴状態数/固定MID表示数 減少時：
状態数の減少で削除される行に、データが入力されている場合
TT/BZR/MID 通信仕様 データラベル数 減少時：
データラベル数の減少で削除される行に、データが入力されている場合
TT/BZR/MID ジカ線仕様 信号数 減少時：
信号数の減少で削除される行に、データが入力されている場合</t>
    <rPh sb="2" eb="4">
      <t>ヒョウジ</t>
    </rPh>
    <rPh sb="4" eb="6">
      <t>ジョウタイ</t>
    </rPh>
    <rPh sb="6" eb="7">
      <t>スウ</t>
    </rPh>
    <rPh sb="11" eb="13">
      <t>スイメイ</t>
    </rPh>
    <rPh sb="13" eb="15">
      <t>ジョウタイ</t>
    </rPh>
    <rPh sb="15" eb="16">
      <t>スウ</t>
    </rPh>
    <rPh sb="17" eb="19">
      <t>コテイ</t>
    </rPh>
    <rPh sb="22" eb="24">
      <t>ヒョウジ</t>
    </rPh>
    <rPh sb="24" eb="25">
      <t>スウ</t>
    </rPh>
    <rPh sb="26" eb="28">
      <t>ゲンショウ</t>
    </rPh>
    <rPh sb="28" eb="29">
      <t>ジ</t>
    </rPh>
    <rPh sb="31" eb="33">
      <t>ジョウタイ</t>
    </rPh>
    <rPh sb="33" eb="34">
      <t>スウ</t>
    </rPh>
    <rPh sb="35" eb="37">
      <t>ゲンショウ</t>
    </rPh>
    <rPh sb="38" eb="40">
      <t>サクジョ</t>
    </rPh>
    <rPh sb="72" eb="74">
      <t>ツウシン</t>
    </rPh>
    <rPh sb="74" eb="76">
      <t>シヨウ</t>
    </rPh>
    <rPh sb="83" eb="84">
      <t>スウ</t>
    </rPh>
    <rPh sb="98" eb="100">
      <t>ゲンショウ</t>
    </rPh>
    <rPh sb="101" eb="103">
      <t>サクジョ</t>
    </rPh>
    <rPh sb="106" eb="107">
      <t>ギョウ</t>
    </rPh>
    <rPh sb="137" eb="138">
      <t>セン</t>
    </rPh>
    <rPh sb="138" eb="140">
      <t>シヨウ</t>
    </rPh>
    <rPh sb="141" eb="143">
      <t>シンゴウ</t>
    </rPh>
    <rPh sb="143" eb="144">
      <t>スウ</t>
    </rPh>
    <rPh sb="150" eb="152">
      <t>シンゴウ</t>
    </rPh>
    <phoneticPr fontId="1"/>
  </si>
  <si>
    <t>J02</t>
    <phoneticPr fontId="1"/>
  </si>
  <si>
    <t>入力データが削除されます。中止しますか?</t>
    <rPh sb="6" eb="8">
      <t>サクジョ</t>
    </rPh>
    <rPh sb="13" eb="15">
      <t>チュウシ</t>
    </rPh>
    <phoneticPr fontId="3"/>
  </si>
  <si>
    <t>Input data are deleted. Do you cancel it?</t>
    <phoneticPr fontId="3"/>
  </si>
  <si>
    <t>行削除しようとした場合、データがあり、表示されるメッセージ（1段階目）_5章</t>
    <rPh sb="37" eb="38">
      <t>ショウ</t>
    </rPh>
    <phoneticPr fontId="3"/>
  </si>
  <si>
    <t>J03</t>
  </si>
  <si>
    <t>[再確認]削除すると元に戻せませんがよろしいですか?</t>
    <rPh sb="1" eb="2">
      <t>サイ</t>
    </rPh>
    <rPh sb="2" eb="4">
      <t>カクニン</t>
    </rPh>
    <rPh sb="5" eb="7">
      <t>サクジョ</t>
    </rPh>
    <rPh sb="10" eb="11">
      <t>モト</t>
    </rPh>
    <rPh sb="12" eb="13">
      <t>モド</t>
    </rPh>
    <phoneticPr fontId="3"/>
  </si>
  <si>
    <t>[Reconfirmation]You cannot undo, is it all right?</t>
    <phoneticPr fontId="3"/>
  </si>
  <si>
    <t>行削除しようとした場合、データがあり、表示されるメッセージ（2段階目）_5章</t>
  </si>
  <si>
    <t>MID表示無し時空白チェック</t>
    <phoneticPr fontId="1"/>
  </si>
  <si>
    <t>K01</t>
  </si>
  <si>
    <t>以下のいずれかのため選択不可です。
　・「表示なし」を選択した行に関するデータが「情報種類」
　　より右側に残存
　・「表示なし」を選択した行に関するデータが、
　　「4-4.英語MSG,多言語翻訳のための補足情報」に残存</t>
    <phoneticPr fontId="1"/>
  </si>
  <si>
    <t>It cannot be selected
 - In the line where "No indication" was selected inputted data remain
   at the right side of "Information Class".
 - In the line where "No indication" was selected inputted data remain
   at "4-4. English messages, supplemental information for 
   translation into other languages".</t>
    <phoneticPr fontId="1"/>
  </si>
  <si>
    <t>「4-1. 固定MID表示(日本語/英語)」"表示無し"選択時：
「4-1」章「情報種類」～「表示機能 機能安全」にデータが入力されている場合　かつ
「4-4(or 4-5)」章にデータが入力されている場合
※"K01"のメッセージは要求仕様書、"K02"のメッセージは制御仕様書で表示される</t>
    <rPh sb="6" eb="8">
      <t>コテイ</t>
    </rPh>
    <rPh sb="11" eb="13">
      <t>ヒョウジ</t>
    </rPh>
    <rPh sb="14" eb="17">
      <t>ニホンゴ</t>
    </rPh>
    <rPh sb="18" eb="20">
      <t>エイゴ</t>
    </rPh>
    <rPh sb="23" eb="25">
      <t>ヒョウジ</t>
    </rPh>
    <rPh sb="25" eb="26">
      <t>ナ</t>
    </rPh>
    <rPh sb="28" eb="30">
      <t>センタク</t>
    </rPh>
    <rPh sb="30" eb="31">
      <t>ジ</t>
    </rPh>
    <rPh sb="40" eb="42">
      <t>ジョウホウ</t>
    </rPh>
    <rPh sb="42" eb="44">
      <t>シュルイ</t>
    </rPh>
    <rPh sb="47" eb="49">
      <t>ヒョウジ</t>
    </rPh>
    <rPh sb="49" eb="51">
      <t>キノウ</t>
    </rPh>
    <rPh sb="52" eb="54">
      <t>キノウ</t>
    </rPh>
    <rPh sb="54" eb="56">
      <t>アンゼン</t>
    </rPh>
    <rPh sb="88" eb="89">
      <t>ショウ</t>
    </rPh>
    <rPh sb="117" eb="119">
      <t>ヨウキュウ</t>
    </rPh>
    <rPh sb="119" eb="122">
      <t>シヨウショ</t>
    </rPh>
    <rPh sb="135" eb="137">
      <t>セイギョ</t>
    </rPh>
    <rPh sb="141" eb="143">
      <t>ヒョウジ</t>
    </rPh>
    <phoneticPr fontId="1"/>
  </si>
  <si>
    <t>K02</t>
  </si>
  <si>
    <t>以下のいずれかのため選択不可です。
　・「表示なし」を選択した行に関するデータが「情報種類」
　　より右側に残存
　・「表示なし」を選択した行に関するデータが、
　　「4-5.英語MSG,多言語翻訳のための補足情報」に残存</t>
    <phoneticPr fontId="1"/>
  </si>
  <si>
    <t>It cannot be selected
 - In the line where "No indication" was selected inputted data remain
   at the right side of "Information Class".
 - In the line where "No indication" was selected inputted data remain
   at "4-5. English messages, supplemental information for 
   translation into other languages".</t>
    <phoneticPr fontId="1"/>
  </si>
  <si>
    <t>他：特別条件選択時空白チェック</t>
    <rPh sb="0" eb="1">
      <t>タ</t>
    </rPh>
    <rPh sb="2" eb="4">
      <t>トクベツ</t>
    </rPh>
    <rPh sb="4" eb="6">
      <t>ジョウケン</t>
    </rPh>
    <rPh sb="6" eb="8">
      <t>センタク</t>
    </rPh>
    <rPh sb="8" eb="9">
      <t>ジ</t>
    </rPh>
    <rPh sb="9" eb="11">
      <t>クウハク</t>
    </rPh>
    <phoneticPr fontId="1"/>
  </si>
  <si>
    <t>L01</t>
    <phoneticPr fontId="1"/>
  </si>
  <si>
    <t>「8-1」章に入力済みデータがあり、選択不可です。</t>
    <phoneticPr fontId="1"/>
  </si>
  <si>
    <t>It cannot be selected due to existing inputted data in section 8-1.</t>
    <phoneticPr fontId="1"/>
  </si>
  <si>
    <t>「2-1-2. 他：特別条件」"×"選択時：
「8-1」章にデータが入力されている場合</t>
    <rPh sb="8" eb="9">
      <t>タ</t>
    </rPh>
    <rPh sb="10" eb="12">
      <t>トクベツ</t>
    </rPh>
    <rPh sb="12" eb="14">
      <t>ジョウケン</t>
    </rPh>
    <phoneticPr fontId="1"/>
  </si>
  <si>
    <t>修正</t>
    <rPh sb="0" eb="2">
      <t>シュウセイ</t>
    </rPh>
    <phoneticPr fontId="3"/>
  </si>
  <si>
    <t>L02</t>
  </si>
  <si>
    <t>「8-2」章に入力済みデータがあり、選択不可です。</t>
    <phoneticPr fontId="3"/>
  </si>
  <si>
    <t>It cannot be selected due to existing inputted data in section 8-2.</t>
    <phoneticPr fontId="3"/>
  </si>
  <si>
    <t>「2-2-2. 他：特別条件」"×"選択時：
「8-2」章にデータが入力されている場合</t>
    <rPh sb="8" eb="9">
      <t>タ</t>
    </rPh>
    <rPh sb="10" eb="12">
      <t>トクベツ</t>
    </rPh>
    <rPh sb="12" eb="14">
      <t>ジョウケン</t>
    </rPh>
    <phoneticPr fontId="1"/>
  </si>
  <si>
    <t>L03</t>
  </si>
  <si>
    <t>「8-3」章に入力済みデータがあり、選択不可です。</t>
    <phoneticPr fontId="3"/>
  </si>
  <si>
    <t>It cannot be selected due to existing inputted data in section 8-3.</t>
    <phoneticPr fontId="3"/>
  </si>
  <si>
    <t>「2-3-2. 他：特別条件」"×"選択時：
「8-3」章にデータが入力されている場合</t>
    <rPh sb="8" eb="9">
      <t>タ</t>
    </rPh>
    <rPh sb="10" eb="12">
      <t>トクベツ</t>
    </rPh>
    <rPh sb="12" eb="14">
      <t>ジョウケン</t>
    </rPh>
    <phoneticPr fontId="1"/>
  </si>
  <si>
    <t>L04</t>
  </si>
  <si>
    <t>「8-4」章に入力済みデータがあり、選択不可です。</t>
    <phoneticPr fontId="3"/>
  </si>
  <si>
    <t>It cannot be selected due to existing inputted data in section 8-4.</t>
    <phoneticPr fontId="3"/>
  </si>
  <si>
    <t>「2-4-2. 他：特別条件」"×"選択時：
「8-4」章にデータが入力されている場合</t>
    <rPh sb="8" eb="9">
      <t>タ</t>
    </rPh>
    <rPh sb="10" eb="12">
      <t>トクベツ</t>
    </rPh>
    <rPh sb="12" eb="14">
      <t>ジョウケン</t>
    </rPh>
    <phoneticPr fontId="1"/>
  </si>
  <si>
    <t>L05</t>
  </si>
  <si>
    <t>「8-5」章に入力済みデータがあり、選択不可です。</t>
    <phoneticPr fontId="3"/>
  </si>
  <si>
    <t>It cannot be selected due to existing inputted data in section 8-5.</t>
    <phoneticPr fontId="3"/>
  </si>
  <si>
    <t>「2-5-2. 他：特別条件」"×"選択時：
「8-5」章にデータが入力されている場合</t>
    <rPh sb="8" eb="9">
      <t>タ</t>
    </rPh>
    <rPh sb="10" eb="12">
      <t>トクベツ</t>
    </rPh>
    <rPh sb="12" eb="14">
      <t>ジョウケン</t>
    </rPh>
    <phoneticPr fontId="1"/>
  </si>
  <si>
    <t>L06</t>
  </si>
  <si>
    <t>「8-6」章に入力済みデータがあり、選択不可です。</t>
    <phoneticPr fontId="3"/>
  </si>
  <si>
    <t>It cannot be selected due to existing inputted data in section 8-6.</t>
    <phoneticPr fontId="3"/>
  </si>
  <si>
    <t>「2-6-2. 他：特別条件」"×"選択時：
「8-6」章にデータが入力されている場合</t>
    <rPh sb="8" eb="9">
      <t>タ</t>
    </rPh>
    <rPh sb="10" eb="12">
      <t>トクベツ</t>
    </rPh>
    <rPh sb="12" eb="14">
      <t>ジョウケン</t>
    </rPh>
    <phoneticPr fontId="1"/>
  </si>
  <si>
    <t>L07</t>
  </si>
  <si>
    <t>「8-7」章に入力済みデータがあり、選択不可です。</t>
    <phoneticPr fontId="3"/>
  </si>
  <si>
    <t>It cannot be selected due to existing inputted data in section 8-7.</t>
    <phoneticPr fontId="3"/>
  </si>
  <si>
    <t>「2-7-2. 他：特別条件」"×"選択時：
「8-7」章にデータが入力されている場合</t>
    <rPh sb="8" eb="9">
      <t>タ</t>
    </rPh>
    <rPh sb="10" eb="12">
      <t>トクベツ</t>
    </rPh>
    <rPh sb="12" eb="14">
      <t>ジョウケン</t>
    </rPh>
    <phoneticPr fontId="1"/>
  </si>
  <si>
    <t>L08</t>
  </si>
  <si>
    <t>「8-8」章に入力済みデータがあり、選択不可です。</t>
    <phoneticPr fontId="3"/>
  </si>
  <si>
    <t>It cannot be selected due to existing inputted data in section 8-8.</t>
    <phoneticPr fontId="3"/>
  </si>
  <si>
    <t>「2-8-2. 他：特別条件」"×"選択時：
「8-8」章にデータが入力されている場合</t>
    <rPh sb="8" eb="9">
      <t>タ</t>
    </rPh>
    <rPh sb="10" eb="12">
      <t>トクベツ</t>
    </rPh>
    <rPh sb="12" eb="14">
      <t>ジョウケン</t>
    </rPh>
    <phoneticPr fontId="1"/>
  </si>
  <si>
    <t>L09</t>
  </si>
  <si>
    <t>「8-A」章に入力済みデータがあり、選択不可です。</t>
    <phoneticPr fontId="1"/>
  </si>
  <si>
    <t>It cannot be selected due to existing inputted data in section 8-A.</t>
    <phoneticPr fontId="1"/>
  </si>
  <si>
    <t>「2-A-2. 他：特別条件」"×"選択時：
「8-A」章にデータが入力されている場合</t>
    <rPh sb="8" eb="9">
      <t>タ</t>
    </rPh>
    <rPh sb="10" eb="12">
      <t>トクベツ</t>
    </rPh>
    <rPh sb="12" eb="14">
      <t>ジョウケン</t>
    </rPh>
    <phoneticPr fontId="1"/>
  </si>
  <si>
    <t>L10</t>
  </si>
  <si>
    <t>「8-B」章に入力済みデータがあり、選択不可です。</t>
    <phoneticPr fontId="1"/>
  </si>
  <si>
    <t>It cannot be selected due to existing inputted data in section 8-B.</t>
    <phoneticPr fontId="1"/>
  </si>
  <si>
    <t>「2-B-2. 他：特別条件」"×"選択時：
「8-B」章にデータが入力されている場合</t>
    <rPh sb="8" eb="9">
      <t>タ</t>
    </rPh>
    <rPh sb="10" eb="12">
      <t>トクベツ</t>
    </rPh>
    <rPh sb="12" eb="14">
      <t>ジョウケン</t>
    </rPh>
    <phoneticPr fontId="1"/>
  </si>
  <si>
    <t>L11</t>
    <phoneticPr fontId="1"/>
  </si>
  <si>
    <t>「9」章に入力済みデータがあり、選択不可です。</t>
    <phoneticPr fontId="1"/>
  </si>
  <si>
    <t>It cannot be selected due to existing inputted data in section 9.</t>
    <phoneticPr fontId="1"/>
  </si>
  <si>
    <t>「3-1. 他：特別条件」"×"選択時：
「9」章にデータが入力されている場合</t>
    <rPh sb="6" eb="7">
      <t>タ</t>
    </rPh>
    <rPh sb="8" eb="10">
      <t>トクベツ</t>
    </rPh>
    <rPh sb="10" eb="12">
      <t>ジョウケン</t>
    </rPh>
    <phoneticPr fontId="1"/>
  </si>
  <si>
    <t>L12</t>
    <phoneticPr fontId="1"/>
  </si>
  <si>
    <t>「10」章に入力済みデータがあり、選択不可です。</t>
    <phoneticPr fontId="1"/>
  </si>
  <si>
    <t>It cannot be selected due to existing inputted data in section 10.</t>
    <phoneticPr fontId="1"/>
  </si>
  <si>
    <t>「4-1. 他：特別条件」"×"選択時：
「10」章にデータが入力されている場合</t>
    <rPh sb="6" eb="7">
      <t>タ</t>
    </rPh>
    <rPh sb="8" eb="10">
      <t>トクベツ</t>
    </rPh>
    <rPh sb="10" eb="12">
      <t>ジョウケン</t>
    </rPh>
    <phoneticPr fontId="1"/>
  </si>
  <si>
    <t>L13</t>
  </si>
  <si>
    <t>「11-n」章に入力済みデータがあり、選択不可です。</t>
    <phoneticPr fontId="3"/>
  </si>
  <si>
    <t>It cannot be selected due to existing inputted data in section 11-n.</t>
    <phoneticPr fontId="3"/>
  </si>
  <si>
    <t>「5-1. 他：特別条件」「5-3-n. 他：特別条件」「G1-1. 他：特別条件」"×"選択時：
「11-n」章にデータが入力されている場合</t>
    <phoneticPr fontId="3"/>
  </si>
  <si>
    <t>L14</t>
    <phoneticPr fontId="3"/>
  </si>
  <si>
    <t>「12-n」章に入力済みデータがあり、選択不可です。</t>
    <phoneticPr fontId="3"/>
  </si>
  <si>
    <t>It cannot be selected due to existing inputted data in section 12-n.</t>
    <phoneticPr fontId="3"/>
  </si>
  <si>
    <t>「Sn-1. 他：特別条件」「Sn-2. 他：特別条件」「Sn-3. 他：特別条件」"×"選択時：
「12-n」章にデータが入力されている場合</t>
    <phoneticPr fontId="3"/>
  </si>
  <si>
    <t>バッテリ再接続後の
値リセット時空白チェック</t>
    <rPh sb="4" eb="7">
      <t>サイセツゾク</t>
    </rPh>
    <rPh sb="7" eb="8">
      <t>ゴ</t>
    </rPh>
    <rPh sb="10" eb="11">
      <t>アタイ</t>
    </rPh>
    <rPh sb="15" eb="16">
      <t>ジ</t>
    </rPh>
    <rPh sb="16" eb="18">
      <t>クウハク</t>
    </rPh>
    <phoneticPr fontId="1"/>
  </si>
  <si>
    <t>M01</t>
  </si>
  <si>
    <t>「4-3」章に入力済みデータがあり、選択不可です。</t>
    <phoneticPr fontId="1"/>
  </si>
  <si>
    <t>It cannot be selected due to existing inputted data in section 4-3.</t>
    <phoneticPr fontId="1"/>
  </si>
  <si>
    <t>「4-3(or 4-4). 積算値・学習値の固定MID内での表示有無とバッテリ再接続後の値リセット有無」
　"有り　(+B接続後に値リセット有り)"以外 選択時：
「4-3(or 4-4)」章「値がリセットしても問題ない理由」にデータが入力されている場合
※"M01"のメッセージは要求仕様書、"M02"のメッセージは制御仕様書で表示される</t>
    <rPh sb="74" eb="76">
      <t>イガイ</t>
    </rPh>
    <rPh sb="77" eb="79">
      <t>センタク</t>
    </rPh>
    <rPh sb="79" eb="80">
      <t>ジ</t>
    </rPh>
    <phoneticPr fontId="1"/>
  </si>
  <si>
    <t>M02</t>
    <phoneticPr fontId="1"/>
  </si>
  <si>
    <t>「4-4」章に入力済みデータがあり、選択不可です。</t>
    <phoneticPr fontId="1"/>
  </si>
  <si>
    <t>It cannot be selected due to existing inputted data in section 4-4.</t>
    <phoneticPr fontId="1"/>
  </si>
  <si>
    <t>M03</t>
  </si>
  <si>
    <t>「5-4」章に入力済みデータがあり、選択不可です。</t>
    <phoneticPr fontId="3"/>
  </si>
  <si>
    <t>It cannot be selected due to existing inputted data in section 5-4.</t>
    <phoneticPr fontId="3"/>
  </si>
  <si>
    <t>「5-4.積算値・学習値の可変MID内での表示有無とバッテリ再接続後の値リセット有無」
　"有り　(+B接続後に値リセット有り)"以外 選択時：
「5-4」章「値がリセットしても問題ない理由」にデータが入力されている場合</t>
  </si>
  <si>
    <t>MID有り時のTT設定要否選択時空白チェック</t>
    <rPh sb="13" eb="15">
      <t>センタク</t>
    </rPh>
    <rPh sb="15" eb="16">
      <t>ジ</t>
    </rPh>
    <rPh sb="16" eb="18">
      <t>クウハク</t>
    </rPh>
    <phoneticPr fontId="1"/>
  </si>
  <si>
    <t>N01</t>
    <phoneticPr fontId="1"/>
  </si>
  <si>
    <t>"左記の設定必要な理由"に入力済みデータがあり、選択不可です。</t>
    <phoneticPr fontId="1"/>
  </si>
  <si>
    <t>It cannot be selected due to existing inputted data in "Reason if necessary".</t>
    <phoneticPr fontId="1"/>
  </si>
  <si>
    <t>「2-n-1. MID有り時のTT設定要否」"不要"選択時：
左記の設定必要な理由にデータが入力されている場合</t>
    <rPh sb="23" eb="25">
      <t>フヨウ</t>
    </rPh>
    <phoneticPr fontId="1"/>
  </si>
  <si>
    <t>網掛け選択メッセージ</t>
    <rPh sb="0" eb="2">
      <t>アミカ</t>
    </rPh>
    <rPh sb="3" eb="5">
      <t>センタク</t>
    </rPh>
    <phoneticPr fontId="1"/>
  </si>
  <si>
    <t>O01</t>
    <phoneticPr fontId="1"/>
  </si>
  <si>
    <t>「個別」を選択してください。</t>
    <phoneticPr fontId="1"/>
  </si>
  <si>
    <t>Select "Individual".</t>
    <phoneticPr fontId="1"/>
  </si>
  <si>
    <t>各シートの網掛け(入力保護)セルに入力しようとした場合に、表示されるメッセージ</t>
    <rPh sb="0" eb="1">
      <t>カク</t>
    </rPh>
    <rPh sb="5" eb="7">
      <t>アミカ</t>
    </rPh>
    <rPh sb="9" eb="11">
      <t>ニュウリョク</t>
    </rPh>
    <rPh sb="11" eb="13">
      <t>ホゴ</t>
    </rPh>
    <rPh sb="17" eb="19">
      <t>ニュウリョク</t>
    </rPh>
    <rPh sb="25" eb="27">
      <t>バアイ</t>
    </rPh>
    <rPh sb="29" eb="31">
      <t>ヒョウジ</t>
    </rPh>
    <phoneticPr fontId="4"/>
  </si>
  <si>
    <t>O02</t>
    <phoneticPr fontId="1"/>
  </si>
  <si>
    <t>「MID有り時のTT設定要否」で「要」を選択してください。</t>
    <rPh sb="17" eb="18">
      <t>ヨウ</t>
    </rPh>
    <phoneticPr fontId="4"/>
  </si>
  <si>
    <t>Select "needed" from "Necessity to also set TT if MID is present".</t>
    <phoneticPr fontId="1"/>
  </si>
  <si>
    <t>O03</t>
    <phoneticPr fontId="1"/>
  </si>
  <si>
    <t>「消灯」以外を選択してください。</t>
    <phoneticPr fontId="1"/>
  </si>
  <si>
    <t>Select other than "TT OFF".</t>
  </si>
  <si>
    <t>O04</t>
    <phoneticPr fontId="1"/>
  </si>
  <si>
    <t>「点滅」を選択してください。</t>
  </si>
  <si>
    <t>Select "TT blink".</t>
  </si>
  <si>
    <t>※O29と日本語は同じだが、英語は異なる</t>
    <rPh sb="5" eb="8">
      <t>ニホンゴ</t>
    </rPh>
    <rPh sb="9" eb="10">
      <t>オナ</t>
    </rPh>
    <rPh sb="14" eb="16">
      <t>エイゴ</t>
    </rPh>
    <rPh sb="17" eb="18">
      <t>コト</t>
    </rPh>
    <phoneticPr fontId="3"/>
  </si>
  <si>
    <t>O05</t>
    <phoneticPr fontId="1"/>
  </si>
  <si>
    <t>「(出力無し)」以外を選択してください。</t>
    <phoneticPr fontId="3"/>
  </si>
  <si>
    <t>Select other than "(No output)".</t>
  </si>
  <si>
    <t>O06</t>
    <phoneticPr fontId="1"/>
  </si>
  <si>
    <t>「(出力無し)」、「連続」以外を選択してください。</t>
    <phoneticPr fontId="1"/>
  </si>
  <si>
    <t>Select other than "(No output)" or "Continuous".</t>
  </si>
  <si>
    <t>O07</t>
    <phoneticPr fontId="1"/>
  </si>
  <si>
    <t>日本語または英語文言を入力してください。</t>
  </si>
  <si>
    <t>Enter to "Japanese" or "English".</t>
  </si>
  <si>
    <t>O08</t>
    <phoneticPr fontId="1"/>
  </si>
  <si>
    <t>「有り(+B接続後に値リセット有り)」を選択してください。</t>
  </si>
  <si>
    <t>Select "Yes ( WITH resetting the value after +B ON)".</t>
  </si>
  <si>
    <t>O09</t>
    <phoneticPr fontId="1"/>
  </si>
  <si>
    <t>「4-1」の日本語または英語文言を入力してください。</t>
  </si>
  <si>
    <t>Enter to "Japanese" or "English" in 4-1 section.</t>
  </si>
  <si>
    <t>O10</t>
    <phoneticPr fontId="1"/>
  </si>
  <si>
    <t>該当章の「他:特別条件」で「○」を選択してください。</t>
  </si>
  <si>
    <t>Select "O" from "Other: special conditions" of the reference chapter.</t>
    <phoneticPr fontId="1"/>
  </si>
  <si>
    <t>O11</t>
    <phoneticPr fontId="1"/>
  </si>
  <si>
    <t>「要求有り」を選択してください。</t>
  </si>
  <si>
    <t xml:space="preserve">Select "■A Request". </t>
  </si>
  <si>
    <t>O12</t>
    <phoneticPr fontId="1"/>
  </si>
  <si>
    <t xml:space="preserve">Select "■Some Request(s)". </t>
  </si>
  <si>
    <t>O13</t>
    <phoneticPr fontId="1"/>
  </si>
  <si>
    <t>「要求廃止」を取り消してください。</t>
  </si>
  <si>
    <t>Deselect the "Discard request".</t>
  </si>
  <si>
    <t>O14</t>
    <phoneticPr fontId="1"/>
  </si>
  <si>
    <t>1以上の数を入力してください。</t>
    <phoneticPr fontId="1"/>
  </si>
  <si>
    <t>Input number 1 or more.</t>
    <phoneticPr fontId="1"/>
  </si>
  <si>
    <t>O15</t>
    <phoneticPr fontId="1"/>
  </si>
  <si>
    <t>「4-1」の「要求廃止」を取り消してください。</t>
  </si>
  <si>
    <t>Deselect the "Discard request" in 4-1 section.</t>
  </si>
  <si>
    <t>O16</t>
  </si>
  <si>
    <t>「4」章の「要求有り」を選択してください。</t>
  </si>
  <si>
    <t>Select "■Some Request(s)" in section 4.</t>
  </si>
  <si>
    <t>O17</t>
  </si>
  <si>
    <t>該当章の「要求有り」を選択してください。</t>
  </si>
  <si>
    <t>Select "■A Request" from the reference chapter.</t>
    <phoneticPr fontId="1"/>
  </si>
  <si>
    <t>O18</t>
  </si>
  <si>
    <t>Select "■Some Request(s)" from the reference chapter.</t>
    <phoneticPr fontId="1"/>
  </si>
  <si>
    <t>O19</t>
  </si>
  <si>
    <t>該当章の「要求廃止」を取り消してください。</t>
    <phoneticPr fontId="1"/>
  </si>
  <si>
    <t>Deselect the "Discard request" from the reference chapter.</t>
    <phoneticPr fontId="1"/>
  </si>
  <si>
    <t>O20</t>
  </si>
  <si>
    <t>「5-1」の「要求廃止」を取り消してください。</t>
    <phoneticPr fontId="3"/>
  </si>
  <si>
    <t>Deselect the "Discard request" in 5-1 section.</t>
    <phoneticPr fontId="3"/>
  </si>
  <si>
    <t>O21</t>
  </si>
  <si>
    <t>「5-3-n」の「要求廃止」を取り消してください。</t>
    <phoneticPr fontId="3"/>
  </si>
  <si>
    <t>Deselect the "Discard request" in 5-3-n section.</t>
    <phoneticPr fontId="3"/>
  </si>
  <si>
    <t>O22</t>
  </si>
  <si>
    <t>「Gn-1」の「要求廃止」を取り消してください。</t>
    <phoneticPr fontId="3"/>
  </si>
  <si>
    <t>Deselect the "Discard request" in Gn-1 section.</t>
    <phoneticPr fontId="3"/>
  </si>
  <si>
    <t>O23</t>
  </si>
  <si>
    <t>「5」章の「要求有り」を選択してください。</t>
    <phoneticPr fontId="3"/>
  </si>
  <si>
    <t>Select "■Some Request(s)" in section 5.</t>
    <phoneticPr fontId="3"/>
  </si>
  <si>
    <t>O24</t>
  </si>
  <si>
    <t>「(表示無し)」以外を選択してください。</t>
    <rPh sb="2" eb="4">
      <t>ヒョウジ</t>
    </rPh>
    <rPh sb="4" eb="5">
      <t>ナ</t>
    </rPh>
    <phoneticPr fontId="3"/>
  </si>
  <si>
    <t>Select other than "(No indication)".</t>
    <phoneticPr fontId="3"/>
  </si>
  <si>
    <t>O25</t>
  </si>
  <si>
    <t>「有」を選択してください。</t>
    <rPh sb="1" eb="2">
      <t>アリ</t>
    </rPh>
    <rPh sb="4" eb="6">
      <t>センタク</t>
    </rPh>
    <phoneticPr fontId="3"/>
  </si>
  <si>
    <t xml:space="preserve">Select "Yes". </t>
    <phoneticPr fontId="3"/>
  </si>
  <si>
    <t>O26</t>
  </si>
  <si>
    <t>「画像」、「-」以外を選択してください。</t>
    <rPh sb="1" eb="3">
      <t>ガゾウ</t>
    </rPh>
    <phoneticPr fontId="3"/>
  </si>
  <si>
    <t>Select other than "IMAGE" or "-".</t>
    <phoneticPr fontId="3"/>
  </si>
  <si>
    <t>O27</t>
  </si>
  <si>
    <t>「MSG」、「WNGMSG」を選択してください。</t>
    <rPh sb="15" eb="17">
      <t>センタク</t>
    </rPh>
    <phoneticPr fontId="3"/>
  </si>
  <si>
    <t>Select "MSG" or "WNGMSG".</t>
  </si>
  <si>
    <t>O28</t>
    <phoneticPr fontId="3"/>
  </si>
  <si>
    <t>「色替え」を選択してください。</t>
    <rPh sb="1" eb="2">
      <t>イロ</t>
    </rPh>
    <rPh sb="2" eb="3">
      <t>カ</t>
    </rPh>
    <rPh sb="6" eb="8">
      <t>センタク</t>
    </rPh>
    <phoneticPr fontId="3"/>
  </si>
  <si>
    <t>Select "Color Substitute".</t>
    <phoneticPr fontId="3"/>
  </si>
  <si>
    <t>O29</t>
    <phoneticPr fontId="3"/>
  </si>
  <si>
    <t>Select "Blink".</t>
    <phoneticPr fontId="3"/>
  </si>
  <si>
    <t>※O04と日本語は同じだが、英語は異なる</t>
    <rPh sb="5" eb="8">
      <t>ニホンゴ</t>
    </rPh>
    <rPh sb="9" eb="10">
      <t>オナ</t>
    </rPh>
    <rPh sb="14" eb="16">
      <t>エイゴ</t>
    </rPh>
    <rPh sb="17" eb="18">
      <t>コト</t>
    </rPh>
    <phoneticPr fontId="3"/>
  </si>
  <si>
    <t>O30</t>
  </si>
  <si>
    <t>「6-1-n」の「要求廃止」を取り消してください。</t>
    <phoneticPr fontId="3"/>
  </si>
  <si>
    <t>Deselect the "Discard request" in 6-1-n section.</t>
    <phoneticPr fontId="3"/>
  </si>
  <si>
    <t>O31</t>
  </si>
  <si>
    <t>「機能有無判別有り」を選択してください。</t>
    <rPh sb="11" eb="13">
      <t>センタク</t>
    </rPh>
    <phoneticPr fontId="1"/>
  </si>
  <si>
    <t>Select "■With function presence judgment".</t>
    <phoneticPr fontId="1"/>
  </si>
  <si>
    <t>O32</t>
    <phoneticPr fontId="3"/>
  </si>
  <si>
    <t>「画像」以外を選択してください。</t>
    <rPh sb="1" eb="3">
      <t>ガゾウ</t>
    </rPh>
    <phoneticPr fontId="3"/>
  </si>
  <si>
    <t>Select other than "IMAGE".</t>
    <phoneticPr fontId="3"/>
  </si>
  <si>
    <t>O33</t>
    <phoneticPr fontId="3"/>
  </si>
  <si>
    <t>「6」章の「要求有り」を選択してください。</t>
    <phoneticPr fontId="3"/>
  </si>
  <si>
    <t>Select "■Some Request(s)" in section 6.</t>
    <phoneticPr fontId="3"/>
  </si>
  <si>
    <t>O34</t>
    <phoneticPr fontId="3"/>
  </si>
  <si>
    <t>「Sn-1」の「要求廃止」を取り消してください。</t>
    <phoneticPr fontId="3"/>
  </si>
  <si>
    <t>Deselect the "Discard request" in Sn-1 section.</t>
    <phoneticPr fontId="3"/>
  </si>
  <si>
    <t>O35</t>
    <phoneticPr fontId="3"/>
  </si>
  <si>
    <t>「Sn-2」の「要求廃止」を取り消してください。</t>
    <phoneticPr fontId="3"/>
  </si>
  <si>
    <t>Deselect the "Discard request" in Sn-2 section.</t>
    <phoneticPr fontId="3"/>
  </si>
  <si>
    <t>O36</t>
    <phoneticPr fontId="3"/>
  </si>
  <si>
    <t>「Sn-3」の「要求廃止」を取り消してください。</t>
    <phoneticPr fontId="3"/>
  </si>
  <si>
    <t>Deselect the "Discard request" in Sn-3 section.</t>
    <phoneticPr fontId="3"/>
  </si>
  <si>
    <t>O37</t>
  </si>
  <si>
    <t>該当章の「機能有無判別有り」を選択してください。</t>
    <rPh sb="15" eb="17">
      <t>センタク</t>
    </rPh>
    <phoneticPr fontId="1"/>
  </si>
  <si>
    <t>Select "■With function presence judgment" from the reference chapter.</t>
  </si>
  <si>
    <t>O38</t>
  </si>
  <si>
    <t>「■要求有り（割込み表示有り）」を選択してください。</t>
    <rPh sb="17" eb="19">
      <t>センタク</t>
    </rPh>
    <phoneticPr fontId="1"/>
  </si>
  <si>
    <t>Select "■Some Request(s) (Interruption indications)".</t>
  </si>
  <si>
    <t>グループ 表示要求チェック</t>
    <rPh sb="5" eb="7">
      <t>ヒョウジ</t>
    </rPh>
    <rPh sb="7" eb="9">
      <t>ヨウキュウ</t>
    </rPh>
    <phoneticPr fontId="1"/>
  </si>
  <si>
    <t>P01</t>
  </si>
  <si>
    <t>表示種類を判別できないため、選択不可です。</t>
    <rPh sb="0" eb="1">
      <t>ヒョウジ</t>
    </rPh>
    <rPh sb="1" eb="3">
      <t>シュルイ</t>
    </rPh>
    <rPh sb="4" eb="6">
      <t>ハンベツ</t>
    </rPh>
    <rPh sb="13" eb="15">
      <t>センタク</t>
    </rPh>
    <rPh sb="15" eb="17">
      <t>フカ</t>
    </rPh>
    <phoneticPr fontId="3"/>
  </si>
  <si>
    <t>It cannot be selected due to cannot judge "Indication type".</t>
    <phoneticPr fontId="3"/>
  </si>
  <si>
    <t>表示種類のリスト選択時：
ハイフンを選択した時に、その行の表示種類を判別できない場合
（1行目にハイフン、空白行の下の行にハイフンなど）</t>
    <rPh sb="27" eb="28">
      <t>ギョウ</t>
    </rPh>
    <rPh sb="53" eb="55">
      <t>クウハク</t>
    </rPh>
    <rPh sb="55" eb="56">
      <t>ギョウ</t>
    </rPh>
    <rPh sb="57" eb="58">
      <t>シタ</t>
    </rPh>
    <rPh sb="59" eb="60">
      <t>ギョウ</t>
    </rPh>
    <phoneticPr fontId="3"/>
  </si>
  <si>
    <t>追加</t>
    <rPh sb="0" eb="1">
      <t>ツイカ</t>
    </rPh>
    <phoneticPr fontId="3"/>
  </si>
  <si>
    <t>P02</t>
  </si>
  <si>
    <t>「英語MSG」に入力済みデータがあり、選択不可です。</t>
    <rPh sb="1" eb="3">
      <t>エイゴ</t>
    </rPh>
    <phoneticPr fontId="3"/>
  </si>
  <si>
    <t>It cannot be selected due to existing inputted data in "English message".</t>
    <phoneticPr fontId="3"/>
  </si>
  <si>
    <t>表示種類のリスト選択時：
画像を選択した時に、英語MSGに入力がある場合</t>
    <rPh sb="13" eb="15">
      <t>ガゾウ</t>
    </rPh>
    <rPh sb="20" eb="21">
      <t>トキ</t>
    </rPh>
    <rPh sb="23" eb="25">
      <t>エイゴ</t>
    </rPh>
    <rPh sb="29" eb="31">
      <t>ニュウリョク</t>
    </rPh>
    <phoneticPr fontId="3"/>
  </si>
  <si>
    <t>P03</t>
  </si>
  <si>
    <t>下行の表示種類を判別できないため、空白にできません。</t>
    <rPh sb="0" eb="1">
      <t>シタ</t>
    </rPh>
    <rPh sb="1" eb="2">
      <t>ギョウ</t>
    </rPh>
    <rPh sb="3" eb="5">
      <t>ヒョウジ</t>
    </rPh>
    <rPh sb="5" eb="7">
      <t>シュルイ</t>
    </rPh>
    <rPh sb="8" eb="10">
      <t>ハンベツ</t>
    </rPh>
    <rPh sb="17" eb="19">
      <t>クウハク</t>
    </rPh>
    <phoneticPr fontId="3"/>
  </si>
  <si>
    <t>It cannot select blank to cannot judge "Indication type" of  lower line.</t>
    <phoneticPr fontId="3"/>
  </si>
  <si>
    <t>表示種類のリスト選択時：
空白を選択した時に、下行の表示種類を判別できない場合</t>
    <rPh sb="13" eb="15">
      <t>クウハク</t>
    </rPh>
    <rPh sb="16" eb="18">
      <t>センタク</t>
    </rPh>
    <rPh sb="20" eb="21">
      <t>トキ</t>
    </rPh>
    <rPh sb="23" eb="24">
      <t>シタ</t>
    </rPh>
    <rPh sb="24" eb="25">
      <t>ギョウ</t>
    </rPh>
    <rPh sb="26" eb="28">
      <t>ヒョウジ</t>
    </rPh>
    <rPh sb="28" eb="30">
      <t>シュルイ</t>
    </rPh>
    <rPh sb="31" eb="33">
      <t>ハンベツ</t>
    </rPh>
    <rPh sb="37" eb="39">
      <t>バアイ</t>
    </rPh>
    <phoneticPr fontId="3"/>
  </si>
  <si>
    <t>P04</t>
  </si>
  <si>
    <t>「日本語MSG」に入力済みデータがあり、選択不可です。</t>
    <rPh sb="1" eb="4">
      <t>ニホンゴ</t>
    </rPh>
    <phoneticPr fontId="3"/>
  </si>
  <si>
    <t>It cannot be selected due to existing inputted data in "Japanese message".</t>
  </si>
  <si>
    <t>表示種類のリスト選択時：
ハイフンを選択した時に、日本語MSGに入力がある場合</t>
    <rPh sb="22" eb="23">
      <t>トキ</t>
    </rPh>
    <rPh sb="25" eb="27">
      <t>ニホン</t>
    </rPh>
    <rPh sb="27" eb="28">
      <t>ゴ</t>
    </rPh>
    <rPh sb="32" eb="34">
      <t>ニュウリョク</t>
    </rPh>
    <phoneticPr fontId="3"/>
  </si>
  <si>
    <t>(表示無し)チェック</t>
    <rPh sb="1" eb="3">
      <t>ヒョウジ</t>
    </rPh>
    <rPh sb="3" eb="4">
      <t>ナ</t>
    </rPh>
    <phoneticPr fontId="1"/>
  </si>
  <si>
    <t>Q01</t>
  </si>
  <si>
    <t>基本画面の意匠例が(表示無し)のみになるため、選択不可です。</t>
    <rPh sb="0" eb="2">
      <t>キホン</t>
    </rPh>
    <rPh sb="2" eb="4">
      <t>ガメン</t>
    </rPh>
    <rPh sb="5" eb="7">
      <t>イショウ</t>
    </rPh>
    <rPh sb="7" eb="8">
      <t>レイ</t>
    </rPh>
    <rPh sb="10" eb="12">
      <t>ヒョウジ</t>
    </rPh>
    <rPh sb="12" eb="13">
      <t>ナ</t>
    </rPh>
    <rPh sb="23" eb="25">
      <t>センタク</t>
    </rPh>
    <rPh sb="25" eb="27">
      <t>フカ</t>
    </rPh>
    <phoneticPr fontId="3"/>
  </si>
  <si>
    <t>It cannot be selected due to example of basic screen becomes only "(No indication)".</t>
    <phoneticPr fontId="3"/>
  </si>
  <si>
    <t>基本画面数入力時(減少)：
5-1章で(表示無し)以外のデータがない場合</t>
    <rPh sb="0" eb="2">
      <t>キホン</t>
    </rPh>
    <rPh sb="2" eb="4">
      <t>ガメン</t>
    </rPh>
    <rPh sb="4" eb="5">
      <t>スウ</t>
    </rPh>
    <rPh sb="5" eb="7">
      <t>ニュウリョク</t>
    </rPh>
    <rPh sb="7" eb="8">
      <t>ドキ</t>
    </rPh>
    <rPh sb="9" eb="11">
      <t>ゲンショウ</t>
    </rPh>
    <phoneticPr fontId="3"/>
  </si>
  <si>
    <t>マクロ削除復活チェック</t>
    <rPh sb="3" eb="5">
      <t>サクジョ</t>
    </rPh>
    <rPh sb="5" eb="7">
      <t>フッカツ</t>
    </rPh>
    <phoneticPr fontId="3"/>
  </si>
  <si>
    <t>R01</t>
    <phoneticPr fontId="3"/>
  </si>
  <si>
    <t>マクロを削除してもよろしいですか？</t>
    <rPh sb="4" eb="6">
      <t>サクジョ</t>
    </rPh>
    <phoneticPr fontId="3"/>
  </si>
  <si>
    <t>You delete the macro?</t>
    <phoneticPr fontId="3"/>
  </si>
  <si>
    <t>マクロ削除 実行時：
確認メッセージ</t>
    <rPh sb="3" eb="5">
      <t>サクジョ</t>
    </rPh>
    <rPh sb="6" eb="8">
      <t>ジッコウ</t>
    </rPh>
    <rPh sb="8" eb="9">
      <t>ドキ</t>
    </rPh>
    <rPh sb="11" eb="13">
      <t>カクニン</t>
    </rPh>
    <phoneticPr fontId="3"/>
  </si>
  <si>
    <t>R02</t>
    <phoneticPr fontId="3"/>
  </si>
  <si>
    <t>マクロを削除しました。</t>
    <rPh sb="4" eb="6">
      <t>サクジョ</t>
    </rPh>
    <phoneticPr fontId="3"/>
  </si>
  <si>
    <t>Deleted the macro.</t>
    <phoneticPr fontId="3"/>
  </si>
  <si>
    <t>マクロ削除 実行時：
正常終了</t>
    <rPh sb="3" eb="5">
      <t>サクジョ</t>
    </rPh>
    <rPh sb="6" eb="8">
      <t>ジッコウ</t>
    </rPh>
    <rPh sb="8" eb="9">
      <t>ドキ</t>
    </rPh>
    <rPh sb="11" eb="13">
      <t>セイジョウ</t>
    </rPh>
    <rPh sb="13" eb="15">
      <t>シュウリョウ</t>
    </rPh>
    <phoneticPr fontId="3"/>
  </si>
  <si>
    <t>R03</t>
    <phoneticPr fontId="3"/>
  </si>
  <si>
    <t>マクロを削除できません。
理由：マクロ復活に必要なシートが存在しない</t>
    <rPh sb="4" eb="6">
      <t>サクジョ</t>
    </rPh>
    <rPh sb="13" eb="15">
      <t>リユウ</t>
    </rPh>
    <rPh sb="19" eb="21">
      <t>フッカツ</t>
    </rPh>
    <rPh sb="22" eb="24">
      <t>ヒツヨウ</t>
    </rPh>
    <rPh sb="29" eb="31">
      <t>ソンザイ</t>
    </rPh>
    <phoneticPr fontId="3"/>
  </si>
  <si>
    <t>It can not delete macro.
Reason:The necessary sheet that restore macro does not  exist.</t>
    <phoneticPr fontId="3"/>
  </si>
  <si>
    <t>マクロ削除 実行時：
マクロ復活用の隠しシートが無い場合</t>
    <rPh sb="3" eb="5">
      <t>サクジョ</t>
    </rPh>
    <rPh sb="6" eb="8">
      <t>ジッコウ</t>
    </rPh>
    <rPh sb="8" eb="9">
      <t>ドキ</t>
    </rPh>
    <rPh sb="14" eb="16">
      <t>フッカツ</t>
    </rPh>
    <rPh sb="16" eb="17">
      <t>ヨウ</t>
    </rPh>
    <rPh sb="18" eb="19">
      <t>カク</t>
    </rPh>
    <rPh sb="24" eb="25">
      <t>ナ</t>
    </rPh>
    <rPh sb="26" eb="28">
      <t>バアイ</t>
    </rPh>
    <phoneticPr fontId="3"/>
  </si>
  <si>
    <t>R04</t>
    <phoneticPr fontId="3"/>
  </si>
  <si>
    <t>マクロを復活しました。</t>
    <rPh sb="4" eb="6">
      <t>フッカツ</t>
    </rPh>
    <phoneticPr fontId="1"/>
  </si>
  <si>
    <t>Restored the macro.</t>
    <phoneticPr fontId="3"/>
  </si>
  <si>
    <t>マクロ復活 実行時：
正常終了</t>
    <rPh sb="6" eb="8">
      <t>ジッコウ</t>
    </rPh>
    <rPh sb="8" eb="9">
      <t>ドキ</t>
    </rPh>
    <rPh sb="11" eb="13">
      <t>セイジョウ</t>
    </rPh>
    <rPh sb="13" eb="15">
      <t>シュウリョウ</t>
    </rPh>
    <phoneticPr fontId="3"/>
  </si>
  <si>
    <t>R05</t>
  </si>
  <si>
    <t>マクロを復活できません。
理由：同名のファイルを選択</t>
    <rPh sb="16" eb="18">
      <t>ドウメイ</t>
    </rPh>
    <rPh sb="24" eb="26">
      <t>センタク</t>
    </rPh>
    <phoneticPr fontId="3"/>
  </si>
  <si>
    <t>It can not restore macro.
Reason:You selected file of same name.</t>
    <phoneticPr fontId="3"/>
  </si>
  <si>
    <t>マクロ復活 マクロ有りファイル選択時：
ファイル名が同じファイルを選択した場合</t>
  </si>
  <si>
    <t>R06</t>
  </si>
  <si>
    <t>マクロを復活できません。
理由：制御仕様書もしくは要求仕様書以外を選択</t>
    <rPh sb="13" eb="15">
      <t>リユウ</t>
    </rPh>
    <rPh sb="16" eb="18">
      <t>セイギョ</t>
    </rPh>
    <rPh sb="18" eb="21">
      <t>シヨウショ</t>
    </rPh>
    <rPh sb="25" eb="27">
      <t>ヨウキュウ</t>
    </rPh>
    <rPh sb="27" eb="30">
      <t>シヨウショ</t>
    </rPh>
    <rPh sb="30" eb="32">
      <t>イガイ</t>
    </rPh>
    <rPh sb="33" eb="35">
      <t>センタク</t>
    </rPh>
    <phoneticPr fontId="1"/>
  </si>
  <si>
    <t>It can not restore macro.
Reason:You selected other than control specification or requirement specification.</t>
    <phoneticPr fontId="3"/>
  </si>
  <si>
    <t>マクロ復活 マクロ有りファイル選択時：
要求、制御仕様書以外を選択した場合</t>
    <phoneticPr fontId="3"/>
  </si>
  <si>
    <t>R07</t>
  </si>
  <si>
    <t>マクロを復活できません。
理由：マクロ無し版を選択</t>
    <rPh sb="13" eb="15">
      <t>リユウ</t>
    </rPh>
    <rPh sb="19" eb="20">
      <t>ナ</t>
    </rPh>
    <rPh sb="21" eb="22">
      <t>バン</t>
    </rPh>
    <rPh sb="23" eb="25">
      <t>センタク</t>
    </rPh>
    <phoneticPr fontId="1"/>
  </si>
  <si>
    <t>It can not restore macro.
Reason:You selected specification without macro .</t>
    <phoneticPr fontId="3"/>
  </si>
  <si>
    <t>マクロ復活 マクロ有りファイル選択時：
マクロ無し仕様書を選択した場合</t>
    <rPh sb="23" eb="24">
      <t>ナ</t>
    </rPh>
    <rPh sb="25" eb="28">
      <t>シヨウショ</t>
    </rPh>
    <rPh sb="29" eb="31">
      <t>センタク</t>
    </rPh>
    <phoneticPr fontId="3"/>
  </si>
  <si>
    <t>R08</t>
  </si>
  <si>
    <t>マクロを復活できません。
理由：異なるフォーマットバージョンを選択</t>
    <rPh sb="13" eb="15">
      <t>リユウ</t>
    </rPh>
    <rPh sb="16" eb="17">
      <t>コト</t>
    </rPh>
    <rPh sb="31" eb="33">
      <t>センタク</t>
    </rPh>
    <phoneticPr fontId="1"/>
  </si>
  <si>
    <t>It can not restore macro.
Reason:You selected different format version of the specification.</t>
  </si>
  <si>
    <t>マクロ復活 マクロ有りファイル選択時：
異なるフォーマットバージョンの仕様書を選択した場合</t>
    <rPh sb="20" eb="21">
      <t>コト</t>
    </rPh>
    <rPh sb="35" eb="38">
      <t>シヨウショ</t>
    </rPh>
    <rPh sb="39" eb="41">
      <t>センタク</t>
    </rPh>
    <phoneticPr fontId="3"/>
  </si>
  <si>
    <t>R09</t>
    <phoneticPr fontId="3"/>
  </si>
  <si>
    <t>マクロを削除する前のファイルを選択してください</t>
    <phoneticPr fontId="3"/>
  </si>
  <si>
    <t>Select a file before deleting the macro</t>
    <phoneticPr fontId="3"/>
  </si>
  <si>
    <t>マクロ復活 実行時：
ファイル選択ダイアログのタイトル</t>
    <rPh sb="6" eb="8">
      <t>ジッコウ</t>
    </rPh>
    <rPh sb="15" eb="17">
      <t>センタク</t>
    </rPh>
    <phoneticPr fontId="3"/>
  </si>
  <si>
    <t>R10</t>
    <phoneticPr fontId="3"/>
  </si>
  <si>
    <t>「VBA プロジェクト オブジェクト モデルへのアクセスを信頼する」にチェックを入れてください
手順
1.「ファイル」タブを選択
2.「オプション」を選択
3.メニュー左側の「セキュリティ センター」を選択
4.画面右側の「セキュリティ センターの設定」を選択
5.新しく表示された画面のメニュー左側の「マクロの設定」を選択
6.「VBA プロジェクト オブジェクト モデルへのアクセスを信頼する」にチェックを入れる
7.「OK」を選択
8.「OK」を選択</t>
    <phoneticPr fontId="3"/>
  </si>
  <si>
    <t>Please place a checkmark next to "Trust access to the VBA project object model"
Procedure
1.Click the "File" Tab.
2.Click the Excel "Options" button.
3.Click "Trust Center" in the menu on the left.
4.Click "Trust Center Setting" in the window on the right.
5.In the new window that opens click "Macro Settings" in the menu on the left.
6.Check the box next to "Trust access to the VBA project object model"
7.Click OK. 
8.Click OK.</t>
    <phoneticPr fontId="3"/>
  </si>
  <si>
    <t>マクロ削除/復活ボタン押下時:
「VBA プロジェクト オブジェクト モデルへのアクセスを信頼する」にチェックがない場合</t>
    <rPh sb="3" eb="5">
      <t>サクジョ</t>
    </rPh>
    <rPh sb="6" eb="8">
      <t>フッカツ</t>
    </rPh>
    <rPh sb="11" eb="13">
      <t>オウカ</t>
    </rPh>
    <rPh sb="13" eb="14">
      <t>ジ</t>
    </rPh>
    <rPh sb="58" eb="60">
      <t>バアイ</t>
    </rPh>
    <phoneticPr fontId="3"/>
  </si>
  <si>
    <t>SW 表示要求チェック</t>
    <rPh sb="3" eb="5">
      <t>ヒョウジ</t>
    </rPh>
    <rPh sb="5" eb="7">
      <t>ヨウキュウ</t>
    </rPh>
    <phoneticPr fontId="1"/>
  </si>
  <si>
    <t>S01</t>
    <phoneticPr fontId="3"/>
  </si>
  <si>
    <t>「英語」に入力済みデータがあり、選択不可です。</t>
    <rPh sb="1" eb="3">
      <t>エイゴ</t>
    </rPh>
    <phoneticPr fontId="3"/>
  </si>
  <si>
    <t>It cannot be selected due to existing inputted data in "English".</t>
    <phoneticPr fontId="3"/>
  </si>
  <si>
    <t>※グレーセルはカスタマイズできません</t>
    <phoneticPr fontId="1"/>
  </si>
  <si>
    <t>Common</t>
    <phoneticPr fontId="1"/>
  </si>
  <si>
    <t>Number of data labels</t>
    <phoneticPr fontId="1"/>
  </si>
  <si>
    <t>Number of signals</t>
    <phoneticPr fontId="1"/>
  </si>
  <si>
    <t>No request</t>
    <phoneticPr fontId="1"/>
  </si>
  <si>
    <t>Discard request</t>
    <phoneticPr fontId="1"/>
  </si>
  <si>
    <t>Power supply state</t>
    <phoneticPr fontId="1"/>
  </si>
  <si>
    <t>R/R</t>
    <phoneticPr fontId="1"/>
  </si>
  <si>
    <t>In/Out</t>
    <phoneticPr fontId="1"/>
  </si>
  <si>
    <t>Functional safety</t>
    <phoneticPr fontId="1"/>
  </si>
  <si>
    <t>Other: special conditions</t>
    <phoneticPr fontId="1"/>
  </si>
  <si>
    <t>Information class</t>
    <phoneticPr fontId="1"/>
  </si>
  <si>
    <t>Severity</t>
    <phoneticPr fontId="1"/>
  </si>
  <si>
    <t>Communication disruption judgment time</t>
    <phoneticPr fontId="1"/>
  </si>
  <si>
    <t>Value set after communication disruption is judged</t>
    <phoneticPr fontId="1"/>
  </si>
  <si>
    <t>Power supply state when meter samples it</t>
    <phoneticPr fontId="1"/>
  </si>
  <si>
    <t>ASIL-D</t>
  </si>
  <si>
    <t>■要求有り</t>
    <rPh sb="1" eb="3">
      <t>ヨウキュウ</t>
    </rPh>
    <rPh sb="3" eb="4">
      <t>ア</t>
    </rPh>
    <phoneticPr fontId="1"/>
  </si>
  <si>
    <t>Out</t>
    <phoneticPr fontId="1"/>
  </si>
  <si>
    <t>ASIL-C</t>
    <phoneticPr fontId="1"/>
  </si>
  <si>
    <t>ASIL-A</t>
    <phoneticPr fontId="1"/>
  </si>
  <si>
    <t>Section1</t>
    <phoneticPr fontId="1"/>
  </si>
  <si>
    <t>Standard or individual</t>
    <phoneticPr fontId="1"/>
  </si>
  <si>
    <t>I/F re-construction state for HMI request signal/control</t>
    <phoneticPr fontId="1"/>
  </si>
  <si>
    <t>English description</t>
    <phoneticPr fontId="1"/>
  </si>
  <si>
    <t>Standard or individual(Control Spec)</t>
    <phoneticPr fontId="1"/>
  </si>
  <si>
    <t>R/W</t>
    <phoneticPr fontId="1"/>
  </si>
  <si>
    <t>標準</t>
    <rPh sb="0" eb="2">
      <t>ヒョウジュン</t>
    </rPh>
    <phoneticPr fontId="1"/>
  </si>
  <si>
    <t>○(済)</t>
    <rPh sb="2" eb="3">
      <t>スミ</t>
    </rPh>
    <phoneticPr fontId="1"/>
  </si>
  <si>
    <t>個別</t>
    <rPh sb="0" eb="2">
      <t>コベツ</t>
    </rPh>
    <phoneticPr fontId="1"/>
  </si>
  <si>
    <t>×(未)</t>
    <rPh sb="2" eb="3">
      <t>ミ</t>
    </rPh>
    <phoneticPr fontId="1"/>
  </si>
  <si>
    <t>車両個別</t>
    <rPh sb="0" eb="2">
      <t>シャリョウ</t>
    </rPh>
    <rPh sb="2" eb="4">
      <t>コベツ</t>
    </rPh>
    <phoneticPr fontId="1"/>
  </si>
  <si>
    <t>- (対象外、メータが制御実施など)</t>
    <phoneticPr fontId="1"/>
  </si>
  <si>
    <t>△(判定困難)</t>
    <phoneticPr fontId="1"/>
  </si>
  <si>
    <t>Section2</t>
    <phoneticPr fontId="1"/>
  </si>
  <si>
    <t>Number of TT requests</t>
    <phoneticPr fontId="1"/>
  </si>
  <si>
    <t>Color</t>
    <phoneticPr fontId="1"/>
  </si>
  <si>
    <t>Necessity to also set TT if MID is present</t>
    <phoneticPr fontId="1"/>
  </si>
  <si>
    <t>Number of TT indication states</t>
    <phoneticPr fontId="1"/>
  </si>
  <si>
    <t>2-n_TT indication state</t>
    <phoneticPr fontId="1"/>
  </si>
  <si>
    <t>Collaborating warning lamp</t>
    <phoneticPr fontId="1"/>
  </si>
  <si>
    <t>Function presence judgment</t>
    <phoneticPr fontId="1"/>
  </si>
  <si>
    <t>2-A_TT indication state</t>
    <phoneticPr fontId="1"/>
  </si>
  <si>
    <t>2-B_TT indication state</t>
    <phoneticPr fontId="1"/>
  </si>
  <si>
    <t>TT_No request</t>
    <phoneticPr fontId="1"/>
  </si>
  <si>
    <t>2-AB_No request</t>
    <phoneticPr fontId="1"/>
  </si>
  <si>
    <t>Blinking cycle</t>
  </si>
  <si>
    <t>Blinking cycle(2-B)</t>
    <phoneticPr fontId="1"/>
  </si>
  <si>
    <t>赤</t>
    <rPh sb="0" eb="1">
      <t>アカ</t>
    </rPh>
    <phoneticPr fontId="1"/>
  </si>
  <si>
    <t>　要求無し(2-A, 2-B以外)</t>
    <rPh sb="1" eb="3">
      <t>ヨウキュウ</t>
    </rPh>
    <rPh sb="3" eb="4">
      <t>ナ</t>
    </rPh>
    <rPh sb="14" eb="16">
      <t>イガイ</t>
    </rPh>
    <phoneticPr fontId="1"/>
  </si>
  <si>
    <t>要(条件付き)</t>
    <phoneticPr fontId="1"/>
  </si>
  <si>
    <t>点滅</t>
    <rPh sb="0" eb="2">
      <t>テンメツ</t>
    </rPh>
    <phoneticPr fontId="1"/>
  </si>
  <si>
    <t>緑</t>
    <rPh sb="0" eb="1">
      <t>ミドリ</t>
    </rPh>
    <phoneticPr fontId="1"/>
  </si>
  <si>
    <t>不要</t>
    <phoneticPr fontId="1"/>
  </si>
  <si>
    <t>青(調整要)</t>
    <rPh sb="0" eb="1">
      <t>アオ</t>
    </rPh>
    <rPh sb="2" eb="4">
      <t>チョウセイ</t>
    </rPh>
    <rPh sb="4" eb="5">
      <t>ヨウ</t>
    </rPh>
    <phoneticPr fontId="1"/>
  </si>
  <si>
    <t>点灯(バルブチェック)</t>
    <rPh sb="0" eb="2">
      <t>テントウ</t>
    </rPh>
    <phoneticPr fontId="1"/>
  </si>
  <si>
    <t>白(調整要)</t>
    <rPh sb="0" eb="1">
      <t>シロ</t>
    </rPh>
    <rPh sb="2" eb="4">
      <t>チョウセイ</t>
    </rPh>
    <rPh sb="4" eb="5">
      <t>ヨウ</t>
    </rPh>
    <phoneticPr fontId="1"/>
  </si>
  <si>
    <t>Section3</t>
    <phoneticPr fontId="1"/>
  </si>
  <si>
    <t>Number of BZR states</t>
    <phoneticPr fontId="1"/>
  </si>
  <si>
    <t>3-1_BZR sounding state</t>
    <phoneticPr fontId="1"/>
  </si>
  <si>
    <t>BZR tone frequency</t>
    <phoneticPr fontId="1"/>
  </si>
  <si>
    <t>Intermittent BZR sounding</t>
    <phoneticPr fontId="1"/>
  </si>
  <si>
    <t>(出力無し)</t>
    <rPh sb="1" eb="3">
      <t>シュツリョク</t>
    </rPh>
    <rPh sb="3" eb="4">
      <t>ナ</t>
    </rPh>
    <phoneticPr fontId="1"/>
  </si>
  <si>
    <t>断続</t>
    <rPh sb="0" eb="2">
      <t>ダンゾク</t>
    </rPh>
    <phoneticPr fontId="1"/>
  </si>
  <si>
    <t>連続</t>
    <rPh sb="0" eb="2">
      <t>レンゾク</t>
    </rPh>
    <phoneticPr fontId="1"/>
  </si>
  <si>
    <t>(2400)</t>
    <phoneticPr fontId="1"/>
  </si>
  <si>
    <t>単発</t>
    <rPh sb="0" eb="2">
      <t>タンパツ</t>
    </rPh>
    <phoneticPr fontId="1"/>
  </si>
  <si>
    <t>2連発</t>
    <rPh sb="1" eb="3">
      <t>レンパツ</t>
    </rPh>
    <phoneticPr fontId="1"/>
  </si>
  <si>
    <t>3連発</t>
    <rPh sb="1" eb="3">
      <t>レンパツ</t>
    </rPh>
    <phoneticPr fontId="1"/>
  </si>
  <si>
    <t>4連発</t>
    <rPh sb="1" eb="3">
      <t>レンパツ</t>
    </rPh>
    <phoneticPr fontId="1"/>
  </si>
  <si>
    <t>5連発</t>
    <rPh sb="1" eb="3">
      <t>レンパツ</t>
    </rPh>
    <phoneticPr fontId="1"/>
  </si>
  <si>
    <t>6連発</t>
    <rPh sb="1" eb="3">
      <t>レンパツ</t>
    </rPh>
    <phoneticPr fontId="1"/>
  </si>
  <si>
    <t>7連発</t>
    <rPh sb="1" eb="3">
      <t>レンパツ</t>
    </rPh>
    <phoneticPr fontId="1"/>
  </si>
  <si>
    <t>8連発</t>
    <rPh sb="1" eb="3">
      <t>レンパツ</t>
    </rPh>
    <phoneticPr fontId="1"/>
  </si>
  <si>
    <t>Section4</t>
    <phoneticPr fontId="1"/>
  </si>
  <si>
    <t>★注意★　項目「優先度」の関数で参照</t>
    <phoneticPr fontId="1"/>
  </si>
  <si>
    <t>Number of fixed MID indications</t>
    <phoneticPr fontId="1"/>
  </si>
  <si>
    <t>Fixed MID indication_JP</t>
    <phoneticPr fontId="1"/>
  </si>
  <si>
    <t>Fixed MID indication_EN</t>
    <phoneticPr fontId="1"/>
  </si>
  <si>
    <t>Dedicated for factory/service</t>
    <phoneticPr fontId="1"/>
  </si>
  <si>
    <t>Feedback info to user operation or system intervention</t>
    <phoneticPr fontId="1"/>
  </si>
  <si>
    <t>Collaborating operation with M/C lamp</t>
    <phoneticPr fontId="1"/>
  </si>
  <si>
    <t>With/without M/C BZR</t>
    <phoneticPr fontId="1"/>
  </si>
  <si>
    <t xml:space="preserve">0.9 sec min whether to indication </t>
    <phoneticPr fontId="1"/>
  </si>
  <si>
    <t>Indicating integrated or learning value in th Fixed MID</t>
    <phoneticPr fontId="1"/>
  </si>
  <si>
    <t>(表示無し)</t>
    <rPh sb="1" eb="3">
      <t>ヒョウジ</t>
    </rPh>
    <rPh sb="3" eb="4">
      <t>ナ</t>
    </rPh>
    <phoneticPr fontId="1"/>
  </si>
  <si>
    <t>無し</t>
    <rPh sb="0" eb="1">
      <t>ナ</t>
    </rPh>
    <phoneticPr fontId="3"/>
  </si>
  <si>
    <t>有り　(+B接続後も値リセット無し，例:不揮発性メモリ)</t>
    <rPh sb="0" eb="1">
      <t>ア</t>
    </rPh>
    <rPh sb="6" eb="8">
      <t>セツゾク</t>
    </rPh>
    <rPh sb="8" eb="9">
      <t>ゴ</t>
    </rPh>
    <rPh sb="10" eb="11">
      <t>アタイ</t>
    </rPh>
    <rPh sb="15" eb="16">
      <t>ナ</t>
    </rPh>
    <rPh sb="18" eb="19">
      <t>レイ</t>
    </rPh>
    <rPh sb="20" eb="24">
      <t>フキハツセイ</t>
    </rPh>
    <phoneticPr fontId="3"/>
  </si>
  <si>
    <t>有り　(+B接続後に値リセット有り)</t>
    <rPh sb="0" eb="1">
      <t>ア</t>
    </rPh>
    <rPh sb="6" eb="8">
      <t>セツゾク</t>
    </rPh>
    <rPh sb="8" eb="9">
      <t>ゴ</t>
    </rPh>
    <rPh sb="10" eb="11">
      <t>アタイ</t>
    </rPh>
    <rPh sb="15" eb="16">
      <t>ア</t>
    </rPh>
    <phoneticPr fontId="3"/>
  </si>
  <si>
    <t>ⅢR</t>
    <phoneticPr fontId="1"/>
  </si>
  <si>
    <t>Section５</t>
    <phoneticPr fontId="1"/>
  </si>
  <si>
    <t>Number of basic screen</t>
  </si>
  <si>
    <t>Example of basic screen</t>
  </si>
  <si>
    <t>Information class</t>
  </si>
  <si>
    <t>Dedicated for factory/service</t>
  </si>
  <si>
    <t>Feedback info to user operation or system intervention</t>
  </si>
  <si>
    <t>Function presence judgment</t>
  </si>
  <si>
    <t>Collaborating operation with M/C lamp</t>
  </si>
  <si>
    <t>With/without M/C BZR</t>
  </si>
  <si>
    <t xml:space="preserve">0.9 sec min whether to indication </t>
  </si>
  <si>
    <t>Number of indication group:</t>
  </si>
  <si>
    <t>Animation presence</t>
  </si>
  <si>
    <t>Max allowed time for animation(sec)</t>
  </si>
  <si>
    <t>Number of Indication state/effect</t>
  </si>
  <si>
    <t>Indication kind</t>
  </si>
  <si>
    <t>Symbol / Japanese message</t>
  </si>
  <si>
    <t>English message</t>
  </si>
  <si>
    <t>Effect kind</t>
  </si>
  <si>
    <t>Indication effect / color</t>
  </si>
  <si>
    <t>Change pattern</t>
  </si>
  <si>
    <t>Power supply state when variable MID indication is performed</t>
  </si>
  <si>
    <t>Indicating/Resetting presence</t>
  </si>
  <si>
    <t>Variable_MID_No request</t>
    <phoneticPr fontId="1"/>
  </si>
  <si>
    <t>(表示無し）</t>
  </si>
  <si>
    <t>有</t>
    <phoneticPr fontId="1"/>
  </si>
  <si>
    <t>画像</t>
    <phoneticPr fontId="1"/>
  </si>
  <si>
    <t>可変</t>
    <rPh sb="0" eb="2">
      <t>カヘン</t>
    </rPh>
    <phoneticPr fontId="1"/>
  </si>
  <si>
    <t>Variable</t>
    <phoneticPr fontId="1"/>
  </si>
  <si>
    <t>○（「Detailed Spec2」シート参照）</t>
    <phoneticPr fontId="1"/>
  </si>
  <si>
    <t>無</t>
    <phoneticPr fontId="1"/>
  </si>
  <si>
    <t>点灯/表示</t>
    <phoneticPr fontId="1"/>
  </si>
  <si>
    <t>■要求有り（割込み表示有り）</t>
    <phoneticPr fontId="1"/>
  </si>
  <si>
    <t>WNGMSG</t>
    <phoneticPr fontId="1"/>
  </si>
  <si>
    <t>■要求有り（割込み表示無し）</t>
    <phoneticPr fontId="1"/>
  </si>
  <si>
    <t>レベル/数値</t>
    <phoneticPr fontId="1"/>
  </si>
  <si>
    <t>色替え</t>
    <phoneticPr fontId="1"/>
  </si>
  <si>
    <t>反転</t>
    <phoneticPr fontId="1"/>
  </si>
  <si>
    <t>曲率</t>
    <phoneticPr fontId="1"/>
  </si>
  <si>
    <t>拡大・縮小</t>
    <phoneticPr fontId="1"/>
  </si>
  <si>
    <t>移動</t>
    <phoneticPr fontId="1"/>
  </si>
  <si>
    <t>重畳</t>
    <phoneticPr fontId="1"/>
  </si>
  <si>
    <t>単位切替</t>
    <phoneticPr fontId="1"/>
  </si>
  <si>
    <t>Section６</t>
    <phoneticPr fontId="1"/>
  </si>
  <si>
    <t>Number of SW requests</t>
    <phoneticPr fontId="1"/>
  </si>
  <si>
    <t>Whether to operation while driving</t>
    <phoneticPr fontId="1"/>
  </si>
  <si>
    <t>SW function</t>
    <phoneticPr fontId="1"/>
  </si>
  <si>
    <t>Supporting message (Guide sentence)JP</t>
    <phoneticPr fontId="1"/>
  </si>
  <si>
    <t>Supporting message (Guide sentence)EN</t>
    <phoneticPr fontId="1"/>
  </si>
  <si>
    <t>function presence judgment</t>
    <phoneticPr fontId="1"/>
  </si>
  <si>
    <t>Condition to clear</t>
    <phoneticPr fontId="1"/>
  </si>
  <si>
    <t>Number of SW operation states</t>
    <phoneticPr fontId="1"/>
  </si>
  <si>
    <t>Number of SW state indications</t>
    <phoneticPr fontId="1"/>
  </si>
  <si>
    <t>Indication type</t>
    <phoneticPr fontId="1"/>
  </si>
  <si>
    <t>SW state indication_Japanese / Image</t>
    <phoneticPr fontId="1"/>
  </si>
  <si>
    <t>SW state indication_English</t>
    <phoneticPr fontId="1"/>
  </si>
  <si>
    <t>(仮)_追加文言数</t>
    <rPh sb="1" eb="2">
      <t>カリ</t>
    </rPh>
    <phoneticPr fontId="1"/>
  </si>
  <si>
    <t>ON/OFF SW</t>
    <phoneticPr fontId="1"/>
  </si>
  <si>
    <t>　機能有無判別無し</t>
    <phoneticPr fontId="1"/>
  </si>
  <si>
    <t>○（「Detailed Spec3」シート参照）</t>
    <phoneticPr fontId="1"/>
  </si>
  <si>
    <t>TEXT</t>
    <phoneticPr fontId="1"/>
  </si>
  <si>
    <t>ON/OFF SW 以外</t>
    <rPh sb="10" eb="12">
      <t>イガイ</t>
    </rPh>
    <phoneticPr fontId="1"/>
  </si>
  <si>
    <t>画像</t>
    <rPh sb="0" eb="2">
      <t>ガゾウ</t>
    </rPh>
    <phoneticPr fontId="1"/>
  </si>
  <si>
    <t>　No request</t>
    <phoneticPr fontId="1"/>
  </si>
  <si>
    <t>O</t>
  </si>
  <si>
    <t>O (Refer to "Detailed Spec"sheet)</t>
    <phoneticPr fontId="1"/>
  </si>
  <si>
    <t>I : Malfunction</t>
    <phoneticPr fontId="1"/>
  </si>
  <si>
    <t>■Some Request(s)</t>
    <phoneticPr fontId="1"/>
  </si>
  <si>
    <t>X</t>
    <phoneticPr fontId="1"/>
  </si>
  <si>
    <t>II : Caution (not Malfunction)</t>
    <phoneticPr fontId="1"/>
  </si>
  <si>
    <t>III : Others than I , II</t>
    <phoneticPr fontId="1"/>
  </si>
  <si>
    <t>Standard</t>
    <phoneticPr fontId="1"/>
  </si>
  <si>
    <t>O (Implemented)</t>
    <phoneticPr fontId="1"/>
  </si>
  <si>
    <t>O (Done)</t>
    <phoneticPr fontId="1"/>
  </si>
  <si>
    <t>Individual</t>
    <phoneticPr fontId="1"/>
  </si>
  <si>
    <t>X(not yet)</t>
    <phoneticPr fontId="1"/>
  </si>
  <si>
    <t>－ (e.g. Meter itself executes the process)</t>
    <phoneticPr fontId="1"/>
  </si>
  <si>
    <t>△(Difficult to judge)</t>
    <phoneticPr fontId="1"/>
  </si>
  <si>
    <t>Red</t>
    <phoneticPr fontId="1"/>
  </si>
  <si>
    <t>needed</t>
    <phoneticPr fontId="1"/>
  </si>
  <si>
    <t>TT OFF</t>
    <phoneticPr fontId="1"/>
  </si>
  <si>
    <t>　No request(other than 2-A, 2-B)</t>
    <phoneticPr fontId="1"/>
  </si>
  <si>
    <t>Amber</t>
    <phoneticPr fontId="1"/>
  </si>
  <si>
    <t>needed(conditional)</t>
    <phoneticPr fontId="1"/>
  </si>
  <si>
    <t>TT ON</t>
    <phoneticPr fontId="1"/>
  </si>
  <si>
    <t>TT ON</t>
  </si>
  <si>
    <t>TT blink</t>
  </si>
  <si>
    <t>■A Request</t>
    <phoneticPr fontId="1"/>
  </si>
  <si>
    <t>Green</t>
    <phoneticPr fontId="1"/>
  </si>
  <si>
    <t>not needed</t>
    <phoneticPr fontId="1"/>
  </si>
  <si>
    <t>Blue(negotiation)</t>
    <phoneticPr fontId="1"/>
  </si>
  <si>
    <t>TT ON(Bulb check)</t>
    <phoneticPr fontId="1"/>
  </si>
  <si>
    <t>White(negotiation)</t>
    <phoneticPr fontId="1"/>
  </si>
  <si>
    <t>(No output)</t>
    <phoneticPr fontId="1"/>
  </si>
  <si>
    <t>Intermittent</t>
    <phoneticPr fontId="1"/>
  </si>
  <si>
    <t>Continuous</t>
    <phoneticPr fontId="1"/>
  </si>
  <si>
    <t>Single short tone</t>
    <phoneticPr fontId="1"/>
  </si>
  <si>
    <t>2 consecutive short tones</t>
    <phoneticPr fontId="1"/>
  </si>
  <si>
    <t>3 consecutive short tones</t>
    <phoneticPr fontId="1"/>
  </si>
  <si>
    <t>4 consecutive short tones</t>
    <phoneticPr fontId="1"/>
  </si>
  <si>
    <t>5 consecutive short tones</t>
    <phoneticPr fontId="1"/>
  </si>
  <si>
    <t>6 consecutive short tones</t>
    <phoneticPr fontId="1"/>
  </si>
  <si>
    <t>7 consecutive short tones</t>
    <phoneticPr fontId="1"/>
  </si>
  <si>
    <t>8 consecutive short tones</t>
    <phoneticPr fontId="1"/>
  </si>
  <si>
    <t>I</t>
    <phoneticPr fontId="1"/>
  </si>
  <si>
    <t>II</t>
    <phoneticPr fontId="1"/>
  </si>
  <si>
    <t>TT blink</t>
    <phoneticPr fontId="1"/>
  </si>
  <si>
    <t>Yes (WITHOUT resetting value after +B ON, e.g. by non-volatile memory)</t>
    <phoneticPr fontId="1"/>
  </si>
  <si>
    <t>IIIUR</t>
    <phoneticPr fontId="1"/>
  </si>
  <si>
    <t>Yes ( WITH resetting the value after +B ON)</t>
    <phoneticPr fontId="1"/>
  </si>
  <si>
    <t>IIIR</t>
    <phoneticPr fontId="1"/>
  </si>
  <si>
    <t>Number of basic screen</t>
    <phoneticPr fontId="1"/>
  </si>
  <si>
    <t>Indication effect / color</t>
    <phoneticPr fontId="1"/>
  </si>
  <si>
    <t>I</t>
  </si>
  <si>
    <t>Yes</t>
    <phoneticPr fontId="1"/>
  </si>
  <si>
    <t>IMAGE</t>
    <phoneticPr fontId="1"/>
  </si>
  <si>
    <t>OFF</t>
  </si>
  <si>
    <t>O (Refer to "Detailed Spec2"sheet)</t>
    <phoneticPr fontId="1"/>
  </si>
  <si>
    <t>　No request</t>
  </si>
  <si>
    <t>II</t>
  </si>
  <si>
    <t>ON/Indication</t>
  </si>
  <si>
    <t>■Some Request(s)
   (Interruption indications)</t>
    <phoneticPr fontId="1"/>
  </si>
  <si>
    <t>IIIUR</t>
  </si>
  <si>
    <t>Blink</t>
    <phoneticPr fontId="1"/>
  </si>
  <si>
    <t>■Some Request(s)
   (No interruption indications)</t>
    <phoneticPr fontId="1"/>
  </si>
  <si>
    <t>IIIR</t>
  </si>
  <si>
    <t>Level/Numerical Value</t>
  </si>
  <si>
    <t>Color Substitute</t>
  </si>
  <si>
    <t>Inversion</t>
  </si>
  <si>
    <t>Curvature</t>
  </si>
  <si>
    <t>Expansion, Reduction</t>
  </si>
  <si>
    <t>Movement</t>
  </si>
  <si>
    <t>Superimposition Indication</t>
  </si>
  <si>
    <t>Unit Reshuffling</t>
  </si>
  <si>
    <t>Others</t>
  </si>
  <si>
    <t>　Without function presence judgment</t>
    <phoneticPr fontId="1"/>
  </si>
  <si>
    <t>O (Refer to "Detailed Spec3"sheet)</t>
    <phoneticPr fontId="1"/>
  </si>
  <si>
    <t>X</t>
  </si>
  <si>
    <t>other than ON/OFF SW</t>
    <phoneticPr fontId="1"/>
  </si>
  <si>
    <t>■With function presence judgment</t>
    <phoneticPr fontId="1"/>
  </si>
  <si>
    <t>■</t>
    <phoneticPr fontId="1"/>
  </si>
  <si>
    <t>2-1-2.TT要求</t>
    <rPh sb="8" eb="10">
      <t>ヨウキュウ</t>
    </rPh>
    <phoneticPr fontId="1"/>
  </si>
  <si>
    <t>2-1-3.通信仕様　(TT分）</t>
    <rPh sb="6" eb="8">
      <t>ツウシン</t>
    </rPh>
    <rPh sb="8" eb="10">
      <t>シヨウ</t>
    </rPh>
    <rPh sb="14" eb="15">
      <t>ブン</t>
    </rPh>
    <phoneticPr fontId="1"/>
  </si>
  <si>
    <t>Meter DB area</t>
    <phoneticPr fontId="1"/>
  </si>
  <si>
    <t>Format ver.: MET-MTRSPTEM-XBAS-013-B</t>
    <phoneticPr fontId="1"/>
  </si>
  <si>
    <t>Format ver.: MET-MTRSPTEM-XBAS-013-*</t>
    <phoneticPr fontId="1"/>
  </si>
  <si>
    <t>For meter DB, expansion area</t>
    <phoneticPr fontId="1"/>
  </si>
  <si>
    <t>Request ID</t>
    <phoneticPr fontId="1"/>
  </si>
  <si>
    <t>1. Description of system contents</t>
    <phoneticPr fontId="1"/>
  </si>
  <si>
    <t>Category of specifications: standard or individual</t>
    <phoneticPr fontId="1"/>
  </si>
  <si>
    <t>(For control of specifications)</t>
    <phoneticPr fontId="1"/>
  </si>
  <si>
    <t>(If individual vehicle specifications) Model code</t>
    <phoneticPr fontId="1"/>
  </si>
  <si>
    <t>Specification No./Ver. of requesting Dept.</t>
    <phoneticPr fontId="1"/>
  </si>
  <si>
    <r>
      <t>(For requesting Dept.)</t>
    </r>
    <r>
      <rPr>
        <sz val="12"/>
        <rFont val="HGｺﾞｼｯｸM"/>
        <family val="3"/>
        <charset val="128"/>
      </rPr>
      <t/>
    </r>
    <phoneticPr fontId="1"/>
  </si>
  <si>
    <t>Japanese</t>
    <phoneticPr fontId="1"/>
  </si>
  <si>
    <t>System name (Japanese)</t>
    <phoneticPr fontId="1"/>
  </si>
  <si>
    <t>(For translator's understanding)</t>
    <phoneticPr fontId="1"/>
  </si>
  <si>
    <t>System name</t>
    <phoneticPr fontId="1"/>
  </si>
  <si>
    <t>System function overview</t>
    <phoneticPr fontId="1"/>
  </si>
  <si>
    <t>Applicable vehicles for this request</t>
    <phoneticPr fontId="1"/>
  </si>
  <si>
    <t>(For meter function allocation)</t>
    <phoneticPr fontId="1"/>
  </si>
  <si>
    <t>Prohibited vehicles for this request</t>
    <phoneticPr fontId="1"/>
  </si>
  <si>
    <t>The law required of request function</t>
    <phoneticPr fontId="1"/>
  </si>
  <si>
    <t>(Ref)</t>
    <phoneticPr fontId="1"/>
  </si>
  <si>
    <t>R/W transmission signal presence judgment</t>
    <phoneticPr fontId="1"/>
  </si>
  <si>
    <t>(Refer to "MET-M_REMWAR-CSTD***-***-*" 
 about transmission condition)</t>
    <phoneticPr fontId="1"/>
  </si>
  <si>
    <t>Other (special applicability, PF restrictions, etc.)</t>
    <phoneticPr fontId="1"/>
  </si>
  <si>
    <t>Other2 (comment for design or back ground)</t>
    <phoneticPr fontId="1"/>
  </si>
  <si>
    <t>Category of control spec.</t>
    <phoneticPr fontId="1"/>
  </si>
  <si>
    <t>(If individual vehicle specifications) Model code (control spec.)</t>
    <phoneticPr fontId="1"/>
  </si>
  <si>
    <t>System ID</t>
    <phoneticPr fontId="1"/>
  </si>
  <si>
    <t>(for meter spec database)</t>
    <phoneticPr fontId="1"/>
  </si>
  <si>
    <t>Meter control spec. Variation code</t>
    <phoneticPr fontId="1"/>
  </si>
  <si>
    <t>Meter control spec. Ver.</t>
    <phoneticPr fontId="1"/>
  </si>
  <si>
    <t>Request issuing Dept.1</t>
    <phoneticPr fontId="1"/>
  </si>
  <si>
    <t>Request issuing Dept.2</t>
    <phoneticPr fontId="1"/>
  </si>
  <si>
    <t>(Abbreviations) TT: telltale, BZR: buzzer, MID: multi-information display,</t>
    <phoneticPr fontId="1"/>
  </si>
  <si>
    <r>
      <t>2. Telltales (TT, same definition as "indicator")</t>
    </r>
    <r>
      <rPr>
        <sz val="12"/>
        <color theme="1"/>
        <rFont val="HGｺﾞｼｯｸM"/>
        <family val="3"/>
        <charset val="128"/>
      </rPr>
      <t/>
    </r>
    <phoneticPr fontId="1"/>
  </si>
  <si>
    <t>DMS: CAN data master sheet, R/R: risk rank, R/W: remote warning</t>
    <phoneticPr fontId="1"/>
  </si>
  <si>
    <t>M/C: master caution, O/M: owner's manual</t>
    <phoneticPr fontId="1"/>
  </si>
  <si>
    <t>(Selectable only in first release)</t>
    <phoneticPr fontId="1"/>
  </si>
  <si>
    <t>O: Yes/With, ×: No/Without/None, -: N/A (not applicable)</t>
    <phoneticPr fontId="1"/>
  </si>
  <si>
    <t>Number of TT requests:</t>
    <phoneticPr fontId="1"/>
  </si>
  <si>
    <t>2-1-1. Symbols</t>
    <phoneticPr fontId="1"/>
  </si>
  <si>
    <t>Ver.</t>
    <phoneticPr fontId="1"/>
  </si>
  <si>
    <t>Symbol</t>
    <phoneticPr fontId="1"/>
  </si>
  <si>
    <t>Name of warning TT/indication TT in O/M</t>
    <phoneticPr fontId="1"/>
  </si>
  <si>
    <t>Reason if necessary</t>
    <phoneticPr fontId="1"/>
  </si>
  <si>
    <t>Applicable condition for each different TT symbols</t>
    <phoneticPr fontId="1"/>
  </si>
  <si>
    <t>2-1-2. TT requests</t>
    <phoneticPr fontId="1"/>
  </si>
  <si>
    <t>Number of TT indication states:</t>
    <phoneticPr fontId="1"/>
  </si>
  <si>
    <t>Discard
request</t>
    <phoneticPr fontId="1"/>
  </si>
  <si>
    <t>TT indication state</t>
    <phoneticPr fontId="1"/>
  </si>
  <si>
    <t>Blinking cycle(msec)</t>
    <phoneticPr fontId="1"/>
  </si>
  <si>
    <t>System state when TT indicated</t>
    <phoneticPr fontId="1"/>
  </si>
  <si>
    <t>Power supply state when TT is indicated</t>
    <phoneticPr fontId="1"/>
  </si>
  <si>
    <t>Condition</t>
    <phoneticPr fontId="1"/>
  </si>
  <si>
    <t>Function presence
judgment</t>
    <phoneticPr fontId="1"/>
  </si>
  <si>
    <t>System state R/R</t>
    <phoneticPr fontId="1"/>
  </si>
  <si>
    <t>TT indication R/R</t>
    <phoneticPr fontId="1"/>
  </si>
  <si>
    <t>Functional safety of indication function: ASIL</t>
    <phoneticPr fontId="1"/>
  </si>
  <si>
    <t>2-1-3. Communication specifications (for TT)</t>
    <phoneticPr fontId="1"/>
  </si>
  <si>
    <t>Number of data labels:</t>
    <phoneticPr fontId="1"/>
  </si>
  <si>
    <t>In/
out</t>
    <phoneticPr fontId="1"/>
  </si>
  <si>
    <t>Data label name</t>
    <phoneticPr fontId="1"/>
  </si>
  <si>
    <t>Communication cycle (msec)</t>
    <phoneticPr fontId="1"/>
  </si>
  <si>
    <t>Transmission DMS ver.</t>
    <phoneticPr fontId="1"/>
  </si>
  <si>
    <t>Message label</t>
    <phoneticPr fontId="1"/>
  </si>
  <si>
    <t>Initial value to be set on meter</t>
    <phoneticPr fontId="1"/>
  </si>
  <si>
    <t>Communication disruption judgment time (msec)</t>
    <phoneticPr fontId="1"/>
  </si>
  <si>
    <t>Max allowed time for communication delay (msec)</t>
    <phoneticPr fontId="1"/>
  </si>
  <si>
    <t>During IGR-ON
(During IG2-ON)</t>
    <phoneticPr fontId="1"/>
  </si>
  <si>
    <t>During IGR-OFF
(During IG2-OFF)</t>
    <phoneticPr fontId="1"/>
  </si>
  <si>
    <t>2-1-4. Hardwire specifications (for TT, Power supply state when TT is indicated, other than CAN input/output）</t>
    <phoneticPr fontId="1"/>
  </si>
  <si>
    <t>Number of signals:</t>
    <phoneticPr fontId="1"/>
  </si>
  <si>
    <t>Signal name</t>
    <phoneticPr fontId="1"/>
  </si>
  <si>
    <t>Description of signal state</t>
    <phoneticPr fontId="1"/>
  </si>
  <si>
    <t>Sampling condition</t>
    <phoneticPr fontId="1"/>
  </si>
  <si>
    <t>Input determination time (msec)</t>
    <phoneticPr fontId="1"/>
  </si>
  <si>
    <t>2-A. Go to Service Warning light</t>
    <phoneticPr fontId="1"/>
  </si>
  <si>
    <t>2-A-1. Symbols</t>
    <phoneticPr fontId="1"/>
  </si>
  <si>
    <t>Go to Service Warning light</t>
    <phoneticPr fontId="1"/>
  </si>
  <si>
    <t>2-A-2. TT requests</t>
    <phoneticPr fontId="1"/>
  </si>
  <si>
    <t>2-A-3. Communication specifications (for TT)</t>
    <phoneticPr fontId="1"/>
  </si>
  <si>
    <t>2-A-4. Hardwire specifications (for TT, Power supply state when TT is indicated, other than CAN input/output）</t>
    <phoneticPr fontId="1"/>
  </si>
  <si>
    <t>2-B. STOP Warning light</t>
    <phoneticPr fontId="1"/>
  </si>
  <si>
    <t>2-B-1. Symbols</t>
    <phoneticPr fontId="1"/>
  </si>
  <si>
    <t>STOP Warning light</t>
    <phoneticPr fontId="1"/>
  </si>
  <si>
    <t>2-B-2. TT requests</t>
    <phoneticPr fontId="1"/>
  </si>
  <si>
    <t>2-B-3. Communication specifications (for TT)</t>
    <phoneticPr fontId="1"/>
  </si>
  <si>
    <t>2-B-4. Hardwire specifications (for TT, Power supply state when TT is indicated, other than CAN input/output）</t>
    <phoneticPr fontId="1"/>
  </si>
  <si>
    <t>3. Buzzer (BZR)</t>
    <phoneticPr fontId="1"/>
  </si>
  <si>
    <t>3-1. BZR requests</t>
    <phoneticPr fontId="1"/>
  </si>
  <si>
    <t>Number of BZR states:</t>
    <phoneticPr fontId="1"/>
  </si>
  <si>
    <t>BZR sounding state</t>
    <phoneticPr fontId="1"/>
  </si>
  <si>
    <t>BZR tone frequency (Hz)</t>
    <phoneticPr fontId="1"/>
  </si>
  <si>
    <t>Intermittent BZR sounding cycle (sec)</t>
    <phoneticPr fontId="1"/>
  </si>
  <si>
    <t>System state when BZR sounding</t>
    <phoneticPr fontId="1"/>
  </si>
  <si>
    <t>Power supply state when BZR is sounding</t>
    <phoneticPr fontId="1"/>
  </si>
  <si>
    <t>Priority</t>
    <phoneticPr fontId="1"/>
  </si>
  <si>
    <t>(For determining priority BZR sounding)</t>
    <phoneticPr fontId="1"/>
  </si>
  <si>
    <t>BZR sounding R/R</t>
    <phoneticPr fontId="1"/>
  </si>
  <si>
    <t>Functional safety of BZR sounding:
ASIL</t>
    <phoneticPr fontId="1"/>
  </si>
  <si>
    <t>Controllability</t>
  </si>
  <si>
    <t>Exposure</t>
  </si>
  <si>
    <t>3-2. Communication specifications (for BZR)</t>
    <phoneticPr fontId="1"/>
  </si>
  <si>
    <t xml:space="preserve">Number of data labels: </t>
    <phoneticPr fontId="1"/>
  </si>
  <si>
    <t>Max allowed time for communication delay
(msec)</t>
    <phoneticPr fontId="1"/>
  </si>
  <si>
    <t>3-3. Hardwire specifications (for BZR, Power supply state when BZR is sounding, other than CAN input/output）</t>
    <phoneticPr fontId="1"/>
  </si>
  <si>
    <t>4-4.積算値・学習値の固定MID内での表示有無とバッテリ再接続後の値リセット有無</t>
    <rPh sb="4" eb="6">
      <t>セキサン</t>
    </rPh>
    <rPh sb="6" eb="7">
      <t>チ</t>
    </rPh>
    <rPh sb="8" eb="10">
      <t>ガクシュウ</t>
    </rPh>
    <rPh sb="10" eb="11">
      <t>チ</t>
    </rPh>
    <rPh sb="12" eb="14">
      <t>コテイ</t>
    </rPh>
    <rPh sb="17" eb="18">
      <t>ナイ</t>
    </rPh>
    <rPh sb="20" eb="22">
      <t>ヒョウジ</t>
    </rPh>
    <rPh sb="22" eb="24">
      <t>ウム</t>
    </rPh>
    <rPh sb="29" eb="32">
      <t>サイセツゾク</t>
    </rPh>
    <rPh sb="32" eb="33">
      <t>ゴ</t>
    </rPh>
    <rPh sb="34" eb="35">
      <t>アタイ</t>
    </rPh>
    <rPh sb="39" eb="41">
      <t>ウム</t>
    </rPh>
    <phoneticPr fontId="3"/>
  </si>
  <si>
    <t>4. Interruption fixed indications (fixed MID indications)</t>
    <phoneticPr fontId="1"/>
  </si>
  <si>
    <t>4-1. Fixed MID indication requests</t>
    <phoneticPr fontId="1"/>
  </si>
  <si>
    <t>Number of fixed MID indications:</t>
    <phoneticPr fontId="1"/>
  </si>
  <si>
    <t>Fixed MID indication</t>
    <phoneticPr fontId="1"/>
  </si>
  <si>
    <t>System state when fixed MID indication is performed</t>
    <phoneticPr fontId="1"/>
  </si>
  <si>
    <t>Power supply state when fixed MID indication is performed</t>
    <phoneticPr fontId="1"/>
  </si>
  <si>
    <t>Dedicated for factory/ 
service</t>
    <phoneticPr fontId="1"/>
  </si>
  <si>
    <t>(For determining priority indication)</t>
    <phoneticPr fontId="1"/>
  </si>
  <si>
    <t>Function
presence
judgment</t>
    <phoneticPr fontId="1"/>
  </si>
  <si>
    <t>0.9 sec min whether to indication 
(for future spec for avoiding flickering MID)</t>
  </si>
  <si>
    <t>Fixed MID indication R/R</t>
    <phoneticPr fontId="1"/>
  </si>
  <si>
    <t>Severity</t>
  </si>
  <si>
    <t>4-2. Communication specifications (for fixed MID indication)</t>
    <phoneticPr fontId="1"/>
  </si>
  <si>
    <t>4-3. Hardwire specifications (for fixed MID indication, Power supply state when MID is indicated, other than CAN input/output）</t>
    <phoneticPr fontId="1"/>
  </si>
  <si>
    <t>4-4. Indicating integrated or learning value in the Fixed MID and Resetting it after reconnecting battery</t>
    <phoneticPr fontId="3"/>
  </si>
  <si>
    <t>Reason of no problem for resetting the value</t>
    <phoneticPr fontId="1"/>
  </si>
  <si>
    <t>450_O_R02</t>
  </si>
  <si>
    <t>450_O_R03</t>
  </si>
  <si>
    <t>450_O_R04</t>
  </si>
  <si>
    <t>4-5.英語MSG，他言語翻訳のための補足情報</t>
    <rPh sb="4" eb="6">
      <t>エイゴ</t>
    </rPh>
    <rPh sb="10" eb="11">
      <t>タ</t>
    </rPh>
    <rPh sb="11" eb="13">
      <t>ゲンゴ</t>
    </rPh>
    <rPh sb="13" eb="15">
      <t>ホンヤク</t>
    </rPh>
    <rPh sb="19" eb="21">
      <t>ホソク</t>
    </rPh>
    <rPh sb="21" eb="23">
      <t>ジョウホウ</t>
    </rPh>
    <phoneticPr fontId="1"/>
  </si>
  <si>
    <t>4-5. English messages, supplemental information for translation into other languages</t>
    <phoneticPr fontId="1"/>
  </si>
  <si>
    <t>(Ref) Fixed MID indication</t>
    <phoneticPr fontId="1"/>
  </si>
  <si>
    <t>Indication effect</t>
    <phoneticPr fontId="1"/>
  </si>
  <si>
    <t>Impact on user</t>
    <phoneticPr fontId="1"/>
  </si>
  <si>
    <t>8-1.TT表示</t>
    <rPh sb="6" eb="8">
      <t>ヒョウジ</t>
    </rPh>
    <phoneticPr fontId="1"/>
  </si>
  <si>
    <t>8. Special processing for TT indication</t>
    <phoneticPr fontId="1"/>
  </si>
  <si>
    <t>8-1. TT indication</t>
    <phoneticPr fontId="1"/>
  </si>
  <si>
    <t>Specification</t>
    <phoneticPr fontId="1"/>
  </si>
  <si>
    <t>Standard processing</t>
    <phoneticPr fontId="1"/>
  </si>
  <si>
    <t>Special processing</t>
    <phoneticPr fontId="1"/>
  </si>
  <si>
    <t>Reason why special processing is required</t>
    <phoneticPr fontId="1"/>
  </si>
  <si>
    <t>Initial state after changing to power state
when TT indicated</t>
    <phoneticPr fontId="1"/>
  </si>
  <si>
    <t>(With TT blinking control)
Blinking start state</t>
  </si>
  <si>
    <t>(With TT blinking control)
Blinking ON DUTY</t>
  </si>
  <si>
    <t>TT ON for bulb check performed by meter</t>
    <phoneticPr fontId="1"/>
  </si>
  <si>
    <t>Condition to be satisfied for each TT indication state</t>
    <phoneticPr fontId="1"/>
  </si>
  <si>
    <t xml:space="preserve">          "2-n-2. TT requests: Condition" is satisfied 
AND    IGR(IG2) = ON(*1)
*1:  This condition shall be adapted in the case of selecting only IGR/P(IG1/2) 
      at "2-n-2. TT requests: Power supply state"</t>
    <phoneticPr fontId="1"/>
  </si>
  <si>
    <t>Ending condition for each TT indication state</t>
    <phoneticPr fontId="1"/>
  </si>
  <si>
    <t xml:space="preserve">          "2-n-2. TT requests: Condition" is not satisfied 
OR     IGR(IG2) = OFF(*1)
*1:  This condition shall be adapted in the case of selecting only IGR/P(IG1/2) 
      at "2-n-2. TT requests: Power supply state"</t>
    <phoneticPr fontId="1"/>
  </si>
  <si>
    <t>(Without function presence judgment )
Indication function presence judgment processing</t>
    <phoneticPr fontId="1"/>
  </si>
  <si>
    <t>None
(The meter regards the function as present but not used. 
This means meter executes if only when meter receives request signal.)</t>
    <phoneticPr fontId="1"/>
  </si>
  <si>
    <t>(Without function presence judgment )
Processing in the case of not receiving
the request signal on the model</t>
    <phoneticPr fontId="1"/>
  </si>
  <si>
    <t>The meter regards the function as present but not used as follows.
    - When the request communication signal is not sent,it is set to 
      the initial value or the communication disruption value.
    - When the request direct line signal is not connected
      it is set to the input state as it is.</t>
    <phoneticPr fontId="1"/>
  </si>
  <si>
    <t>(With function presence judgment )
Indication function presence judgment processing</t>
    <phoneticPr fontId="1"/>
  </si>
  <si>
    <t>（Not specify std. processing.
 If needed, special processing need to be specified in the right.)</t>
  </si>
  <si>
    <t>Communication disruption judgement processing</t>
    <phoneticPr fontId="1"/>
  </si>
  <si>
    <r>
      <rPr>
        <u/>
        <sz val="14"/>
        <rFont val="Arial Unicode MS"/>
        <family val="3"/>
        <charset val="128"/>
      </rPr>
      <t>[The case of selecting only IGR/P(IG1/2) at "2-n-2. TT requests:Power supply state"]</t>
    </r>
    <r>
      <rPr>
        <sz val="14"/>
        <rFont val="Arial Unicode MS"/>
        <family val="3"/>
        <charset val="128"/>
      </rPr>
      <t xml:space="preserve">
           IGR(IG2) = ON (*1)
AND   The targeted signal has not been received for 
           "2-n-3. Communication specifications: Communication disruption judgment time"
</t>
    </r>
    <r>
      <rPr>
        <u/>
        <sz val="14"/>
        <rFont val="Arial Unicode MS"/>
        <family val="3"/>
        <charset val="128"/>
      </rPr>
      <t>[The case of include +B,ACC,special at "2-n-2. TT requests:Power supply state"]</t>
    </r>
    <r>
      <rPr>
        <sz val="14"/>
        <rFont val="Arial Unicode MS"/>
        <family val="3"/>
        <charset val="128"/>
      </rPr>
      <t>(*3)
           Other than sleep state on the communication (*1,2)
AND   The targeted signal has not been received for 
           "2-n-3.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</si>
  <si>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Other</t>
    <phoneticPr fontId="1"/>
  </si>
  <si>
    <t>No other processing</t>
    <phoneticPr fontId="1"/>
  </si>
  <si>
    <t>8-A. TT indication (Go to Service Warning light)</t>
    <phoneticPr fontId="1"/>
  </si>
  <si>
    <t xml:space="preserve">          "2-A-2. TT requests: Condition" is satisfied 
AND    IGR(IG2) = ON(*1)
*1:  This condition shall be adapted in the case of selecting only IGR/P(IG1/2) 
      at "2-A-2. TT requests: Power supply state"</t>
    <phoneticPr fontId="1"/>
  </si>
  <si>
    <t xml:space="preserve">          "2-A-2. TT requests: Condition" is not satisfied 
OR     IGR(IG2) = OFF(*1)
*1:  This condition shall be adapted in the case of selecting only IGR/P(IG1/2) 
      at "2-A-2. TT requests: Power supply state"</t>
    <phoneticPr fontId="1"/>
  </si>
  <si>
    <t>（Not available for Go to Service Warning light, because there are cases
   that vehicle can not recognize what system has problem)</t>
    <phoneticPr fontId="1"/>
  </si>
  <si>
    <r>
      <rPr>
        <u/>
        <sz val="14"/>
        <rFont val="Arial Unicode MS"/>
        <family val="3"/>
        <charset val="128"/>
      </rPr>
      <t>[The case of selecting only IGR/P(IG1/2) at "2-A-2. TT requests:Power supply state"]</t>
    </r>
    <r>
      <rPr>
        <sz val="14"/>
        <rFont val="Arial Unicode MS"/>
        <family val="3"/>
        <charset val="128"/>
      </rPr>
      <t xml:space="preserve">
           IGR(IG2) = ON (*1)
AND   The targeted signal has not been received for 
           "2-A-3. Communication specifications: Communication disruption judgment time" 
</t>
    </r>
    <r>
      <rPr>
        <u/>
        <sz val="14"/>
        <rFont val="Arial Unicode MS"/>
        <family val="3"/>
        <charset val="128"/>
      </rPr>
      <t>[The case of include +B,ACC,special at "2-A-2. TT requests:Power supply state"]</t>
    </r>
    <r>
      <rPr>
        <sz val="14"/>
        <rFont val="Arial Unicode MS"/>
        <family val="3"/>
        <charset val="128"/>
      </rPr>
      <t>(*3)
           Other than sleep state on the communication (*1,2)
AND   The targeted signal has not been received for 
           "2-A-3.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</si>
  <si>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8-B. TT indication (STOP Warning light)</t>
    <phoneticPr fontId="1"/>
  </si>
  <si>
    <t xml:space="preserve">          "2-B-2. TT requests: Condition" is satisfied 
AND    IGR(IG2) = ON(*1)
*1:  This condition shall be adapted in the case of selecting only IGR/P(IG1/2) 
      at "2-B-2. TT requests: Power supply state"</t>
    <phoneticPr fontId="1"/>
  </si>
  <si>
    <t xml:space="preserve">          "2-B-2. TT requests: Condition" is not satisfied 
OR     IGR(IG2) = OFF(*1)
*1:  This condition shall be adapted in the case of selecting only IGR/P(IG1/2) 
      at "2-B-2. TT requests: Power supply state"</t>
    <phoneticPr fontId="1"/>
  </si>
  <si>
    <t>（Not available for STOP Warning light, because there are cases
   that vehicle can not recognize what system has problem)</t>
    <phoneticPr fontId="1"/>
  </si>
  <si>
    <r>
      <rPr>
        <u/>
        <sz val="14"/>
        <rFont val="Arial Unicode MS"/>
        <family val="3"/>
        <charset val="128"/>
      </rPr>
      <t>[The case of selecting only IGR/P(IG1/2) at "2-B-2. TT requests:Power supply state"]</t>
    </r>
    <r>
      <rPr>
        <sz val="14"/>
        <rFont val="Arial Unicode MS"/>
        <family val="3"/>
        <charset val="128"/>
      </rPr>
      <t xml:space="preserve">
           IGR(IG2) = ON (*1)
AND   The targeted signal has not been received for 
           "2-B-3. Communication specifications: Communication disruption judgment time"
</t>
    </r>
    <r>
      <rPr>
        <u/>
        <sz val="14"/>
        <rFont val="Arial Unicode MS"/>
        <family val="3"/>
        <charset val="128"/>
      </rPr>
      <t>[The case of include +B,ACC,special at "2-B-2. TT requests:Power supply state"]</t>
    </r>
    <r>
      <rPr>
        <sz val="14"/>
        <rFont val="Arial Unicode MS"/>
        <family val="3"/>
        <charset val="128"/>
      </rPr>
      <t>(*3)
           Other than sleep state on the communication (*1,2)
AND   The targeted signal has not been received for 
           "2-B-3.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</si>
  <si>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9. Special processing for BZR sounding</t>
    <phoneticPr fontId="1"/>
  </si>
  <si>
    <t xml:space="preserve">Initial BZR state after changing to power state </t>
    <phoneticPr fontId="1"/>
  </si>
  <si>
    <t>BZR OFF (no BZR sounding)</t>
    <phoneticPr fontId="1"/>
  </si>
  <si>
    <t>When switching to other priority BZR during
sounding of single or two consecutive
short tone BZR</t>
    <phoneticPr fontId="1"/>
  </si>
  <si>
    <t>Change after completing one buzzer sounding cycle</t>
    <phoneticPr fontId="1"/>
  </si>
  <si>
    <t>Intermediate BZR sounding ON DUTY</t>
    <phoneticPr fontId="1"/>
  </si>
  <si>
    <t>Condition to be satisfied</t>
  </si>
  <si>
    <t xml:space="preserve">          "3-1. BZR requests: Condition" is satisfied
AND   IGR(IG2) = ON(*1)
          [Only for cases of single short tone or multiple consecutive short tones] The BZR output of 
            the satisfied condition is not sounding
*1: This condition shall be adapted in the case of selecting only IGR/P(IG1/2) 
      at "3-1. BZR requests: Power supply state"</t>
    <phoneticPr fontId="1"/>
  </si>
  <si>
    <t>Ending condition for single/double short-tone BZR</t>
    <phoneticPr fontId="1"/>
  </si>
  <si>
    <t xml:space="preserve">        BZR sounding end
OR   IGR(IG2) = OFF(*1)
*1: This condition shall be adapted in the case of selecting only IGR/P(IG1/2) 
      at "3-1. BZR requests: Power supply state"</t>
    <phoneticPr fontId="1"/>
  </si>
  <si>
    <t>Ending condition for continuous /consecutive BZR</t>
    <phoneticPr fontId="1"/>
  </si>
  <si>
    <t xml:space="preserve">          "3-1. BZR requests: Condition" is not satisfied
OR     IGR(IG2) = OFF(*1)
*1: This condition shall be adapted in the case of selecting only IGR/P(IG1/2) 
      at "3-1. BZR requests: Power supply state"</t>
    <phoneticPr fontId="1"/>
  </si>
  <si>
    <t>BZR sounding function presence judgment processing</t>
    <phoneticPr fontId="1"/>
  </si>
  <si>
    <t>None 
(The meter regards the function as present but not used.
This means meter executes if only when meter receives request signal.)</t>
    <phoneticPr fontId="1"/>
  </si>
  <si>
    <t>Processing in the case of not receiving
the request signal on the model</t>
    <phoneticPr fontId="1"/>
  </si>
  <si>
    <r>
      <rPr>
        <u/>
        <sz val="14"/>
        <rFont val="Arial Unicode MS"/>
        <family val="3"/>
        <charset val="128"/>
      </rPr>
      <t>[The case of selecting only IGR/P(IG1/2) at "3-1. BZR requests:Power supply state"]</t>
    </r>
    <r>
      <rPr>
        <sz val="14"/>
        <rFont val="Arial Unicode MS"/>
        <family val="3"/>
        <charset val="128"/>
      </rPr>
      <t xml:space="preserve">
           IGR(IG2) = ON (*1)
AND   The targeted signal has not been received for 
           "3-2. Communication specifications: Communication disruption judgment time" 
</t>
    </r>
    <r>
      <rPr>
        <u/>
        <sz val="14"/>
        <rFont val="Arial Unicode MS"/>
        <family val="3"/>
        <charset val="128"/>
      </rPr>
      <t>[The case of include +B,ACC,special at "3-1. BZR requests:Power supply state"]</t>
    </r>
    <r>
      <rPr>
        <sz val="14"/>
        <rFont val="Arial Unicode MS"/>
        <family val="3"/>
        <charset val="128"/>
      </rPr>
      <t>(*3)
           Other than sleep state on the communication (*1,2)
AND   The targeted signal has not been received for 
           "3-2.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BZR output by this disruption judgment.
(Condition to clear the disruption judgment)
   When meter receive the targeted signal correctly</t>
    </r>
    <phoneticPr fontId="1"/>
  </si>
  <si>
    <t>10. Special processing for MID indication</t>
    <phoneticPr fontId="1"/>
  </si>
  <si>
    <t>Initial state after changing to power state
when MID indicated</t>
    <phoneticPr fontId="1"/>
  </si>
  <si>
    <t>Indication OFF</t>
    <phoneticPr fontId="1"/>
  </si>
  <si>
    <t>Condition to be satisfied for each indication state</t>
    <phoneticPr fontId="1"/>
  </si>
  <si>
    <t xml:space="preserve">          "4-1. Fixed MID indication requests: Condition" is satisfied
AND    IGR(IG2) = ON(*1)
*1:  This condition shall be adapted in the case of selecting only IGR/P(IG1/2) 
      at "4-1. Fixed MID indication requests: Power supply state"</t>
    <phoneticPr fontId="1"/>
  </si>
  <si>
    <t>Ending condition for each indication state</t>
    <phoneticPr fontId="1"/>
  </si>
  <si>
    <t xml:space="preserve">          "4-1. Fixed MID indication requests: Condition" is not satisfied
OR     IGR(IG2) = OFF(*1)
*1:  This condition shall be adapted in the case of selecting only IGR/P(IG1/2) 
      at "4-1. Fixed MID indication requests: Power supply state"</t>
    <phoneticPr fontId="1"/>
  </si>
  <si>
    <t>(Without function presence judgment ) 
With/without indication function
judgment processing</t>
    <phoneticPr fontId="1"/>
  </si>
  <si>
    <t>None 
(The meter regards the indication function as present but not used.
This means meter executes if only when meter receives request signal.)</t>
    <phoneticPr fontId="1"/>
  </si>
  <si>
    <t>(With function presence judgment ) 
With/without indication function
judgment processing</t>
    <phoneticPr fontId="1"/>
  </si>
  <si>
    <r>
      <rPr>
        <u/>
        <sz val="14"/>
        <rFont val="Arial Unicode MS"/>
        <family val="3"/>
        <charset val="128"/>
      </rPr>
      <t>[The case of selecting only IGR/P(IG1/2) at "4-1. Fixed MID requests:Power supply state"]</t>
    </r>
    <r>
      <rPr>
        <sz val="14"/>
        <rFont val="Arial Unicode MS"/>
        <family val="3"/>
        <charset val="128"/>
      </rPr>
      <t xml:space="preserve">
           IGR(IG2) = ON (*1)
AND   The targeted signal has not been received for 
           "4-2. Communication specifications: Communication disruption judgment time" 
</t>
    </r>
    <r>
      <rPr>
        <u/>
        <sz val="14"/>
        <rFont val="Arial Unicode MS"/>
        <family val="3"/>
        <charset val="128"/>
      </rPr>
      <t>[The case of include +B,ACC,special at "4-1. Fixed MID requests:Power supply state"]</t>
    </r>
    <r>
      <rPr>
        <sz val="14"/>
        <rFont val="Arial Unicode MS"/>
        <family val="3"/>
        <charset val="128"/>
      </rPr>
      <t>(*3)
           Other than sleep state on the communication (*1,2)
AND   The targeted signal has not been received for 
           "4-2.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MID output by this disruption judgment.
(Condition to clear the disruption judgment)
   When meter receive the targeted signal correctly</t>
    </r>
    <phoneticPr fontId="1"/>
  </si>
  <si>
    <t>Refer to Section 11-1.</t>
    <phoneticPr fontId="1"/>
  </si>
  <si>
    <t>G1-1.グループ1 表示要求</t>
    <rPh sb="11" eb="13">
      <t>ヒョウジ</t>
    </rPh>
    <rPh sb="13" eb="15">
      <t>ヨウキュウ</t>
    </rPh>
    <phoneticPr fontId="1"/>
  </si>
  <si>
    <t>G1-2.グループ1 通信仕様</t>
    <rPh sb="11" eb="13">
      <t>ツウシン</t>
    </rPh>
    <rPh sb="13" eb="15">
      <t>シヨウ</t>
    </rPh>
    <phoneticPr fontId="1"/>
  </si>
  <si>
    <t>5. Variable MID indications</t>
    <phoneticPr fontId="1"/>
  </si>
  <si>
    <t>5-1. Basic screen indication requests</t>
    <phoneticPr fontId="1"/>
  </si>
  <si>
    <t>Number of basic screen:</t>
    <phoneticPr fontId="1"/>
  </si>
  <si>
    <t>Basic screen</t>
    <phoneticPr fontId="1"/>
  </si>
  <si>
    <t>Example of basic screen</t>
    <phoneticPr fontId="1"/>
  </si>
  <si>
    <t>System state when basic screen</t>
    <phoneticPr fontId="1"/>
  </si>
  <si>
    <t>Power supply state when basic screen indication is performed</t>
    <phoneticPr fontId="1"/>
  </si>
  <si>
    <t>Dedicated
for factory/
service</t>
    <phoneticPr fontId="1"/>
  </si>
  <si>
    <t>0.9 sec min whether to indication 
(for future spec for avoiding flickering MID)</t>
    <phoneticPr fontId="1"/>
  </si>
  <si>
    <t>Variable MID indication R/R</t>
    <phoneticPr fontId="1"/>
  </si>
  <si>
    <t>indication is performed</t>
    <phoneticPr fontId="1"/>
  </si>
  <si>
    <t>Refer to Section 11-n.(n: Basic screen No.)</t>
    <phoneticPr fontId="1"/>
  </si>
  <si>
    <t>Controllability</t>
    <phoneticPr fontId="1"/>
  </si>
  <si>
    <t>Exposure</t>
    <phoneticPr fontId="1"/>
  </si>
  <si>
    <t>5-2. Communication specifications (for basic screen indication)</t>
    <phoneticPr fontId="1"/>
  </si>
  <si>
    <t>Initial value to be set
on meter</t>
    <phoneticPr fontId="1"/>
  </si>
  <si>
    <t>5-3. Detailed indication requests of each basic screen</t>
    <phoneticPr fontId="1"/>
  </si>
  <si>
    <t>5-3-1. Indication requests of each Indication area</t>
    <phoneticPr fontId="1"/>
  </si>
  <si>
    <t>Number of indication group:</t>
    <phoneticPr fontId="1"/>
  </si>
  <si>
    <t>Basic screen No.</t>
    <phoneticPr fontId="1"/>
  </si>
  <si>
    <t>Layout No. of Indication area</t>
    <phoneticPr fontId="1"/>
  </si>
  <si>
    <t>Group No.</t>
    <phoneticPr fontId="1"/>
  </si>
  <si>
    <t>Indication change group explanation</t>
    <phoneticPr fontId="1"/>
  </si>
  <si>
    <t>Animation
presence</t>
    <phoneticPr fontId="1"/>
  </si>
  <si>
    <t>Max allowed time for animation
(msec)</t>
    <phoneticPr fontId="1"/>
  </si>
  <si>
    <t>G1-1.Group 1 indication requests</t>
    <phoneticPr fontId="1"/>
  </si>
  <si>
    <t>Number of Indication state/effect:</t>
    <phoneticPr fontId="1"/>
  </si>
  <si>
    <t>Indication contents</t>
    <phoneticPr fontId="1"/>
  </si>
  <si>
    <t>System state when variable MID indication is performed</t>
    <phoneticPr fontId="1"/>
  </si>
  <si>
    <t>Power supply state when variable MID indication is performed</t>
    <phoneticPr fontId="1"/>
  </si>
  <si>
    <t>Condition
The following conditions shall be applied as“AND” conditions (No. n + n-m)</t>
    <phoneticPr fontId="1"/>
  </si>
  <si>
    <t>Symbol / Japanese message</t>
    <phoneticPr fontId="1"/>
  </si>
  <si>
    <t>English message</t>
    <phoneticPr fontId="1"/>
  </si>
  <si>
    <t>Effect type</t>
    <phoneticPr fontId="1"/>
  </si>
  <si>
    <t>Change
pattern</t>
    <phoneticPr fontId="1"/>
  </si>
  <si>
    <t>G1-2.Group 1 communication specifications</t>
    <phoneticPr fontId="1"/>
  </si>
  <si>
    <t>5-4. Indicating integrated or learning value in the Variable MID and Resetting it after reconnecting battery</t>
    <phoneticPr fontId="1"/>
  </si>
  <si>
    <t>Indicating/Resetting presence</t>
    <phoneticPr fontId="1"/>
  </si>
  <si>
    <t>Reason of no problem for resetting the value</t>
    <phoneticPr fontId="3"/>
  </si>
  <si>
    <t>V50_O_R01</t>
  </si>
  <si>
    <t>V50_O_R02</t>
  </si>
  <si>
    <t>V50_O_R03</t>
  </si>
  <si>
    <t>V50_O_R04</t>
  </si>
  <si>
    <t>5-5. Indication messages, supplemental information for translation into other languages</t>
    <phoneticPr fontId="1"/>
  </si>
  <si>
    <t>6-1-1.SW状態表示</t>
    <rPh sb="10" eb="12">
      <t>ヒョウジ</t>
    </rPh>
    <phoneticPr fontId="1"/>
  </si>
  <si>
    <t>S1.SW制御</t>
    <rPh sb="5" eb="7">
      <t>セイギョ</t>
    </rPh>
    <phoneticPr fontId="1"/>
  </si>
  <si>
    <t>S1-1.機能有無判別</t>
    <rPh sb="5" eb="7">
      <t>キノウ</t>
    </rPh>
    <rPh sb="7" eb="9">
      <t>ウム</t>
    </rPh>
    <rPh sb="9" eb="11">
      <t>ハンベツ</t>
    </rPh>
    <phoneticPr fontId="1"/>
  </si>
  <si>
    <t>■機能有無判別有り</t>
  </si>
  <si>
    <t>機能有り</t>
    <rPh sb="0" eb="2">
      <t>キノウ</t>
    </rPh>
    <rPh sb="2" eb="3">
      <t>ア</t>
    </rPh>
    <phoneticPr fontId="1"/>
  </si>
  <si>
    <t>S1-2.ステアリングSW押下制御　（メータ送信）</t>
    <rPh sb="13" eb="15">
      <t>オウカ</t>
    </rPh>
    <rPh sb="15" eb="17">
      <t>セイギョ</t>
    </rPh>
    <rPh sb="22" eb="24">
      <t>ソウシン</t>
    </rPh>
    <phoneticPr fontId="1"/>
  </si>
  <si>
    <t>S1-3.SW状態応答要求(システム側ECU送信)</t>
    <rPh sb="7" eb="9">
      <t>ジョウタイ</t>
    </rPh>
    <rPh sb="9" eb="11">
      <t>オウトウ</t>
    </rPh>
    <rPh sb="11" eb="13">
      <t>ヨウキュウ</t>
    </rPh>
    <rPh sb="18" eb="19">
      <t>ガワ</t>
    </rPh>
    <rPh sb="22" eb="24">
      <t>ソウシン</t>
    </rPh>
    <phoneticPr fontId="1"/>
  </si>
  <si>
    <t>6.Soft SW / Customize SW indication</t>
    <phoneticPr fontId="1"/>
  </si>
  <si>
    <t>Number of SW requests:</t>
    <phoneticPr fontId="1"/>
  </si>
  <si>
    <t>6-1.SW indication requests</t>
    <phoneticPr fontId="1"/>
  </si>
  <si>
    <t>6-1-1.SW state indication</t>
    <phoneticPr fontId="1"/>
  </si>
  <si>
    <t>Symbol / Example</t>
    <phoneticPr fontId="1"/>
  </si>
  <si>
    <t>Whether to operation
while driving</t>
    <phoneticPr fontId="1"/>
  </si>
  <si>
    <t>Supplementary message (Guide sentence)</t>
    <phoneticPr fontId="1"/>
  </si>
  <si>
    <t>S1.SW control</t>
    <phoneticPr fontId="1"/>
  </si>
  <si>
    <t>S1-1.Function presence judgment</t>
    <phoneticPr fontId="1"/>
  </si>
  <si>
    <t>Presence judgment result</t>
    <phoneticPr fontId="1"/>
  </si>
  <si>
    <t>Processing after the presence judgment</t>
    <phoneticPr fontId="1"/>
  </si>
  <si>
    <t>Function presence judgment time</t>
    <phoneticPr fontId="1"/>
  </si>
  <si>
    <t>With function</t>
    <phoneticPr fontId="1"/>
  </si>
  <si>
    <t>S1-2.Steering SW pushing control (Meter transmission)</t>
    <phoneticPr fontId="1"/>
  </si>
  <si>
    <t>Number of SW operation states:</t>
    <phoneticPr fontId="1"/>
  </si>
  <si>
    <t>Status of steering SW</t>
    <phoneticPr fontId="1"/>
  </si>
  <si>
    <t>System state when SW indicated</t>
    <phoneticPr fontId="1"/>
  </si>
  <si>
    <t>S1-3.SW state response request(System ECU transmission)</t>
    <phoneticPr fontId="1"/>
  </si>
  <si>
    <t>Number of SW state indications:</t>
    <phoneticPr fontId="1"/>
  </si>
  <si>
    <t>SW state indication</t>
    <phoneticPr fontId="1"/>
  </si>
  <si>
    <t>System state</t>
    <phoneticPr fontId="1"/>
  </si>
  <si>
    <t>Japanese / Image</t>
    <phoneticPr fontId="1"/>
  </si>
  <si>
    <t>S1-4.Communication specifications</t>
    <phoneticPr fontId="1"/>
  </si>
  <si>
    <t>During IGR-ON
(During IG2-ON)</t>
  </si>
  <si>
    <t>During IGR-OFF
(During IG2-OFF)</t>
  </si>
  <si>
    <t>S20_O_R01</t>
  </si>
  <si>
    <t>S20_O_R02</t>
  </si>
  <si>
    <t>S20_O_R03</t>
  </si>
  <si>
    <t>S20_O_R04</t>
  </si>
  <si>
    <t>6-2.Indication messages, supplemental information for translation into other languages</t>
    <phoneticPr fontId="1"/>
  </si>
  <si>
    <t>Number of add messages:</t>
    <phoneticPr fontId="1"/>
  </si>
  <si>
    <t>11-1.基本画面No.1</t>
    <rPh sb="5" eb="7">
      <t>キホン</t>
    </rPh>
    <rPh sb="7" eb="9">
      <t>ガメン</t>
    </rPh>
    <phoneticPr fontId="1"/>
  </si>
  <si>
    <t>11. Special processing for Variable MID indication</t>
    <phoneticPr fontId="1"/>
  </si>
  <si>
    <t>11-1. Basic screen No.1</t>
    <phoneticPr fontId="1"/>
  </si>
  <si>
    <t>(With blinking control)
Blinking start state</t>
    <phoneticPr fontId="1"/>
  </si>
  <si>
    <t>Indication ON</t>
    <phoneticPr fontId="1"/>
  </si>
  <si>
    <t>(With blinking control)
Blinking ON DUTY</t>
    <phoneticPr fontId="1"/>
  </si>
  <si>
    <t>50%</t>
    <phoneticPr fontId="1"/>
  </si>
  <si>
    <t>"5-1. Basic screen indication requests" is satisfied 
AND    "Gn-1 Group n indication requests" is satisfied 
AND    IGR(IG2) = ON(*1)
*1:  This condition shall be adapted in the case of selecting only IGR/P(IG1/2) 
      at "5-1. Basic screen indication requests: Power supply state"</t>
    <phoneticPr fontId="1"/>
  </si>
  <si>
    <t>"5-1. Basic screen indication requests" is not satisfied 
OR     "Gn-1 Group n indication requests" is not satisfied 
OR     IGR(IG2) = OFF(*1)
*1:  This condition shall be adapted in the case of selecting only IGR/P(IG1/2) 
      at "5-1. Basic screen indication requests: Power supply state"</t>
    <phoneticPr fontId="1"/>
  </si>
  <si>
    <t>（Not specify std. processing.
 If needed, special processing need to be specified in the right.)</t>
    <phoneticPr fontId="1"/>
  </si>
  <si>
    <r>
      <rPr>
        <u/>
        <sz val="14"/>
        <rFont val="Arial Unicode MS"/>
        <family val="3"/>
        <charset val="128"/>
      </rPr>
      <t>[The case of selecting only IGR/P(IG1/2) at "5-1. Basic screen indication requests:Power supply state"]</t>
    </r>
    <r>
      <rPr>
        <sz val="14"/>
        <rFont val="Arial Unicode MS"/>
        <family val="3"/>
        <charset val="128"/>
      </rPr>
      <t xml:space="preserve">
           IGR(IG2) = ON (*1)
AND   The targeted signal has not been received for 
           "5-2. Communication specifications: Communication disruption judgment time"
</t>
    </r>
    <r>
      <rPr>
        <u/>
        <sz val="14"/>
        <rFont val="Arial Unicode MS"/>
        <family val="3"/>
        <charset val="128"/>
      </rPr>
      <t>[The case of include +B,ACC,special at"5-1. Basic screen indication requests:Power supply state"]</t>
    </r>
    <r>
      <rPr>
        <sz val="14"/>
        <rFont val="Arial Unicode MS"/>
        <family val="3"/>
        <charset val="128"/>
      </rPr>
      <t>(*3)
           Other than sleep state on the communication (*1,2)
AND   The targeted signal has not been received for 
           "5-2. Communication specifications: Communication disruption judgment time"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</si>
  <si>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Superimposition indication and indication priority processing</t>
    <phoneticPr fontId="1"/>
  </si>
  <si>
    <t>The indication condition in the same group of "Gn-1 Group n indication requests" assumes it exclusion, and a condition displays it in satisfied order</t>
    <phoneticPr fontId="1"/>
  </si>
  <si>
    <t>Max allowed time for animation</t>
    <phoneticPr fontId="1"/>
  </si>
  <si>
    <t>Entrust it to the meter engineer</t>
    <phoneticPr fontId="1"/>
  </si>
  <si>
    <t>12-1. SW制御</t>
    <rPh sb="8" eb="10">
      <t>セイギョ</t>
    </rPh>
    <phoneticPr fontId="1"/>
  </si>
  <si>
    <t>12.Special processing for Soft SW / Customize SW indication</t>
    <phoneticPr fontId="1"/>
  </si>
  <si>
    <t>12-1.SW control</t>
    <phoneticPr fontId="1"/>
  </si>
  <si>
    <t>Basic sequence</t>
    <phoneticPr fontId="1"/>
  </si>
  <si>
    <t>&lt;Meter engineer describe&gt;
Steering SW pushing control</t>
    <phoneticPr fontId="1"/>
  </si>
  <si>
    <t>SW pushing controls are 2 pattern of following. Describe the each SW pushing conditions in the right.
(1) Control by the falling edge of SW signal
Meter ECU transmit the signal of steering-SW pushing state during 100ms after a short push decision(*1)
*1 The time for a short time push is less than 800ms.
     If a user pushes the SW 800ms or more than , meter ECU should not transmit the signal.
(2) Control by the rising edge of SW signal
      Meter ECU continues transmitting  the signal during pushing SW</t>
    <phoneticPr fontId="1"/>
  </si>
  <si>
    <t>SW changing pattern</t>
    <phoneticPr fontId="1"/>
  </si>
  <si>
    <t xml:space="preserve">
If two patterns (e.g. ON / OFF):
If two or more patterns (e.g. large-medium-small):</t>
    <phoneticPr fontId="1"/>
  </si>
  <si>
    <t>Power supply state when SW control</t>
    <phoneticPr fontId="1"/>
  </si>
  <si>
    <t>Sn. Power supply state when SW control:  IGR(IG2) = ON</t>
    <phoneticPr fontId="1"/>
  </si>
  <si>
    <t>Initial state after changing to power state
when SW state indicated</t>
    <phoneticPr fontId="1"/>
  </si>
  <si>
    <t>"Setting state": Blank indication
Output steering SW non-pressing status signal</t>
    <phoneticPr fontId="1"/>
  </si>
  <si>
    <t>Starting condition for SW state change</t>
    <phoneticPr fontId="1"/>
  </si>
  <si>
    <t xml:space="preserve">           "Sn-3. SW state response request(System side ECU transmission): Condition" is satisfied 
AND    IGR(IG2) = ON(*1)
    *1:  This condition shall be adapted in the case of selecting only IGR/P(IG1/2) 
          at Power supply state when SW state indication</t>
    <phoneticPr fontId="1"/>
  </si>
  <si>
    <t>Ending condition for SW state indication</t>
    <phoneticPr fontId="1"/>
  </si>
  <si>
    <t xml:space="preserve">           "Sn-3. SW state response request(System side ECU transmission): Condition" is not satisfied 
OR    IGR(IG2) = OFF(*1)
    *1:  This condition shall be adapted in the case of selecting only IGR/P(IG1/2) 
          at Power supply state when SW state indication</t>
    <phoneticPr fontId="1"/>
  </si>
  <si>
    <t>- When shipping to supplier ,the function is no-presence (*1)
-  When following condition is satisfied , the function is presence (*2)
   The function presence satisfied  in "Sn-1.Function presence judgment " 
   AND IGR(IG2) = ON (*3)
*1  If the meter ECU cannot determine the presence information due to a EEPROM reading failure , the function is presence (After that comply with Function presence judgment result)
*2 Maintain a judgement result after IG-ON ⇒ OFF.
*3 When the function is no-presence , Meter ECU must not indicate SW.</t>
    <phoneticPr fontId="1"/>
  </si>
  <si>
    <r>
      <rPr>
        <u/>
        <sz val="14"/>
        <rFont val="Arial Unicode MS"/>
        <family val="3"/>
        <charset val="128"/>
      </rPr>
      <t>[The case of selecting only IGR/P(IG1/2) at Power supply state when SW state indication]</t>
    </r>
    <r>
      <rPr>
        <sz val="14"/>
        <rFont val="Arial Unicode MS"/>
        <family val="3"/>
        <charset val="128"/>
      </rPr>
      <t xml:space="preserve">
           IGR(IG2) = ON (*1)
AND   The targeted signal has not been received for 
           "Sn-4. Communication specifications: Communication disruption judgment time"
</t>
    </r>
    <r>
      <rPr>
        <u/>
        <sz val="14"/>
        <rFont val="Arial Unicode MS"/>
        <family val="3"/>
        <charset val="128"/>
      </rPr>
      <t>[The case of include +B,ACC,special at Power supply state when SW state indication]</t>
    </r>
    <r>
      <rPr>
        <sz val="14"/>
        <rFont val="Arial Unicode MS"/>
        <family val="3"/>
        <charset val="128"/>
      </rPr>
      <t xml:space="preserve">(*3)
           Other than sleep state on the communication (*1,2)
AND   The targeted signal has not been received for 
           "Sn-4. Communication specifications: Communication disruption judgment time" 
When the above conditions satisfied , the following control 
　- </t>
    </r>
    <r>
      <rPr>
        <u/>
        <sz val="14"/>
        <rFont val="Arial Unicode MS"/>
        <family val="3"/>
        <charset val="128"/>
      </rPr>
      <t>"SW symbol"、"Supplementary message"：Display</t>
    </r>
    <r>
      <rPr>
        <sz val="14"/>
        <rFont val="Arial Unicode MS"/>
        <family val="3"/>
        <charset val="128"/>
      </rPr>
      <t xml:space="preserve">
　- </t>
    </r>
    <r>
      <rPr>
        <u/>
        <sz val="14"/>
        <rFont val="Arial Unicode MS"/>
        <family val="3"/>
        <charset val="128"/>
      </rPr>
      <t>"ON/OFF" Setting state：Blank</t>
    </r>
    <r>
      <rPr>
        <sz val="14"/>
        <rFont val="Arial Unicode MS"/>
        <family val="3"/>
        <charset val="128"/>
      </rPr>
      <t xml:space="preserve">
　- </t>
    </r>
    <r>
      <rPr>
        <u/>
        <sz val="14"/>
        <rFont val="Arial Unicode MS"/>
        <family val="3"/>
        <charset val="128"/>
      </rPr>
      <t>Output(Steering SW) ; Meter ECU may as well be outputted the signal by user SW operation</t>
    </r>
    <r>
      <rPr>
        <sz val="14"/>
        <rFont val="Arial Unicode MS"/>
        <family val="3"/>
        <charset val="128"/>
      </rPr>
      <t xml:space="preserve">
*1:  When this condition is not satisfied, the counting timer shall be set to 0.
*2:  Even when Power supply state is changed to other during judging the disruption, 
       the counting time of the disruption judgment shall continue as it is.
*3:  When transmission timing includes "Special" of the power supply state,
      You need SPECIALLY deep study to avoid wrong TT output by this disruption judgment.
(Condition to clear the disruption judgment)
   When meter receive the targeted signal correctly</t>
    </r>
    <phoneticPr fontId="1"/>
  </si>
  <si>
    <t>Other MSG</t>
    <phoneticPr fontId="1"/>
  </si>
  <si>
    <t>No other MSG
* If there are messages  other than section 6-1 , described the display conditions to the right .
   And you should describe messages and description in SW_MSG sheet.
  (e.g. Feed back message after push SW)</t>
    <phoneticPr fontId="1"/>
  </si>
  <si>
    <t>7. Revision history</t>
    <phoneticPr fontId="1"/>
  </si>
  <si>
    <t>Ver.</t>
    <phoneticPr fontId="10"/>
  </si>
  <si>
    <t>Sheet</t>
    <phoneticPr fontId="1"/>
  </si>
  <si>
    <t>Section</t>
    <phoneticPr fontId="1"/>
  </si>
  <si>
    <t>Changed contents</t>
    <phoneticPr fontId="10"/>
  </si>
  <si>
    <t>Date (Y/M/D)</t>
    <phoneticPr fontId="10"/>
  </si>
  <si>
    <t>Dept.</t>
    <phoneticPr fontId="10"/>
  </si>
  <si>
    <t>Created</t>
  </si>
  <si>
    <r>
      <t>□ FMVSS</t>
    </r>
    <r>
      <rPr>
        <sz val="14"/>
        <rFont val="Calibri"/>
        <family val="2"/>
      </rPr>
      <t>©</t>
    </r>
    <r>
      <rPr>
        <sz val="14"/>
        <rFont val="HGｺﾞｼｯｸM"/>
        <family val="3"/>
        <charset val="128"/>
      </rPr>
      <t xml:space="preserve">   </t>
    </r>
    <r>
      <rPr>
        <sz val="14"/>
        <rFont val="Segoe UI Symbol"/>
        <family val="3"/>
      </rPr>
      <t>■</t>
    </r>
    <r>
      <rPr>
        <sz val="14"/>
        <rFont val="HGｺﾞｼｯｸM"/>
        <family val="3"/>
        <charset val="128"/>
      </rPr>
      <t xml:space="preserve"> UNR   </t>
    </r>
    <r>
      <rPr>
        <sz val="14"/>
        <rFont val="Segoe UI Symbol"/>
        <family val="3"/>
      </rPr>
      <t>□</t>
    </r>
    <r>
      <rPr>
        <sz val="14"/>
        <rFont val="HGｺﾞｼｯｸM"/>
        <family val="3"/>
        <charset val="128"/>
      </rPr>
      <t xml:space="preserve"> GB   </t>
    </r>
    <r>
      <rPr>
        <sz val="14"/>
        <rFont val="Segoe UI Symbol"/>
        <family val="3"/>
      </rPr>
      <t>□</t>
    </r>
    <r>
      <rPr>
        <sz val="14"/>
        <rFont val="HGｺﾞｼｯｸM"/>
        <family val="3"/>
        <charset val="128"/>
      </rPr>
      <t xml:space="preserve"> KMVSS   </t>
    </r>
    <r>
      <rPr>
        <sz val="14"/>
        <rFont val="Segoe UI Symbol"/>
        <family val="3"/>
      </rPr>
      <t>□</t>
    </r>
    <r>
      <rPr>
        <sz val="14"/>
        <rFont val="HGｺﾞｼｯｸM"/>
        <family val="3"/>
        <charset val="128"/>
      </rPr>
      <t xml:space="preserve"> GSO   </t>
    </r>
    <r>
      <rPr>
        <sz val="14"/>
        <rFont val="Segoe UI Symbol"/>
        <family val="3"/>
      </rPr>
      <t>■</t>
    </r>
    <r>
      <rPr>
        <sz val="14"/>
        <rFont val="Calibri"/>
        <family val="3"/>
      </rPr>
      <t xml:space="preserve"> Other(e.g. ADR) ECE79</t>
    </r>
    <r>
      <rPr>
        <sz val="14"/>
        <rFont val="HGｺﾞｼｯｸM"/>
        <family val="3"/>
        <charset val="128"/>
      </rPr>
      <t>適用国/The country which applies ECE79</t>
    </r>
    <phoneticPr fontId="1"/>
  </si>
  <si>
    <t>20-01-*</t>
    <phoneticPr fontId="1"/>
  </si>
  <si>
    <t>仕様廃止のため19PFv3では不使用(メータ実装変更回避のための付け捨て可)
For 19PFv3, it is not used due to requirment  abolition. (It can be able to remain the meter software to avoid implementation changes.)</t>
    <phoneticPr fontId="1"/>
  </si>
  <si>
    <t>【走行中】
・非冗長な一次故障状態
【While moving】
・Non-redundant primary failure state</t>
    <phoneticPr fontId="1"/>
  </si>
  <si>
    <t>【停車中】
・非冗長な一次故障状態
【Vehicle stationary】
・Non-redundant primary failure state</t>
    <phoneticPr fontId="1"/>
  </si>
  <si>
    <t>410_I_R28</t>
    <phoneticPr fontId="1"/>
  </si>
  <si>
    <t>450_I_R28</t>
    <phoneticPr fontId="1"/>
  </si>
  <si>
    <t>410_I_R29</t>
    <phoneticPr fontId="1"/>
  </si>
  <si>
    <t>450_I_R29</t>
    <phoneticPr fontId="1"/>
  </si>
  <si>
    <t>410_I_R30</t>
    <phoneticPr fontId="1"/>
  </si>
  <si>
    <t>450_I_R30</t>
    <phoneticPr fontId="1"/>
  </si>
  <si>
    <t>410_I_R31</t>
    <phoneticPr fontId="1"/>
  </si>
  <si>
    <t>450_I_R31</t>
    <phoneticPr fontId="1"/>
  </si>
  <si>
    <t>410_I_R32</t>
    <phoneticPr fontId="1"/>
  </si>
  <si>
    <t>450_I_R32</t>
    <phoneticPr fontId="1"/>
  </si>
  <si>
    <t>410_I_R33</t>
    <phoneticPr fontId="1"/>
  </si>
  <si>
    <t>450_I_R33</t>
    <phoneticPr fontId="1"/>
  </si>
  <si>
    <t>410_I_R34</t>
    <phoneticPr fontId="1"/>
  </si>
  <si>
    <t>450_I_R34</t>
    <phoneticPr fontId="1"/>
  </si>
  <si>
    <t>410_I_R35</t>
    <phoneticPr fontId="1"/>
  </si>
  <si>
    <t>450_I_R35</t>
    <phoneticPr fontId="1"/>
  </si>
  <si>
    <t>410_I_R36</t>
    <phoneticPr fontId="1"/>
  </si>
  <si>
    <t>450_I_R36</t>
    <phoneticPr fontId="1"/>
  </si>
  <si>
    <t>410_I_R37</t>
    <phoneticPr fontId="1"/>
  </si>
  <si>
    <t>450_I_R37</t>
    <phoneticPr fontId="1"/>
  </si>
  <si>
    <t>【走行中】
・一次故障（冗長無）状態
【While moving】
・Non-redundant primary failure state</t>
    <phoneticPr fontId="1"/>
  </si>
  <si>
    <t>【車速制限開始前】
・一次故障（冗長無）へ移行時
【Before the start of maximum speed limitation】
・System state transits to primary failure(with non-redundant state)</t>
    <rPh sb="1" eb="3">
      <t>シャソク</t>
    </rPh>
    <rPh sb="3" eb="5">
      <t>セイゲン</t>
    </rPh>
    <rPh sb="5" eb="8">
      <t>カイシマエ</t>
    </rPh>
    <rPh sb="18" eb="19">
      <t>ナ</t>
    </rPh>
    <rPh sb="21" eb="24">
      <t>イコウジ</t>
    </rPh>
    <phoneticPr fontId="1"/>
  </si>
  <si>
    <t>【車速制限強化前】
・一次故障（冗長無）で一定時間経過
【Before the change of tighter maximum speed limitation】
・Primary failure(with non-redundant state) continues for constant time.</t>
    <rPh sb="5" eb="7">
      <t>キョウカ</t>
    </rPh>
    <rPh sb="18" eb="19">
      <t>ナ</t>
    </rPh>
    <phoneticPr fontId="1"/>
  </si>
  <si>
    <t>【車速制限開始前】
・独立駆動（復帰有り）へ移行し、システム冗長無が確定時
【Before the start of maximum speed limitation】
・System state transits to nonsynchronous mode (intermittent) and non-redundant state is decided.</t>
    <rPh sb="1" eb="3">
      <t>シャソク</t>
    </rPh>
    <rPh sb="3" eb="5">
      <t>セイゲン</t>
    </rPh>
    <rPh sb="5" eb="8">
      <t>カイシマエ</t>
    </rPh>
    <rPh sb="30" eb="32">
      <t>ジョウチョウ</t>
    </rPh>
    <rPh sb="32" eb="33">
      <t>ナ</t>
    </rPh>
    <rPh sb="34" eb="36">
      <t>カクテイ</t>
    </rPh>
    <rPh sb="36" eb="37">
      <t>ジ</t>
    </rPh>
    <phoneticPr fontId="1"/>
  </si>
  <si>
    <t>【車速制限強化前】
・独立駆動（復帰有り）へ移行し、システム冗長無が確定時
【Before the change of tighter maximum speed limitation】
・System state transits to nonsynchronous mode (intermittent) and non-redundant state is decided.</t>
    <rPh sb="5" eb="7">
      <t>キョウカ</t>
    </rPh>
    <rPh sb="36" eb="37">
      <t>ジ</t>
    </rPh>
    <phoneticPr fontId="1"/>
  </si>
  <si>
    <t>【車速制限開始前】
・一次故障（冗長有）へ移行時
【Before the start of maximum speed limitation】
・System state transits to primary failure(with redundant state)</t>
    <rPh sb="1" eb="3">
      <t>シャソク</t>
    </rPh>
    <rPh sb="3" eb="5">
      <t>セイゲン</t>
    </rPh>
    <rPh sb="5" eb="8">
      <t>カイシマエ</t>
    </rPh>
    <rPh sb="18" eb="19">
      <t>ア</t>
    </rPh>
    <rPh sb="21" eb="24">
      <t>イコウジ</t>
    </rPh>
    <phoneticPr fontId="1"/>
  </si>
  <si>
    <t>【車速制限強化前】
・一次故障（冗長有）で一定時間経過
【Before the change of tighter maximum speed limitation】
・Primary failure(with redundant state) continues for constant time.</t>
    <rPh sb="5" eb="7">
      <t>キョウカ</t>
    </rPh>
    <rPh sb="18" eb="19">
      <t>ア</t>
    </rPh>
    <phoneticPr fontId="1"/>
  </si>
  <si>
    <t>【走行中】
2次故障または電源失陥で操舵フリー
【During driving】
Unable to steer by dual subsystem failure or vehicle power supply failure</t>
    <rPh sb="1" eb="4">
      <t>ソウコウチュウ</t>
    </rPh>
    <rPh sb="7" eb="8">
      <t>ツギ</t>
    </rPh>
    <rPh sb="8" eb="10">
      <t>コショウ</t>
    </rPh>
    <rPh sb="13" eb="15">
      <t>デンゲン</t>
    </rPh>
    <rPh sb="15" eb="17">
      <t>シッカン</t>
    </rPh>
    <rPh sb="18" eb="20">
      <t>ソウダ</t>
    </rPh>
    <phoneticPr fontId="10"/>
  </si>
  <si>
    <t>【停車中】
2次故障または電源失陥で操舵フリー
【During stop】
Unable to steer by dual subsystem failure or vehicle power supply failure</t>
    <rPh sb="1" eb="3">
      <t>テイシャ</t>
    </rPh>
    <phoneticPr fontId="10"/>
  </si>
  <si>
    <t>EPS_MINF=10110b</t>
    <phoneticPr fontId="1"/>
  </si>
  <si>
    <t>EPS_MINF=10111b</t>
    <phoneticPr fontId="1"/>
  </si>
  <si>
    <t>EPS_MINF=11000b</t>
    <phoneticPr fontId="1"/>
  </si>
  <si>
    <t>EPS_MINF=11001b</t>
    <phoneticPr fontId="1"/>
  </si>
  <si>
    <t>EPS_MINF=11010b</t>
    <phoneticPr fontId="1"/>
  </si>
  <si>
    <t>EPS_MINF=11011b</t>
    <phoneticPr fontId="1"/>
  </si>
  <si>
    <t>EPS_MINF=11100b</t>
    <phoneticPr fontId="1"/>
  </si>
  <si>
    <t>EPS_MINF=11101b</t>
    <phoneticPr fontId="1"/>
  </si>
  <si>
    <t>Steer-by-wire partial parts failure</t>
    <phoneticPr fontId="1"/>
  </si>
  <si>
    <t>Steering operation is very difficult and the loss of steerability is possible when next failure occurs. 
Maximum speed limited will begin soon.</t>
    <phoneticPr fontId="1"/>
  </si>
  <si>
    <t>Noise/vibration from steering motor, reduced steering position, insufficient steering power when stationary.
Maximum speed limited will begin soon.</t>
    <phoneticPr fontId="1"/>
  </si>
  <si>
    <t>Noise/vibration from steering motor, reduced steering position, insufficient steering power when stationary.
Maximum speed limited will decrease further soon.</t>
    <phoneticPr fontId="1"/>
  </si>
  <si>
    <t>Steering operation is difficult.
Maximum speed limited will begin soon.</t>
    <phoneticPr fontId="1"/>
  </si>
  <si>
    <t>The loss of steerability and automatic deceleration to standstill.</t>
    <phoneticPr fontId="1"/>
  </si>
  <si>
    <t xml:space="preserve">The loss of steerability and automatic deceleration to standstill. After that, unalbe to drive again.
</t>
    <phoneticPr fontId="1"/>
  </si>
  <si>
    <t>Steer-by-wire single subsystem failure (while moving)</t>
    <phoneticPr fontId="1"/>
  </si>
  <si>
    <t>Steering operation is very difficult and the loss of steerability is possible when next failure occurs. 
Maximum speed is limited.</t>
    <phoneticPr fontId="1"/>
  </si>
  <si>
    <t>Noise/vibration from steering motor, reduced steering position, insufficient steering power when stationary.
Maximum speed is limited.</t>
    <phoneticPr fontId="1"/>
  </si>
  <si>
    <t>ステアシステム故障
速度制限中
販売店で点検</t>
    <rPh sb="7" eb="9">
      <t>コショウ</t>
    </rPh>
    <rPh sb="10" eb="12">
      <t>ソクド</t>
    </rPh>
    <rPh sb="12" eb="15">
      <t>セイゲンチュウ</t>
    </rPh>
    <rPh sb="16" eb="19">
      <t>ハンバイテン</t>
    </rPh>
    <rPh sb="20" eb="22">
      <t>テンケン</t>
    </rPh>
    <phoneticPr fontId="1"/>
  </si>
  <si>
    <t>1次故障（冗長有）による出力低下
Primary failure(Redundant state); steering power low and maximum speed limited (encourage bringing vehicle to dealer)</t>
    <rPh sb="5" eb="7">
      <t>ジョウチョウ</t>
    </rPh>
    <rPh sb="7" eb="8">
      <t>アリ</t>
    </rPh>
    <phoneticPr fontId="1"/>
  </si>
  <si>
    <t>Steering operation is difficult.
Maximum speed is limited.</t>
    <phoneticPr fontId="1"/>
  </si>
  <si>
    <t>02-1d</t>
    <phoneticPr fontId="1"/>
  </si>
  <si>
    <t>通信途絶判定時はリモートウォーニングを下記の様に行う事
但し、IG-ON中10V未満は途絶判定しないこと
　リモートウォーニング有（EPS_REMT=1b）
When communication Interruption judged,Remote warning are set to following.
However, where below 10 V during IG-ON, 
With remote warning (EPS_REMT=1b)</t>
    <phoneticPr fontId="1"/>
  </si>
  <si>
    <t>通信途絶時は、EPS/StrBW/VFC/操舵Actの故障を最悪状況(リスクランク6)と想定してリモートウォーニングを実施する。
When ommunication Interruption judged, set Remote warning on the assumption that EPS/StrBW/VFC/Steering Actuator malufuncition to be the worst case(R/R 6).</t>
    <rPh sb="21" eb="23">
      <t>ソウダ</t>
    </rPh>
    <phoneticPr fontId="1"/>
  </si>
  <si>
    <t>Steering operation is very difficult and the loss of steerability is possible when next failure occurs. 
Maximum speed limited will decrease further soon.</t>
    <phoneticPr fontId="1"/>
  </si>
  <si>
    <t>Steering operation is difficult.
Maximum speed limited will decrease further soon.</t>
    <phoneticPr fontId="1"/>
  </si>
  <si>
    <t>19電子PFv3の車両
19 Electronic Platform v3 vehicle</t>
    <rPh sb="2" eb="4">
      <t>デンシ</t>
    </rPh>
    <rPh sb="9" eb="11">
      <t>シャリョウ</t>
    </rPh>
    <phoneticPr fontId="1"/>
  </si>
  <si>
    <t>J. Piefelice</t>
    <phoneticPr fontId="1"/>
  </si>
  <si>
    <t>l. Dimaggio</t>
    <phoneticPr fontId="1"/>
  </si>
  <si>
    <t>Feb 7,2025</t>
    <phoneticPr fontId="1"/>
  </si>
  <si>
    <t>Steering System Startup Failed
Restart Vehicle</t>
    <phoneticPr fontId="1"/>
  </si>
  <si>
    <t>Vehicle cannot Shift out of Park
Steering System Backup Charging</t>
    <phoneticPr fontId="1"/>
  </si>
  <si>
    <t>Remove Hands from Steering Wheel
Steering System Starting Up</t>
    <phoneticPr fontId="1"/>
  </si>
  <si>
    <t>Steering System Malfunction
Operate with Care
Visit Your Dealer Immediately</t>
    <phoneticPr fontId="1"/>
  </si>
  <si>
    <t>000_H2</t>
    <phoneticPr fontId="1"/>
  </si>
  <si>
    <t>2KC4G
STC2G</t>
  </si>
  <si>
    <t>4-4.積算値・学習値の固定MID内での表示有無とバッテリ再接続後の値リセット有無</t>
    <phoneticPr fontId="3"/>
  </si>
  <si>
    <t>4-5.英語MSG，他言語翻訳のための補足情報</t>
    <phoneticPr fontId="1"/>
  </si>
  <si>
    <t>標準</t>
  </si>
  <si>
    <t>C_STEER</t>
  </si>
  <si>
    <t>CSTD-A0</t>
  </si>
  <si>
    <t>無し / None</t>
  </si>
  <si>
    <t>00-A-C0</t>
  </si>
  <si>
    <t>01-A-C0</t>
  </si>
  <si>
    <t>02-A-C0</t>
  </si>
  <si>
    <t>03-A-C0</t>
  </si>
  <si>
    <t>04-A-C0</t>
  </si>
  <si>
    <t>A0-00-A-C0</t>
  </si>
  <si>
    <t>A0-01-A-C0</t>
  </si>
  <si>
    <t>↑</t>
  </si>
  <si>
    <t>A0-02-A-C0</t>
  </si>
  <si>
    <t>A0-02-B-C0</t>
  </si>
  <si>
    <t>A0-03-A-C0</t>
  </si>
  <si>
    <t>-</t>
  </si>
  <si>
    <t>MID</t>
  </si>
  <si>
    <t>Detailed Spec</t>
  </si>
  <si>
    <t>BZR</t>
  </si>
  <si>
    <t>ALL</t>
  </si>
  <si>
    <t>BZR
Detailed Spec</t>
  </si>
  <si>
    <t>MSG</t>
  </si>
  <si>
    <t>2-1-2
2-2-2</t>
  </si>
  <si>
    <t>10</t>
  </si>
  <si>
    <t>9</t>
  </si>
  <si>
    <t>3-1
9</t>
  </si>
  <si>
    <t>2-1-1
2-1-2</t>
  </si>
  <si>
    <t>8</t>
  </si>
  <si>
    <t>02</t>
  </si>
  <si>
    <t>2, 3</t>
  </si>
  <si>
    <t>5</t>
  </si>
  <si>
    <t>2
9</t>
  </si>
  <si>
    <t>12,13</t>
  </si>
  <si>
    <t>2</t>
  </si>
  <si>
    <t>1</t>
  </si>
  <si>
    <t>7</t>
  </si>
  <si>
    <t>NEW
新設</t>
  </si>
  <si>
    <t>特別条件○→×
Special Request○→×</t>
  </si>
  <si>
    <t>PTSYSについてMET-M_ONOFF-CSTD-仕様書を参照させることを明記
Added MET-M_ONOFF-CSTD- for PTSYS</t>
  </si>
  <si>
    <t>①　StrBW起動不可MID（No.15～18）の要求廃止
Deleted No,15-18.
②　独立駆動 → 協調駆動復帰用MID文言追加（No. 25～27）
Added No,25-27</t>
  </si>
  <si>
    <t>PTSYSの通信周期、送信DMSVer、最大通信遅延許容時間を修正。
Correct the communication cycle, Transmission DMS ver.and max allowed time for communication delay of PTSYS.</t>
  </si>
  <si>
    <t>パワートレインシステム(PTSYS)の判定に関する記載を削除。
Delete the description concerning the judgment of the powertrain system (PTSYS).</t>
  </si>
  <si>
    <t>要求廃止
Delete request.</t>
  </si>
  <si>
    <t>退避走行時の断続ブザー音圧要求追加
Add the target blowing sound pressure about {No.5}</t>
  </si>
  <si>
    <t>音圧追加に伴い新要求ID追加
Add the new buzzer for new blowing sound pressure.</t>
  </si>
  <si>
    <t>電子PF3.0開発中止のため欠番とする
Electronics PF 3.0 development was cancelled, so the number is deleted.</t>
  </si>
  <si>
    <t>19電子PFVer3.0用に新設
(「MET-C_VFCSTA-CSTD-0-01-A-C0」「MET-C_EPS-CSTD-0-03-A-C0」「MET-C_EPSSBW-CSTD-0-04-A-C0」を統合)
New for 19 electronic PFVer3.0
(Integrated "MET-C_VFCSTA-CSTD-0-01-A-C0" "MET-C_EPS-CSTD-0-03-A-C0" "MET-C_EPSSBW-CSTD-0-04-A-C0")</t>
  </si>
  <si>
    <t>特別条件○→×
Special Request○→×.
途絶後単発ブザー吹鳴のため記載削除
Deleted due to single buzzer sound after interruption.</t>
  </si>
  <si>
    <t>PTSYSによるパワートレイン種別判定の記載変更
Changed the description of powertrain type determination by PTSYS.</t>
  </si>
  <si>
    <t>文言(日本語)を修正
Corrected wording (Japanese).</t>
  </si>
  <si>
    <t>シンボルを修正
Corrected symbol.</t>
  </si>
  <si>
    <t>表示機能機能安全をASIL-BからQMに修正
Corrected ASIL-B to QM.</t>
  </si>
  <si>
    <t>優先度修正
Corrected priority.</t>
  </si>
  <si>
    <t>DMS VerUp
Updated DMS version.</t>
  </si>
  <si>
    <t>特別処理に関する文言の削除
Deleted Special Processing.</t>
  </si>
  <si>
    <t>PTSYSの判定をMET-M_ONOFF-CSTDの判定に変更
Change PTSYS Original judgment to MET-M_ONOFF-CSTD judgment</t>
  </si>
  <si>
    <t>CPF2G</t>
  </si>
  <si>
    <t>CSF2G</t>
  </si>
  <si>
    <t>5DPV5G</t>
  </si>
  <si>
    <t>S.Ashida</t>
  </si>
  <si>
    <t>Y.Mitsuya</t>
  </si>
  <si>
    <t>I.Isobe
K.Sonohara</t>
  </si>
  <si>
    <t>I.Isobe</t>
  </si>
  <si>
    <t>K.Sonohara
I.Isobe</t>
  </si>
  <si>
    <t>K.Nagashima</t>
  </si>
  <si>
    <t>T.Serizawa</t>
  </si>
  <si>
    <t>S.Kurihara</t>
  </si>
  <si>
    <t>M.Ootaki</t>
  </si>
  <si>
    <t>04-A-C0</t>
    <phoneticPr fontId="1"/>
  </si>
  <si>
    <t>PTSYSの値は信号値でなく保持した値を使用すること。
保持方法についてはMET-M_ONOFF-CSTD-*仕様書を参照すること。
Use the value of PTSYS as the kept value, not as a signal value.
Refer to MET-M_ONOFF-CSTD-specification for the retention method.</t>
    <phoneticPr fontId="1"/>
  </si>
  <si>
    <t>TT点灯要求（011b,111b)の中にディーラで点検が必要な異常（リモート送信必要）と補正時の正常な状態（リモート送信不要）が含まれるため
The TT lighting demand (011b,111b) includes normal Status during adjustment (remote send unnecessary) and abnormalStatus on the occurrence of
malfunction  necessary for checking a dealer (remote send necessary)
【法規要件/Regulation requirement】
▽R-EPS-001
 C_STEER-CSTD-A0-TT01-SYM01-
 C_STEER-CSTD-A0-TT01-REQ02-
 C_STEER-CSTD-A0-TT01-REQ04-
 C_STEER-CSTD-A0-TT01-REQ05-</t>
    <phoneticPr fontId="1"/>
  </si>
  <si>
    <t>【法規要件/Regulation requirement】
▽R-EPS-002
 C_STEER-CSTD-A0-TT02-SYM01-
 C_STEER-CSTD-A0-TT02-REQ02-</t>
    <phoneticPr fontId="1"/>
  </si>
  <si>
    <t>【法規要件/Regulation requirement】
▽R-EPS-003
 C_STEER-CSTD-A0-BZR01-REQ02-
 C_STEER-CSTD-A0-BZR01-REQ03-
 C_STEER-CSTD-A0-BZR01-REQ04-</t>
    <phoneticPr fontId="1"/>
  </si>
  <si>
    <t>ー</t>
    <phoneticPr fontId="1"/>
  </si>
  <si>
    <t>A0-04-A-C0</t>
    <phoneticPr fontId="1"/>
  </si>
  <si>
    <t>MID</t>
    <phoneticPr fontId="1"/>
  </si>
  <si>
    <t>4-1</t>
    <phoneticPr fontId="1"/>
  </si>
  <si>
    <t>1-5
9-10
13
19-27</t>
    <phoneticPr fontId="1"/>
  </si>
  <si>
    <t>13,25</t>
    <phoneticPr fontId="1"/>
  </si>
  <si>
    <t>DetailedSpec</t>
    <phoneticPr fontId="1"/>
  </si>
  <si>
    <t>8-1</t>
    <phoneticPr fontId="1"/>
  </si>
  <si>
    <t>8-1
8-2
9</t>
    <phoneticPr fontId="1"/>
  </si>
  <si>
    <t>11
11
10</t>
    <phoneticPr fontId="1"/>
  </si>
  <si>
    <t>↑</t>
    <phoneticPr fontId="1"/>
  </si>
  <si>
    <t>文言追加
Add messages</t>
    <rPh sb="2" eb="4">
      <t>ツイカ</t>
    </rPh>
    <phoneticPr fontId="1"/>
  </si>
  <si>
    <t>特別条件○→×
Special Request○→×</t>
    <phoneticPr fontId="1"/>
  </si>
  <si>
    <t>特別条件を○→×に変更
Special Request○→×</t>
    <rPh sb="0" eb="4">
      <t>トクベツジョウケン</t>
    </rPh>
    <rPh sb="9" eb="11">
      <t>ヘンコウ</t>
    </rPh>
    <phoneticPr fontId="1"/>
  </si>
  <si>
    <t>システムR/R変更
Change system R/R</t>
    <rPh sb="7" eb="9">
      <t>ヘンコウ</t>
    </rPh>
    <phoneticPr fontId="1"/>
  </si>
  <si>
    <t>法規要件No.追記
Regulatory requirement No. Addendum.</t>
    <rPh sb="0" eb="4">
      <t>ホウキヨウケン</t>
    </rPh>
    <rPh sb="7" eb="9">
      <t>ツイキ</t>
    </rPh>
    <phoneticPr fontId="1"/>
  </si>
  <si>
    <t>下記を削除
（テルテールはアンバー点灯させ続けこと）
Delete the following.
(tell-tale continues with Amber light on)</t>
    <rPh sb="0" eb="2">
      <t>カキ</t>
    </rPh>
    <rPh sb="3" eb="5">
      <t>サクジョ</t>
    </rPh>
    <phoneticPr fontId="1"/>
  </si>
  <si>
    <t>TT
BZR</t>
    <phoneticPr fontId="1"/>
  </si>
  <si>
    <t>2-1-2
2-2-2
3-1</t>
    <phoneticPr fontId="1"/>
  </si>
  <si>
    <t>4.5
2
2.3.4</t>
    <phoneticPr fontId="1"/>
  </si>
  <si>
    <t>19.20.22.23</t>
    <phoneticPr fontId="1"/>
  </si>
  <si>
    <t>不要な半角スペース削除
Delete unnecessary half-width spaces.</t>
    <rPh sb="0" eb="2">
      <t>フヨウ</t>
    </rPh>
    <rPh sb="3" eb="5">
      <t>ハンカク</t>
    </rPh>
    <rPh sb="9" eb="11">
      <t>サクジョ</t>
    </rPh>
    <phoneticPr fontId="1"/>
  </si>
  <si>
    <t>TT
DetailedSpec
MSG</t>
    <phoneticPr fontId="1"/>
  </si>
  <si>
    <t>I46
F16,F17
J30</t>
    <phoneticPr fontId="1"/>
  </si>
  <si>
    <t>30-37</t>
    <phoneticPr fontId="1"/>
  </si>
  <si>
    <t>EPS_MINF=01000b</t>
  </si>
  <si>
    <t>EPS_MINF=00110b
and
PTSYS=0101b</t>
  </si>
  <si>
    <t>Steering System Temperature High
Do not Turn Steering Wheel</t>
  </si>
  <si>
    <t>Steering System Malfunction
Visit Your Dealer</t>
  </si>
  <si>
    <t>Steering System Calibration Required
Stop in a Safe Place</t>
  </si>
  <si>
    <t>Steering System in Self Calibration
Remove Hands from Steering Wheel</t>
  </si>
  <si>
    <t>Steering System Calibration Complete
Ready to Drive</t>
  </si>
  <si>
    <t>Steering System Malfunction
Speed is Limited
Stop in a Safe Place Immediately</t>
  </si>
  <si>
    <t>Steering System Malfunction
Maximum Speed is Limited
Visit Your Dealer</t>
  </si>
  <si>
    <t>Steering System Malfunction
Speed Will Be Limited
Stop in a Safe Place Immediately</t>
  </si>
  <si>
    <t>Steering System Malfunction
Further Limiting Speed
Stop in a Safe Place Immediately</t>
  </si>
  <si>
    <t>Steering System Calibration Required
Maximum Speed Will Be Limited Soon
Stop in a Safe Place</t>
  </si>
  <si>
    <t>Steering System Calibration Required
Maximum Speed Will Be Further Limited
Stop in a Safe Place</t>
  </si>
  <si>
    <t>Steering System Malfunction
Maximum Speed Will Be Limited Soon
Visit Your Dealer</t>
  </si>
  <si>
    <t>Steering System Malfunction
Maximum Speed Will Be Further Limited
Visit Your Dealer</t>
  </si>
  <si>
    <t>Stop Vehicle in a Safe Place Immediately!</t>
  </si>
  <si>
    <t>Steering System Malfunction
Vehicle is Unavailable
Contact Your Dealer Immediately</t>
  </si>
  <si>
    <t>ハンドルの効きが変わります
注意して運転ください
販売店で点検</t>
  </si>
  <si>
    <t>ステアシステム起動中
シフト操作不可
しばらくお待ちください</t>
  </si>
  <si>
    <t>システム温度上昇中
ハンドルから手を放して
お待ちください</t>
  </si>
  <si>
    <t>ステアシステム起動出来ませんでした
再始動してください</t>
  </si>
  <si>
    <t>ハンドルから手を放してお待ちください
ステアシステム起動中</t>
  </si>
  <si>
    <t>ステアシステム故障
速度制限中
速やかに安全な場所に停車</t>
  </si>
  <si>
    <t>ステアシステム故障
まもなく速度を制限
安全な場所に停車</t>
  </si>
  <si>
    <t>ステアシステム故障
速度を更に制限
速やかに安全な場所に停車</t>
  </si>
  <si>
    <t>ステアシステムチェック
まもなく速度を制限
安全な場所に停車</t>
  </si>
  <si>
    <t>ステアシステムチェック
速度を更に制限
安全な場所に停車</t>
  </si>
  <si>
    <t>ステアシステム故障
まもなく速度を制限
販売店で点検</t>
  </si>
  <si>
    <t>ステアシステム故障
速度を更に制限
販売店で点検</t>
  </si>
  <si>
    <t>直ちに安全な場所に停車！</t>
  </si>
  <si>
    <t>ステアシステム故障
走行できません
直ちに販売店に連絡</t>
  </si>
  <si>
    <t>12.14
28.29</t>
    <phoneticPr fontId="1"/>
  </si>
  <si>
    <t>文言廃止
Delete messages
文言追加
Add messages</t>
    <rPh sb="0" eb="2">
      <t>モンゴン</t>
    </rPh>
    <rPh sb="2" eb="4">
      <t>ハイシ</t>
    </rPh>
    <phoneticPr fontId="1"/>
  </si>
  <si>
    <t>不要なオブジェクトが存在していたため、削除
Delete unnecessary objects present.</t>
    <rPh sb="0" eb="2">
      <t>フヨウ</t>
    </rPh>
    <rPh sb="10" eb="12">
      <t>ソンザイ</t>
    </rPh>
    <rPh sb="19" eb="21">
      <t>サクジョ</t>
    </rPh>
    <phoneticPr fontId="1"/>
  </si>
  <si>
    <t>法規要件No.をDetailedSpecに追加するため
特別条件を×→○に変更
Change the special condition from × to ○ to add the regulatory requirement No.to the Detailed Spec.</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</si>
</sst>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quot;#,##0_);[Red]\(&quot;$&quot;#,##0\)"/>
    <numFmt numFmtId="177" formatCode="&quot;$&quot;#,##0.00_);[Red]\(&quot;$&quot;#,##0.00\)"/>
    <numFmt numFmtId="178" formatCode="[$-409]dd/mmm/yy;@"/>
    <numFmt numFmtId="179" formatCode="0.00_ "/>
    <numFmt numFmtId="180" formatCode="\-\v@"/>
  </numFmts>
  <fonts count="108">
    <font>
      <sz val="11"/>
      <color theme="1"/>
      <name val="ＭＳ Ｐゴシック"/>
      <family val="2"/>
      <charset val="128"/>
      <scheme val="minor"/>
    </font>
    <font>
      <sz val="6"/>
      <name val="ＭＳ Ｐゴシック"/>
      <family val="2"/>
      <charset val="128"/>
      <scheme val="minor"/>
    </font>
    <font>
      <sz val="10"/>
      <color theme="1"/>
      <name val="HGｺﾞｼｯｸM"/>
      <family val="3"/>
      <charset val="128"/>
    </font>
    <font>
      <sz val="12"/>
      <color theme="1"/>
      <name val="HGｺﾞｼｯｸM"/>
      <family val="3"/>
      <charset val="128"/>
    </font>
    <font>
      <sz val="12"/>
      <name val="HGPｺﾞｼｯｸM"/>
      <family val="3"/>
      <charset val="128"/>
    </font>
    <font>
      <sz val="16"/>
      <color theme="1"/>
      <name val="HGｺﾞｼｯｸM"/>
      <family val="3"/>
      <charset val="128"/>
    </font>
    <font>
      <sz val="12"/>
      <color rgb="FF0000FF"/>
      <name val="HGｺﾞｼｯｸM"/>
      <family val="3"/>
      <charset val="128"/>
    </font>
    <font>
      <sz val="12"/>
      <name val="HGｺﾞｼｯｸM"/>
      <family val="3"/>
      <charset val="128"/>
    </font>
    <font>
      <sz val="14"/>
      <color indexed="81"/>
      <name val="HGｺﾞｼｯｸM"/>
      <family val="3"/>
      <charset val="128"/>
    </font>
    <font>
      <sz val="11"/>
      <name val="ＭＳ Ｐゴシック"/>
      <family val="3"/>
      <charset val="128"/>
    </font>
    <font>
      <sz val="6"/>
      <name val="ＭＳ Ｐゴシック"/>
      <family val="3"/>
      <charset val="128"/>
    </font>
    <font>
      <sz val="11"/>
      <color theme="1"/>
      <name val="HG丸ｺﾞｼｯｸM-PRO"/>
      <family val="3"/>
      <charset val="128"/>
    </font>
    <font>
      <sz val="11"/>
      <color theme="1"/>
      <name val="ＭＳ Ｐゴシック"/>
      <family val="2"/>
      <charset val="128"/>
      <scheme val="minor"/>
    </font>
    <font>
      <sz val="11"/>
      <color theme="1"/>
      <name val="ＭＳ Ｐゴシック"/>
      <family val="2"/>
      <scheme val="minor"/>
    </font>
    <font>
      <sz val="18"/>
      <name val="HGｺﾞｼｯｸM"/>
      <family val="3"/>
      <charset val="128"/>
    </font>
    <font>
      <sz val="14"/>
      <color rgb="FF0000FF"/>
      <name val="HGｺﾞｼｯｸM"/>
      <family val="3"/>
      <charset val="128"/>
    </font>
    <font>
      <sz val="14"/>
      <color theme="1"/>
      <name val="HGｺﾞｼｯｸM"/>
      <family val="3"/>
      <charset val="128"/>
    </font>
    <font>
      <sz val="14"/>
      <name val="HGｺﾞｼｯｸM"/>
      <family val="3"/>
      <charset val="128"/>
    </font>
    <font>
      <sz val="10"/>
      <name val="HGｺﾞｼｯｸM"/>
      <family val="3"/>
      <charset val="128"/>
    </font>
    <font>
      <sz val="13"/>
      <color theme="1"/>
      <name val="HGｺﾞｼｯｸM"/>
      <family val="3"/>
      <charset val="128"/>
    </font>
    <font>
      <sz val="8"/>
      <name val="Arial"/>
      <family val="2"/>
    </font>
    <font>
      <sz val="10"/>
      <name val="MS Sans Serif"/>
      <family val="2"/>
    </font>
    <font>
      <sz val="10"/>
      <name val="Arial"/>
      <family val="2"/>
    </font>
    <font>
      <sz val="22"/>
      <name val="ＭＳ 明朝"/>
      <family val="1"/>
      <charset val="128"/>
    </font>
    <font>
      <sz val="14"/>
      <name val="ＭＳ 明朝"/>
      <family val="1"/>
      <charset val="128"/>
    </font>
    <font>
      <b/>
      <sz val="11"/>
      <color theme="1"/>
      <name val="HG丸ｺﾞｼｯｸM-PRO"/>
      <family val="3"/>
      <charset val="128"/>
    </font>
    <font>
      <b/>
      <sz val="9"/>
      <color indexed="81"/>
      <name val="ＭＳ Ｐゴシック"/>
      <family val="3"/>
      <charset val="128"/>
    </font>
    <font>
      <b/>
      <sz val="11"/>
      <color indexed="10"/>
      <name val="HG丸ｺﾞｼｯｸM-PRO"/>
      <family val="3"/>
      <charset val="128"/>
    </font>
    <font>
      <sz val="11"/>
      <name val="HGｺﾞｼｯｸM"/>
      <family val="3"/>
      <charset val="128"/>
    </font>
    <font>
      <sz val="10.5"/>
      <color theme="1"/>
      <name val="HGｺﾞｼｯｸM"/>
      <family val="3"/>
      <charset val="128"/>
    </font>
    <font>
      <sz val="13"/>
      <name val="HGｺﾞｼｯｸM"/>
      <family val="3"/>
      <charset val="128"/>
    </font>
    <font>
      <u/>
      <sz val="16"/>
      <name val="HGｺﾞｼｯｸM"/>
      <family val="3"/>
      <charset val="128"/>
    </font>
    <font>
      <u/>
      <sz val="16"/>
      <color theme="1"/>
      <name val="HGｺﾞｼｯｸM"/>
      <family val="3"/>
      <charset val="128"/>
    </font>
    <font>
      <sz val="10.5"/>
      <color theme="0" tint="-4.9989318521683403E-2"/>
      <name val="HGｺﾞｼｯｸM"/>
      <family val="3"/>
      <charset val="128"/>
    </font>
    <font>
      <sz val="12"/>
      <color theme="0" tint="-4.9989318521683403E-2"/>
      <name val="HGｺﾞｼｯｸM"/>
      <family val="3"/>
      <charset val="128"/>
    </font>
    <font>
      <sz val="10.5"/>
      <name val="HGｺﾞｼｯｸM"/>
      <family val="3"/>
      <charset val="128"/>
    </font>
    <font>
      <sz val="1"/>
      <color theme="0" tint="-0.14999847407452621"/>
      <name val="HGｺﾞｼｯｸM"/>
      <family val="3"/>
      <charset val="128"/>
    </font>
    <font>
      <sz val="11"/>
      <color theme="0" tint="-0.14999847407452621"/>
      <name val="HGｺﾞｼｯｸM"/>
      <family val="3"/>
      <charset val="128"/>
    </font>
    <font>
      <sz val="11"/>
      <color theme="1"/>
      <name val="ＭＳ Ｐゴシック"/>
      <family val="3"/>
      <charset val="128"/>
      <scheme val="minor"/>
    </font>
    <font>
      <sz val="12"/>
      <color theme="0" tint="-0.34998626667073579"/>
      <name val="HGｺﾞｼｯｸM"/>
      <family val="3"/>
      <charset val="128"/>
    </font>
    <font>
      <sz val="11"/>
      <color theme="1"/>
      <name val="HGｺﾞｼｯｸM"/>
      <family val="3"/>
      <charset val="128"/>
    </font>
    <font>
      <b/>
      <sz val="16"/>
      <name val="HGｺﾞｼｯｸM"/>
      <family val="3"/>
      <charset val="128"/>
    </font>
    <font>
      <sz val="14"/>
      <color theme="0" tint="-0.14999847407452621"/>
      <name val="HGｺﾞｼｯｸM"/>
      <family val="3"/>
      <charset val="128"/>
    </font>
    <font>
      <sz val="12"/>
      <color theme="0" tint="-0.14999847407452621"/>
      <name val="HGｺﾞｼｯｸM"/>
      <family val="3"/>
      <charset val="128"/>
    </font>
    <font>
      <u/>
      <sz val="12"/>
      <name val="HGｺﾞｼｯｸM"/>
      <family val="3"/>
      <charset val="128"/>
    </font>
    <font>
      <sz val="14"/>
      <color indexed="81"/>
      <name val="HGPｺﾞｼｯｸM"/>
      <family val="3"/>
      <charset val="128"/>
    </font>
    <font>
      <b/>
      <sz val="11"/>
      <name val="HG丸ｺﾞｼｯｸM-PRO"/>
      <family val="3"/>
      <charset val="128"/>
    </font>
    <font>
      <sz val="11"/>
      <name val="HG丸ｺﾞｼｯｸM-PRO"/>
      <family val="3"/>
      <charset val="128"/>
    </font>
    <font>
      <u/>
      <sz val="14"/>
      <name val="HGｺﾞｼｯｸM"/>
      <family val="3"/>
      <charset val="128"/>
    </font>
    <font>
      <sz val="11"/>
      <color rgb="FFFF0000"/>
      <name val="HG丸ｺﾞｼｯｸM-PRO"/>
      <family val="3"/>
      <charset val="128"/>
    </font>
    <font>
      <sz val="30"/>
      <name val="HGｺﾞｼｯｸM"/>
      <family val="3"/>
      <charset val="128"/>
    </font>
    <font>
      <sz val="16"/>
      <name val="HGｺﾞｼｯｸM"/>
      <family val="3"/>
      <charset val="128"/>
    </font>
    <font>
      <b/>
      <sz val="20"/>
      <color theme="1"/>
      <name val="ＭＳ Ｐゴシック"/>
      <family val="3"/>
      <charset val="128"/>
      <scheme val="minor"/>
    </font>
    <font>
      <b/>
      <sz val="11"/>
      <color rgb="FFFF0000"/>
      <name val="HG丸ｺﾞｼｯｸM-PRO"/>
      <family val="3"/>
      <charset val="128"/>
    </font>
    <font>
      <sz val="14"/>
      <color theme="1"/>
      <name val="ＭＳ Ｐゴシック"/>
      <family val="2"/>
      <charset val="128"/>
      <scheme val="minor"/>
    </font>
    <font>
      <sz val="11"/>
      <name val="ＭＳ Ｐゴシック"/>
      <family val="2"/>
      <charset val="128"/>
      <scheme val="minor"/>
    </font>
    <font>
      <sz val="14"/>
      <name val="ＭＳ Ｐゴシック"/>
      <family val="2"/>
      <charset val="128"/>
      <scheme val="minor"/>
    </font>
    <font>
      <sz val="14"/>
      <color rgb="FF0000FF"/>
      <name val="ＭＳ Ｐゴシック"/>
      <family val="2"/>
      <charset val="128"/>
      <scheme val="minor"/>
    </font>
    <font>
      <sz val="14"/>
      <color theme="1"/>
      <name val="Arial Unicode MS"/>
      <family val="3"/>
      <charset val="128"/>
    </font>
    <font>
      <sz val="12"/>
      <color theme="1"/>
      <name val="Arial Unicode MS"/>
      <family val="3"/>
      <charset val="128"/>
    </font>
    <font>
      <sz val="16"/>
      <color theme="1"/>
      <name val="Arial Unicode MS"/>
      <family val="3"/>
      <charset val="128"/>
    </font>
    <font>
      <sz val="10"/>
      <color theme="1"/>
      <name val="Arial Unicode MS"/>
      <family val="3"/>
      <charset val="128"/>
    </font>
    <font>
      <sz val="10.5"/>
      <color theme="0" tint="-4.9989318521683403E-2"/>
      <name val="Arial Unicode MS"/>
      <family val="3"/>
      <charset val="128"/>
    </font>
    <font>
      <sz val="12"/>
      <color theme="0" tint="-4.9989318521683403E-2"/>
      <name val="Arial Unicode MS"/>
      <family val="3"/>
      <charset val="128"/>
    </font>
    <font>
      <sz val="10.5"/>
      <color theme="1"/>
      <name val="Arial Unicode MS"/>
      <family val="3"/>
      <charset val="128"/>
    </font>
    <font>
      <sz val="11"/>
      <color theme="1"/>
      <name val="Arial Unicode MS"/>
      <family val="3"/>
      <charset val="128"/>
    </font>
    <font>
      <u/>
      <sz val="16"/>
      <color theme="1"/>
      <name val="Arial Unicode MS"/>
      <family val="3"/>
      <charset val="128"/>
    </font>
    <font>
      <sz val="14"/>
      <name val="Arial Unicode MS"/>
      <family val="3"/>
      <charset val="128"/>
    </font>
    <font>
      <sz val="14"/>
      <color rgb="FF0000FF"/>
      <name val="Arial Unicode MS"/>
      <family val="3"/>
      <charset val="128"/>
    </font>
    <font>
      <sz val="12"/>
      <color rgb="FF0000FF"/>
      <name val="Arial Unicode MS"/>
      <family val="3"/>
      <charset val="128"/>
    </font>
    <font>
      <sz val="12"/>
      <color theme="0" tint="-0.34998626667073579"/>
      <name val="Arial Unicode MS"/>
      <family val="3"/>
      <charset val="128"/>
    </font>
    <font>
      <sz val="12"/>
      <name val="Arial Unicode MS"/>
      <family val="3"/>
      <charset val="128"/>
    </font>
    <font>
      <sz val="14"/>
      <name val="ＭＳ Ｐ明朝"/>
      <family val="1"/>
      <charset val="128"/>
    </font>
    <font>
      <sz val="11"/>
      <name val="Arial Unicode MS"/>
      <family val="3"/>
      <charset val="128"/>
    </font>
    <font>
      <sz val="13"/>
      <color theme="1"/>
      <name val="Arial Unicode MS"/>
      <family val="3"/>
      <charset val="128"/>
    </font>
    <font>
      <sz val="10"/>
      <name val="Arial Unicode MS"/>
      <family val="3"/>
      <charset val="128"/>
    </font>
    <font>
      <sz val="18"/>
      <name val="ＭＳ Ｐ明朝"/>
      <family val="1"/>
      <charset val="128"/>
    </font>
    <font>
      <sz val="14"/>
      <color indexed="81"/>
      <name val="Times New Roman"/>
      <family val="1"/>
    </font>
    <font>
      <sz val="14"/>
      <color indexed="81"/>
      <name val="ＭＳ Ｐ明朝"/>
      <family val="1"/>
      <charset val="128"/>
    </font>
    <font>
      <sz val="14"/>
      <color indexed="81"/>
      <name val="Arial Unicode MS"/>
      <family val="3"/>
      <charset val="128"/>
    </font>
    <font>
      <sz val="1"/>
      <color theme="0" tint="-0.249977111117893"/>
      <name val="HGｺﾞｼｯｸM"/>
      <family val="3"/>
      <charset val="128"/>
    </font>
    <font>
      <sz val="11"/>
      <color theme="0" tint="-0.249977111117893"/>
      <name val="ＭＳ Ｐゴシック"/>
      <family val="2"/>
      <charset val="128"/>
      <scheme val="minor"/>
    </font>
    <font>
      <sz val="14"/>
      <name val="HGSｺﾞｼｯｸM"/>
      <family val="3"/>
      <charset val="128"/>
    </font>
    <font>
      <sz val="1"/>
      <color theme="0" tint="-0.249977111117893"/>
      <name val="Arial Unicode MS"/>
      <family val="3"/>
      <charset val="128"/>
    </font>
    <font>
      <sz val="11"/>
      <color theme="0" tint="-0.249977111117893"/>
      <name val="Arial Unicode MS"/>
      <family val="3"/>
      <charset val="128"/>
    </font>
    <font>
      <u/>
      <sz val="16"/>
      <name val="Arial Unicode MS"/>
      <family val="3"/>
      <charset val="128"/>
    </font>
    <font>
      <sz val="12"/>
      <color rgb="FF0000FF"/>
      <name val="ＭＳ Ｐゴシック"/>
      <family val="2"/>
      <charset val="128"/>
      <scheme val="minor"/>
    </font>
    <font>
      <sz val="18"/>
      <name val="Arial Unicode MS"/>
      <family val="3"/>
      <charset val="128"/>
    </font>
    <font>
      <sz val="12"/>
      <color indexed="81"/>
      <name val="Times New Roman"/>
      <family val="1"/>
    </font>
    <font>
      <sz val="12"/>
      <color theme="0" tint="-0.249977111117893"/>
      <name val="HGｺﾞｼｯｸM"/>
      <family val="3"/>
      <charset val="128"/>
    </font>
    <font>
      <sz val="14"/>
      <color theme="0" tint="-0.249977111117893"/>
      <name val="Arial Unicode MS"/>
      <family val="3"/>
      <charset val="128"/>
    </font>
    <font>
      <u/>
      <sz val="14"/>
      <name val="Arial Unicode MS"/>
      <family val="3"/>
      <charset val="128"/>
    </font>
    <font>
      <sz val="14"/>
      <color theme="1"/>
      <name val="ＭＳ Ｐゴシック"/>
      <family val="3"/>
      <charset val="128"/>
      <scheme val="minor"/>
    </font>
    <font>
      <sz val="1"/>
      <color theme="0" tint="-0.14999847407452621"/>
      <name val="Arial Unicode MS"/>
      <family val="3"/>
      <charset val="128"/>
    </font>
    <font>
      <b/>
      <sz val="16"/>
      <name val="Arial Unicode MS"/>
      <family val="3"/>
      <charset val="128"/>
    </font>
    <font>
      <sz val="13"/>
      <name val="Arial Unicode MS"/>
      <family val="3"/>
      <charset val="128"/>
    </font>
    <font>
      <sz val="1"/>
      <color theme="0" tint="-0.14999847407452621"/>
      <name val="ＭＳ Ｐゴシック"/>
      <family val="2"/>
      <charset val="128"/>
      <scheme val="minor"/>
    </font>
    <font>
      <sz val="11"/>
      <color theme="0" tint="-0.14999847407452621"/>
      <name val="Arial Unicode MS"/>
      <family val="3"/>
      <charset val="128"/>
    </font>
    <font>
      <sz val="16"/>
      <name val="Arial Unicode MS"/>
      <family val="3"/>
      <charset val="128"/>
    </font>
    <font>
      <sz val="30"/>
      <name val="Arial Unicode MS"/>
      <family val="3"/>
      <charset val="128"/>
    </font>
    <font>
      <sz val="12"/>
      <color theme="0" tint="-0.14999847407452621"/>
      <name val="Arial Unicode MS"/>
      <family val="3"/>
      <charset val="128"/>
    </font>
    <font>
      <u/>
      <sz val="12"/>
      <name val="Arial Unicode MS"/>
      <family val="3"/>
      <charset val="128"/>
    </font>
    <font>
      <sz val="10.5"/>
      <name val="Arial Unicode MS"/>
      <family val="3"/>
      <charset val="128"/>
    </font>
    <font>
      <sz val="9"/>
      <color indexed="81"/>
      <name val="MS P ゴシック"/>
      <family val="3"/>
      <charset val="128"/>
    </font>
    <font>
      <b/>
      <sz val="9"/>
      <color indexed="81"/>
      <name val="MS P ゴシック"/>
      <family val="3"/>
      <charset val="128"/>
    </font>
    <font>
      <sz val="14"/>
      <name val="Calibri"/>
      <family val="2"/>
    </font>
    <font>
      <sz val="14"/>
      <name val="Segoe UI Symbol"/>
      <family val="3"/>
    </font>
    <font>
      <sz val="14"/>
      <name val="Calibri"/>
      <family val="3"/>
    </font>
  </fonts>
  <fills count="21">
    <fill>
      <patternFill patternType="none"/>
    </fill>
    <fill>
      <patternFill patternType="gray125"/>
    </fill>
    <fill>
      <patternFill patternType="solid">
        <fgColor rgb="FFCCFFCC"/>
        <bgColor indexed="64"/>
      </patternFill>
    </fill>
    <fill>
      <patternFill patternType="solid">
        <fgColor theme="0" tint="-0.249977111117893"/>
        <bgColor indexed="64"/>
      </patternFill>
    </fill>
    <fill>
      <patternFill patternType="solid">
        <fgColor theme="6"/>
        <bgColor indexed="64"/>
      </patternFill>
    </fill>
    <fill>
      <patternFill patternType="solid">
        <fgColor theme="0"/>
        <bgColor indexed="64"/>
      </patternFill>
    </fill>
    <fill>
      <patternFill patternType="lightUp">
        <bgColor rgb="FFCCFFCC"/>
      </patternFill>
    </fill>
    <fill>
      <patternFill patternType="solid">
        <fgColor indexed="22"/>
        <bgColor indexed="64"/>
      </patternFill>
    </fill>
    <fill>
      <patternFill patternType="solid">
        <fgColor indexed="26"/>
        <bgColor indexed="64"/>
      </patternFill>
    </fill>
    <fill>
      <patternFill patternType="solid">
        <fgColor rgb="FF92D050"/>
        <bgColor indexed="64"/>
      </patternFill>
    </fill>
    <fill>
      <patternFill patternType="solid">
        <fgColor rgb="FFBFBFBF"/>
        <bgColor indexed="64"/>
      </patternFill>
    </fill>
    <fill>
      <patternFill patternType="solid">
        <fgColor indexed="65"/>
        <bgColor indexed="64"/>
      </patternFill>
    </fill>
    <fill>
      <patternFill patternType="lightUp"/>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F2F2F2"/>
        <bgColor indexed="64"/>
      </patternFill>
    </fill>
    <fill>
      <patternFill patternType="solid">
        <fgColor rgb="FF000000"/>
        <bgColor indexed="64"/>
      </patternFill>
    </fill>
    <fill>
      <patternFill patternType="solid">
        <fgColor rgb="FFFF0000"/>
        <bgColor indexed="64"/>
      </patternFill>
    </fill>
    <fill>
      <patternFill patternType="solid">
        <fgColor rgb="FFFF7C80"/>
        <bgColor indexed="64"/>
      </patternFill>
    </fill>
    <fill>
      <patternFill patternType="solid">
        <fgColor rgb="FFFFC000"/>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style="hair">
        <color auto="1"/>
      </top>
      <bottom/>
      <diagonal/>
    </border>
    <border>
      <left style="thin">
        <color auto="1"/>
      </left>
      <right style="thin">
        <color auto="1"/>
      </right>
      <top/>
      <bottom style="hair">
        <color auto="1"/>
      </bottom>
      <diagonal/>
    </border>
    <border diagonalUp="1">
      <left style="thin">
        <color indexed="64"/>
      </left>
      <right style="thin">
        <color auto="1"/>
      </right>
      <top style="thin">
        <color indexed="64"/>
      </top>
      <bottom style="hair">
        <color auto="1"/>
      </bottom>
      <diagonal style="thin">
        <color indexed="64"/>
      </diagonal>
    </border>
    <border diagonalUp="1">
      <left style="thin">
        <color indexed="64"/>
      </left>
      <right style="thin">
        <color auto="1"/>
      </right>
      <top style="hair">
        <color auto="1"/>
      </top>
      <bottom style="thin">
        <color indexed="64"/>
      </bottom>
      <diagonal style="thin">
        <color indexed="64"/>
      </diagonal>
    </border>
    <border>
      <left/>
      <right style="medium">
        <color theme="0" tint="-0.499984740745262"/>
      </right>
      <top/>
      <bottom style="medium">
        <color theme="0" tint="-0.499984740745262"/>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
      <left style="medium">
        <color auto="1"/>
      </left>
      <right/>
      <top style="thin">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top/>
      <bottom/>
      <diagonal/>
    </border>
    <border>
      <left/>
      <right/>
      <top style="thin">
        <color auto="1"/>
      </top>
      <bottom style="medium">
        <color auto="1"/>
      </bottom>
      <diagonal/>
    </border>
    <border>
      <left style="thin">
        <color auto="1"/>
      </left>
      <right style="thin">
        <color indexed="64"/>
      </right>
      <top style="medium">
        <color auto="1"/>
      </top>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indexed="64"/>
      </top>
      <bottom style="hair">
        <color indexed="64"/>
      </bottom>
      <diagonal/>
    </border>
    <border>
      <left/>
      <right/>
      <top style="hair">
        <color indexed="64"/>
      </top>
      <bottom style="hair">
        <color indexed="64"/>
      </bottom>
      <diagonal/>
    </border>
    <border>
      <left/>
      <right style="thin">
        <color auto="1"/>
      </right>
      <top style="thin">
        <color indexed="64"/>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right/>
      <top style="hair">
        <color indexed="64"/>
      </top>
      <bottom/>
      <diagonal/>
    </border>
    <border>
      <left style="thin">
        <color auto="1"/>
      </left>
      <right/>
      <top style="hair">
        <color auto="1"/>
      </top>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top style="medium">
        <color auto="1"/>
      </top>
      <bottom style="thin">
        <color auto="1"/>
      </bottom>
      <diagonal/>
    </border>
    <border>
      <left/>
      <right style="medium">
        <color auto="1"/>
      </right>
      <top style="thin">
        <color indexed="64"/>
      </top>
      <bottom style="medium">
        <color indexed="64"/>
      </bottom>
      <diagonal/>
    </border>
    <border>
      <left/>
      <right style="medium">
        <color auto="1"/>
      </right>
      <top style="thin">
        <color indexed="64"/>
      </top>
      <bottom style="thin">
        <color indexed="64"/>
      </bottom>
      <diagonal/>
    </border>
    <border>
      <left style="medium">
        <color auto="1"/>
      </left>
      <right/>
      <top style="medium">
        <color auto="1"/>
      </top>
      <bottom style="thin">
        <color auto="1"/>
      </bottom>
      <diagonal/>
    </border>
    <border>
      <left/>
      <right style="medium">
        <color auto="1"/>
      </right>
      <top style="medium">
        <color auto="1"/>
      </top>
      <bottom/>
      <diagonal/>
    </border>
    <border>
      <left/>
      <right style="medium">
        <color auto="1"/>
      </right>
      <top/>
      <bottom style="thin">
        <color auto="1"/>
      </bottom>
      <diagonal/>
    </border>
    <border>
      <left style="thin">
        <color indexed="64"/>
      </left>
      <right style="thin">
        <color indexed="64"/>
      </right>
      <top style="thin">
        <color indexed="64"/>
      </top>
      <bottom style="thin">
        <color auto="1"/>
      </bottom>
      <diagonal/>
    </border>
    <border>
      <left/>
      <right/>
      <top style="medium">
        <color auto="1"/>
      </top>
      <bottom/>
      <diagonal/>
    </border>
    <border>
      <left style="hair">
        <color indexed="64"/>
      </left>
      <right style="thin">
        <color indexed="64"/>
      </right>
      <top style="hair">
        <color indexed="64"/>
      </top>
      <bottom style="hair">
        <color indexed="64"/>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36">
    <xf numFmtId="0" fontId="0" fillId="0" borderId="0">
      <alignment vertical="center"/>
    </xf>
    <xf numFmtId="0" fontId="4" fillId="0" borderId="0">
      <alignment vertical="center"/>
    </xf>
    <xf numFmtId="0" fontId="9" fillId="0" borderId="0"/>
    <xf numFmtId="0" fontId="13"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38" fontId="20" fillId="7" borderId="0" applyNumberFormat="0" applyBorder="0" applyAlignment="0" applyProtection="0"/>
    <xf numFmtId="10" fontId="20" fillId="8" borderId="1" applyNumberFormat="0" applyBorder="0" applyAlignment="0" applyProtection="0"/>
    <xf numFmtId="38" fontId="21" fillId="0" borderId="0" applyFont="0" applyFill="0" applyBorder="0" applyAlignment="0" applyProtection="0"/>
    <xf numFmtId="40" fontId="21" fillId="0" borderId="0" applyFont="0" applyFill="0" applyBorder="0" applyAlignment="0" applyProtection="0"/>
    <xf numFmtId="176" fontId="21" fillId="0" borderId="0" applyFont="0" applyFill="0" applyBorder="0" applyAlignment="0" applyProtection="0"/>
    <xf numFmtId="177" fontId="21" fillId="0" borderId="0" applyFont="0" applyFill="0" applyBorder="0" applyAlignment="0" applyProtection="0"/>
    <xf numFmtId="37" fontId="9" fillId="0" borderId="0"/>
    <xf numFmtId="10" fontId="22" fillId="0" borderId="0" applyFont="0" applyFill="0" applyBorder="0" applyAlignment="0" applyProtection="0"/>
    <xf numFmtId="0" fontId="23" fillId="0" borderId="0">
      <alignment vertical="center"/>
    </xf>
    <xf numFmtId="0" fontId="24" fillId="0" borderId="0"/>
    <xf numFmtId="0" fontId="12" fillId="0" borderId="0">
      <alignment vertical="center"/>
    </xf>
  </cellStyleXfs>
  <cellXfs count="1742">
    <xf numFmtId="0" fontId="0" fillId="0" borderId="0" xfId="0">
      <alignment vertical="center"/>
    </xf>
    <xf numFmtId="0" fontId="3" fillId="0" borderId="0" xfId="0" applyFont="1">
      <alignment vertical="center"/>
    </xf>
    <xf numFmtId="0" fontId="3" fillId="0" borderId="10" xfId="0" applyFont="1" applyBorder="1">
      <alignment vertical="center"/>
    </xf>
    <xf numFmtId="0" fontId="2" fillId="0" borderId="10" xfId="0" applyFont="1" applyBorder="1">
      <alignment vertical="center"/>
    </xf>
    <xf numFmtId="0" fontId="5" fillId="0" borderId="10" xfId="0" applyFont="1" applyBorder="1">
      <alignment vertical="center"/>
    </xf>
    <xf numFmtId="0" fontId="3" fillId="0" borderId="10" xfId="0" applyFont="1" applyBorder="1" applyAlignment="1">
      <alignment horizontal="right" vertical="center"/>
    </xf>
    <xf numFmtId="0" fontId="3" fillId="0" borderId="3" xfId="0" applyFont="1" applyBorder="1">
      <alignment vertical="center"/>
    </xf>
    <xf numFmtId="0" fontId="3" fillId="0" borderId="3" xfId="0" applyFont="1" applyBorder="1" applyAlignment="1">
      <alignment vertical="center" wrapText="1"/>
    </xf>
    <xf numFmtId="0" fontId="3" fillId="3" borderId="0" xfId="0" applyFont="1" applyFill="1">
      <alignment vertical="center"/>
    </xf>
    <xf numFmtId="0" fontId="7" fillId="0" borderId="0" xfId="0" applyFont="1" applyAlignment="1">
      <alignment horizontal="center" vertical="center"/>
    </xf>
    <xf numFmtId="0" fontId="7" fillId="0" borderId="0" xfId="0" applyFont="1">
      <alignment vertical="center"/>
    </xf>
    <xf numFmtId="0" fontId="7" fillId="0" borderId="0" xfId="0" applyFont="1" applyAlignment="1">
      <alignment horizontal="right" vertical="center"/>
    </xf>
    <xf numFmtId="0" fontId="3" fillId="0" borderId="10" xfId="0" applyFont="1" applyBorder="1" applyAlignment="1">
      <alignment horizontal="right" vertical="center" indent="1"/>
    </xf>
    <xf numFmtId="0" fontId="5" fillId="0" borderId="10" xfId="0" applyFont="1" applyBorder="1" applyAlignment="1">
      <alignment horizontal="left" vertical="center" indent="1"/>
    </xf>
    <xf numFmtId="0" fontId="3" fillId="3" borderId="13" xfId="0" applyFont="1" applyFill="1" applyBorder="1">
      <alignment vertical="center"/>
    </xf>
    <xf numFmtId="0" fontId="11" fillId="0" borderId="0" xfId="0" applyFont="1">
      <alignment vertical="center"/>
    </xf>
    <xf numFmtId="0" fontId="11" fillId="0" borderId="0" xfId="0" applyFont="1" applyAlignment="1">
      <alignment horizontal="center" vertical="center"/>
    </xf>
    <xf numFmtId="0" fontId="5" fillId="0" borderId="2" xfId="0" applyFont="1" applyBorder="1" applyAlignment="1">
      <alignment horizontal="left" vertical="center" indent="1"/>
    </xf>
    <xf numFmtId="0" fontId="17" fillId="0" borderId="0" xfId="0" applyFont="1">
      <alignment vertical="center"/>
    </xf>
    <xf numFmtId="0" fontId="16" fillId="3" borderId="0" xfId="0" applyFont="1" applyFill="1">
      <alignment vertical="center"/>
    </xf>
    <xf numFmtId="0" fontId="16" fillId="0" borderId="0" xfId="0" applyFont="1">
      <alignment vertical="center"/>
    </xf>
    <xf numFmtId="0" fontId="16" fillId="0" borderId="0" xfId="0" applyFont="1" applyAlignment="1">
      <alignment horizontal="left" vertical="center" indent="1"/>
    </xf>
    <xf numFmtId="0" fontId="16" fillId="3" borderId="0" xfId="0" applyFont="1" applyFill="1" applyAlignment="1">
      <alignment horizontal="left" vertical="center" indent="1"/>
    </xf>
    <xf numFmtId="0" fontId="16" fillId="0" borderId="10" xfId="0" applyFont="1" applyBorder="1" applyAlignment="1">
      <alignment horizontal="right" vertical="center"/>
    </xf>
    <xf numFmtId="0" fontId="16" fillId="0" borderId="10" xfId="0" applyFont="1" applyBorder="1" applyAlignment="1">
      <alignment horizontal="left" vertical="center" indent="1"/>
    </xf>
    <xf numFmtId="0" fontId="16" fillId="0" borderId="10" xfId="0" applyFont="1" applyBorder="1" applyAlignment="1">
      <alignment vertical="center" shrinkToFit="1"/>
    </xf>
    <xf numFmtId="0" fontId="16" fillId="0" borderId="10" xfId="0" applyFont="1" applyBorder="1">
      <alignment vertical="center"/>
    </xf>
    <xf numFmtId="0" fontId="16" fillId="0" borderId="0" xfId="0" applyFont="1" applyAlignment="1">
      <alignment horizontal="right" vertical="center"/>
    </xf>
    <xf numFmtId="0" fontId="16" fillId="0" borderId="10" xfId="0" applyFont="1" applyBorder="1" applyAlignment="1">
      <alignment horizontal="centerContinuous" vertical="center"/>
    </xf>
    <xf numFmtId="0" fontId="16" fillId="0" borderId="5" xfId="0" applyFont="1" applyBorder="1" applyAlignment="1">
      <alignment vertical="center" wrapText="1"/>
    </xf>
    <xf numFmtId="0" fontId="16" fillId="0" borderId="11" xfId="0" applyFont="1" applyBorder="1">
      <alignment vertical="center"/>
    </xf>
    <xf numFmtId="0" fontId="16" fillId="0" borderId="11" xfId="0" applyFont="1" applyBorder="1" applyAlignment="1">
      <alignment vertical="center" wrapText="1"/>
    </xf>
    <xf numFmtId="0" fontId="16" fillId="0" borderId="6" xfId="0" applyFont="1" applyBorder="1" applyAlignment="1">
      <alignment vertical="center" wrapText="1"/>
    </xf>
    <xf numFmtId="0" fontId="16" fillId="0" borderId="7" xfId="0" applyFont="1" applyBorder="1">
      <alignment vertical="center"/>
    </xf>
    <xf numFmtId="0" fontId="16" fillId="3" borderId="3" xfId="0" applyFont="1" applyFill="1" applyBorder="1" applyAlignment="1">
      <alignment horizontal="left" vertical="center" indent="1"/>
    </xf>
    <xf numFmtId="0" fontId="16" fillId="0" borderId="2" xfId="0" applyFont="1" applyBorder="1" applyAlignment="1">
      <alignment horizontal="left" vertical="center" indent="1"/>
    </xf>
    <xf numFmtId="0" fontId="16" fillId="0" borderId="3" xfId="0" applyFont="1" applyBorder="1" applyAlignment="1">
      <alignment horizontal="left" vertical="center" indent="1"/>
    </xf>
    <xf numFmtId="0" fontId="16" fillId="3" borderId="9" xfId="0" applyFont="1" applyFill="1" applyBorder="1" applyAlignment="1">
      <alignment horizontal="left" vertical="center" indent="1"/>
    </xf>
    <xf numFmtId="0" fontId="17" fillId="0" borderId="5" xfId="0" applyFont="1" applyBorder="1">
      <alignment vertical="center"/>
    </xf>
    <xf numFmtId="0" fontId="17" fillId="0" borderId="11" xfId="0" applyFont="1" applyBorder="1">
      <alignment vertical="center"/>
    </xf>
    <xf numFmtId="0" fontId="17" fillId="0" borderId="3" xfId="0" applyFont="1" applyBorder="1">
      <alignment vertical="center"/>
    </xf>
    <xf numFmtId="0" fontId="16" fillId="0" borderId="5" xfId="0" applyFont="1" applyBorder="1">
      <alignment vertical="center"/>
    </xf>
    <xf numFmtId="0" fontId="16" fillId="0" borderId="2" xfId="0" applyFont="1" applyBorder="1">
      <alignment vertical="center"/>
    </xf>
    <xf numFmtId="0" fontId="17" fillId="0" borderId="0" xfId="0" applyFont="1" applyAlignment="1">
      <alignment horizontal="right" vertical="center" indent="1"/>
    </xf>
    <xf numFmtId="0" fontId="17" fillId="0" borderId="14" xfId="0" applyFont="1" applyBorder="1">
      <alignment vertical="center"/>
    </xf>
    <xf numFmtId="0" fontId="17" fillId="0" borderId="2" xfId="0" applyFont="1" applyBorder="1" applyAlignment="1">
      <alignment horizontal="left" vertical="center" indent="1"/>
    </xf>
    <xf numFmtId="0" fontId="17" fillId="0" borderId="10" xfId="0" applyFont="1" applyBorder="1">
      <alignment vertical="center"/>
    </xf>
    <xf numFmtId="0" fontId="17" fillId="0" borderId="10" xfId="0" applyFont="1" applyBorder="1" applyAlignment="1">
      <alignment horizontal="left" vertical="center" indent="1"/>
    </xf>
    <xf numFmtId="0" fontId="17" fillId="0" borderId="3" xfId="0" applyFont="1" applyBorder="1" applyAlignment="1">
      <alignment horizontal="left" vertical="center" indent="1"/>
    </xf>
    <xf numFmtId="0" fontId="17" fillId="0" borderId="7" xfId="0" applyFont="1" applyBorder="1" applyAlignment="1">
      <alignment horizontal="center" vertical="center"/>
    </xf>
    <xf numFmtId="0" fontId="17" fillId="0" borderId="7" xfId="0" applyFont="1" applyBorder="1">
      <alignment vertical="center"/>
    </xf>
    <xf numFmtId="0" fontId="17" fillId="0" borderId="0" xfId="0" applyFont="1" applyAlignment="1">
      <alignment horizontal="left" vertical="center"/>
    </xf>
    <xf numFmtId="0" fontId="16" fillId="0" borderId="4" xfId="0" applyFont="1" applyBorder="1">
      <alignment vertical="center"/>
    </xf>
    <xf numFmtId="0" fontId="16" fillId="0" borderId="0" xfId="0" applyFont="1" applyAlignment="1">
      <alignment horizontal="center" vertical="center" wrapText="1"/>
    </xf>
    <xf numFmtId="0" fontId="25" fillId="9" borderId="16" xfId="0" applyFont="1" applyFill="1" applyBorder="1" applyAlignment="1">
      <alignment horizontal="center" vertical="center"/>
    </xf>
    <xf numFmtId="0" fontId="11" fillId="0" borderId="16" xfId="0" applyFont="1" applyBorder="1">
      <alignment vertical="center"/>
    </xf>
    <xf numFmtId="0" fontId="25" fillId="9" borderId="17" xfId="0" applyFont="1" applyFill="1" applyBorder="1" applyAlignment="1">
      <alignment horizontal="center" vertical="center"/>
    </xf>
    <xf numFmtId="0" fontId="11" fillId="0" borderId="17" xfId="0" applyFont="1" applyBorder="1">
      <alignment vertical="center"/>
    </xf>
    <xf numFmtId="0" fontId="25" fillId="9" borderId="18" xfId="0" applyFont="1" applyFill="1" applyBorder="1" applyAlignment="1">
      <alignment horizontal="center" vertical="center"/>
    </xf>
    <xf numFmtId="0" fontId="11" fillId="0" borderId="18" xfId="0" applyFont="1" applyBorder="1">
      <alignment vertical="center"/>
    </xf>
    <xf numFmtId="0" fontId="11" fillId="0" borderId="16" xfId="0" applyFont="1" applyBorder="1" applyAlignment="1">
      <alignment vertical="center" wrapText="1"/>
    </xf>
    <xf numFmtId="0" fontId="11" fillId="0" borderId="17" xfId="0" applyFont="1" applyBorder="1" applyAlignment="1">
      <alignment vertical="center" wrapText="1"/>
    </xf>
    <xf numFmtId="0" fontId="25" fillId="9" borderId="19" xfId="0" applyFont="1" applyFill="1" applyBorder="1" applyAlignment="1">
      <alignment horizontal="center" vertical="center"/>
    </xf>
    <xf numFmtId="0" fontId="11" fillId="0" borderId="19" xfId="0" applyFont="1" applyBorder="1" applyAlignment="1">
      <alignment vertical="center" wrapText="1"/>
    </xf>
    <xf numFmtId="0" fontId="25" fillId="9" borderId="20" xfId="0" applyFont="1" applyFill="1" applyBorder="1" applyAlignment="1">
      <alignment horizontal="center" vertical="center"/>
    </xf>
    <xf numFmtId="0" fontId="11" fillId="0" borderId="20" xfId="0" applyFont="1" applyBorder="1" applyAlignment="1">
      <alignment vertical="center" wrapText="1"/>
    </xf>
    <xf numFmtId="0" fontId="25" fillId="9" borderId="7" xfId="0" applyFont="1" applyFill="1" applyBorder="1" applyAlignment="1">
      <alignment horizontal="center" vertical="center"/>
    </xf>
    <xf numFmtId="0" fontId="11" fillId="0" borderId="7" xfId="0" applyFont="1" applyBorder="1">
      <alignment vertical="center"/>
    </xf>
    <xf numFmtId="0" fontId="25" fillId="0" borderId="21" xfId="0" applyFont="1" applyBorder="1" applyAlignment="1">
      <alignment vertical="center" wrapText="1"/>
    </xf>
    <xf numFmtId="0" fontId="25" fillId="0" borderId="22" xfId="0" applyFont="1" applyBorder="1" applyAlignment="1">
      <alignment vertical="center" wrapText="1"/>
    </xf>
    <xf numFmtId="0" fontId="28" fillId="0" borderId="0" xfId="0" applyFont="1">
      <alignment vertical="center"/>
    </xf>
    <xf numFmtId="0" fontId="16" fillId="3" borderId="6" xfId="0" applyFont="1" applyFill="1" applyBorder="1" applyAlignment="1">
      <alignment horizontal="left" vertical="center" indent="1"/>
    </xf>
    <xf numFmtId="0" fontId="16" fillId="3" borderId="8" xfId="0" applyFont="1" applyFill="1" applyBorder="1" applyAlignment="1">
      <alignment horizontal="left" vertical="center" indent="1"/>
    </xf>
    <xf numFmtId="0" fontId="16" fillId="0" borderId="2" xfId="0" applyFont="1" applyBorder="1" applyAlignment="1">
      <alignment horizontal="right" vertical="center" indent="1"/>
    </xf>
    <xf numFmtId="0" fontId="16" fillId="3" borderId="2" xfId="0" applyFont="1" applyFill="1" applyBorder="1" applyAlignment="1">
      <alignment horizontal="center" vertical="center"/>
    </xf>
    <xf numFmtId="0" fontId="11" fillId="5" borderId="17" xfId="0" applyFont="1" applyFill="1" applyBorder="1">
      <alignment vertical="center"/>
    </xf>
    <xf numFmtId="0" fontId="11" fillId="5" borderId="16" xfId="0" applyFont="1" applyFill="1" applyBorder="1">
      <alignment vertical="center"/>
    </xf>
    <xf numFmtId="0" fontId="16" fillId="3" borderId="14" xfId="0" applyFont="1" applyFill="1" applyBorder="1" applyAlignment="1">
      <alignment horizontal="center" vertical="center"/>
    </xf>
    <xf numFmtId="0" fontId="16" fillId="3" borderId="14" xfId="0" applyFont="1" applyFill="1" applyBorder="1" applyAlignment="1">
      <alignment horizontal="left" vertical="center" indent="1"/>
    </xf>
    <xf numFmtId="0" fontId="7" fillId="0" borderId="3" xfId="0" applyFont="1" applyBorder="1">
      <alignment vertical="center"/>
    </xf>
    <xf numFmtId="0" fontId="11" fillId="0" borderId="18" xfId="0" applyFont="1" applyBorder="1" applyAlignment="1">
      <alignment vertical="center" wrapText="1"/>
    </xf>
    <xf numFmtId="0" fontId="11" fillId="0" borderId="7" xfId="0" applyFont="1" applyBorder="1" applyAlignment="1">
      <alignment vertical="center" wrapText="1"/>
    </xf>
    <xf numFmtId="0" fontId="16" fillId="0" borderId="9" xfId="0" applyFont="1" applyBorder="1" applyAlignment="1">
      <alignment horizontal="center" vertical="center"/>
    </xf>
    <xf numFmtId="0" fontId="17" fillId="0" borderId="8" xfId="0" applyFont="1" applyBorder="1" applyAlignment="1">
      <alignment horizontal="left" vertical="center" indent="1"/>
    </xf>
    <xf numFmtId="0" fontId="17" fillId="0" borderId="9" xfId="0" applyFont="1" applyBorder="1" applyAlignment="1">
      <alignment horizontal="left" vertical="center" indent="1"/>
    </xf>
    <xf numFmtId="0" fontId="17" fillId="0" borderId="0" xfId="0" applyFont="1" applyAlignment="1">
      <alignment horizontal="left" vertical="center" indent="1"/>
    </xf>
    <xf numFmtId="0" fontId="17" fillId="0" borderId="12" xfId="0" applyFont="1" applyBorder="1" applyAlignment="1">
      <alignment horizontal="left" vertical="center" indent="1"/>
    </xf>
    <xf numFmtId="0" fontId="16" fillId="0" borderId="3" xfId="0" applyFont="1" applyBorder="1">
      <alignment vertical="center"/>
    </xf>
    <xf numFmtId="0" fontId="17" fillId="0" borderId="0" xfId="0" applyFont="1" applyAlignment="1">
      <alignment vertical="center" wrapText="1"/>
    </xf>
    <xf numFmtId="0" fontId="7" fillId="0" borderId="12" xfId="0" applyFont="1" applyBorder="1">
      <alignment vertical="center"/>
    </xf>
    <xf numFmtId="0" fontId="3" fillId="0" borderId="12" xfId="0" applyFont="1" applyBorder="1">
      <alignment vertical="center"/>
    </xf>
    <xf numFmtId="0" fontId="11" fillId="0" borderId="7" xfId="0" quotePrefix="1" applyFont="1" applyBorder="1" applyAlignment="1">
      <alignment horizontal="center" vertical="center"/>
    </xf>
    <xf numFmtId="0" fontId="11" fillId="0" borderId="15" xfId="0" applyFont="1" applyBorder="1" applyAlignment="1">
      <alignment horizontal="center" vertical="center"/>
    </xf>
    <xf numFmtId="0" fontId="7" fillId="0" borderId="11" xfId="0" applyFont="1" applyBorder="1">
      <alignment vertical="center"/>
    </xf>
    <xf numFmtId="0" fontId="29" fillId="0" borderId="3" xfId="0" applyFont="1" applyBorder="1" applyAlignment="1">
      <alignment horizontal="right" vertical="center" indent="1"/>
    </xf>
    <xf numFmtId="0" fontId="17" fillId="0" borderId="0" xfId="0" applyFont="1" applyAlignment="1">
      <alignment vertical="top"/>
    </xf>
    <xf numFmtId="0" fontId="31" fillId="0" borderId="0" xfId="2" applyFont="1" applyAlignment="1">
      <alignment vertical="center"/>
    </xf>
    <xf numFmtId="0" fontId="32" fillId="0" borderId="0" xfId="0" applyFont="1">
      <alignment vertical="center"/>
    </xf>
    <xf numFmtId="0" fontId="31" fillId="0" borderId="0" xfId="0" applyFont="1">
      <alignment vertical="center"/>
    </xf>
    <xf numFmtId="0" fontId="32" fillId="0" borderId="14" xfId="0" applyFont="1" applyBorder="1">
      <alignment vertical="center"/>
    </xf>
    <xf numFmtId="0" fontId="14" fillId="0" borderId="14" xfId="0" applyFont="1" applyBorder="1" applyAlignment="1">
      <alignment horizontal="right" vertical="center"/>
    </xf>
    <xf numFmtId="0" fontId="16" fillId="0" borderId="2" xfId="0" applyFont="1" applyBorder="1" applyAlignment="1">
      <alignment horizontal="centerContinuous" vertical="center" wrapText="1"/>
    </xf>
    <xf numFmtId="0" fontId="17" fillId="0" borderId="5" xfId="0" applyFont="1" applyBorder="1" applyAlignment="1">
      <alignment horizontal="left" vertical="center" indent="1"/>
    </xf>
    <xf numFmtId="0" fontId="16" fillId="0" borderId="5" xfId="0" applyFont="1" applyBorder="1" applyAlignment="1">
      <alignment horizontal="center" textRotation="255"/>
    </xf>
    <xf numFmtId="0" fontId="16" fillId="0" borderId="8" xfId="0" applyFont="1" applyBorder="1" applyAlignment="1">
      <alignment horizontal="center" vertical="top" textRotation="255"/>
    </xf>
    <xf numFmtId="0" fontId="30" fillId="0" borderId="7" xfId="0" applyFont="1" applyBorder="1" applyAlignment="1">
      <alignment horizontal="center" vertical="center"/>
    </xf>
    <xf numFmtId="0" fontId="17" fillId="0" borderId="11" xfId="0" applyFont="1" applyBorder="1" applyAlignment="1">
      <alignment horizontal="left" vertical="center" indent="1"/>
    </xf>
    <xf numFmtId="0" fontId="17" fillId="13" borderId="23" xfId="0" applyFont="1" applyFill="1" applyBorder="1" applyAlignment="1">
      <alignment horizontal="center" vertical="center"/>
    </xf>
    <xf numFmtId="0" fontId="34" fillId="13" borderId="10" xfId="0" applyFont="1" applyFill="1" applyBorder="1">
      <alignment vertical="center"/>
    </xf>
    <xf numFmtId="0" fontId="33" fillId="13" borderId="10" xfId="0" applyFont="1" applyFill="1" applyBorder="1" applyAlignment="1">
      <alignment horizontal="right" vertical="center"/>
    </xf>
    <xf numFmtId="0" fontId="33" fillId="5" borderId="10" xfId="0" applyFont="1" applyFill="1" applyBorder="1">
      <alignment vertical="center"/>
    </xf>
    <xf numFmtId="0" fontId="11" fillId="5" borderId="15" xfId="0" applyFont="1" applyFill="1" applyBorder="1" applyAlignment="1">
      <alignment horizontal="center" vertical="center"/>
    </xf>
    <xf numFmtId="0" fontId="11" fillId="5" borderId="7" xfId="0" applyFont="1" applyFill="1" applyBorder="1" applyAlignment="1">
      <alignment horizontal="center" vertical="center"/>
    </xf>
    <xf numFmtId="0" fontId="11" fillId="4" borderId="3" xfId="0" applyFont="1" applyFill="1" applyBorder="1" applyAlignment="1">
      <alignment horizontal="center" vertical="center"/>
    </xf>
    <xf numFmtId="0" fontId="11" fillId="5" borderId="4"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quotePrefix="1" applyFont="1" applyFill="1" applyBorder="1" applyAlignment="1">
      <alignment horizontal="center" vertical="center"/>
    </xf>
    <xf numFmtId="0" fontId="17" fillId="0" borderId="2" xfId="0" applyFont="1" applyBorder="1">
      <alignment vertical="center"/>
    </xf>
    <xf numFmtId="0" fontId="16" fillId="0" borderId="8" xfId="0" applyFont="1" applyBorder="1">
      <alignment vertical="center"/>
    </xf>
    <xf numFmtId="0" fontId="16" fillId="0" borderId="14" xfId="0" applyFont="1" applyBorder="1">
      <alignment vertical="center"/>
    </xf>
    <xf numFmtId="0" fontId="17" fillId="0" borderId="7" xfId="0" applyFont="1" applyBorder="1" applyAlignment="1">
      <alignment horizontal="left" vertical="center" indent="1"/>
    </xf>
    <xf numFmtId="0" fontId="27" fillId="0" borderId="0" xfId="0" applyFont="1">
      <alignment vertical="center"/>
    </xf>
    <xf numFmtId="0" fontId="11" fillId="3" borderId="15" xfId="0" applyFont="1" applyFill="1" applyBorder="1" applyAlignment="1">
      <alignment horizontal="center" vertical="center"/>
    </xf>
    <xf numFmtId="0" fontId="11" fillId="3" borderId="7" xfId="0" applyFont="1" applyFill="1" applyBorder="1" applyAlignment="1">
      <alignment horizontal="center" vertical="center"/>
    </xf>
    <xf numFmtId="0" fontId="11" fillId="5" borderId="4" xfId="0" quotePrefix="1" applyFont="1" applyFill="1" applyBorder="1" applyAlignment="1">
      <alignment horizontal="center" vertical="center"/>
    </xf>
    <xf numFmtId="0" fontId="11" fillId="0" borderId="5" xfId="0" applyFont="1" applyBorder="1" applyAlignment="1">
      <alignment horizontal="center" vertical="center"/>
    </xf>
    <xf numFmtId="0" fontId="16" fillId="0" borderId="12" xfId="0" applyFont="1" applyBorder="1" applyAlignment="1">
      <alignment vertical="center" shrinkToFit="1"/>
    </xf>
    <xf numFmtId="0" fontId="16" fillId="0" borderId="0" xfId="0" applyFont="1" applyAlignment="1">
      <alignment vertical="center" shrinkToFit="1"/>
    </xf>
    <xf numFmtId="0" fontId="11" fillId="0" borderId="7" xfId="0" applyFont="1" applyBorder="1" applyAlignment="1">
      <alignment horizontal="center" vertical="center"/>
    </xf>
    <xf numFmtId="0" fontId="11" fillId="0" borderId="13" xfId="0" applyFont="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11" fillId="0" borderId="15" xfId="0" quotePrefix="1" applyFont="1" applyBorder="1" applyAlignment="1">
      <alignment horizontal="center" vertical="center"/>
    </xf>
    <xf numFmtId="0" fontId="16" fillId="0" borderId="6" xfId="0" applyFont="1" applyBorder="1" applyAlignment="1">
      <alignment horizontal="center" vertical="center"/>
    </xf>
    <xf numFmtId="0" fontId="37" fillId="0" borderId="0" xfId="0" applyFont="1">
      <alignment vertical="center"/>
    </xf>
    <xf numFmtId="0" fontId="36" fillId="3" borderId="0" xfId="0" applyFont="1" applyFill="1">
      <alignment vertical="center"/>
    </xf>
    <xf numFmtId="20" fontId="0" fillId="0" borderId="0" xfId="0" applyNumberFormat="1">
      <alignment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6" xfId="0"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29" xfId="0" applyBorder="1">
      <alignment vertical="center"/>
    </xf>
    <xf numFmtId="0" fontId="0" fillId="0" borderId="33" xfId="0" applyBorder="1">
      <alignment vertical="center"/>
    </xf>
    <xf numFmtId="0" fontId="36" fillId="0" borderId="0" xfId="0" applyFont="1">
      <alignment vertical="center"/>
    </xf>
    <xf numFmtId="0" fontId="0" fillId="0" borderId="28" xfId="0" quotePrefix="1" applyBorder="1">
      <alignment vertical="center"/>
    </xf>
    <xf numFmtId="0" fontId="0" fillId="0" borderId="2" xfId="0" applyBorder="1">
      <alignment vertical="center"/>
    </xf>
    <xf numFmtId="0" fontId="0" fillId="0" borderId="28" xfId="0" applyBorder="1">
      <alignment vertical="center"/>
    </xf>
    <xf numFmtId="49" fontId="0" fillId="0" borderId="28" xfId="0" applyNumberFormat="1" applyBorder="1" applyAlignment="1">
      <alignment horizontal="center" vertical="center"/>
    </xf>
    <xf numFmtId="0" fontId="0" fillId="0" borderId="2" xfId="0" applyBorder="1" applyAlignment="1">
      <alignment horizontal="center" vertical="center"/>
    </xf>
    <xf numFmtId="0" fontId="0" fillId="0" borderId="30" xfId="0" applyBorder="1">
      <alignment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4" xfId="0" applyBorder="1">
      <alignment vertical="center"/>
    </xf>
    <xf numFmtId="0" fontId="0" fillId="0" borderId="31" xfId="0" applyBorder="1">
      <alignment vertical="center"/>
    </xf>
    <xf numFmtId="0" fontId="0" fillId="0" borderId="32" xfId="0" applyBorder="1" applyAlignment="1">
      <alignment horizontal="center" vertical="center"/>
    </xf>
    <xf numFmtId="0" fontId="0" fillId="0" borderId="33" xfId="0" applyBorder="1" applyAlignment="1">
      <alignment horizontal="center" vertical="center"/>
    </xf>
    <xf numFmtId="49" fontId="0" fillId="0" borderId="30" xfId="0" applyNumberFormat="1" applyBorder="1" applyAlignment="1">
      <alignment horizontal="center" vertical="center"/>
    </xf>
    <xf numFmtId="0" fontId="0" fillId="0" borderId="35" xfId="0" applyBorder="1">
      <alignment vertical="center"/>
    </xf>
    <xf numFmtId="0" fontId="11" fillId="5" borderId="7" xfId="0" quotePrefix="1" applyFont="1"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9" xfId="0" applyFill="1" applyBorder="1" applyAlignment="1">
      <alignment horizontal="center" vertical="center"/>
    </xf>
    <xf numFmtId="0" fontId="0" fillId="0" borderId="38" xfId="0" applyBorder="1">
      <alignment vertical="center"/>
    </xf>
    <xf numFmtId="0" fontId="0" fillId="0" borderId="38" xfId="0" applyBorder="1" applyAlignment="1">
      <alignment vertical="center" wrapText="1"/>
    </xf>
    <xf numFmtId="0" fontId="0" fillId="0" borderId="29" xfId="0" quotePrefix="1" applyBorder="1">
      <alignment vertical="center"/>
    </xf>
    <xf numFmtId="0" fontId="38" fillId="0" borderId="38" xfId="0" applyFont="1" applyBorder="1">
      <alignment vertical="center"/>
    </xf>
    <xf numFmtId="0" fontId="38" fillId="0" borderId="29" xfId="0" applyFont="1" applyBorder="1">
      <alignment vertical="center"/>
    </xf>
    <xf numFmtId="0" fontId="0" fillId="0" borderId="10" xfId="0" applyBorder="1" applyAlignment="1">
      <alignment horizontal="center" vertical="center"/>
    </xf>
    <xf numFmtId="0" fontId="0" fillId="0" borderId="39" xfId="0" applyBorder="1" applyAlignment="1">
      <alignment horizontal="center" vertical="center"/>
    </xf>
    <xf numFmtId="0" fontId="39" fillId="0" borderId="0" xfId="0" applyFont="1" applyAlignment="1">
      <alignment horizontal="left" vertical="center"/>
    </xf>
    <xf numFmtId="0" fontId="0" fillId="0" borderId="32" xfId="0" applyBorder="1">
      <alignment vertical="center"/>
    </xf>
    <xf numFmtId="0" fontId="16" fillId="0" borderId="9" xfId="0" applyFont="1" applyBorder="1">
      <alignment vertical="center"/>
    </xf>
    <xf numFmtId="0" fontId="16" fillId="15" borderId="6" xfId="0" applyFont="1" applyFill="1" applyBorder="1" applyAlignment="1">
      <alignment horizontal="center" vertical="center" wrapText="1"/>
    </xf>
    <xf numFmtId="0" fontId="0" fillId="0" borderId="43" xfId="0" applyBorder="1">
      <alignment vertical="center"/>
    </xf>
    <xf numFmtId="0" fontId="0" fillId="0" borderId="44" xfId="0" applyBorder="1">
      <alignment vertical="center"/>
    </xf>
    <xf numFmtId="0" fontId="0" fillId="0" borderId="4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44" xfId="0" applyBorder="1" applyAlignment="1">
      <alignment horizontal="center" vertical="center"/>
    </xf>
    <xf numFmtId="0" fontId="0" fillId="0" borderId="5" xfId="0" applyBorder="1">
      <alignment vertical="center"/>
    </xf>
    <xf numFmtId="0" fontId="16" fillId="15" borderId="7" xfId="0" applyFont="1" applyFill="1" applyBorder="1" applyAlignment="1">
      <alignment horizontal="center" vertical="center"/>
    </xf>
    <xf numFmtId="0" fontId="25" fillId="9" borderId="4" xfId="0" applyFont="1" applyFill="1" applyBorder="1" applyAlignment="1">
      <alignment vertical="center" wrapText="1"/>
    </xf>
    <xf numFmtId="0" fontId="25" fillId="9" borderId="15" xfId="0" applyFont="1" applyFill="1" applyBorder="1" applyAlignment="1">
      <alignment horizontal="center" vertical="center"/>
    </xf>
    <xf numFmtId="0" fontId="11" fillId="0" borderId="15" xfId="0" applyFont="1" applyBorder="1" applyAlignment="1">
      <alignment vertical="center" wrapText="1"/>
    </xf>
    <xf numFmtId="0" fontId="11" fillId="0" borderId="45" xfId="0" applyFont="1" applyBorder="1" applyAlignment="1">
      <alignment vertical="center" wrapText="1"/>
    </xf>
    <xf numFmtId="0" fontId="11" fillId="0" borderId="46" xfId="0" applyFont="1" applyBorder="1">
      <alignment vertical="center"/>
    </xf>
    <xf numFmtId="0" fontId="11" fillId="0" borderId="4" xfId="0" applyFont="1" applyBorder="1">
      <alignment vertical="center"/>
    </xf>
    <xf numFmtId="0" fontId="11" fillId="0" borderId="15" xfId="0" applyFont="1" applyBorder="1">
      <alignment vertical="center"/>
    </xf>
    <xf numFmtId="0" fontId="25" fillId="9" borderId="47" xfId="0" applyFont="1" applyFill="1" applyBorder="1" applyAlignment="1">
      <alignment horizontal="center" vertical="center"/>
    </xf>
    <xf numFmtId="0" fontId="25" fillId="9" borderId="48" xfId="0" applyFont="1" applyFill="1" applyBorder="1" applyAlignment="1">
      <alignment horizontal="center" vertical="center"/>
    </xf>
    <xf numFmtId="0" fontId="25" fillId="9" borderId="15" xfId="14" applyFont="1" applyFill="1" applyBorder="1" applyAlignment="1">
      <alignment vertical="center" wrapText="1"/>
    </xf>
    <xf numFmtId="0" fontId="25" fillId="9" borderId="49" xfId="0" applyFont="1" applyFill="1" applyBorder="1" applyAlignment="1">
      <alignment horizontal="center" vertical="center"/>
    </xf>
    <xf numFmtId="0" fontId="11" fillId="0" borderId="19" xfId="0" applyFont="1" applyBorder="1">
      <alignment vertical="center"/>
    </xf>
    <xf numFmtId="0" fontId="11" fillId="0" borderId="50" xfId="0" applyFont="1" applyBorder="1">
      <alignment vertical="center"/>
    </xf>
    <xf numFmtId="0" fontId="7" fillId="3" borderId="14" xfId="0" applyFont="1" applyFill="1" applyBorder="1" applyAlignment="1">
      <alignment horizontal="left" vertical="center" indent="1"/>
    </xf>
    <xf numFmtId="0" fontId="17" fillId="0" borderId="12" xfId="0" applyFont="1" applyBorder="1">
      <alignment vertical="center"/>
    </xf>
    <xf numFmtId="0" fontId="17" fillId="10" borderId="2" xfId="0" applyFont="1" applyFill="1" applyBorder="1" applyAlignment="1">
      <alignment horizontal="right" vertical="center"/>
    </xf>
    <xf numFmtId="0" fontId="17" fillId="10" borderId="3" xfId="0" quotePrefix="1" applyFont="1" applyFill="1" applyBorder="1" applyAlignment="1">
      <alignment horizontal="left" vertical="center"/>
    </xf>
    <xf numFmtId="0" fontId="17" fillId="0" borderId="0" xfId="0" applyFont="1" applyAlignment="1">
      <alignment horizontal="center" vertical="center"/>
    </xf>
    <xf numFmtId="0" fontId="28" fillId="0" borderId="12" xfId="0" applyFont="1" applyBorder="1">
      <alignment vertical="center"/>
    </xf>
    <xf numFmtId="0" fontId="17" fillId="0" borderId="0" xfId="0" applyFont="1" applyAlignment="1">
      <alignment horizontal="centerContinuous" vertical="center"/>
    </xf>
    <xf numFmtId="0" fontId="7" fillId="0" borderId="0" xfId="0" applyFont="1" applyAlignment="1">
      <alignment horizontal="centerContinuous" vertical="center"/>
    </xf>
    <xf numFmtId="0" fontId="16" fillId="0" borderId="12" xfId="0" applyFont="1" applyBorder="1">
      <alignment vertical="center"/>
    </xf>
    <xf numFmtId="0" fontId="7" fillId="0" borderId="0" xfId="0" applyFont="1" applyAlignment="1">
      <alignment horizontal="left" vertical="center"/>
    </xf>
    <xf numFmtId="0" fontId="28" fillId="3" borderId="0" xfId="0" applyFont="1" applyFill="1">
      <alignment vertical="center"/>
    </xf>
    <xf numFmtId="0" fontId="17" fillId="0" borderId="0" xfId="0" applyFont="1" applyAlignment="1">
      <alignment horizontal="right" vertical="center"/>
    </xf>
    <xf numFmtId="0" fontId="17" fillId="0" borderId="0" xfId="0" applyFont="1" applyAlignment="1">
      <alignment shrinkToFit="1"/>
    </xf>
    <xf numFmtId="0" fontId="40" fillId="0" borderId="0" xfId="0" applyFont="1" applyAlignment="1">
      <alignment vertical="center" shrinkToFit="1"/>
    </xf>
    <xf numFmtId="0" fontId="7" fillId="3" borderId="0" xfId="0" applyFont="1" applyFill="1">
      <alignment vertical="center"/>
    </xf>
    <xf numFmtId="0" fontId="28" fillId="10" borderId="0" xfId="0" applyFont="1" applyFill="1">
      <alignment vertical="center"/>
    </xf>
    <xf numFmtId="0" fontId="16" fillId="0" borderId="0" xfId="0" applyFont="1" applyAlignment="1">
      <alignment horizontal="center" vertical="center"/>
    </xf>
    <xf numFmtId="0" fontId="18" fillId="0" borderId="0" xfId="0" applyFont="1">
      <alignment vertical="center"/>
    </xf>
    <xf numFmtId="0" fontId="17" fillId="10" borderId="0" xfId="0" applyFont="1" applyFill="1">
      <alignment vertical="center"/>
    </xf>
    <xf numFmtId="0" fontId="36" fillId="14" borderId="0" xfId="0" applyFont="1" applyFill="1">
      <alignment vertical="center"/>
    </xf>
    <xf numFmtId="0" fontId="37" fillId="14" borderId="0" xfId="0" applyFont="1" applyFill="1">
      <alignment vertical="center"/>
    </xf>
    <xf numFmtId="0" fontId="40" fillId="0" borderId="0" xfId="0" applyFont="1">
      <alignment vertical="center"/>
    </xf>
    <xf numFmtId="0" fontId="36" fillId="3" borderId="13" xfId="0" applyFont="1" applyFill="1" applyBorder="1">
      <alignment vertical="center"/>
    </xf>
    <xf numFmtId="0" fontId="17" fillId="0" borderId="0" xfId="0" applyFont="1" applyAlignment="1">
      <alignment horizontal="center" vertical="center" wrapText="1"/>
    </xf>
    <xf numFmtId="0" fontId="14" fillId="0" borderId="0" xfId="0" applyFont="1" applyAlignment="1">
      <alignment horizontal="right" vertical="center"/>
    </xf>
    <xf numFmtId="0" fontId="37" fillId="3" borderId="0" xfId="0" applyFont="1" applyFill="1">
      <alignment vertical="center"/>
    </xf>
    <xf numFmtId="0" fontId="42" fillId="0" borderId="0" xfId="0" applyFont="1">
      <alignment vertical="center"/>
    </xf>
    <xf numFmtId="0" fontId="16" fillId="0" borderId="11" xfId="0" applyFont="1" applyBorder="1" applyAlignment="1">
      <alignment horizontal="right" vertical="center"/>
    </xf>
    <xf numFmtId="0" fontId="3" fillId="0" borderId="11" xfId="0" applyFont="1" applyBorder="1" applyAlignment="1">
      <alignment horizontal="right" vertical="center" indent="1"/>
    </xf>
    <xf numFmtId="0" fontId="3" fillId="0" borderId="0" xfId="0" applyFont="1" applyAlignment="1">
      <alignment horizontal="right" vertical="center" indent="1"/>
    </xf>
    <xf numFmtId="0" fontId="17" fillId="3" borderId="14" xfId="0" applyFont="1" applyFill="1" applyBorder="1" applyAlignment="1">
      <alignment horizontal="left" vertical="center" indent="1"/>
    </xf>
    <xf numFmtId="0" fontId="17" fillId="0" borderId="14" xfId="0" applyFont="1" applyBorder="1" applyAlignment="1">
      <alignment horizontal="left" vertical="center" wrapText="1" indent="1"/>
    </xf>
    <xf numFmtId="0" fontId="17" fillId="3" borderId="0" xfId="0" applyFont="1" applyFill="1">
      <alignment vertical="center"/>
    </xf>
    <xf numFmtId="0" fontId="43" fillId="0" borderId="0" xfId="0" applyFont="1">
      <alignment vertical="center"/>
    </xf>
    <xf numFmtId="0" fontId="7" fillId="11" borderId="0" xfId="0" applyFont="1" applyFill="1">
      <alignment vertical="center"/>
    </xf>
    <xf numFmtId="0" fontId="44" fillId="0" borderId="0" xfId="0" applyFont="1">
      <alignment vertical="center"/>
    </xf>
    <xf numFmtId="0" fontId="36" fillId="14" borderId="0" xfId="2" applyFont="1" applyFill="1"/>
    <xf numFmtId="0" fontId="36" fillId="14" borderId="0" xfId="2" applyFont="1" applyFill="1" applyProtection="1">
      <protection locked="0"/>
    </xf>
    <xf numFmtId="0" fontId="17" fillId="0" borderId="10" xfId="2" applyFont="1" applyBorder="1"/>
    <xf numFmtId="0" fontId="16" fillId="0" borderId="10" xfId="0" applyFont="1" applyBorder="1" applyAlignment="1">
      <alignment horizontal="right" vertical="center" indent="1"/>
    </xf>
    <xf numFmtId="0" fontId="35" fillId="0" borderId="3" xfId="2" applyFont="1" applyBorder="1" applyAlignment="1">
      <alignment horizontal="right" vertical="center" indent="1"/>
    </xf>
    <xf numFmtId="0" fontId="17" fillId="0" borderId="3" xfId="2" applyFont="1" applyBorder="1"/>
    <xf numFmtId="0" fontId="17" fillId="0" borderId="0" xfId="2" applyFont="1" applyProtection="1">
      <protection locked="0"/>
    </xf>
    <xf numFmtId="0" fontId="17" fillId="0" borderId="0" xfId="2" applyFont="1"/>
    <xf numFmtId="0" fontId="17" fillId="0" borderId="0" xfId="2" applyFont="1" applyAlignment="1" applyProtection="1">
      <alignment horizontal="center" vertical="center" wrapText="1"/>
      <protection locked="0"/>
    </xf>
    <xf numFmtId="0" fontId="17" fillId="0" borderId="0" xfId="2" applyFont="1" applyAlignment="1" applyProtection="1">
      <alignment horizontal="left" vertical="center" wrapText="1" indent="1"/>
      <protection locked="0"/>
    </xf>
    <xf numFmtId="49" fontId="17" fillId="0" borderId="0" xfId="2" applyNumberFormat="1" applyFont="1" applyAlignment="1" applyProtection="1">
      <alignment horizontal="left" vertical="center" wrapText="1" indent="1"/>
      <protection locked="0"/>
    </xf>
    <xf numFmtId="178" fontId="17" fillId="0" borderId="0" xfId="2" applyNumberFormat="1" applyFont="1" applyAlignment="1" applyProtection="1">
      <alignment horizontal="center" vertical="center" wrapText="1"/>
      <protection locked="0"/>
    </xf>
    <xf numFmtId="0" fontId="11" fillId="0" borderId="51" xfId="0" applyFont="1" applyBorder="1">
      <alignment vertical="center"/>
    </xf>
    <xf numFmtId="0" fontId="17" fillId="12" borderId="7" xfId="0" applyFont="1" applyFill="1" applyBorder="1" applyAlignment="1">
      <alignment horizontal="center" vertical="center" wrapText="1"/>
    </xf>
    <xf numFmtId="0" fontId="16" fillId="10" borderId="5" xfId="0" applyFont="1" applyFill="1" applyBorder="1" applyAlignment="1">
      <alignment horizontal="center" vertical="center"/>
    </xf>
    <xf numFmtId="0" fontId="16" fillId="10" borderId="8" xfId="0" applyFont="1" applyFill="1" applyBorder="1">
      <alignment vertical="center"/>
    </xf>
    <xf numFmtId="0" fontId="16" fillId="10" borderId="9" xfId="0" applyFont="1" applyFill="1" applyBorder="1">
      <alignment vertical="center"/>
    </xf>
    <xf numFmtId="56" fontId="0" fillId="0" borderId="28" xfId="0" quotePrefix="1" applyNumberFormat="1" applyBorder="1">
      <alignment vertical="center"/>
    </xf>
    <xf numFmtId="0" fontId="0" fillId="0" borderId="30" xfId="0" quotePrefix="1" applyBorder="1">
      <alignment vertical="center"/>
    </xf>
    <xf numFmtId="0" fontId="16" fillId="10" borderId="10" xfId="0" applyFont="1" applyFill="1" applyBorder="1" applyAlignment="1">
      <alignment horizontal="left" vertical="center"/>
    </xf>
    <xf numFmtId="0" fontId="16" fillId="10" borderId="3" xfId="0" applyFont="1" applyFill="1" applyBorder="1" applyAlignment="1">
      <alignment horizontal="left" vertical="center"/>
    </xf>
    <xf numFmtId="0" fontId="16" fillId="10" borderId="2" xfId="0" applyFont="1" applyFill="1" applyBorder="1" applyAlignment="1">
      <alignment horizontal="right" vertical="center"/>
    </xf>
    <xf numFmtId="0" fontId="0" fillId="0" borderId="3" xfId="0" applyBorder="1" applyAlignment="1">
      <alignment horizontal="center" vertical="center"/>
    </xf>
    <xf numFmtId="0" fontId="0" fillId="0" borderId="55" xfId="0" applyBorder="1">
      <alignment vertical="center"/>
    </xf>
    <xf numFmtId="0" fontId="38" fillId="0" borderId="28" xfId="0" applyFont="1" applyBorder="1">
      <alignment vertical="center"/>
    </xf>
    <xf numFmtId="0" fontId="11" fillId="3" borderId="12" xfId="0" applyFont="1" applyFill="1" applyBorder="1" applyAlignment="1">
      <alignment horizontal="center" vertical="center"/>
    </xf>
    <xf numFmtId="0" fontId="11" fillId="4" borderId="4" xfId="0" applyFont="1" applyFill="1" applyBorder="1" applyAlignment="1">
      <alignment horizontal="center" vertical="center"/>
    </xf>
    <xf numFmtId="0" fontId="11" fillId="0" borderId="8" xfId="0" applyFont="1" applyBorder="1" applyAlignment="1">
      <alignment horizontal="center" vertical="center"/>
    </xf>
    <xf numFmtId="0" fontId="11" fillId="4" borderId="5" xfId="0" applyFont="1" applyFill="1" applyBorder="1" applyAlignment="1">
      <alignment horizontal="center" vertical="center"/>
    </xf>
    <xf numFmtId="0" fontId="11" fillId="5" borderId="7" xfId="0" applyFont="1" applyFill="1" applyBorder="1">
      <alignment vertical="center"/>
    </xf>
    <xf numFmtId="0" fontId="16" fillId="3" borderId="5" xfId="0" applyFont="1" applyFill="1" applyBorder="1" applyAlignment="1">
      <alignment horizontal="center" vertical="center"/>
    </xf>
    <xf numFmtId="0" fontId="16" fillId="3" borderId="8" xfId="0" applyFont="1" applyFill="1" applyBorder="1" applyAlignment="1">
      <alignment horizontal="center" vertical="center"/>
    </xf>
    <xf numFmtId="0" fontId="25" fillId="9" borderId="13" xfId="0" applyFont="1" applyFill="1" applyBorder="1" applyAlignment="1">
      <alignment horizontal="center" vertical="center"/>
    </xf>
    <xf numFmtId="0" fontId="0" fillId="0" borderId="10" xfId="0" applyBorder="1">
      <alignment vertical="center"/>
    </xf>
    <xf numFmtId="0" fontId="0" fillId="0" borderId="39" xfId="0" applyBorder="1">
      <alignment vertical="center"/>
    </xf>
    <xf numFmtId="0" fontId="0" fillId="0" borderId="59" xfId="0" applyBorder="1">
      <alignment vertical="center"/>
    </xf>
    <xf numFmtId="0" fontId="0" fillId="0" borderId="58" xfId="0" applyBorder="1">
      <alignment vertical="center"/>
    </xf>
    <xf numFmtId="0" fontId="11" fillId="0" borderId="4" xfId="0" applyFont="1" applyBorder="1" applyAlignment="1">
      <alignment vertical="center" wrapText="1"/>
    </xf>
    <xf numFmtId="0" fontId="36" fillId="0" borderId="0" xfId="0" applyFont="1" applyAlignment="1">
      <alignment horizontal="left" vertical="center" indent="1"/>
    </xf>
    <xf numFmtId="0" fontId="3" fillId="0" borderId="10" xfId="0" applyFont="1" applyBorder="1" applyAlignment="1">
      <alignment horizontal="left" vertical="center" indent="1"/>
    </xf>
    <xf numFmtId="0" fontId="16" fillId="0" borderId="3" xfId="0" applyFont="1" applyBorder="1" applyAlignment="1">
      <alignment horizontal="right" vertical="center" indent="1"/>
    </xf>
    <xf numFmtId="0" fontId="7" fillId="3" borderId="0" xfId="0" applyFont="1" applyFill="1" applyAlignment="1">
      <alignment horizontal="left" vertical="center" indent="1"/>
    </xf>
    <xf numFmtId="0" fontId="17" fillId="0" borderId="11" xfId="0" applyFont="1" applyBorder="1" applyAlignment="1">
      <alignment horizontal="centerContinuous" vertical="center"/>
    </xf>
    <xf numFmtId="0" fontId="7" fillId="0" borderId="0" xfId="0" applyFont="1" applyAlignment="1">
      <alignment horizontal="right" vertical="center" indent="1"/>
    </xf>
    <xf numFmtId="0" fontId="3" fillId="0" borderId="2" xfId="0" applyFont="1" applyBorder="1" applyAlignment="1">
      <alignment horizontal="centerContinuous" vertical="center" wrapText="1"/>
    </xf>
    <xf numFmtId="0" fontId="3" fillId="0" borderId="5" xfId="0" applyFont="1" applyBorder="1" applyAlignment="1">
      <alignment horizontal="center" vertical="center" wrapText="1"/>
    </xf>
    <xf numFmtId="0" fontId="17" fillId="0" borderId="14" xfId="0" applyFont="1" applyBorder="1" applyAlignment="1">
      <alignment horizontal="left" vertical="center" indent="1"/>
    </xf>
    <xf numFmtId="0" fontId="7" fillId="0" borderId="7" xfId="0" applyFont="1" applyBorder="1" applyAlignment="1">
      <alignment horizontal="center" vertical="center"/>
    </xf>
    <xf numFmtId="0" fontId="17" fillId="10" borderId="0" xfId="0" applyFont="1" applyFill="1" applyAlignment="1">
      <alignment horizontal="left" vertical="center" indent="1" shrinkToFit="1"/>
    </xf>
    <xf numFmtId="0" fontId="17" fillId="10" borderId="0" xfId="0" quotePrefix="1" applyFont="1" applyFill="1" applyAlignment="1">
      <alignment horizontal="left" vertical="center" indent="1"/>
    </xf>
    <xf numFmtId="0" fontId="15" fillId="0" borderId="0" xfId="0" applyFont="1" applyAlignment="1">
      <alignment horizontal="left" vertical="center" wrapText="1" indent="1"/>
    </xf>
    <xf numFmtId="0" fontId="7" fillId="0" borderId="0" xfId="0" applyFont="1" applyAlignment="1">
      <alignment horizontal="left" vertical="center" wrapText="1" indent="1"/>
    </xf>
    <xf numFmtId="0" fontId="16" fillId="0" borderId="4" xfId="0" applyFont="1" applyBorder="1" applyAlignment="1">
      <alignment horizontal="center" vertical="center"/>
    </xf>
    <xf numFmtId="0" fontId="16" fillId="0" borderId="6" xfId="0" applyFont="1" applyBorder="1">
      <alignment vertical="center"/>
    </xf>
    <xf numFmtId="0" fontId="3" fillId="0" borderId="4" xfId="0" applyFont="1" applyBorder="1" applyAlignment="1">
      <alignment horizontal="center" vertical="center"/>
    </xf>
    <xf numFmtId="0" fontId="16" fillId="0" borderId="14" xfId="0" applyFont="1" applyBorder="1" applyAlignment="1">
      <alignment horizontal="right" vertical="center"/>
    </xf>
    <xf numFmtId="0" fontId="16" fillId="10" borderId="3" xfId="0" quotePrefix="1" applyFont="1" applyFill="1" applyBorder="1" applyAlignment="1">
      <alignment horizontal="left" vertical="center"/>
    </xf>
    <xf numFmtId="0" fontId="40" fillId="0" borderId="11" xfId="0" applyFont="1" applyBorder="1">
      <alignment vertical="center"/>
    </xf>
    <xf numFmtId="0" fontId="40" fillId="0" borderId="6" xfId="0" applyFont="1" applyBorder="1">
      <alignment vertical="center"/>
    </xf>
    <xf numFmtId="0" fontId="16" fillId="11" borderId="52" xfId="0" applyFont="1" applyFill="1" applyBorder="1" applyAlignment="1">
      <alignment horizontal="center" vertical="center" wrapText="1"/>
    </xf>
    <xf numFmtId="0" fontId="40" fillId="0" borderId="14" xfId="0" applyFont="1" applyBorder="1">
      <alignment vertical="center"/>
    </xf>
    <xf numFmtId="0" fontId="40" fillId="0" borderId="9" xfId="0" applyFont="1" applyBorder="1">
      <alignment vertical="center"/>
    </xf>
    <xf numFmtId="0" fontId="17" fillId="0" borderId="8" xfId="0" applyFont="1" applyBorder="1">
      <alignment vertical="center"/>
    </xf>
    <xf numFmtId="0" fontId="3" fillId="0" borderId="3" xfId="0" applyFont="1" applyBorder="1" applyAlignment="1">
      <alignment horizontal="right" vertical="center" indent="1"/>
    </xf>
    <xf numFmtId="0" fontId="17" fillId="3" borderId="2" xfId="0" applyFont="1" applyFill="1" applyBorder="1" applyAlignment="1">
      <alignment horizontal="right" vertical="center"/>
    </xf>
    <xf numFmtId="0" fontId="17" fillId="3" borderId="3" xfId="0" quotePrefix="1" applyFont="1" applyFill="1" applyBorder="1" applyAlignment="1">
      <alignment horizontal="left" vertical="center"/>
    </xf>
    <xf numFmtId="0" fontId="17" fillId="5" borderId="0" xfId="0" applyFont="1" applyFill="1" applyAlignment="1">
      <alignment horizontal="left" vertical="center" wrapText="1" indent="1"/>
    </xf>
    <xf numFmtId="0" fontId="0" fillId="0" borderId="0" xfId="0" applyAlignment="1">
      <alignment horizontal="center" vertical="center"/>
    </xf>
    <xf numFmtId="0" fontId="11" fillId="4" borderId="2" xfId="0" applyFont="1" applyFill="1" applyBorder="1" applyAlignment="1">
      <alignment horizontal="center" vertical="center"/>
    </xf>
    <xf numFmtId="0" fontId="16" fillId="5" borderId="53" xfId="0" applyFont="1" applyFill="1" applyBorder="1" applyAlignment="1">
      <alignment horizontal="center" vertical="center"/>
    </xf>
    <xf numFmtId="0" fontId="16" fillId="5" borderId="54" xfId="0" applyFont="1" applyFill="1" applyBorder="1" applyAlignment="1">
      <alignment horizontal="center" vertical="center"/>
    </xf>
    <xf numFmtId="0" fontId="11" fillId="0" borderId="8" xfId="0" applyFont="1" applyBorder="1">
      <alignment vertical="center"/>
    </xf>
    <xf numFmtId="0" fontId="47" fillId="0" borderId="20" xfId="0" applyFont="1" applyBorder="1">
      <alignment vertical="center"/>
    </xf>
    <xf numFmtId="0" fontId="46" fillId="9" borderId="20" xfId="0" applyFont="1" applyFill="1" applyBorder="1" applyAlignment="1">
      <alignment horizontal="center" vertical="center"/>
    </xf>
    <xf numFmtId="0" fontId="47" fillId="5" borderId="20" xfId="0" applyFont="1" applyFill="1" applyBorder="1">
      <alignment vertical="center"/>
    </xf>
    <xf numFmtId="0" fontId="47" fillId="0" borderId="20" xfId="0" applyFont="1" applyBorder="1" applyAlignment="1">
      <alignment vertical="center" wrapText="1"/>
    </xf>
    <xf numFmtId="0" fontId="47" fillId="0" borderId="18" xfId="0" applyFont="1" applyBorder="1" applyAlignment="1">
      <alignment vertical="center" wrapText="1"/>
    </xf>
    <xf numFmtId="0" fontId="46" fillId="9" borderId="18" xfId="0" applyFont="1" applyFill="1" applyBorder="1" applyAlignment="1">
      <alignment horizontal="center" vertical="center"/>
    </xf>
    <xf numFmtId="0" fontId="47" fillId="0" borderId="16" xfId="0" applyFont="1" applyBorder="1">
      <alignment vertical="center"/>
    </xf>
    <xf numFmtId="0" fontId="46" fillId="9" borderId="16" xfId="0" applyFont="1" applyFill="1" applyBorder="1" applyAlignment="1">
      <alignment horizontal="center" vertical="center"/>
    </xf>
    <xf numFmtId="0" fontId="47" fillId="0" borderId="18" xfId="0" applyFont="1" applyBorder="1">
      <alignment vertical="center"/>
    </xf>
    <xf numFmtId="0" fontId="47" fillId="0" borderId="17" xfId="0" applyFont="1" applyBorder="1">
      <alignment vertical="center"/>
    </xf>
    <xf numFmtId="0" fontId="46" fillId="9" borderId="17" xfId="0" applyFont="1" applyFill="1" applyBorder="1" applyAlignment="1">
      <alignment horizontal="center" vertical="center"/>
    </xf>
    <xf numFmtId="0" fontId="47" fillId="0" borderId="19" xfId="0" applyFont="1" applyBorder="1">
      <alignment vertical="center"/>
    </xf>
    <xf numFmtId="0" fontId="46" fillId="9" borderId="19" xfId="0" applyFont="1" applyFill="1" applyBorder="1" applyAlignment="1">
      <alignment horizontal="center" vertical="center"/>
    </xf>
    <xf numFmtId="0" fontId="47" fillId="0" borderId="4" xfId="0" quotePrefix="1" applyFont="1" applyBorder="1">
      <alignment vertical="center"/>
    </xf>
    <xf numFmtId="0" fontId="47" fillId="0" borderId="4" xfId="0" applyFont="1" applyBorder="1" applyAlignment="1">
      <alignment vertical="center" wrapText="1"/>
    </xf>
    <xf numFmtId="0" fontId="47" fillId="0" borderId="4" xfId="0" applyFont="1" applyBorder="1">
      <alignment vertical="center"/>
    </xf>
    <xf numFmtId="0" fontId="46" fillId="9" borderId="4" xfId="0" applyFont="1" applyFill="1" applyBorder="1" applyAlignment="1">
      <alignment horizontal="center" vertical="center"/>
    </xf>
    <xf numFmtId="0" fontId="47" fillId="0" borderId="19" xfId="0" applyFont="1" applyBorder="1" applyAlignment="1">
      <alignment vertical="center" wrapText="1"/>
    </xf>
    <xf numFmtId="0" fontId="11" fillId="5" borderId="12" xfId="0" quotePrefix="1" applyFont="1" applyFill="1" applyBorder="1" applyAlignment="1">
      <alignment horizontal="center" vertical="center"/>
    </xf>
    <xf numFmtId="0" fontId="11" fillId="5" borderId="8" xfId="0" applyFont="1" applyFill="1" applyBorder="1" applyAlignment="1">
      <alignment horizontal="center" vertical="center"/>
    </xf>
    <xf numFmtId="0" fontId="40" fillId="3" borderId="0" xfId="0" applyFont="1" applyFill="1">
      <alignment vertical="center"/>
    </xf>
    <xf numFmtId="0" fontId="16" fillId="0" borderId="0" xfId="0" quotePrefix="1" applyFont="1" applyAlignment="1">
      <alignment horizontal="center" vertical="center"/>
    </xf>
    <xf numFmtId="0" fontId="40" fillId="5" borderId="0" xfId="0" applyFont="1" applyFill="1">
      <alignment vertical="center"/>
    </xf>
    <xf numFmtId="0" fontId="40" fillId="0" borderId="2" xfId="0" applyFont="1" applyBorder="1">
      <alignment vertical="center"/>
    </xf>
    <xf numFmtId="0" fontId="40" fillId="0" borderId="10" xfId="0" applyFont="1" applyBorder="1">
      <alignment vertical="center"/>
    </xf>
    <xf numFmtId="0" fontId="16" fillId="0" borderId="5" xfId="0" applyFont="1" applyBorder="1" applyAlignment="1">
      <alignment horizontal="center" vertical="center"/>
    </xf>
    <xf numFmtId="0" fontId="0" fillId="0" borderId="6" xfId="0" applyBorder="1" applyAlignment="1">
      <alignment horizontal="center" vertical="center"/>
    </xf>
    <xf numFmtId="0" fontId="0" fillId="0" borderId="63" xfId="0" applyBorder="1" applyAlignment="1">
      <alignment horizontal="center" vertical="center"/>
    </xf>
    <xf numFmtId="0" fontId="0" fillId="0" borderId="6" xfId="0" quotePrefix="1" applyBorder="1">
      <alignment vertical="center"/>
    </xf>
    <xf numFmtId="0" fontId="11" fillId="0" borderId="11" xfId="0" applyFont="1" applyBorder="1">
      <alignment vertical="center"/>
    </xf>
    <xf numFmtId="0" fontId="17" fillId="0" borderId="0" xfId="0" applyFont="1" applyAlignment="1">
      <alignment horizontal="left" vertical="center" wrapText="1" indent="1"/>
    </xf>
    <xf numFmtId="0" fontId="46" fillId="9" borderId="15" xfId="0" applyFont="1" applyFill="1" applyBorder="1" applyAlignment="1">
      <alignment horizontal="center" vertical="center"/>
    </xf>
    <xf numFmtId="0" fontId="47" fillId="0" borderId="15" xfId="0" applyFont="1" applyBorder="1">
      <alignment vertical="center"/>
    </xf>
    <xf numFmtId="0" fontId="16" fillId="10" borderId="6" xfId="0" applyFont="1" applyFill="1" applyBorder="1" applyAlignment="1">
      <alignment horizontal="left" vertical="center" indent="1"/>
    </xf>
    <xf numFmtId="0" fontId="17" fillId="0" borderId="3" xfId="0" applyFont="1" applyBorder="1" applyAlignment="1">
      <alignment horizontal="center" vertical="center" wrapText="1"/>
    </xf>
    <xf numFmtId="0" fontId="17" fillId="0" borderId="7" xfId="0" applyFont="1" applyBorder="1" applyAlignment="1">
      <alignment horizontal="left" vertical="center" wrapText="1" indent="1"/>
    </xf>
    <xf numFmtId="0" fontId="17" fillId="0" borderId="7" xfId="0" applyFont="1" applyBorder="1" applyAlignment="1">
      <alignment horizontal="center" vertical="top"/>
    </xf>
    <xf numFmtId="0" fontId="16" fillId="0" borderId="5" xfId="0" applyFont="1" applyBorder="1" applyAlignment="1">
      <alignment horizontal="center" vertical="center" wrapText="1"/>
    </xf>
    <xf numFmtId="0" fontId="0" fillId="0" borderId="55" xfId="0" applyBorder="1" applyAlignment="1">
      <alignment horizontal="center" vertical="center"/>
    </xf>
    <xf numFmtId="0" fontId="49" fillId="0" borderId="4" xfId="0" quotePrefix="1" applyFont="1" applyBorder="1">
      <alignment vertical="center"/>
    </xf>
    <xf numFmtId="0" fontId="49" fillId="0" borderId="4" xfId="0" applyFont="1" applyBorder="1">
      <alignment vertical="center"/>
    </xf>
    <xf numFmtId="0" fontId="49" fillId="0" borderId="19" xfId="0" quotePrefix="1" applyFont="1" applyBorder="1">
      <alignment vertical="center"/>
    </xf>
    <xf numFmtId="0" fontId="49" fillId="0" borderId="19" xfId="0" applyFont="1" applyBorder="1">
      <alignment vertical="center"/>
    </xf>
    <xf numFmtId="0" fontId="49" fillId="0" borderId="19" xfId="0" applyFont="1" applyBorder="1" applyAlignment="1">
      <alignment vertical="center" wrapText="1"/>
    </xf>
    <xf numFmtId="0" fontId="49" fillId="0" borderId="18" xfId="0" applyFont="1" applyBorder="1" applyAlignment="1">
      <alignment vertical="center" wrapText="1"/>
    </xf>
    <xf numFmtId="0" fontId="17" fillId="10" borderId="14" xfId="0" quotePrefix="1" applyFont="1" applyFill="1" applyBorder="1" applyAlignment="1">
      <alignment horizontal="left" vertical="center"/>
    </xf>
    <xf numFmtId="0" fontId="17" fillId="10" borderId="0" xfId="0" applyFont="1" applyFill="1" applyAlignment="1">
      <alignment horizontal="right" vertical="center"/>
    </xf>
    <xf numFmtId="0" fontId="17" fillId="10" borderId="0" xfId="0" quotePrefix="1" applyFont="1" applyFill="1" applyAlignment="1">
      <alignment horizontal="left" vertical="center"/>
    </xf>
    <xf numFmtId="0" fontId="17" fillId="10" borderId="10" xfId="0" quotePrefix="1" applyFont="1" applyFill="1" applyBorder="1" applyAlignment="1">
      <alignment horizontal="left" vertical="center"/>
    </xf>
    <xf numFmtId="0" fontId="17" fillId="0" borderId="63" xfId="0" applyFont="1" applyBorder="1" applyAlignment="1">
      <alignment horizontal="left" vertical="center" wrapText="1" indent="1"/>
    </xf>
    <xf numFmtId="0" fontId="17" fillId="11" borderId="63" xfId="0" applyFont="1" applyFill="1" applyBorder="1" applyAlignment="1">
      <alignment horizontal="center" vertical="center"/>
    </xf>
    <xf numFmtId="0" fontId="0" fillId="0" borderId="63" xfId="0" applyBorder="1">
      <alignment vertical="center"/>
    </xf>
    <xf numFmtId="0" fontId="17" fillId="3" borderId="0" xfId="0" applyFont="1" applyFill="1" applyAlignment="1">
      <alignment horizontal="left" vertical="center" indent="1"/>
    </xf>
    <xf numFmtId="0" fontId="51" fillId="0" borderId="2" xfId="0" applyFont="1" applyBorder="1" applyAlignment="1">
      <alignment horizontal="left" vertical="center" indent="1"/>
    </xf>
    <xf numFmtId="0" fontId="36" fillId="0" borderId="10" xfId="0" applyFont="1" applyBorder="1">
      <alignment vertical="center"/>
    </xf>
    <xf numFmtId="0" fontId="7" fillId="0" borderId="10" xfId="0" applyFont="1" applyBorder="1" applyAlignment="1">
      <alignment horizontal="right" vertical="center"/>
    </xf>
    <xf numFmtId="0" fontId="7" fillId="0" borderId="10" xfId="0" applyFont="1" applyBorder="1">
      <alignment vertical="center"/>
    </xf>
    <xf numFmtId="0" fontId="17" fillId="0" borderId="3" xfId="0" applyFont="1" applyBorder="1" applyAlignment="1">
      <alignment horizontal="right" vertical="center" indent="1"/>
    </xf>
    <xf numFmtId="0" fontId="36" fillId="0" borderId="2" xfId="0" applyFont="1" applyBorder="1">
      <alignment vertical="center"/>
    </xf>
    <xf numFmtId="0" fontId="36" fillId="0" borderId="3" xfId="0" applyFont="1" applyBorder="1">
      <alignment vertical="center"/>
    </xf>
    <xf numFmtId="0" fontId="16" fillId="0" borderId="0" xfId="0" applyFont="1" applyAlignment="1">
      <alignment shrinkToFit="1"/>
    </xf>
    <xf numFmtId="0" fontId="28" fillId="0" borderId="0" xfId="0" applyFont="1" applyAlignment="1">
      <alignment vertical="center" wrapText="1"/>
    </xf>
    <xf numFmtId="0" fontId="16" fillId="0" borderId="4" xfId="0" applyFont="1" applyBorder="1" applyAlignment="1">
      <alignment horizontal="center" vertical="top" textRotation="255"/>
    </xf>
    <xf numFmtId="0" fontId="17" fillId="0" borderId="4" xfId="0" applyFont="1" applyBorder="1" applyAlignment="1">
      <alignment horizontal="center" vertical="center"/>
    </xf>
    <xf numFmtId="0" fontId="16" fillId="0" borderId="7" xfId="0" applyFont="1" applyBorder="1" applyAlignment="1">
      <alignment horizontal="center" vertical="top" textRotation="255"/>
    </xf>
    <xf numFmtId="0" fontId="17" fillId="0" borderId="9" xfId="0" applyFont="1" applyBorder="1" applyAlignment="1">
      <alignment horizontal="center" vertical="center"/>
    </xf>
    <xf numFmtId="0" fontId="16" fillId="3" borderId="2" xfId="0" applyFont="1" applyFill="1" applyBorder="1" applyAlignment="1">
      <alignment horizontal="right" vertical="center"/>
    </xf>
    <xf numFmtId="0" fontId="16" fillId="3" borderId="3" xfId="0" applyFont="1" applyFill="1" applyBorder="1" applyAlignment="1">
      <alignment horizontal="left" vertical="center"/>
    </xf>
    <xf numFmtId="0" fontId="17" fillId="5" borderId="63" xfId="0" applyFont="1" applyFill="1" applyBorder="1" applyAlignment="1">
      <alignment horizontal="center" vertical="center" wrapText="1"/>
    </xf>
    <xf numFmtId="0" fontId="16" fillId="0" borderId="4" xfId="0" applyFont="1" applyBorder="1" applyAlignment="1">
      <alignment horizontal="center" textRotation="255"/>
    </xf>
    <xf numFmtId="0" fontId="28" fillId="0" borderId="9" xfId="0" applyFont="1" applyBorder="1">
      <alignment vertical="center"/>
    </xf>
    <xf numFmtId="0" fontId="17" fillId="0" borderId="63" xfId="0" applyFont="1" applyBorder="1" applyAlignment="1">
      <alignment horizontal="center" vertical="center"/>
    </xf>
    <xf numFmtId="0" fontId="17" fillId="0" borderId="11" xfId="0" applyFont="1" applyBorder="1" applyAlignment="1">
      <alignment horizontal="center" vertical="center"/>
    </xf>
    <xf numFmtId="0" fontId="15" fillId="0" borderId="11" xfId="0" applyFont="1" applyBorder="1" applyAlignment="1">
      <alignment horizontal="center" vertical="center" wrapText="1"/>
    </xf>
    <xf numFmtId="0" fontId="17" fillId="0" borderId="11" xfId="0" applyFont="1" applyBorder="1" applyAlignment="1">
      <alignment horizontal="left" vertical="center" wrapText="1" indent="1"/>
    </xf>
    <xf numFmtId="0" fontId="14" fillId="0" borderId="0" xfId="0" applyFont="1">
      <alignment vertical="center"/>
    </xf>
    <xf numFmtId="0" fontId="15" fillId="0" borderId="0" xfId="0" applyFont="1" applyAlignment="1">
      <alignment horizontal="center" vertical="center" wrapText="1"/>
    </xf>
    <xf numFmtId="0" fontId="17" fillId="0" borderId="0" xfId="0" applyFont="1" applyAlignment="1">
      <alignment horizontal="left" vertical="center" wrapText="1"/>
    </xf>
    <xf numFmtId="0" fontId="30" fillId="0" borderId="0" xfId="0" applyFont="1" applyAlignment="1">
      <alignment horizontal="center" vertical="center" wrapText="1"/>
    </xf>
    <xf numFmtId="0" fontId="28" fillId="10" borderId="14" xfId="0" applyFont="1" applyFill="1" applyBorder="1">
      <alignment vertical="center"/>
    </xf>
    <xf numFmtId="0" fontId="28" fillId="0" borderId="14" xfId="0" applyFont="1" applyBorder="1">
      <alignment vertical="center"/>
    </xf>
    <xf numFmtId="0" fontId="50" fillId="0" borderId="0" xfId="0" applyFont="1" applyAlignment="1">
      <alignment horizontal="center" vertical="center"/>
    </xf>
    <xf numFmtId="0" fontId="52" fillId="0" borderId="0" xfId="0" applyFont="1">
      <alignment vertical="center"/>
    </xf>
    <xf numFmtId="0" fontId="0" fillId="0" borderId="29" xfId="0" applyBorder="1" applyAlignment="1">
      <alignment vertical="center" wrapText="1"/>
    </xf>
    <xf numFmtId="0" fontId="38" fillId="0" borderId="28" xfId="0" quotePrefix="1" applyFont="1" applyBorder="1">
      <alignment vertical="center"/>
    </xf>
    <xf numFmtId="0" fontId="38" fillId="0" borderId="30" xfId="0" quotePrefix="1" applyFont="1" applyBorder="1">
      <alignment vertical="center"/>
    </xf>
    <xf numFmtId="0" fontId="11" fillId="4" borderId="63" xfId="0" applyFont="1" applyFill="1" applyBorder="1" applyAlignment="1">
      <alignment horizontal="center" vertical="center"/>
    </xf>
    <xf numFmtId="0" fontId="11" fillId="4" borderId="63" xfId="0" applyFont="1" applyFill="1" applyBorder="1" applyAlignment="1">
      <alignment horizontal="center" vertical="center" wrapText="1"/>
    </xf>
    <xf numFmtId="0" fontId="53" fillId="9" borderId="63" xfId="0" applyFont="1" applyFill="1" applyBorder="1">
      <alignment vertical="center"/>
    </xf>
    <xf numFmtId="0" fontId="53" fillId="9" borderId="18" xfId="0" applyFont="1" applyFill="1" applyBorder="1" applyAlignment="1">
      <alignment horizontal="center" vertical="center"/>
    </xf>
    <xf numFmtId="0" fontId="16" fillId="0" borderId="7" xfId="0" applyFont="1" applyBorder="1" applyAlignment="1">
      <alignment horizontal="left" vertical="top" wrapText="1" indent="1"/>
    </xf>
    <xf numFmtId="0" fontId="16" fillId="0" borderId="63" xfId="0" applyFont="1" applyBorder="1" applyAlignment="1">
      <alignment horizontal="left" vertical="center" wrapText="1" indent="1"/>
    </xf>
    <xf numFmtId="0" fontId="7" fillId="0" borderId="0" xfId="0" applyFont="1" applyAlignment="1">
      <alignment vertical="center" wrapText="1"/>
    </xf>
    <xf numFmtId="0" fontId="47" fillId="0" borderId="7" xfId="0" applyFont="1" applyBorder="1" applyAlignment="1">
      <alignment vertical="center" wrapText="1"/>
    </xf>
    <xf numFmtId="0" fontId="47" fillId="0" borderId="17" xfId="0" applyFont="1" applyBorder="1" applyAlignment="1">
      <alignment vertical="center" wrapText="1"/>
    </xf>
    <xf numFmtId="0" fontId="17" fillId="0" borderId="4" xfId="0" applyFont="1" applyBorder="1" applyAlignment="1">
      <alignment horizontal="left" vertical="center" indent="1"/>
    </xf>
    <xf numFmtId="0" fontId="28" fillId="0" borderId="7" xfId="0" applyFont="1" applyBorder="1" applyAlignment="1">
      <alignment horizontal="left" vertical="center" indent="1"/>
    </xf>
    <xf numFmtId="0" fontId="28" fillId="0" borderId="9" xfId="0" applyFont="1" applyBorder="1" applyAlignment="1">
      <alignment horizontal="left" vertical="center" indent="1"/>
    </xf>
    <xf numFmtId="0" fontId="17" fillId="0" borderId="63" xfId="0" quotePrefix="1" applyFont="1" applyBorder="1" applyAlignment="1">
      <alignment horizontal="left" vertical="center" wrapText="1" indent="1"/>
    </xf>
    <xf numFmtId="0" fontId="16" fillId="0" borderId="5" xfId="0" applyFont="1" applyBorder="1" applyAlignment="1">
      <alignment horizontal="left" vertical="center" wrapText="1" indent="1"/>
    </xf>
    <xf numFmtId="0" fontId="16" fillId="0" borderId="8" xfId="0" applyFont="1" applyBorder="1" applyAlignment="1">
      <alignment horizontal="left" vertical="center" wrapText="1" indent="1"/>
    </xf>
    <xf numFmtId="0" fontId="49" fillId="0" borderId="15" xfId="0" applyFont="1" applyBorder="1">
      <alignment vertical="center"/>
    </xf>
    <xf numFmtId="0" fontId="49" fillId="0" borderId="17" xfId="0" applyFont="1" applyBorder="1">
      <alignment vertical="center"/>
    </xf>
    <xf numFmtId="0" fontId="35" fillId="0" borderId="3" xfId="0" applyFont="1" applyBorder="1" applyAlignment="1">
      <alignment horizontal="right" vertical="center" indent="1"/>
    </xf>
    <xf numFmtId="0" fontId="17" fillId="3" borderId="8" xfId="0" applyFont="1" applyFill="1" applyBorder="1" applyAlignment="1">
      <alignment horizontal="right" vertical="center"/>
    </xf>
    <xf numFmtId="0" fontId="17" fillId="3" borderId="9" xfId="0" applyFont="1" applyFill="1" applyBorder="1" applyAlignment="1">
      <alignment horizontal="left" vertical="center"/>
    </xf>
    <xf numFmtId="0" fontId="0" fillId="0" borderId="13" xfId="0" applyBorder="1" applyAlignment="1">
      <alignment horizontal="center" vertical="center"/>
    </xf>
    <xf numFmtId="0" fontId="47" fillId="0" borderId="65" xfId="0" applyFont="1" applyBorder="1">
      <alignment vertical="center"/>
    </xf>
    <xf numFmtId="0" fontId="47" fillId="0" borderId="7" xfId="0" applyFont="1" applyBorder="1">
      <alignment vertical="center"/>
    </xf>
    <xf numFmtId="0" fontId="49" fillId="0" borderId="20" xfId="0" applyFont="1" applyBorder="1">
      <alignment vertical="center"/>
    </xf>
    <xf numFmtId="0" fontId="49" fillId="0" borderId="18" xfId="0" applyFont="1" applyBorder="1">
      <alignment vertical="center"/>
    </xf>
    <xf numFmtId="56" fontId="17" fillId="0" borderId="0" xfId="0" quotePrefix="1" applyNumberFormat="1" applyFont="1">
      <alignment vertical="center"/>
    </xf>
    <xf numFmtId="0" fontId="16" fillId="0" borderId="4" xfId="0" applyFont="1" applyBorder="1" applyAlignment="1">
      <alignment horizontal="center" vertical="center" wrapText="1"/>
    </xf>
    <xf numFmtId="0" fontId="17" fillId="2" borderId="3" xfId="0" applyFont="1" applyFill="1" applyBorder="1" applyAlignment="1" applyProtection="1">
      <alignment horizontal="left" vertical="center" indent="1"/>
      <protection locked="0"/>
    </xf>
    <xf numFmtId="0" fontId="17" fillId="2" borderId="2" xfId="0" applyFont="1" applyFill="1" applyBorder="1" applyAlignment="1" applyProtection="1">
      <alignment horizontal="left" vertical="center" wrapText="1" indent="1"/>
      <protection locked="0"/>
    </xf>
    <xf numFmtId="0" fontId="15" fillId="2" borderId="2" xfId="0" applyFont="1" applyFill="1" applyBorder="1" applyAlignment="1" applyProtection="1">
      <alignment horizontal="left" vertical="center" wrapText="1" indent="1"/>
      <protection locked="0"/>
    </xf>
    <xf numFmtId="0" fontId="15" fillId="2" borderId="3" xfId="0" applyFont="1" applyFill="1" applyBorder="1" applyAlignment="1" applyProtection="1">
      <alignment horizontal="left" vertical="center" wrapText="1" indent="1"/>
      <protection locked="0"/>
    </xf>
    <xf numFmtId="0" fontId="16" fillId="0" borderId="4" xfId="0" applyFont="1" applyBorder="1" applyAlignment="1">
      <alignment horizontal="left" vertical="center" wrapText="1" indent="1"/>
    </xf>
    <xf numFmtId="0" fontId="16" fillId="0" borderId="7" xfId="0" applyFont="1" applyBorder="1" applyAlignment="1">
      <alignment horizontal="left" vertical="center" wrapText="1" indent="1"/>
    </xf>
    <xf numFmtId="0" fontId="16" fillId="0" borderId="5" xfId="0" applyFont="1" applyBorder="1" applyAlignment="1">
      <alignment horizontal="left" vertical="center" indent="1"/>
    </xf>
    <xf numFmtId="0" fontId="16" fillId="0" borderId="6" xfId="0" applyFont="1" applyBorder="1" applyAlignment="1">
      <alignment horizontal="left" vertical="center" indent="1"/>
    </xf>
    <xf numFmtId="0" fontId="16" fillId="0" borderId="8" xfId="0" applyFont="1" applyBorder="1" applyAlignment="1">
      <alignment horizontal="left" vertical="center" indent="1"/>
    </xf>
    <xf numFmtId="0" fontId="16" fillId="0" borderId="9" xfId="0" applyFont="1" applyBorder="1" applyAlignment="1">
      <alignment horizontal="left" vertical="center" indent="1"/>
    </xf>
    <xf numFmtId="0" fontId="16" fillId="0" borderId="7" xfId="0" applyFont="1" applyBorder="1" applyAlignment="1">
      <alignment horizontal="center" vertical="center"/>
    </xf>
    <xf numFmtId="0" fontId="16" fillId="0" borderId="4" xfId="0" applyFont="1" applyBorder="1" applyAlignment="1">
      <alignment horizontal="left" vertical="center" indent="1"/>
    </xf>
    <xf numFmtId="0" fontId="16" fillId="0" borderId="7" xfId="0" applyFont="1" applyBorder="1" applyAlignment="1">
      <alignment horizontal="left" vertical="center" indent="1"/>
    </xf>
    <xf numFmtId="0" fontId="17" fillId="2" borderId="2" xfId="0" applyFont="1" applyFill="1" applyBorder="1" applyAlignment="1" applyProtection="1">
      <alignment horizontal="center" vertical="center"/>
      <protection locked="0"/>
    </xf>
    <xf numFmtId="0" fontId="17" fillId="2" borderId="4" xfId="0" applyFont="1" applyFill="1" applyBorder="1" applyAlignment="1" applyProtection="1">
      <alignment horizontal="center" vertical="center"/>
      <protection locked="0"/>
    </xf>
    <xf numFmtId="0" fontId="16" fillId="0" borderId="6" xfId="0" applyFont="1" applyBorder="1" applyAlignment="1">
      <alignment horizontal="center" vertical="center" wrapText="1"/>
    </xf>
    <xf numFmtId="0" fontId="19" fillId="0" borderId="5" xfId="0" applyFont="1" applyBorder="1" applyAlignment="1">
      <alignment horizontal="center" vertical="center" wrapText="1"/>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6" fillId="0" borderId="11" xfId="0" applyFont="1" applyBorder="1" applyAlignment="1">
      <alignment horizontal="left" vertical="center" indent="1"/>
    </xf>
    <xf numFmtId="0" fontId="16" fillId="0" borderId="14" xfId="0" applyFont="1" applyBorder="1" applyAlignment="1">
      <alignment horizontal="left" vertical="center" indent="1"/>
    </xf>
    <xf numFmtId="0" fontId="16" fillId="0" borderId="7" xfId="0" applyFont="1" applyBorder="1" applyAlignment="1">
      <alignment horizontal="center" vertical="center" wrapText="1"/>
    </xf>
    <xf numFmtId="0" fontId="16" fillId="0" borderId="3" xfId="0" applyFont="1" applyBorder="1" applyAlignment="1">
      <alignment horizontal="center" vertical="center" wrapText="1"/>
    </xf>
    <xf numFmtId="0" fontId="17" fillId="0" borderId="14" xfId="0" applyFont="1" applyBorder="1" applyAlignment="1">
      <alignment horizontal="center" vertical="center"/>
    </xf>
    <xf numFmtId="0" fontId="17" fillId="0" borderId="6" xfId="0" applyFont="1" applyBorder="1" applyAlignment="1">
      <alignment horizontal="left" vertical="center" indent="1"/>
    </xf>
    <xf numFmtId="0" fontId="11" fillId="4" borderId="63" xfId="0" applyFont="1" applyFill="1" applyBorder="1" applyAlignment="1">
      <alignment horizontal="left" vertical="center"/>
    </xf>
    <xf numFmtId="0" fontId="11" fillId="0" borderId="11" xfId="0" applyFont="1" applyBorder="1" applyAlignment="1">
      <alignment horizontal="center" vertical="center"/>
    </xf>
    <xf numFmtId="0" fontId="11" fillId="5" borderId="15" xfId="0" applyFont="1" applyFill="1" applyBorder="1" applyAlignment="1">
      <alignment horizontal="center" vertical="center" wrapText="1"/>
    </xf>
    <xf numFmtId="0" fontId="11" fillId="0" borderId="7" xfId="0" applyFont="1" applyBorder="1" applyAlignment="1">
      <alignment horizontal="center" vertical="center" wrapText="1"/>
    </xf>
    <xf numFmtId="0" fontId="11" fillId="5" borderId="4" xfId="0" applyFont="1" applyFill="1" applyBorder="1" applyAlignment="1">
      <alignment horizontal="center" vertical="center" wrapText="1"/>
    </xf>
    <xf numFmtId="0" fontId="11" fillId="5" borderId="6" xfId="0" applyFont="1" applyFill="1" applyBorder="1" applyAlignment="1">
      <alignment horizontal="center" vertical="center"/>
    </xf>
    <xf numFmtId="0" fontId="11" fillId="5" borderId="12" xfId="0"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13" xfId="0" applyFont="1" applyFill="1" applyBorder="1" applyAlignment="1">
      <alignment horizontal="center" vertical="center"/>
    </xf>
    <xf numFmtId="0" fontId="54" fillId="0" borderId="3" xfId="0" applyFont="1" applyBorder="1">
      <alignment vertical="center"/>
    </xf>
    <xf numFmtId="0" fontId="3" fillId="3" borderId="14" xfId="0" applyFont="1" applyFill="1" applyBorder="1" applyAlignment="1">
      <alignment horizontal="left" vertical="center" indent="1"/>
    </xf>
    <xf numFmtId="0" fontId="2" fillId="0" borderId="0" xfId="0" applyFont="1">
      <alignment vertical="center"/>
    </xf>
    <xf numFmtId="0" fontId="3" fillId="0" borderId="11" xfId="0" applyFont="1" applyBorder="1">
      <alignment vertical="center"/>
    </xf>
    <xf numFmtId="0" fontId="54" fillId="0" borderId="0" xfId="0" applyFont="1">
      <alignment vertical="center"/>
    </xf>
    <xf numFmtId="0" fontId="16" fillId="0" borderId="63" xfId="0" applyFont="1" applyBorder="1">
      <alignment vertical="center"/>
    </xf>
    <xf numFmtId="0" fontId="16" fillId="3" borderId="2" xfId="0" applyFont="1" applyFill="1" applyBorder="1" applyAlignment="1" applyProtection="1">
      <alignment horizontal="left" vertical="center" indent="1" shrinkToFit="1"/>
      <protection locked="0"/>
    </xf>
    <xf numFmtId="0" fontId="16" fillId="3" borderId="3" xfId="0" quotePrefix="1" applyFont="1" applyFill="1" applyBorder="1" applyAlignment="1" applyProtection="1">
      <alignment horizontal="left" vertical="center" indent="1"/>
      <protection locked="0"/>
    </xf>
    <xf numFmtId="0" fontId="6" fillId="0" borderId="0" xfId="0" applyFont="1" applyAlignment="1">
      <alignment horizontal="left" vertical="center"/>
    </xf>
    <xf numFmtId="0" fontId="3" fillId="0" borderId="0" xfId="0" applyFont="1" applyAlignment="1">
      <alignment horizontal="center" vertical="center"/>
    </xf>
    <xf numFmtId="0" fontId="16" fillId="0" borderId="63" xfId="0" applyFont="1" applyBorder="1" applyAlignment="1">
      <alignment horizontal="center" vertical="center"/>
    </xf>
    <xf numFmtId="0" fontId="3" fillId="0" borderId="0" xfId="0" applyFont="1" applyAlignment="1">
      <alignment horizontal="centerContinuous" vertical="center"/>
    </xf>
    <xf numFmtId="0" fontId="16" fillId="0" borderId="0" xfId="0" applyFont="1" applyAlignment="1" applyProtection="1">
      <alignment horizontal="center" vertical="center"/>
      <protection locked="0"/>
    </xf>
    <xf numFmtId="0" fontId="17" fillId="0" borderId="0" xfId="0" applyFont="1" applyAlignment="1" applyProtection="1">
      <alignment horizontal="center" vertical="center"/>
      <protection locked="0"/>
    </xf>
    <xf numFmtId="0" fontId="17" fillId="10" borderId="2" xfId="0" applyFont="1" applyFill="1" applyBorder="1" applyAlignment="1" applyProtection="1">
      <alignment horizontal="left" vertical="center" indent="1" shrinkToFit="1"/>
      <protection locked="0"/>
    </xf>
    <xf numFmtId="0" fontId="17" fillId="10" borderId="3" xfId="0" quotePrefix="1" applyFont="1" applyFill="1" applyBorder="1" applyAlignment="1" applyProtection="1">
      <alignment horizontal="left" vertical="center" indent="1"/>
      <protection locked="0"/>
    </xf>
    <xf numFmtId="0" fontId="0" fillId="3" borderId="0" xfId="0" applyFill="1">
      <alignment vertical="center"/>
    </xf>
    <xf numFmtId="0" fontId="3" fillId="0" borderId="0" xfId="0" applyFont="1" applyAlignment="1">
      <alignment horizontal="left" vertical="center"/>
    </xf>
    <xf numFmtId="0" fontId="3" fillId="0" borderId="0" xfId="0" applyFont="1" applyAlignment="1">
      <alignment horizontal="right" vertical="center"/>
    </xf>
    <xf numFmtId="0" fontId="16" fillId="0" borderId="0" xfId="0" applyFont="1" applyAlignment="1">
      <alignment horizontal="left" vertical="center"/>
    </xf>
    <xf numFmtId="0" fontId="18" fillId="0" borderId="0" xfId="0" applyFont="1" applyAlignment="1">
      <alignment vertical="top"/>
    </xf>
    <xf numFmtId="0" fontId="15" fillId="2" borderId="63" xfId="0" applyFont="1" applyFill="1" applyBorder="1" applyAlignment="1" applyProtection="1">
      <alignment horizontal="center" vertical="center"/>
      <protection locked="0"/>
    </xf>
    <xf numFmtId="0" fontId="55" fillId="0" borderId="0" xfId="0" applyFont="1">
      <alignment vertical="center"/>
    </xf>
    <xf numFmtId="0" fontId="17" fillId="0" borderId="63" xfId="0" applyFont="1" applyBorder="1" applyAlignment="1">
      <alignment horizontal="left" vertical="center" indent="1"/>
    </xf>
    <xf numFmtId="0" fontId="15" fillId="2" borderId="7" xfId="0" applyFont="1" applyFill="1" applyBorder="1" applyAlignment="1" applyProtection="1">
      <alignment horizontal="center" vertical="center" wrapText="1"/>
      <protection locked="0"/>
    </xf>
    <xf numFmtId="0" fontId="15" fillId="2" borderId="9" xfId="0" applyFont="1" applyFill="1" applyBorder="1" applyAlignment="1" applyProtection="1">
      <alignment horizontal="left" vertical="center" indent="1"/>
      <protection locked="0"/>
    </xf>
    <xf numFmtId="0" fontId="56" fillId="3" borderId="0" xfId="0" applyFont="1" applyFill="1">
      <alignment vertical="center"/>
    </xf>
    <xf numFmtId="0" fontId="56" fillId="0" borderId="0" xfId="0" applyFont="1">
      <alignment vertical="center"/>
    </xf>
    <xf numFmtId="0" fontId="3" fillId="0" borderId="0" xfId="0" applyFont="1" applyAlignment="1">
      <alignment horizontal="center" vertical="center" wrapText="1"/>
    </xf>
    <xf numFmtId="0" fontId="17" fillId="0" borderId="63" xfId="0" quotePrefix="1" applyFont="1" applyBorder="1" applyAlignment="1">
      <alignment horizontal="center" vertical="center" wrapText="1"/>
    </xf>
    <xf numFmtId="0" fontId="16" fillId="0" borderId="63" xfId="0" quotePrefix="1" applyFont="1" applyBorder="1" applyAlignment="1">
      <alignment horizontal="center" vertical="center" wrapText="1"/>
    </xf>
    <xf numFmtId="0" fontId="15" fillId="2" borderId="2" xfId="0" applyFont="1" applyFill="1" applyBorder="1" applyAlignment="1" applyProtection="1">
      <alignment horizontal="left" vertical="center" indent="1"/>
      <protection locked="0"/>
    </xf>
    <xf numFmtId="0" fontId="15" fillId="15" borderId="63" xfId="0" applyFont="1" applyFill="1" applyBorder="1" applyAlignment="1" applyProtection="1">
      <alignment horizontal="center" vertical="center"/>
      <protection locked="0"/>
    </xf>
    <xf numFmtId="0" fontId="6" fillId="0" borderId="0" xfId="0" applyFont="1" applyAlignment="1">
      <alignment horizontal="center" vertical="center"/>
    </xf>
    <xf numFmtId="0" fontId="57" fillId="2" borderId="63" xfId="0" applyFont="1" applyFill="1" applyBorder="1" applyAlignment="1" applyProtection="1">
      <alignment horizontal="center" vertical="center"/>
      <protection locked="0"/>
    </xf>
    <xf numFmtId="0" fontId="16" fillId="3" borderId="2" xfId="0" applyFont="1" applyFill="1" applyBorder="1" applyAlignment="1" applyProtection="1">
      <alignment horizontal="left" vertical="center" shrinkToFit="1"/>
      <protection locked="0"/>
    </xf>
    <xf numFmtId="0" fontId="15" fillId="2" borderId="2" xfId="0" applyFont="1" applyFill="1" applyBorder="1" applyAlignment="1" applyProtection="1">
      <alignment horizontal="center" vertical="center"/>
      <protection locked="0"/>
    </xf>
    <xf numFmtId="0" fontId="15" fillId="2" borderId="3" xfId="0" applyFont="1" applyFill="1" applyBorder="1" applyAlignment="1" applyProtection="1">
      <alignment horizontal="left" vertical="center" indent="1"/>
      <protection locked="0"/>
    </xf>
    <xf numFmtId="179" fontId="15" fillId="2" borderId="3" xfId="0" applyNumberFormat="1" applyFont="1" applyFill="1" applyBorder="1" applyAlignment="1" applyProtection="1">
      <alignment horizontal="center" vertical="center"/>
      <protection locked="0"/>
    </xf>
    <xf numFmtId="0" fontId="7" fillId="0" borderId="0" xfId="0" applyFont="1" applyAlignment="1">
      <alignment horizontal="left" vertical="center" indent="1"/>
    </xf>
    <xf numFmtId="0" fontId="15" fillId="2" borderId="63" xfId="0" applyFont="1" applyFill="1" applyBorder="1" applyAlignment="1" applyProtection="1">
      <alignment horizontal="left" vertical="center" indent="1"/>
      <protection locked="0"/>
    </xf>
    <xf numFmtId="0" fontId="15" fillId="2" borderId="63" xfId="0" applyFont="1" applyFill="1" applyBorder="1" applyAlignment="1" applyProtection="1">
      <alignment vertical="center" wrapText="1"/>
      <protection locked="0"/>
    </xf>
    <xf numFmtId="0" fontId="15" fillId="2" borderId="3" xfId="0" applyFont="1" applyFill="1" applyBorder="1" applyAlignment="1" applyProtection="1">
      <alignment vertical="center" wrapText="1"/>
      <protection locked="0"/>
    </xf>
    <xf numFmtId="0" fontId="17" fillId="5" borderId="7" xfId="0" applyFont="1" applyFill="1" applyBorder="1" applyAlignment="1">
      <alignment horizontal="center" vertical="center" wrapText="1"/>
    </xf>
    <xf numFmtId="0" fontId="58" fillId="3" borderId="0" xfId="0" applyFont="1" applyFill="1" applyAlignment="1">
      <alignment horizontal="center" vertical="center"/>
    </xf>
    <xf numFmtId="0" fontId="59" fillId="3" borderId="13" xfId="0" applyFont="1" applyFill="1" applyBorder="1">
      <alignment vertical="center"/>
    </xf>
    <xf numFmtId="0" fontId="60" fillId="0" borderId="2" xfId="0" applyFont="1" applyBorder="1" applyAlignment="1">
      <alignment horizontal="left" vertical="center" indent="1"/>
    </xf>
    <xf numFmtId="0" fontId="59" fillId="0" borderId="10" xfId="0" applyFont="1" applyBorder="1">
      <alignment vertical="center"/>
    </xf>
    <xf numFmtId="0" fontId="60" fillId="0" borderId="10" xfId="0" applyFont="1" applyBorder="1">
      <alignment vertical="center"/>
    </xf>
    <xf numFmtId="0" fontId="61" fillId="0" borderId="10" xfId="0" applyFont="1" applyBorder="1">
      <alignment vertical="center"/>
    </xf>
    <xf numFmtId="0" fontId="59" fillId="0" borderId="10" xfId="0" applyFont="1" applyBorder="1" applyAlignment="1">
      <alignment horizontal="right" vertical="center" indent="1"/>
    </xf>
    <xf numFmtId="0" fontId="58" fillId="0" borderId="10" xfId="0" applyFont="1" applyBorder="1" applyAlignment="1">
      <alignment horizontal="right" vertical="center"/>
    </xf>
    <xf numFmtId="0" fontId="59" fillId="0" borderId="10" xfId="0" applyFont="1" applyBorder="1" applyAlignment="1">
      <alignment horizontal="right" vertical="center"/>
    </xf>
    <xf numFmtId="0" fontId="62" fillId="5" borderId="10" xfId="0" applyFont="1" applyFill="1" applyBorder="1">
      <alignment vertical="center"/>
    </xf>
    <xf numFmtId="0" fontId="63" fillId="13" borderId="10" xfId="0" applyFont="1" applyFill="1" applyBorder="1">
      <alignment vertical="center"/>
    </xf>
    <xf numFmtId="0" fontId="62" fillId="13" borderId="10" xfId="0" applyFont="1" applyFill="1" applyBorder="1" applyAlignment="1">
      <alignment horizontal="right" vertical="center"/>
    </xf>
    <xf numFmtId="0" fontId="64" fillId="0" borderId="3" xfId="0" applyFont="1" applyBorder="1" applyAlignment="1">
      <alignment horizontal="right" vertical="center" indent="1"/>
    </xf>
    <xf numFmtId="0" fontId="58" fillId="0" borderId="2" xfId="0" applyFont="1" applyBorder="1" applyAlignment="1">
      <alignment horizontal="right" vertical="center" indent="1"/>
    </xf>
    <xf numFmtId="0" fontId="65" fillId="0" borderId="3" xfId="0" applyFont="1" applyBorder="1">
      <alignment vertical="center"/>
    </xf>
    <xf numFmtId="0" fontId="58" fillId="0" borderId="0" xfId="0" applyFont="1">
      <alignment vertical="center"/>
    </xf>
    <xf numFmtId="0" fontId="65" fillId="0" borderId="0" xfId="0" applyFont="1">
      <alignment vertical="center"/>
    </xf>
    <xf numFmtId="0" fontId="59" fillId="3" borderId="14" xfId="0" applyFont="1" applyFill="1" applyBorder="1" applyAlignment="1">
      <alignment horizontal="left" vertical="center"/>
    </xf>
    <xf numFmtId="0" fontId="59" fillId="3" borderId="14" xfId="0" applyFont="1" applyFill="1" applyBorder="1" applyAlignment="1">
      <alignment horizontal="left" vertical="center" indent="1"/>
    </xf>
    <xf numFmtId="0" fontId="61" fillId="0" borderId="0" xfId="0" applyFont="1">
      <alignment vertical="center"/>
    </xf>
    <xf numFmtId="0" fontId="59" fillId="0" borderId="0" xfId="0" applyFont="1">
      <alignment vertical="center"/>
    </xf>
    <xf numFmtId="0" fontId="59" fillId="0" borderId="11" xfId="0" applyFont="1" applyBorder="1">
      <alignment vertical="center"/>
    </xf>
    <xf numFmtId="0" fontId="58" fillId="3" borderId="2" xfId="0" applyFont="1" applyFill="1" applyBorder="1" applyAlignment="1">
      <alignment horizontal="center" vertical="center"/>
    </xf>
    <xf numFmtId="0" fontId="58" fillId="3" borderId="3" xfId="0" applyFont="1" applyFill="1" applyBorder="1" applyAlignment="1">
      <alignment horizontal="left" vertical="center" indent="1"/>
    </xf>
    <xf numFmtId="0" fontId="66" fillId="0" borderId="14" xfId="0" applyFont="1" applyBorder="1">
      <alignment vertical="center"/>
    </xf>
    <xf numFmtId="0" fontId="58" fillId="0" borderId="63" xfId="0" applyFont="1" applyBorder="1">
      <alignment vertical="center"/>
    </xf>
    <xf numFmtId="0" fontId="58" fillId="3" borderId="3" xfId="0" quotePrefix="1" applyFont="1" applyFill="1" applyBorder="1" applyAlignment="1">
      <alignment horizontal="left" vertical="center" indent="1"/>
    </xf>
    <xf numFmtId="0" fontId="67" fillId="0" borderId="5" xfId="0" applyFont="1" applyBorder="1">
      <alignment vertical="center"/>
    </xf>
    <xf numFmtId="0" fontId="67" fillId="0" borderId="11" xfId="0" applyFont="1" applyBorder="1">
      <alignment vertical="center"/>
    </xf>
    <xf numFmtId="0" fontId="58" fillId="0" borderId="11" xfId="0" applyFont="1" applyBorder="1">
      <alignment vertical="center"/>
    </xf>
    <xf numFmtId="0" fontId="58" fillId="0" borderId="3" xfId="0" applyFont="1" applyBorder="1">
      <alignment vertical="center"/>
    </xf>
    <xf numFmtId="0" fontId="69" fillId="0" borderId="0" xfId="0" applyFont="1" applyAlignment="1">
      <alignment horizontal="left" vertical="center"/>
    </xf>
    <xf numFmtId="0" fontId="59" fillId="0" borderId="0" xfId="0" applyFont="1" applyAlignment="1">
      <alignment horizontal="center" vertical="center"/>
    </xf>
    <xf numFmtId="0" fontId="58" fillId="0" borderId="63" xfId="0" applyFont="1" applyBorder="1" applyAlignment="1">
      <alignment horizontal="center" vertical="center"/>
    </xf>
    <xf numFmtId="0" fontId="67" fillId="0" borderId="10" xfId="0" applyFont="1" applyBorder="1">
      <alignment vertical="center"/>
    </xf>
    <xf numFmtId="0" fontId="67" fillId="0" borderId="3" xfId="0" applyFont="1" applyBorder="1">
      <alignment vertical="center"/>
    </xf>
    <xf numFmtId="0" fontId="58" fillId="0" borderId="5" xfId="0" applyFont="1" applyBorder="1">
      <alignment vertical="center"/>
    </xf>
    <xf numFmtId="0" fontId="59" fillId="0" borderId="0" xfId="0" applyFont="1" applyAlignment="1">
      <alignment horizontal="centerContinuous" vertical="center"/>
    </xf>
    <xf numFmtId="0" fontId="58" fillId="0" borderId="2" xfId="0" applyFont="1" applyBorder="1">
      <alignment vertical="center"/>
    </xf>
    <xf numFmtId="0" fontId="58" fillId="0" borderId="10" xfId="0" applyFont="1" applyBorder="1">
      <alignment vertical="center"/>
    </xf>
    <xf numFmtId="0" fontId="58" fillId="0" borderId="8" xfId="0" applyFont="1" applyBorder="1">
      <alignment vertical="center"/>
    </xf>
    <xf numFmtId="0" fontId="58" fillId="0" borderId="14" xfId="0" applyFont="1" applyBorder="1">
      <alignment vertical="center"/>
    </xf>
    <xf numFmtId="0" fontId="67" fillId="0" borderId="2" xfId="0" applyFont="1" applyBorder="1">
      <alignment vertical="center"/>
    </xf>
    <xf numFmtId="0" fontId="59" fillId="0" borderId="3" xfId="0" applyFont="1" applyBorder="1" applyAlignment="1">
      <alignment vertical="center" wrapText="1"/>
    </xf>
    <xf numFmtId="0" fontId="58" fillId="0" borderId="0" xfId="0" applyFont="1" applyAlignment="1" applyProtection="1">
      <alignment horizontal="center" vertical="center"/>
      <protection locked="0"/>
    </xf>
    <xf numFmtId="0" fontId="58" fillId="0" borderId="12" xfId="0" applyFont="1" applyBorder="1" applyAlignment="1">
      <alignment vertical="center" shrinkToFit="1"/>
    </xf>
    <xf numFmtId="0" fontId="58" fillId="0" borderId="0" xfId="0" applyFont="1" applyAlignment="1">
      <alignment vertical="center" shrinkToFit="1"/>
    </xf>
    <xf numFmtId="0" fontId="70" fillId="0" borderId="0" xfId="0" applyFont="1" applyAlignment="1">
      <alignment horizontal="left" vertical="center"/>
    </xf>
    <xf numFmtId="0" fontId="17" fillId="10" borderId="2" xfId="0" applyFont="1" applyFill="1" applyBorder="1" applyAlignment="1" applyProtection="1">
      <alignment horizontal="left" vertical="center"/>
      <protection locked="0"/>
    </xf>
    <xf numFmtId="0" fontId="65" fillId="3" borderId="0" xfId="0" applyFont="1" applyFill="1">
      <alignment vertical="center"/>
    </xf>
    <xf numFmtId="0" fontId="66" fillId="0" borderId="0" xfId="0" applyFont="1">
      <alignment vertical="center"/>
    </xf>
    <xf numFmtId="0" fontId="67" fillId="0" borderId="0" xfId="0" applyFont="1" applyAlignment="1">
      <alignment horizontal="right" vertical="center" indent="1"/>
    </xf>
    <xf numFmtId="0" fontId="58" fillId="0" borderId="0" xfId="0" applyFont="1" applyAlignment="1">
      <alignment horizontal="left" vertical="center"/>
    </xf>
    <xf numFmtId="0" fontId="71" fillId="0" borderId="0" xfId="0" applyFont="1">
      <alignment vertical="center"/>
    </xf>
    <xf numFmtId="0" fontId="59" fillId="0" borderId="0" xfId="0" applyFont="1" applyAlignment="1">
      <alignment horizontal="right" vertical="center"/>
    </xf>
    <xf numFmtId="0" fontId="72" fillId="0" borderId="0" xfId="0" applyFont="1" applyAlignment="1">
      <alignment horizontal="right" vertical="center"/>
    </xf>
    <xf numFmtId="0" fontId="67" fillId="0" borderId="0" xfId="0" applyFont="1">
      <alignment vertical="center"/>
    </xf>
    <xf numFmtId="0" fontId="67" fillId="0" borderId="0" xfId="0" applyFont="1" applyAlignment="1">
      <alignment vertical="top"/>
    </xf>
    <xf numFmtId="0" fontId="58" fillId="0" borderId="0" xfId="0" applyFont="1" applyAlignment="1">
      <alignment horizontal="right" vertical="center"/>
    </xf>
    <xf numFmtId="0" fontId="59" fillId="0" borderId="0" xfId="0" applyFont="1" applyAlignment="1">
      <alignment horizontal="left" vertical="center"/>
    </xf>
    <xf numFmtId="0" fontId="68" fillId="2" borderId="63" xfId="0" applyFont="1" applyFill="1" applyBorder="1" applyAlignment="1">
      <alignment horizontal="center" vertical="center"/>
    </xf>
    <xf numFmtId="0" fontId="58" fillId="3" borderId="14" xfId="0" applyFont="1" applyFill="1" applyBorder="1" applyAlignment="1">
      <alignment horizontal="left" vertical="center"/>
    </xf>
    <xf numFmtId="0" fontId="58" fillId="3" borderId="14" xfId="0" applyFont="1" applyFill="1" applyBorder="1" applyAlignment="1">
      <alignment horizontal="left" vertical="center" indent="1"/>
    </xf>
    <xf numFmtId="0" fontId="67" fillId="0" borderId="14" xfId="0" applyFont="1" applyBorder="1">
      <alignment vertical="center"/>
    </xf>
    <xf numFmtId="0" fontId="71" fillId="0" borderId="0" xfId="0" applyFont="1" applyAlignment="1">
      <alignment horizontal="center" vertical="center"/>
    </xf>
    <xf numFmtId="0" fontId="73" fillId="0" borderId="0" xfId="0" applyFont="1">
      <alignment vertical="center"/>
    </xf>
    <xf numFmtId="0" fontId="67" fillId="0" borderId="2" xfId="0" applyFont="1" applyBorder="1" applyAlignment="1">
      <alignment horizontal="left" vertical="center" indent="1"/>
    </xf>
    <xf numFmtId="0" fontId="67" fillId="0" borderId="63" xfId="0" applyFont="1" applyBorder="1" applyAlignment="1">
      <alignment horizontal="center" vertical="center"/>
    </xf>
    <xf numFmtId="0" fontId="67" fillId="0" borderId="10" xfId="0" applyFont="1" applyBorder="1" applyAlignment="1">
      <alignment horizontal="left" vertical="center" indent="1"/>
    </xf>
    <xf numFmtId="0" fontId="67" fillId="0" borderId="3" xfId="0" applyFont="1" applyBorder="1" applyAlignment="1">
      <alignment horizontal="left" vertical="center" indent="1"/>
    </xf>
    <xf numFmtId="0" fontId="71" fillId="0" borderId="63" xfId="0" applyFont="1" applyBorder="1" applyAlignment="1">
      <alignment horizontal="left" vertical="center" indent="1"/>
    </xf>
    <xf numFmtId="0" fontId="67" fillId="0" borderId="5" xfId="0" applyFont="1" applyBorder="1" applyAlignment="1">
      <alignment horizontal="left" vertical="center" indent="1"/>
    </xf>
    <xf numFmtId="0" fontId="67" fillId="0" borderId="11" xfId="0" applyFont="1" applyBorder="1" applyAlignment="1">
      <alignment horizontal="left" vertical="center" indent="1"/>
    </xf>
    <xf numFmtId="0" fontId="71" fillId="0" borderId="3" xfId="0" applyFont="1" applyBorder="1">
      <alignment vertical="center"/>
    </xf>
    <xf numFmtId="0" fontId="58" fillId="3" borderId="2" xfId="0" applyFont="1" applyFill="1" applyBorder="1" applyAlignment="1" applyProtection="1">
      <alignment horizontal="left" vertical="center"/>
      <protection locked="0"/>
    </xf>
    <xf numFmtId="0" fontId="58" fillId="3" borderId="3" xfId="0" quotePrefix="1" applyFont="1" applyFill="1" applyBorder="1" applyAlignment="1" applyProtection="1">
      <alignment horizontal="left" vertical="center" indent="1"/>
      <protection locked="0"/>
    </xf>
    <xf numFmtId="0" fontId="68" fillId="2" borderId="7" xfId="0" applyFont="1" applyFill="1" applyBorder="1" applyAlignment="1" applyProtection="1">
      <alignment horizontal="center" vertical="center" wrapText="1"/>
      <protection locked="0"/>
    </xf>
    <xf numFmtId="0" fontId="68" fillId="2" borderId="9" xfId="0" applyFont="1" applyFill="1" applyBorder="1" applyAlignment="1" applyProtection="1">
      <alignment horizontal="left" vertical="center" indent="1"/>
      <protection locked="0"/>
    </xf>
    <xf numFmtId="0" fontId="59" fillId="3" borderId="0" xfId="0" applyFont="1" applyFill="1">
      <alignment vertical="center"/>
    </xf>
    <xf numFmtId="0" fontId="67" fillId="3" borderId="0" xfId="0" applyFont="1" applyFill="1">
      <alignment vertical="center"/>
    </xf>
    <xf numFmtId="0" fontId="67" fillId="0" borderId="9" xfId="0" applyFont="1" applyBorder="1" applyAlignment="1">
      <alignment horizontal="right" vertical="center"/>
    </xf>
    <xf numFmtId="0" fontId="68" fillId="2" borderId="63" xfId="0" applyFont="1" applyFill="1" applyBorder="1" applyAlignment="1" applyProtection="1">
      <alignment horizontal="center" vertical="center"/>
      <protection locked="0"/>
    </xf>
    <xf numFmtId="0" fontId="71" fillId="0" borderId="0" xfId="0" applyFont="1" applyAlignment="1">
      <alignment horizontal="right" vertical="center"/>
    </xf>
    <xf numFmtId="0" fontId="58" fillId="3" borderId="5" xfId="0" applyFont="1" applyFill="1" applyBorder="1" applyAlignment="1">
      <alignment horizontal="center" vertical="center"/>
    </xf>
    <xf numFmtId="0" fontId="58" fillId="3" borderId="6" xfId="0" applyFont="1" applyFill="1" applyBorder="1" applyAlignment="1">
      <alignment horizontal="left" vertical="center" indent="1"/>
    </xf>
    <xf numFmtId="0" fontId="58" fillId="0" borderId="4" xfId="0" applyFont="1" applyBorder="1" applyAlignment="1">
      <alignment horizontal="center" vertical="center"/>
    </xf>
    <xf numFmtId="0" fontId="58" fillId="0" borderId="5" xfId="0" applyFont="1" applyBorder="1" applyAlignment="1">
      <alignment horizontal="left" vertical="center" indent="1"/>
    </xf>
    <xf numFmtId="0" fontId="58" fillId="0" borderId="6" xfId="0" applyFont="1" applyBorder="1" applyAlignment="1">
      <alignment horizontal="left" vertical="center" indent="1"/>
    </xf>
    <xf numFmtId="0" fontId="58" fillId="0" borderId="2" xfId="0" applyFont="1" applyBorder="1" applyAlignment="1">
      <alignment horizontal="centerContinuous" vertical="center" wrapText="1"/>
    </xf>
    <xf numFmtId="0" fontId="58" fillId="0" borderId="10" xfId="0" applyFont="1" applyBorder="1" applyAlignment="1">
      <alignment horizontal="centerContinuous" vertical="center"/>
    </xf>
    <xf numFmtId="0" fontId="58" fillId="0" borderId="4" xfId="0" applyFont="1" applyBorder="1" applyAlignment="1">
      <alignment horizontal="center" vertical="center" wrapText="1"/>
    </xf>
    <xf numFmtId="0" fontId="59" fillId="0" borderId="0" xfId="0" applyFont="1" applyAlignment="1">
      <alignment horizontal="center" vertical="center" wrapText="1"/>
    </xf>
    <xf numFmtId="0" fontId="58" fillId="3" borderId="8" xfId="0" applyFont="1" applyFill="1" applyBorder="1" applyAlignment="1">
      <alignment horizontal="center" vertical="center"/>
    </xf>
    <xf numFmtId="0" fontId="58" fillId="3" borderId="9" xfId="0" applyFont="1" applyFill="1" applyBorder="1" applyAlignment="1">
      <alignment horizontal="left" vertical="center" indent="1"/>
    </xf>
    <xf numFmtId="0" fontId="58" fillId="0" borderId="7" xfId="0" applyFont="1" applyBorder="1" applyAlignment="1">
      <alignment horizontal="center" vertical="center"/>
    </xf>
    <xf numFmtId="0" fontId="58" fillId="0" borderId="8" xfId="0" applyFont="1" applyBorder="1" applyAlignment="1">
      <alignment horizontal="left" vertical="center" indent="1"/>
    </xf>
    <xf numFmtId="0" fontId="67" fillId="0" borderId="63" xfId="0" quotePrefix="1" applyFont="1" applyBorder="1" applyAlignment="1">
      <alignment horizontal="center" vertical="center" wrapText="1"/>
    </xf>
    <xf numFmtId="0" fontId="58" fillId="0" borderId="63" xfId="0" quotePrefix="1" applyFont="1" applyBorder="1" applyAlignment="1">
      <alignment horizontal="center" vertical="center" wrapText="1"/>
    </xf>
    <xf numFmtId="0" fontId="58" fillId="0" borderId="7" xfId="0" applyFont="1" applyBorder="1" applyAlignment="1">
      <alignment horizontal="center" vertical="top" wrapText="1"/>
    </xf>
    <xf numFmtId="0" fontId="58" fillId="0" borderId="9" xfId="0" applyFont="1" applyBorder="1" applyAlignment="1">
      <alignment horizontal="left" vertical="center" indent="1"/>
    </xf>
    <xf numFmtId="0" fontId="67" fillId="2" borderId="2" xfId="0" applyFont="1" applyFill="1" applyBorder="1" applyAlignment="1" applyProtection="1">
      <alignment horizontal="center" vertical="center"/>
      <protection locked="0"/>
    </xf>
    <xf numFmtId="0" fontId="68" fillId="2" borderId="2" xfId="0" applyFont="1" applyFill="1" applyBorder="1" applyAlignment="1" applyProtection="1">
      <alignment horizontal="left" vertical="center" indent="1"/>
      <protection locked="0"/>
    </xf>
    <xf numFmtId="0" fontId="68" fillId="2" borderId="2" xfId="0" applyFont="1" applyFill="1" applyBorder="1" applyAlignment="1" applyProtection="1">
      <alignment horizontal="left" vertical="center" wrapText="1" indent="1"/>
      <protection locked="0"/>
    </xf>
    <xf numFmtId="0" fontId="68" fillId="2" borderId="3" xfId="0" applyFont="1" applyFill="1" applyBorder="1" applyAlignment="1" applyProtection="1">
      <alignment horizontal="left" vertical="center" wrapText="1" indent="1"/>
      <protection locked="0"/>
    </xf>
    <xf numFmtId="0" fontId="68" fillId="15" borderId="63" xfId="0" applyFont="1" applyFill="1" applyBorder="1" applyAlignment="1" applyProtection="1">
      <alignment horizontal="center" vertical="center"/>
      <protection locked="0"/>
    </xf>
    <xf numFmtId="0" fontId="69" fillId="0" borderId="0" xfId="0" applyFont="1" applyAlignment="1">
      <alignment horizontal="center" vertical="center"/>
    </xf>
    <xf numFmtId="0" fontId="67" fillId="0" borderId="0" xfId="0" applyFont="1" applyAlignment="1">
      <alignment horizontal="right" vertical="center"/>
    </xf>
    <xf numFmtId="0" fontId="73" fillId="0" borderId="63" xfId="0" applyFont="1" applyBorder="1" applyAlignment="1">
      <alignment horizontal="center" vertical="center" wrapText="1" shrinkToFit="1"/>
    </xf>
    <xf numFmtId="0" fontId="68" fillId="2" borderId="2" xfId="0" applyFont="1" applyFill="1" applyBorder="1" applyAlignment="1" applyProtection="1">
      <alignment horizontal="center" vertical="center"/>
      <protection locked="0"/>
    </xf>
    <xf numFmtId="0" fontId="68" fillId="2" borderId="3" xfId="0" applyFont="1" applyFill="1" applyBorder="1" applyAlignment="1" applyProtection="1">
      <alignment horizontal="left" vertical="center" indent="1"/>
      <protection locked="0"/>
    </xf>
    <xf numFmtId="179" fontId="68" fillId="2" borderId="3" xfId="0" applyNumberFormat="1" applyFont="1" applyFill="1" applyBorder="1" applyAlignment="1" applyProtection="1">
      <alignment horizontal="center" vertical="center"/>
      <protection locked="0"/>
    </xf>
    <xf numFmtId="0" fontId="67" fillId="0" borderId="0" xfId="0" applyFont="1" applyAlignment="1">
      <alignment horizontal="left" vertical="center" indent="1"/>
    </xf>
    <xf numFmtId="0" fontId="68" fillId="2" borderId="63" xfId="0" applyFont="1" applyFill="1" applyBorder="1" applyAlignment="1" applyProtection="1">
      <alignment horizontal="left" vertical="center" indent="1"/>
      <protection locked="0"/>
    </xf>
    <xf numFmtId="0" fontId="68" fillId="2" borderId="63" xfId="0" applyFont="1" applyFill="1" applyBorder="1" applyAlignment="1" applyProtection="1">
      <alignment vertical="center" wrapText="1"/>
      <protection locked="0"/>
    </xf>
    <xf numFmtId="0" fontId="68" fillId="2" borderId="10" xfId="0" applyFont="1" applyFill="1" applyBorder="1" applyAlignment="1" applyProtection="1">
      <alignment vertical="center" wrapText="1"/>
      <protection locked="0"/>
    </xf>
    <xf numFmtId="0" fontId="68" fillId="2" borderId="3" xfId="0" applyFont="1" applyFill="1" applyBorder="1" applyAlignment="1" applyProtection="1">
      <alignment vertical="center" wrapText="1"/>
      <protection locked="0"/>
    </xf>
    <xf numFmtId="0" fontId="71" fillId="0" borderId="12" xfId="0" applyFont="1" applyBorder="1" applyAlignment="1">
      <alignment horizontal="left" vertical="center" indent="1"/>
    </xf>
    <xf numFmtId="0" fontId="75" fillId="0" borderId="0" xfId="0" applyFont="1" applyAlignment="1">
      <alignment horizontal="left" vertical="center" indent="1"/>
    </xf>
    <xf numFmtId="0" fontId="67" fillId="5" borderId="7" xfId="0" applyFont="1" applyFill="1" applyBorder="1" applyAlignment="1">
      <alignment horizontal="center" vertical="center" wrapText="1"/>
    </xf>
    <xf numFmtId="0" fontId="67" fillId="0" borderId="12" xfId="0" applyFont="1" applyBorder="1" applyAlignment="1">
      <alignment horizontal="left" vertical="center" indent="1"/>
    </xf>
    <xf numFmtId="0" fontId="67" fillId="0" borderId="0" xfId="0" applyFont="1" applyAlignment="1">
      <alignment vertical="center" wrapText="1"/>
    </xf>
    <xf numFmtId="0" fontId="76" fillId="0" borderId="0" xfId="0" applyFont="1" applyAlignment="1">
      <alignment horizontal="right" vertical="center"/>
    </xf>
    <xf numFmtId="0" fontId="71" fillId="0" borderId="0" xfId="0" applyFont="1" applyAlignment="1">
      <alignment horizontal="left" vertical="center" indent="1"/>
    </xf>
    <xf numFmtId="0" fontId="80" fillId="3" borderId="0" xfId="0" applyFont="1" applyFill="1">
      <alignment vertical="center"/>
    </xf>
    <xf numFmtId="0" fontId="81" fillId="3" borderId="0" xfId="0" applyFont="1" applyFill="1">
      <alignment vertical="center"/>
    </xf>
    <xf numFmtId="0" fontId="82" fillId="0" borderId="0" xfId="0" applyFont="1">
      <alignment vertical="center"/>
    </xf>
    <xf numFmtId="0" fontId="55" fillId="3" borderId="0" xfId="0" applyFont="1" applyFill="1">
      <alignment vertical="center"/>
    </xf>
    <xf numFmtId="0" fontId="3" fillId="0" borderId="63" xfId="0" applyFont="1" applyBorder="1" applyAlignment="1">
      <alignment vertical="center" wrapText="1"/>
    </xf>
    <xf numFmtId="0" fontId="3" fillId="0" borderId="63" xfId="0" applyFont="1" applyBorder="1">
      <alignment vertical="center"/>
    </xf>
    <xf numFmtId="0" fontId="3" fillId="3" borderId="2" xfId="0" applyFont="1" applyFill="1" applyBorder="1" applyAlignment="1" applyProtection="1">
      <alignment horizontal="left" vertical="center" indent="1" shrinkToFit="1"/>
      <protection locked="0"/>
    </xf>
    <xf numFmtId="0" fontId="3" fillId="3" borderId="3" xfId="0" quotePrefix="1" applyFont="1" applyFill="1" applyBorder="1" applyAlignment="1" applyProtection="1">
      <alignment horizontal="left" vertical="center" indent="1"/>
      <protection locked="0"/>
    </xf>
    <xf numFmtId="0" fontId="3" fillId="0" borderId="63" xfId="0" applyFont="1" applyBorder="1" applyAlignment="1">
      <alignment horizontal="center" vertical="center"/>
    </xf>
    <xf numFmtId="0" fontId="3" fillId="2" borderId="2" xfId="0" applyFont="1" applyFill="1" applyBorder="1" applyAlignment="1" applyProtection="1">
      <alignment horizontal="center" vertical="center"/>
      <protection locked="0"/>
    </xf>
    <xf numFmtId="0" fontId="6" fillId="2" borderId="2" xfId="0" applyFont="1" applyFill="1" applyBorder="1" applyAlignment="1" applyProtection="1">
      <alignment horizontal="left" vertical="center" indent="1"/>
      <protection locked="0"/>
    </xf>
    <xf numFmtId="0" fontId="6" fillId="2" borderId="63" xfId="0" applyFont="1" applyFill="1" applyBorder="1" applyAlignment="1" applyProtection="1">
      <alignment horizontal="center" vertical="center"/>
      <protection locked="0"/>
    </xf>
    <xf numFmtId="0" fontId="6" fillId="2" borderId="63" xfId="0" applyFont="1" applyFill="1" applyBorder="1" applyAlignment="1" applyProtection="1">
      <alignment horizontal="left" vertical="center" wrapText="1" indent="1"/>
      <protection locked="0"/>
    </xf>
    <xf numFmtId="0" fontId="6" fillId="2" borderId="63" xfId="0" applyFont="1" applyFill="1" applyBorder="1" applyAlignment="1" applyProtection="1">
      <alignment horizontal="left" vertical="center" indent="1"/>
      <protection locked="0"/>
    </xf>
    <xf numFmtId="0" fontId="15" fillId="2" borderId="10" xfId="0" applyFont="1" applyFill="1" applyBorder="1" applyAlignment="1" applyProtection="1">
      <alignment vertical="center" wrapText="1"/>
      <protection locked="0"/>
    </xf>
    <xf numFmtId="0" fontId="83" fillId="3" borderId="0" xfId="0" applyFont="1" applyFill="1">
      <alignment vertical="center"/>
    </xf>
    <xf numFmtId="0" fontId="84" fillId="3" borderId="0" xfId="0" applyFont="1" applyFill="1">
      <alignment vertical="center"/>
    </xf>
    <xf numFmtId="0" fontId="60" fillId="0" borderId="10" xfId="0" applyFont="1" applyBorder="1" applyAlignment="1">
      <alignment horizontal="left" vertical="center" indent="1"/>
    </xf>
    <xf numFmtId="0" fontId="59" fillId="0" borderId="10" xfId="0" applyFont="1" applyBorder="1" applyAlignment="1">
      <alignment vertical="center" shrinkToFit="1"/>
    </xf>
    <xf numFmtId="0" fontId="85" fillId="0" borderId="0" xfId="0" applyFont="1">
      <alignment vertical="center"/>
    </xf>
    <xf numFmtId="0" fontId="67" fillId="0" borderId="14" xfId="0" applyFont="1" applyBorder="1" applyAlignment="1">
      <alignment horizontal="right" vertical="center"/>
    </xf>
    <xf numFmtId="0" fontId="74" fillId="0" borderId="2" xfId="0" applyFont="1" applyBorder="1" applyAlignment="1">
      <alignment horizontal="centerContinuous" vertical="center" wrapText="1"/>
    </xf>
    <xf numFmtId="0" fontId="58" fillId="0" borderId="5" xfId="0" applyFont="1" applyBorder="1" applyAlignment="1">
      <alignment vertical="center" wrapText="1"/>
    </xf>
    <xf numFmtId="0" fontId="58" fillId="0" borderId="7" xfId="0" applyFont="1" applyBorder="1" applyAlignment="1">
      <alignment horizontal="left" vertical="center" indent="1"/>
    </xf>
    <xf numFmtId="0" fontId="58" fillId="0" borderId="7" xfId="0" applyFont="1" applyBorder="1">
      <alignment vertical="center"/>
    </xf>
    <xf numFmtId="0" fontId="59" fillId="0" borderId="63" xfId="0" applyFont="1" applyBorder="1" applyAlignment="1">
      <alignment horizontal="center" vertical="center"/>
    </xf>
    <xf numFmtId="0" fontId="58" fillId="2" borderId="2" xfId="0" applyFont="1" applyFill="1" applyBorder="1" applyAlignment="1" applyProtection="1">
      <alignment horizontal="center" vertical="center"/>
      <protection locked="0"/>
    </xf>
    <xf numFmtId="0" fontId="68" fillId="2" borderId="63" xfId="0" applyFont="1" applyFill="1" applyBorder="1" applyAlignment="1" applyProtection="1">
      <alignment horizontal="left" vertical="center" wrapText="1" indent="1"/>
      <protection locked="0"/>
    </xf>
    <xf numFmtId="0" fontId="69" fillId="2" borderId="63" xfId="0" applyFont="1" applyFill="1" applyBorder="1" applyAlignment="1" applyProtection="1">
      <alignment horizontal="center" vertical="center"/>
      <protection locked="0"/>
    </xf>
    <xf numFmtId="0" fontId="71" fillId="0" borderId="63" xfId="0" applyFont="1" applyBorder="1" applyAlignment="1">
      <alignment horizontal="center" vertical="center" wrapText="1" shrinkToFit="1"/>
    </xf>
    <xf numFmtId="0" fontId="54" fillId="0" borderId="2" xfId="0" applyFont="1" applyBorder="1">
      <alignment vertical="center"/>
    </xf>
    <xf numFmtId="0" fontId="86" fillId="2" borderId="63" xfId="0" applyFont="1" applyFill="1" applyBorder="1" applyAlignment="1" applyProtection="1">
      <alignment horizontal="center" vertical="center"/>
      <protection locked="0"/>
    </xf>
    <xf numFmtId="0" fontId="16" fillId="2" borderId="2" xfId="0" applyFont="1" applyFill="1" applyBorder="1" applyAlignment="1" applyProtection="1">
      <alignment horizontal="center" vertical="center"/>
      <protection locked="0"/>
    </xf>
    <xf numFmtId="0" fontId="15" fillId="2" borderId="63" xfId="0" applyFont="1" applyFill="1" applyBorder="1" applyAlignment="1" applyProtection="1">
      <alignment horizontal="left" vertical="center" wrapText="1" indent="1"/>
      <protection locked="0"/>
    </xf>
    <xf numFmtId="0" fontId="15" fillId="0" borderId="0" xfId="0" applyFont="1" applyAlignment="1">
      <alignment horizontal="left" vertical="center" indent="1"/>
    </xf>
    <xf numFmtId="0" fontId="17" fillId="10" borderId="2" xfId="0" applyFont="1" applyFill="1" applyBorder="1" applyAlignment="1" applyProtection="1">
      <alignment horizontal="right" vertical="center"/>
      <protection locked="0"/>
    </xf>
    <xf numFmtId="180" fontId="17" fillId="10" borderId="3" xfId="0" quotePrefix="1" applyNumberFormat="1" applyFont="1" applyFill="1" applyBorder="1" applyAlignment="1" applyProtection="1">
      <alignment horizontal="left" vertical="center"/>
      <protection locked="0"/>
    </xf>
    <xf numFmtId="0" fontId="73" fillId="3" borderId="0" xfId="0" applyFont="1" applyFill="1">
      <alignment vertical="center"/>
    </xf>
    <xf numFmtId="0" fontId="58" fillId="0" borderId="2" xfId="0" applyFont="1" applyBorder="1" applyAlignment="1">
      <alignment horizontal="left" vertical="center" indent="1"/>
    </xf>
    <xf numFmtId="0" fontId="58" fillId="0" borderId="10" xfId="0" applyFont="1" applyBorder="1" applyAlignment="1">
      <alignment horizontal="left" vertical="center" indent="1"/>
    </xf>
    <xf numFmtId="0" fontId="58" fillId="0" borderId="3" xfId="0" applyFont="1" applyBorder="1" applyAlignment="1">
      <alignment horizontal="left" vertical="center" indent="1"/>
    </xf>
    <xf numFmtId="0" fontId="58" fillId="0" borderId="4" xfId="0" applyFont="1" applyBorder="1" applyAlignment="1">
      <alignment horizontal="left" vertical="center" wrapText="1" indent="1"/>
    </xf>
    <xf numFmtId="0" fontId="59" fillId="0" borderId="12" xfId="0" applyFont="1" applyBorder="1">
      <alignment vertical="center"/>
    </xf>
    <xf numFmtId="0" fontId="67" fillId="0" borderId="7" xfId="0" applyFont="1" applyBorder="1" applyAlignment="1">
      <alignment horizontal="center" vertical="center"/>
    </xf>
    <xf numFmtId="0" fontId="58" fillId="0" borderId="4" xfId="0" applyFont="1" applyBorder="1" applyAlignment="1">
      <alignment horizontal="left" vertical="center" indent="1"/>
    </xf>
    <xf numFmtId="0" fontId="58" fillId="0" borderId="7" xfId="0" applyFont="1" applyBorder="1" applyAlignment="1">
      <alignment horizontal="left" vertical="center" wrapText="1" indent="1"/>
    </xf>
    <xf numFmtId="0" fontId="67" fillId="0" borderId="7" xfId="0" applyFont="1" applyBorder="1">
      <alignment vertical="center"/>
    </xf>
    <xf numFmtId="0" fontId="71" fillId="0" borderId="12" xfId="0" applyFont="1" applyBorder="1">
      <alignment vertical="center"/>
    </xf>
    <xf numFmtId="0" fontId="69" fillId="2" borderId="63" xfId="0" applyFont="1" applyFill="1" applyBorder="1" applyAlignment="1" applyProtection="1">
      <alignment horizontal="left" vertical="center" indent="1"/>
      <protection locked="0"/>
    </xf>
    <xf numFmtId="0" fontId="65" fillId="0" borderId="0" xfId="0" applyFont="1" applyAlignment="1">
      <alignment horizontal="center" vertical="center" wrapText="1"/>
    </xf>
    <xf numFmtId="0" fontId="68" fillId="0" borderId="0" xfId="0" applyFont="1" applyAlignment="1">
      <alignment horizontal="left" vertical="center" indent="1"/>
    </xf>
    <xf numFmtId="0" fontId="58" fillId="3" borderId="14" xfId="0" applyFont="1" applyFill="1" applyBorder="1" applyAlignment="1">
      <alignment horizontal="center" vertical="center"/>
    </xf>
    <xf numFmtId="0" fontId="67" fillId="0" borderId="0" xfId="0" applyFont="1" applyAlignment="1">
      <alignment horizontal="left" vertical="center"/>
    </xf>
    <xf numFmtId="0" fontId="87" fillId="0" borderId="0" xfId="0" applyFont="1" applyAlignment="1">
      <alignment horizontal="right" vertical="center"/>
    </xf>
    <xf numFmtId="0" fontId="67" fillId="10" borderId="2" xfId="0" applyFont="1" applyFill="1" applyBorder="1" applyAlignment="1" applyProtection="1">
      <alignment horizontal="right" vertical="center"/>
      <protection locked="0"/>
    </xf>
    <xf numFmtId="180" fontId="67" fillId="10" borderId="3" xfId="0" quotePrefix="1" applyNumberFormat="1" applyFont="1" applyFill="1" applyBorder="1" applyAlignment="1" applyProtection="1">
      <alignment horizontal="left" vertical="center"/>
      <protection locked="0"/>
    </xf>
    <xf numFmtId="0" fontId="3" fillId="0" borderId="14" xfId="0" applyFont="1" applyBorder="1" applyAlignment="1">
      <alignment horizontal="left" vertical="center" wrapText="1" indent="1"/>
    </xf>
    <xf numFmtId="0" fontId="0" fillId="0" borderId="12" xfId="0" applyBorder="1">
      <alignment vertical="center"/>
    </xf>
    <xf numFmtId="0" fontId="16" fillId="3" borderId="2" xfId="0" applyFont="1" applyFill="1" applyBorder="1" applyAlignment="1" applyProtection="1">
      <alignment horizontal="left" vertical="center" indent="1"/>
      <protection locked="0"/>
    </xf>
    <xf numFmtId="0" fontId="16" fillId="3" borderId="3" xfId="0" applyFont="1" applyFill="1" applyBorder="1" applyAlignment="1" applyProtection="1">
      <alignment horizontal="left" vertical="center" indent="1"/>
      <protection locked="0"/>
    </xf>
    <xf numFmtId="0" fontId="15" fillId="0" borderId="63" xfId="0" applyFont="1" applyBorder="1" applyAlignment="1">
      <alignment horizontal="left" vertical="center" wrapText="1" indent="1"/>
    </xf>
    <xf numFmtId="0" fontId="58" fillId="3" borderId="0" xfId="0" applyFont="1" applyFill="1">
      <alignment vertical="center"/>
    </xf>
    <xf numFmtId="0" fontId="58" fillId="0" borderId="14" xfId="0" applyFont="1" applyBorder="1" applyAlignment="1">
      <alignment horizontal="left" vertical="center" wrapText="1" indent="1"/>
    </xf>
    <xf numFmtId="0" fontId="58" fillId="3" borderId="3" xfId="0" applyFont="1" applyFill="1" applyBorder="1" applyAlignment="1" applyProtection="1">
      <alignment horizontal="left" vertical="center" indent="1"/>
      <protection locked="0"/>
    </xf>
    <xf numFmtId="0" fontId="68" fillId="0" borderId="63" xfId="0" applyFont="1" applyBorder="1" applyAlignment="1">
      <alignment horizontal="left" vertical="center" wrapText="1" indent="1"/>
    </xf>
    <xf numFmtId="0" fontId="89" fillId="3" borderId="0" xfId="0" applyFont="1" applyFill="1">
      <alignment vertical="center"/>
    </xf>
    <xf numFmtId="0" fontId="16" fillId="3" borderId="2" xfId="0" applyFont="1" applyFill="1" applyBorder="1" applyAlignment="1">
      <alignment horizontal="left" vertical="center" indent="1" shrinkToFit="1"/>
    </xf>
    <xf numFmtId="0" fontId="16" fillId="3" borderId="3" xfId="0" quotePrefix="1" applyFont="1" applyFill="1" applyBorder="1" applyAlignment="1">
      <alignment horizontal="left" vertical="center" indent="1"/>
    </xf>
    <xf numFmtId="0" fontId="15" fillId="2" borderId="63" xfId="0" applyFont="1" applyFill="1" applyBorder="1" applyProtection="1">
      <alignment vertical="center"/>
      <protection locked="0"/>
    </xf>
    <xf numFmtId="9" fontId="16" fillId="0" borderId="63" xfId="0" quotePrefix="1" applyNumberFormat="1" applyFont="1" applyBorder="1" applyAlignment="1">
      <alignment horizontal="left" vertical="center" wrapText="1" indent="1"/>
    </xf>
    <xf numFmtId="0" fontId="15" fillId="2" borderId="7" xfId="0" applyFont="1" applyFill="1" applyBorder="1" applyProtection="1">
      <alignment vertical="center"/>
      <protection locked="0"/>
    </xf>
    <xf numFmtId="0" fontId="90" fillId="3" borderId="0" xfId="0" applyFont="1" applyFill="1">
      <alignment vertical="center"/>
    </xf>
    <xf numFmtId="0" fontId="58" fillId="3" borderId="6" xfId="0" applyFont="1" applyFill="1" applyBorder="1" applyAlignment="1">
      <alignment horizontal="center" vertical="center"/>
    </xf>
    <xf numFmtId="0" fontId="58" fillId="0" borderId="5" xfId="0" applyFont="1" applyBorder="1" applyAlignment="1">
      <alignment horizontal="center" vertical="center"/>
    </xf>
    <xf numFmtId="0" fontId="58" fillId="0" borderId="63" xfId="0" applyFont="1" applyBorder="1" applyAlignment="1">
      <alignment horizontal="left" vertical="center" wrapText="1" indent="1"/>
    </xf>
    <xf numFmtId="0" fontId="68" fillId="2" borderId="63" xfId="0" applyFont="1" applyFill="1" applyBorder="1" applyProtection="1">
      <alignment vertical="center"/>
      <protection locked="0"/>
    </xf>
    <xf numFmtId="9" fontId="58" fillId="0" borderId="63" xfId="0" quotePrefix="1" applyNumberFormat="1" applyFont="1" applyBorder="1" applyAlignment="1">
      <alignment horizontal="left" vertical="center" wrapText="1" indent="1"/>
    </xf>
    <xf numFmtId="0" fontId="67" fillId="0" borderId="63" xfId="0" applyFont="1" applyBorder="1" applyAlignment="1">
      <alignment horizontal="left" vertical="center" wrapText="1" indent="1"/>
    </xf>
    <xf numFmtId="0" fontId="68" fillId="2" borderId="7" xfId="0" applyFont="1" applyFill="1" applyBorder="1" applyProtection="1">
      <alignment vertical="center"/>
      <protection locked="0"/>
    </xf>
    <xf numFmtId="0" fontId="58" fillId="0" borderId="63" xfId="0" quotePrefix="1" applyFont="1" applyBorder="1" applyAlignment="1">
      <alignment horizontal="left" vertical="center" wrapText="1" indent="1"/>
    </xf>
    <xf numFmtId="0" fontId="67" fillId="0" borderId="63" xfId="0" quotePrefix="1" applyFont="1" applyBorder="1" applyAlignment="1">
      <alignment horizontal="left" vertical="center" wrapText="1" indent="1"/>
    </xf>
    <xf numFmtId="0" fontId="17" fillId="2" borderId="63" xfId="0" applyFont="1" applyFill="1" applyBorder="1" applyAlignment="1" applyProtection="1">
      <alignment horizontal="center" vertical="center"/>
      <protection locked="0"/>
    </xf>
    <xf numFmtId="0" fontId="30" fillId="0" borderId="63" xfId="0" quotePrefix="1" applyFont="1" applyBorder="1" applyAlignment="1">
      <alignment horizontal="center" vertical="center" wrapText="1"/>
    </xf>
    <xf numFmtId="0" fontId="17" fillId="10" borderId="2" xfId="0" applyFont="1" applyFill="1" applyBorder="1" applyAlignment="1">
      <alignment horizontal="right" vertical="center" shrinkToFit="1"/>
    </xf>
    <xf numFmtId="0" fontId="17" fillId="2" borderId="63" xfId="0" applyFont="1" applyFill="1" applyBorder="1" applyAlignment="1" applyProtection="1">
      <alignment horizontal="center" vertical="center" wrapText="1"/>
      <protection locked="0"/>
    </xf>
    <xf numFmtId="0" fontId="17" fillId="2" borderId="63" xfId="0" applyFont="1" applyFill="1" applyBorder="1" applyAlignment="1">
      <alignment horizontal="center" vertical="center"/>
    </xf>
    <xf numFmtId="0" fontId="16" fillId="2" borderId="6" xfId="0" applyFont="1" applyFill="1" applyBorder="1" applyAlignment="1">
      <alignment horizontal="center" vertical="center" wrapText="1"/>
    </xf>
    <xf numFmtId="0" fontId="16" fillId="2" borderId="3" xfId="0" applyFont="1" applyFill="1" applyBorder="1" applyAlignment="1" applyProtection="1">
      <alignment horizontal="center" vertical="center" wrapText="1"/>
      <protection locked="0"/>
    </xf>
    <xf numFmtId="0" fontId="17" fillId="2" borderId="10" xfId="0" applyFont="1" applyFill="1" applyBorder="1" applyAlignment="1" applyProtection="1">
      <alignment horizontal="center" vertical="center"/>
      <protection locked="0"/>
    </xf>
    <xf numFmtId="0" fontId="0" fillId="0" borderId="6" xfId="0" applyBorder="1">
      <alignment vertical="center"/>
    </xf>
    <xf numFmtId="0" fontId="16" fillId="10" borderId="2" xfId="0" applyFont="1" applyFill="1" applyBorder="1" applyAlignment="1">
      <alignment horizontal="right" vertical="center" shrinkToFit="1"/>
    </xf>
    <xf numFmtId="0" fontId="16" fillId="2" borderId="63" xfId="0" applyFont="1" applyFill="1" applyBorder="1" applyAlignment="1" applyProtection="1">
      <alignment horizontal="center" vertical="center"/>
      <protection locked="0"/>
    </xf>
    <xf numFmtId="0" fontId="0" fillId="0" borderId="14" xfId="0" applyBorder="1">
      <alignment vertical="center"/>
    </xf>
    <xf numFmtId="49" fontId="17" fillId="0" borderId="63" xfId="0" applyNumberFormat="1" applyFont="1" applyBorder="1" applyAlignment="1">
      <alignment horizontal="center" vertical="center"/>
    </xf>
    <xf numFmtId="0" fontId="16" fillId="2" borderId="3" xfId="0" applyFont="1" applyFill="1" applyBorder="1" applyAlignment="1" applyProtection="1">
      <alignment horizontal="left" vertical="center" wrapText="1" indent="1"/>
      <protection locked="0"/>
    </xf>
    <xf numFmtId="0" fontId="17" fillId="2" borderId="52" xfId="0" applyFont="1" applyFill="1" applyBorder="1" applyAlignment="1" applyProtection="1">
      <alignment horizontal="center" vertical="center"/>
      <protection locked="0"/>
    </xf>
    <xf numFmtId="0" fontId="16" fillId="2" borderId="53" xfId="0" applyFont="1" applyFill="1" applyBorder="1" applyAlignment="1" applyProtection="1">
      <alignment horizontal="center" vertical="center"/>
      <protection locked="0"/>
    </xf>
    <xf numFmtId="0" fontId="16" fillId="2" borderId="54" xfId="0" applyFont="1" applyFill="1" applyBorder="1" applyAlignment="1" applyProtection="1">
      <alignment horizontal="center" vertical="center"/>
      <protection locked="0"/>
    </xf>
    <xf numFmtId="0" fontId="92" fillId="0" borderId="0" xfId="0" applyFont="1" applyAlignment="1">
      <alignment horizontal="center" vertical="center"/>
    </xf>
    <xf numFmtId="0" fontId="92" fillId="0" borderId="0" xfId="0" applyFont="1">
      <alignment vertical="center"/>
    </xf>
    <xf numFmtId="0" fontId="54" fillId="0" borderId="0" xfId="0" quotePrefix="1" applyFont="1" applyAlignment="1">
      <alignment horizontal="center" vertical="center"/>
    </xf>
    <xf numFmtId="0" fontId="54" fillId="0" borderId="0" xfId="0" applyFont="1" applyAlignment="1">
      <alignment horizontal="center" vertical="center"/>
    </xf>
    <xf numFmtId="49" fontId="16" fillId="0" borderId="3" xfId="0" applyNumberFormat="1" applyFont="1" applyBorder="1" applyAlignment="1">
      <alignment horizontal="center" vertical="center"/>
    </xf>
    <xf numFmtId="0" fontId="93" fillId="0" borderId="0" xfId="0" applyFont="1">
      <alignment vertical="center"/>
    </xf>
    <xf numFmtId="0" fontId="59" fillId="0" borderId="10" xfId="0" applyFont="1" applyBorder="1" applyAlignment="1">
      <alignment horizontal="left" vertical="center" indent="1"/>
    </xf>
    <xf numFmtId="0" fontId="58" fillId="0" borderId="3" xfId="0" applyFont="1" applyBorder="1" applyAlignment="1">
      <alignment horizontal="right" vertical="center" indent="1"/>
    </xf>
    <xf numFmtId="0" fontId="71" fillId="3" borderId="0" xfId="0" applyFont="1" applyFill="1" applyAlignment="1">
      <alignment horizontal="left" vertical="center" indent="1"/>
    </xf>
    <xf numFmtId="0" fontId="75" fillId="0" borderId="0" xfId="0" applyFont="1">
      <alignment vertical="center"/>
    </xf>
    <xf numFmtId="0" fontId="67" fillId="0" borderId="11" xfId="0" applyFont="1" applyBorder="1" applyAlignment="1">
      <alignment horizontal="centerContinuous" vertical="center"/>
    </xf>
    <xf numFmtId="0" fontId="71" fillId="0" borderId="0" xfId="0" applyFont="1" applyAlignment="1">
      <alignment horizontal="right" vertical="center" indent="1"/>
    </xf>
    <xf numFmtId="0" fontId="71" fillId="0" borderId="0" xfId="0" applyFont="1" applyAlignment="1">
      <alignment horizontal="left" vertical="center"/>
    </xf>
    <xf numFmtId="0" fontId="73" fillId="10" borderId="0" xfId="0" applyFont="1" applyFill="1">
      <alignment vertical="center"/>
    </xf>
    <xf numFmtId="0" fontId="67" fillId="2" borderId="63" xfId="0" applyFont="1" applyFill="1" applyBorder="1" applyAlignment="1" applyProtection="1">
      <alignment horizontal="center" vertical="center"/>
      <protection locked="0"/>
    </xf>
    <xf numFmtId="0" fontId="58" fillId="0" borderId="11" xfId="0" applyFont="1" applyBorder="1" applyAlignment="1">
      <alignment horizontal="left" vertical="center" indent="1"/>
    </xf>
    <xf numFmtId="0" fontId="58" fillId="0" borderId="5" xfId="0" applyFont="1" applyBorder="1" applyAlignment="1">
      <alignment horizontal="center" vertical="center" wrapText="1"/>
    </xf>
    <xf numFmtId="0" fontId="58" fillId="3" borderId="8" xfId="0" applyFont="1" applyFill="1" applyBorder="1" applyAlignment="1">
      <alignment horizontal="left" vertical="center" indent="1"/>
    </xf>
    <xf numFmtId="0" fontId="67" fillId="0" borderId="8" xfId="0" applyFont="1" applyBorder="1" applyAlignment="1">
      <alignment horizontal="left" vertical="center" indent="1"/>
    </xf>
    <xf numFmtId="0" fontId="67" fillId="0" borderId="14" xfId="0" applyFont="1" applyBorder="1" applyAlignment="1">
      <alignment horizontal="left" vertical="center" indent="1"/>
    </xf>
    <xf numFmtId="0" fontId="67" fillId="0" borderId="7" xfId="0" applyFont="1" applyBorder="1" applyAlignment="1">
      <alignment horizontal="left" vertical="center" indent="1"/>
    </xf>
    <xf numFmtId="0" fontId="95" fillId="0" borderId="63" xfId="0" quotePrefix="1" applyFont="1" applyBorder="1" applyAlignment="1">
      <alignment horizontal="center" vertical="center" wrapText="1"/>
    </xf>
    <xf numFmtId="0" fontId="67" fillId="0" borderId="9" xfId="0" applyFont="1" applyBorder="1" applyAlignment="1">
      <alignment horizontal="left" vertical="center" indent="1"/>
    </xf>
    <xf numFmtId="0" fontId="71" fillId="0" borderId="63" xfId="0" applyFont="1" applyBorder="1" applyAlignment="1">
      <alignment horizontal="center" vertical="center"/>
    </xf>
    <xf numFmtId="0" fontId="67" fillId="10" borderId="2" xfId="0" applyFont="1" applyFill="1" applyBorder="1" applyAlignment="1">
      <alignment horizontal="right" vertical="center" shrinkToFit="1"/>
    </xf>
    <xf numFmtId="0" fontId="67" fillId="10" borderId="3" xfId="0" quotePrefix="1" applyFont="1" applyFill="1" applyBorder="1" applyAlignment="1">
      <alignment horizontal="left" vertical="center"/>
    </xf>
    <xf numFmtId="0" fontId="67" fillId="2" borderId="63" xfId="0" applyFont="1" applyFill="1" applyBorder="1" applyAlignment="1" applyProtection="1">
      <alignment horizontal="center" vertical="center" wrapText="1"/>
      <protection locked="0"/>
    </xf>
    <xf numFmtId="0" fontId="67" fillId="5" borderId="63" xfId="0" applyFont="1" applyFill="1" applyBorder="1" applyAlignment="1">
      <alignment horizontal="center" vertical="center"/>
    </xf>
    <xf numFmtId="0" fontId="58" fillId="2" borderId="3" xfId="0" applyFont="1" applyFill="1" applyBorder="1" applyAlignment="1" applyProtection="1">
      <alignment horizontal="center" vertical="center" wrapText="1"/>
      <protection locked="0"/>
    </xf>
    <xf numFmtId="0" fontId="67" fillId="10" borderId="0" xfId="0" applyFont="1" applyFill="1" applyAlignment="1">
      <alignment horizontal="left" vertical="center" indent="1" shrinkToFit="1"/>
    </xf>
    <xf numFmtId="0" fontId="67" fillId="10" borderId="0" xfId="0" quotePrefix="1" applyFont="1" applyFill="1" applyAlignment="1">
      <alignment horizontal="left" vertical="center" indent="1"/>
    </xf>
    <xf numFmtId="0" fontId="67" fillId="0" borderId="0" xfId="0" applyFont="1" applyAlignment="1">
      <alignment horizontal="center" vertical="center"/>
    </xf>
    <xf numFmtId="0" fontId="67" fillId="0" borderId="0" xfId="0" applyFont="1" applyAlignment="1">
      <alignment horizontal="center" vertical="center" wrapText="1"/>
    </xf>
    <xf numFmtId="0" fontId="68" fillId="0" borderId="0" xfId="0" applyFont="1" applyAlignment="1">
      <alignment horizontal="left" vertical="center" wrapText="1" indent="1"/>
    </xf>
    <xf numFmtId="0" fontId="71" fillId="0" borderId="0" xfId="0" applyFont="1" applyAlignment="1">
      <alignment horizontal="left" vertical="center" wrapText="1" indent="1"/>
    </xf>
    <xf numFmtId="0" fontId="73" fillId="0" borderId="3" xfId="0" applyFont="1" applyBorder="1" applyAlignment="1">
      <alignment horizontal="center" vertical="center" wrapText="1"/>
    </xf>
    <xf numFmtId="0" fontId="67" fillId="2" borderId="3" xfId="0" applyFont="1" applyFill="1" applyBorder="1" applyAlignment="1" applyProtection="1">
      <alignment horizontal="left" vertical="center" indent="1"/>
      <protection locked="0"/>
    </xf>
    <xf numFmtId="0" fontId="67" fillId="2" borderId="10" xfId="0" applyFont="1" applyFill="1" applyBorder="1" applyAlignment="1" applyProtection="1">
      <alignment horizontal="center" vertical="center"/>
      <protection locked="0"/>
    </xf>
    <xf numFmtId="0" fontId="58" fillId="0" borderId="6" xfId="0" applyFont="1" applyBorder="1">
      <alignment vertical="center"/>
    </xf>
    <xf numFmtId="0" fontId="58" fillId="0" borderId="14" xfId="0" applyFont="1" applyBorder="1" applyAlignment="1">
      <alignment horizontal="left" vertical="center" indent="1"/>
    </xf>
    <xf numFmtId="0" fontId="58" fillId="0" borderId="14" xfId="0" applyFont="1" applyBorder="1" applyAlignment="1">
      <alignment horizontal="right" vertical="center"/>
    </xf>
    <xf numFmtId="0" fontId="58" fillId="0" borderId="9" xfId="0" applyFont="1" applyBorder="1" applyAlignment="1">
      <alignment horizontal="center" vertical="center"/>
    </xf>
    <xf numFmtId="0" fontId="58" fillId="10" borderId="2" xfId="0" applyFont="1" applyFill="1" applyBorder="1" applyAlignment="1">
      <alignment horizontal="right" vertical="center" shrinkToFit="1"/>
    </xf>
    <xf numFmtId="0" fontId="58" fillId="10" borderId="3" xfId="0" quotePrefix="1" applyFont="1" applyFill="1" applyBorder="1" applyAlignment="1">
      <alignment horizontal="left" vertical="center"/>
    </xf>
    <xf numFmtId="0" fontId="58" fillId="2" borderId="63" xfId="0" applyFont="1" applyFill="1" applyBorder="1" applyAlignment="1" applyProtection="1">
      <alignment horizontal="center" vertical="center"/>
      <protection locked="0"/>
    </xf>
    <xf numFmtId="0" fontId="65" fillId="0" borderId="14" xfId="0" applyFont="1" applyBorder="1">
      <alignment vertical="center"/>
    </xf>
    <xf numFmtId="0" fontId="58" fillId="11" borderId="52" xfId="0" applyFont="1" applyFill="1" applyBorder="1" applyAlignment="1">
      <alignment horizontal="center" vertical="center" wrapText="1"/>
    </xf>
    <xf numFmtId="0" fontId="58" fillId="5" borderId="53" xfId="0" applyFont="1" applyFill="1" applyBorder="1" applyAlignment="1">
      <alignment horizontal="center" vertical="center"/>
    </xf>
    <xf numFmtId="0" fontId="58" fillId="5" borderId="54" xfId="0" applyFont="1" applyFill="1" applyBorder="1" applyAlignment="1">
      <alignment horizontal="center" vertical="center" wrapText="1"/>
    </xf>
    <xf numFmtId="49" fontId="67" fillId="0" borderId="63" xfId="0" applyNumberFormat="1" applyFont="1" applyBorder="1" applyAlignment="1">
      <alignment horizontal="center" vertical="center"/>
    </xf>
    <xf numFmtId="0" fontId="58" fillId="2" borderId="3" xfId="0" applyFont="1" applyFill="1" applyBorder="1" applyAlignment="1" applyProtection="1">
      <alignment horizontal="left" vertical="center" wrapText="1" indent="1"/>
      <protection locked="0"/>
    </xf>
    <xf numFmtId="0" fontId="67" fillId="2" borderId="52" xfId="0" applyFont="1" applyFill="1" applyBorder="1" applyAlignment="1" applyProtection="1">
      <alignment horizontal="center" vertical="center"/>
      <protection locked="0"/>
    </xf>
    <xf numFmtId="0" fontId="58" fillId="2" borderId="53" xfId="0" applyFont="1" applyFill="1" applyBorder="1" applyAlignment="1" applyProtection="1">
      <alignment horizontal="center" vertical="center"/>
      <protection locked="0"/>
    </xf>
    <xf numFmtId="0" fontId="58" fillId="2" borderId="54" xfId="0" applyFont="1" applyFill="1" applyBorder="1" applyAlignment="1" applyProtection="1">
      <alignment horizontal="center" vertical="center"/>
      <protection locked="0"/>
    </xf>
    <xf numFmtId="0" fontId="58" fillId="0" borderId="0" xfId="0" applyFont="1" applyAlignment="1">
      <alignment horizontal="center" vertical="center"/>
    </xf>
    <xf numFmtId="0" fontId="67" fillId="0" borderId="8" xfId="0" applyFont="1" applyBorder="1">
      <alignment vertical="center"/>
    </xf>
    <xf numFmtId="0" fontId="67" fillId="0" borderId="14" xfId="0" applyFont="1" applyBorder="1" applyAlignment="1">
      <alignment horizontal="center" vertical="center"/>
    </xf>
    <xf numFmtId="0" fontId="58" fillId="0" borderId="0" xfId="0" quotePrefix="1" applyFont="1" applyAlignment="1">
      <alignment horizontal="center" vertical="center"/>
    </xf>
    <xf numFmtId="0" fontId="67" fillId="0" borderId="3" xfId="0" applyFont="1" applyBorder="1" applyAlignment="1">
      <alignment horizontal="center" vertical="center"/>
    </xf>
    <xf numFmtId="49" fontId="58" fillId="0" borderId="3" xfId="0" applyNumberFormat="1" applyFont="1" applyBorder="1" applyAlignment="1">
      <alignment horizontal="center" vertical="center"/>
    </xf>
    <xf numFmtId="0" fontId="17" fillId="2" borderId="63" xfId="0" applyFont="1" applyFill="1" applyBorder="1" applyAlignment="1">
      <alignment horizontal="left" vertical="center" wrapText="1" indent="1"/>
    </xf>
    <xf numFmtId="0" fontId="96" fillId="0" borderId="0" xfId="0" applyFont="1">
      <alignment vertical="center"/>
    </xf>
    <xf numFmtId="0" fontId="59" fillId="0" borderId="3" xfId="0" applyFont="1" applyBorder="1" applyAlignment="1">
      <alignment horizontal="right" vertical="center" indent="1"/>
    </xf>
    <xf numFmtId="0" fontId="67" fillId="0" borderId="14" xfId="0" applyFont="1" applyBorder="1" applyAlignment="1">
      <alignment horizontal="left" vertical="center" wrapText="1" indent="1"/>
    </xf>
    <xf numFmtId="0" fontId="67" fillId="3" borderId="2" xfId="0" applyFont="1" applyFill="1" applyBorder="1" applyAlignment="1">
      <alignment horizontal="right" vertical="center"/>
    </xf>
    <xf numFmtId="0" fontId="67" fillId="3" borderId="3" xfId="0" quotePrefix="1" applyFont="1" applyFill="1" applyBorder="1" applyAlignment="1">
      <alignment horizontal="left" vertical="center"/>
    </xf>
    <xf numFmtId="0" fontId="58" fillId="11" borderId="7" xfId="0" applyFont="1" applyFill="1" applyBorder="1" applyAlignment="1">
      <alignment horizontal="center" vertical="center"/>
    </xf>
    <xf numFmtId="0" fontId="67" fillId="11" borderId="63" xfId="0" applyFont="1" applyFill="1" applyBorder="1" applyAlignment="1">
      <alignment horizontal="left" vertical="center" wrapText="1" indent="1"/>
    </xf>
    <xf numFmtId="0" fontId="67" fillId="2" borderId="63" xfId="0" applyFont="1" applyFill="1" applyBorder="1" applyAlignment="1">
      <alignment horizontal="left" vertical="center" wrapText="1" indent="1"/>
    </xf>
    <xf numFmtId="0" fontId="67" fillId="0" borderId="0" xfId="0" applyFont="1" applyAlignment="1">
      <alignment horizontal="left" vertical="center" wrapText="1" indent="1"/>
    </xf>
    <xf numFmtId="0" fontId="17" fillId="2" borderId="3" xfId="0" applyFont="1" applyFill="1" applyBorder="1" applyAlignment="1" applyProtection="1">
      <alignment horizontal="center" vertical="center" wrapText="1"/>
      <protection locked="0"/>
    </xf>
    <xf numFmtId="0" fontId="17" fillId="2" borderId="63" xfId="0" applyFont="1" applyFill="1" applyBorder="1" applyAlignment="1" applyProtection="1">
      <alignment horizontal="left" vertical="center" wrapText="1" indent="1"/>
      <protection locked="0"/>
    </xf>
    <xf numFmtId="0" fontId="16" fillId="2" borderId="2" xfId="0" applyFont="1" applyFill="1" applyBorder="1" applyAlignment="1" applyProtection="1">
      <alignment horizontal="center" vertical="center" wrapText="1"/>
      <protection locked="0"/>
    </xf>
    <xf numFmtId="0" fontId="16" fillId="2" borderId="7" xfId="0" applyFont="1" applyFill="1" applyBorder="1" applyAlignment="1" applyProtection="1">
      <alignment horizontal="center" vertical="center" wrapText="1"/>
      <protection locked="0"/>
    </xf>
    <xf numFmtId="0" fontId="17" fillId="2" borderId="2" xfId="0" applyFont="1" applyFill="1" applyBorder="1" applyAlignment="1" applyProtection="1">
      <alignment horizontal="center" vertical="center" wrapText="1"/>
      <protection locked="0"/>
    </xf>
    <xf numFmtId="0" fontId="93" fillId="3" borderId="0" xfId="0" applyFont="1" applyFill="1">
      <alignment vertical="center"/>
    </xf>
    <xf numFmtId="0" fontId="97" fillId="0" borderId="0" xfId="0" applyFont="1">
      <alignment vertical="center"/>
    </xf>
    <xf numFmtId="0" fontId="67" fillId="3" borderId="0" xfId="0" applyFont="1" applyFill="1" applyAlignment="1">
      <alignment horizontal="center" vertical="center"/>
    </xf>
    <xf numFmtId="0" fontId="98" fillId="0" borderId="2" xfId="0" applyFont="1" applyBorder="1" applyAlignment="1">
      <alignment horizontal="left" vertical="center" indent="1"/>
    </xf>
    <xf numFmtId="0" fontId="93" fillId="0" borderId="10" xfId="0" applyFont="1" applyBorder="1">
      <alignment vertical="center"/>
    </xf>
    <xf numFmtId="0" fontId="71" fillId="0" borderId="10" xfId="0" applyFont="1" applyBorder="1" applyAlignment="1">
      <alignment horizontal="right" vertical="center"/>
    </xf>
    <xf numFmtId="0" fontId="71" fillId="0" borderId="10" xfId="0" applyFont="1" applyBorder="1">
      <alignment vertical="center"/>
    </xf>
    <xf numFmtId="0" fontId="67" fillId="0" borderId="3" xfId="0" applyFont="1" applyBorder="1" applyAlignment="1">
      <alignment horizontal="right" vertical="center" indent="1"/>
    </xf>
    <xf numFmtId="0" fontId="93" fillId="0" borderId="2" xfId="0" applyFont="1" applyBorder="1">
      <alignment vertical="center"/>
    </xf>
    <xf numFmtId="0" fontId="93" fillId="0" borderId="3" xfId="0" applyFont="1" applyBorder="1">
      <alignment vertical="center"/>
    </xf>
    <xf numFmtId="0" fontId="58" fillId="0" borderId="0" xfId="0" applyFont="1" applyAlignment="1">
      <alignment shrinkToFit="1"/>
    </xf>
    <xf numFmtId="0" fontId="73" fillId="0" borderId="0" xfId="0" applyFont="1" applyAlignment="1">
      <alignment vertical="center" wrapText="1"/>
    </xf>
    <xf numFmtId="0" fontId="71" fillId="3" borderId="14" xfId="0" applyFont="1" applyFill="1" applyBorder="1" applyAlignment="1">
      <alignment horizontal="left" vertical="center" indent="1"/>
    </xf>
    <xf numFmtId="0" fontId="67" fillId="0" borderId="4" xfId="0" applyFont="1" applyBorder="1" applyAlignment="1">
      <alignment horizontal="center" vertical="center" wrapText="1"/>
    </xf>
    <xf numFmtId="0" fontId="67" fillId="0" borderId="4" xfId="0" applyFont="1" applyBorder="1" applyAlignment="1">
      <alignment horizontal="left" vertical="center" indent="1"/>
    </xf>
    <xf numFmtId="0" fontId="67" fillId="0" borderId="9" xfId="0" applyFont="1" applyBorder="1" applyAlignment="1">
      <alignment horizontal="center" vertical="center"/>
    </xf>
    <xf numFmtId="0" fontId="73" fillId="0" borderId="7" xfId="0" applyFont="1" applyBorder="1" applyAlignment="1">
      <alignment horizontal="left" vertical="center" indent="1"/>
    </xf>
    <xf numFmtId="0" fontId="58" fillId="3" borderId="2" xfId="0" applyFont="1" applyFill="1" applyBorder="1" applyAlignment="1">
      <alignment horizontal="right" vertical="center"/>
    </xf>
    <xf numFmtId="0" fontId="58" fillId="3" borderId="3" xfId="0" applyFont="1" applyFill="1" applyBorder="1" applyAlignment="1">
      <alignment horizontal="left" vertical="center"/>
    </xf>
    <xf numFmtId="0" fontId="67" fillId="5" borderId="63" xfId="0" applyFont="1" applyFill="1" applyBorder="1" applyAlignment="1">
      <alignment horizontal="center" vertical="center" wrapText="1"/>
    </xf>
    <xf numFmtId="0" fontId="67" fillId="2" borderId="3" xfId="0" applyFont="1" applyFill="1" applyBorder="1" applyAlignment="1" applyProtection="1">
      <alignment horizontal="center" vertical="center" wrapText="1"/>
      <protection locked="0"/>
    </xf>
    <xf numFmtId="0" fontId="67" fillId="2" borderId="63" xfId="0" applyFont="1" applyFill="1" applyBorder="1" applyAlignment="1" applyProtection="1">
      <alignment horizontal="left" vertical="center" wrapText="1" indent="1"/>
      <protection locked="0"/>
    </xf>
    <xf numFmtId="0" fontId="71" fillId="3" borderId="0" xfId="0" applyFont="1" applyFill="1">
      <alignment vertical="center"/>
    </xf>
    <xf numFmtId="0" fontId="67" fillId="0" borderId="6" xfId="0" applyFont="1" applyBorder="1" applyAlignment="1">
      <alignment horizontal="left" vertical="center" indent="1"/>
    </xf>
    <xf numFmtId="0" fontId="73" fillId="0" borderId="9" xfId="0" applyFont="1" applyBorder="1">
      <alignment vertical="center"/>
    </xf>
    <xf numFmtId="0" fontId="67" fillId="0" borderId="2" xfId="0" applyFont="1" applyBorder="1" applyAlignment="1">
      <alignment horizontal="center" vertical="center"/>
    </xf>
    <xf numFmtId="0" fontId="67" fillId="10" borderId="2" xfId="0" applyFont="1" applyFill="1" applyBorder="1" applyAlignment="1">
      <alignment horizontal="right" vertical="center"/>
    </xf>
    <xf numFmtId="0" fontId="67" fillId="10" borderId="14" xfId="0" quotePrefix="1" applyFont="1" applyFill="1" applyBorder="1" applyAlignment="1">
      <alignment horizontal="left" vertical="center"/>
    </xf>
    <xf numFmtId="0" fontId="58" fillId="2" borderId="2" xfId="0" applyFont="1" applyFill="1" applyBorder="1" applyAlignment="1" applyProtection="1">
      <alignment horizontal="center" vertical="center" wrapText="1"/>
      <protection locked="0"/>
    </xf>
    <xf numFmtId="0" fontId="58" fillId="2" borderId="7" xfId="0" applyFont="1" applyFill="1" applyBorder="1" applyAlignment="1" applyProtection="1">
      <alignment horizontal="center" vertical="center" wrapText="1"/>
      <protection locked="0"/>
    </xf>
    <xf numFmtId="0" fontId="67" fillId="10" borderId="0" xfId="0" applyFont="1" applyFill="1" applyAlignment="1">
      <alignment horizontal="right" vertical="center"/>
    </xf>
    <xf numFmtId="0" fontId="67" fillId="10" borderId="0" xfId="0" quotePrefix="1" applyFont="1" applyFill="1" applyAlignment="1">
      <alignment horizontal="left" vertical="center"/>
    </xf>
    <xf numFmtId="0" fontId="67" fillId="0" borderId="11" xfId="0" applyFont="1" applyBorder="1" applyAlignment="1">
      <alignment horizontal="center" vertical="center"/>
    </xf>
    <xf numFmtId="0" fontId="68" fillId="0" borderId="11" xfId="0" applyFont="1" applyBorder="1" applyAlignment="1">
      <alignment horizontal="center" vertical="center" wrapText="1"/>
    </xf>
    <xf numFmtId="0" fontId="67" fillId="0" borderId="11" xfId="0" applyFont="1" applyBorder="1" applyAlignment="1">
      <alignment horizontal="left" vertical="center" wrapText="1" indent="1"/>
    </xf>
    <xf numFmtId="0" fontId="87" fillId="0" borderId="0" xfId="0" applyFont="1">
      <alignment vertical="center"/>
    </xf>
    <xf numFmtId="0" fontId="68" fillId="0" borderId="0" xfId="0" applyFont="1" applyAlignment="1">
      <alignment horizontal="center" vertical="center" wrapText="1"/>
    </xf>
    <xf numFmtId="0" fontId="67" fillId="0" borderId="0" xfId="0" applyFont="1" applyAlignment="1">
      <alignment horizontal="left" vertical="center" wrapText="1"/>
    </xf>
    <xf numFmtId="0" fontId="95" fillId="0" borderId="0" xfId="0" applyFont="1" applyAlignment="1">
      <alignment horizontal="center" vertical="center" wrapText="1"/>
    </xf>
    <xf numFmtId="0" fontId="73" fillId="10" borderId="14" xfId="0" applyFont="1" applyFill="1" applyBorder="1">
      <alignment vertical="center"/>
    </xf>
    <xf numFmtId="0" fontId="73" fillId="0" borderId="14" xfId="0" applyFont="1" applyBorder="1">
      <alignment vertical="center"/>
    </xf>
    <xf numFmtId="0" fontId="99" fillId="0" borderId="0" xfId="0" applyFont="1" applyAlignment="1">
      <alignment horizontal="center" vertical="center"/>
    </xf>
    <xf numFmtId="0" fontId="73" fillId="0" borderId="9" xfId="0" applyFont="1" applyBorder="1" applyAlignment="1">
      <alignment horizontal="left" vertical="center" indent="1"/>
    </xf>
    <xf numFmtId="0" fontId="67" fillId="2" borderId="2" xfId="0" applyFont="1" applyFill="1" applyBorder="1" applyAlignment="1" applyProtection="1">
      <alignment horizontal="center" vertical="center" wrapText="1"/>
      <protection locked="0"/>
    </xf>
    <xf numFmtId="0" fontId="58" fillId="0" borderId="0" xfId="0" applyFont="1" applyAlignment="1">
      <alignment horizontal="center" vertical="center" wrapText="1"/>
    </xf>
    <xf numFmtId="0" fontId="67" fillId="2" borderId="4" xfId="0" applyFont="1" applyFill="1" applyBorder="1" applyAlignment="1" applyProtection="1">
      <alignment horizontal="center" vertical="center"/>
      <protection locked="0"/>
    </xf>
    <xf numFmtId="0" fontId="65" fillId="0" borderId="3" xfId="0" applyFont="1" applyBorder="1" applyAlignment="1">
      <alignment horizontal="center" vertical="center" wrapText="1"/>
    </xf>
    <xf numFmtId="0" fontId="67" fillId="10" borderId="10" xfId="0" quotePrefix="1" applyFont="1" applyFill="1" applyBorder="1" applyAlignment="1">
      <alignment horizontal="left" vertical="center"/>
    </xf>
    <xf numFmtId="0" fontId="67" fillId="2" borderId="2" xfId="0" applyFont="1" applyFill="1" applyBorder="1" applyAlignment="1" applyProtection="1">
      <alignment horizontal="left" vertical="center" wrapText="1" indent="1"/>
      <protection locked="0"/>
    </xf>
    <xf numFmtId="0" fontId="40" fillId="2" borderId="63" xfId="0" applyFont="1" applyFill="1" applyBorder="1" applyAlignment="1" applyProtection="1">
      <alignment horizontal="center" vertical="center"/>
      <protection locked="0"/>
    </xf>
    <xf numFmtId="0" fontId="59" fillId="0" borderId="3" xfId="0" applyFont="1" applyBorder="1">
      <alignment vertical="center"/>
    </xf>
    <xf numFmtId="0" fontId="65" fillId="2" borderId="63" xfId="0" applyFont="1" applyFill="1" applyBorder="1" applyAlignment="1" applyProtection="1">
      <alignment horizontal="center" vertical="center"/>
      <protection locked="0"/>
    </xf>
    <xf numFmtId="0" fontId="5" fillId="0" borderId="63" xfId="0" applyFont="1" applyBorder="1" applyAlignment="1">
      <alignment horizontal="left" vertical="center" indent="1"/>
    </xf>
    <xf numFmtId="9" fontId="16" fillId="0" borderId="63" xfId="0" applyNumberFormat="1" applyFont="1" applyBorder="1" applyAlignment="1">
      <alignment horizontal="left" vertical="center" wrapText="1" indent="1"/>
    </xf>
    <xf numFmtId="0" fontId="93" fillId="0" borderId="0" xfId="0" applyFont="1" applyAlignment="1">
      <alignment horizontal="left" vertical="center" indent="1"/>
    </xf>
    <xf numFmtId="0" fontId="60" fillId="0" borderId="63" xfId="0" applyFont="1" applyBorder="1" applyAlignment="1">
      <alignment horizontal="left" vertical="center" indent="1"/>
    </xf>
    <xf numFmtId="0" fontId="65" fillId="0" borderId="2" xfId="0" applyFont="1" applyBorder="1">
      <alignment vertical="center"/>
    </xf>
    <xf numFmtId="0" fontId="65" fillId="0" borderId="10" xfId="0" applyFont="1" applyBorder="1">
      <alignment vertical="center"/>
    </xf>
    <xf numFmtId="0" fontId="65" fillId="0" borderId="63" xfId="0" applyFont="1" applyBorder="1">
      <alignment vertical="center"/>
    </xf>
    <xf numFmtId="0" fontId="58" fillId="10" borderId="5" xfId="0" applyFont="1" applyFill="1" applyBorder="1" applyAlignment="1">
      <alignment horizontal="center" vertical="center"/>
    </xf>
    <xf numFmtId="0" fontId="58" fillId="10" borderId="6" xfId="0" applyFont="1" applyFill="1" applyBorder="1" applyAlignment="1">
      <alignment horizontal="left" vertical="center" indent="1"/>
    </xf>
    <xf numFmtId="0" fontId="58" fillId="10" borderId="8" xfId="0" applyFont="1" applyFill="1" applyBorder="1">
      <alignment vertical="center"/>
    </xf>
    <xf numFmtId="0" fontId="58" fillId="10" borderId="9" xfId="0" applyFont="1" applyFill="1" applyBorder="1">
      <alignment vertical="center"/>
    </xf>
    <xf numFmtId="0" fontId="58" fillId="10" borderId="2" xfId="0" applyFont="1" applyFill="1" applyBorder="1" applyAlignment="1">
      <alignment horizontal="right" vertical="center"/>
    </xf>
    <xf numFmtId="0" fontId="58" fillId="10" borderId="10" xfId="0" applyFont="1" applyFill="1" applyBorder="1" applyAlignment="1">
      <alignment horizontal="left" vertical="center"/>
    </xf>
    <xf numFmtId="0" fontId="58" fillId="10" borderId="3" xfId="0" applyFont="1" applyFill="1" applyBorder="1" applyAlignment="1">
      <alignment horizontal="left" vertical="center"/>
    </xf>
    <xf numFmtId="0" fontId="16" fillId="3" borderId="8" xfId="0" applyFont="1" applyFill="1" applyBorder="1" applyAlignment="1">
      <alignment horizontal="right" vertical="center"/>
    </xf>
    <xf numFmtId="0" fontId="16" fillId="3" borderId="9" xfId="0" applyFont="1" applyFill="1" applyBorder="1" applyAlignment="1">
      <alignment horizontal="left" vertical="center"/>
    </xf>
    <xf numFmtId="0" fontId="16" fillId="2" borderId="8" xfId="0" applyFont="1" applyFill="1" applyBorder="1" applyAlignment="1" applyProtection="1">
      <alignment horizontal="left" vertical="center" wrapText="1" indent="1"/>
      <protection locked="0"/>
    </xf>
    <xf numFmtId="0" fontId="16" fillId="2" borderId="7" xfId="0" applyFont="1" applyFill="1" applyBorder="1" applyAlignment="1" applyProtection="1">
      <alignment horizontal="left" vertical="center" wrapText="1" indent="1"/>
      <protection locked="0"/>
    </xf>
    <xf numFmtId="0" fontId="16" fillId="3" borderId="8" xfId="0" applyFont="1" applyFill="1" applyBorder="1" applyAlignment="1">
      <alignment horizontal="right" vertical="center" indent="1"/>
    </xf>
    <xf numFmtId="0" fontId="16" fillId="2" borderId="63" xfId="0" applyFont="1" applyFill="1" applyBorder="1" applyAlignment="1" applyProtection="1">
      <alignment horizontal="left" vertical="center" wrapText="1" indent="1"/>
      <protection locked="0"/>
    </xf>
    <xf numFmtId="0" fontId="93" fillId="14" borderId="0" xfId="0" applyFont="1" applyFill="1">
      <alignment vertical="center"/>
    </xf>
    <xf numFmtId="0" fontId="100" fillId="0" borderId="0" xfId="0" applyFont="1">
      <alignment vertical="center"/>
    </xf>
    <xf numFmtId="56" fontId="67" fillId="0" borderId="0" xfId="0" quotePrefix="1" applyNumberFormat="1" applyFont="1">
      <alignment vertical="center"/>
    </xf>
    <xf numFmtId="0" fontId="58" fillId="0" borderId="8" xfId="0" applyFont="1" applyBorder="1" applyAlignment="1">
      <alignment horizontal="left" vertical="center" wrapText="1" indent="1"/>
    </xf>
    <xf numFmtId="0" fontId="58" fillId="3" borderId="8" xfId="0" applyFont="1" applyFill="1" applyBorder="1" applyAlignment="1">
      <alignment horizontal="right" vertical="center"/>
    </xf>
    <xf numFmtId="0" fontId="58" fillId="3" borderId="9" xfId="0" applyFont="1" applyFill="1" applyBorder="1" applyAlignment="1">
      <alignment horizontal="left" vertical="center"/>
    </xf>
    <xf numFmtId="0" fontId="58" fillId="0" borderId="7" xfId="35" applyFont="1" applyBorder="1" applyAlignment="1">
      <alignment horizontal="left" vertical="center" indent="1"/>
    </xf>
    <xf numFmtId="0" fontId="58" fillId="2" borderId="8" xfId="0" applyFont="1" applyFill="1" applyBorder="1" applyAlignment="1" applyProtection="1">
      <alignment horizontal="left" vertical="center" wrapText="1" indent="1"/>
      <protection locked="0"/>
    </xf>
    <xf numFmtId="0" fontId="58" fillId="2" borderId="7" xfId="0" applyFont="1" applyFill="1" applyBorder="1" applyAlignment="1" applyProtection="1">
      <alignment horizontal="left" vertical="center" wrapText="1" indent="1"/>
      <protection locked="0"/>
    </xf>
    <xf numFmtId="0" fontId="58" fillId="3" borderId="8" xfId="0" applyFont="1" applyFill="1" applyBorder="1" applyAlignment="1">
      <alignment horizontal="right" vertical="center" indent="1"/>
    </xf>
    <xf numFmtId="0" fontId="67" fillId="0" borderId="7" xfId="0" applyFont="1" applyBorder="1" applyAlignment="1">
      <alignment horizontal="left" vertical="center" wrapText="1" indent="1"/>
    </xf>
    <xf numFmtId="0" fontId="67" fillId="0" borderId="7" xfId="35" applyFont="1" applyBorder="1" applyAlignment="1">
      <alignment horizontal="left" vertical="top" wrapText="1" indent="1"/>
    </xf>
    <xf numFmtId="0" fontId="58" fillId="2" borderId="63" xfId="0" applyFont="1" applyFill="1" applyBorder="1" applyAlignment="1" applyProtection="1">
      <alignment horizontal="left" vertical="center" wrapText="1" indent="1"/>
      <protection locked="0"/>
    </xf>
    <xf numFmtId="0" fontId="71" fillId="11" borderId="0" xfId="0" applyFont="1" applyFill="1">
      <alignment vertical="center"/>
    </xf>
    <xf numFmtId="0" fontId="71" fillId="0" borderId="0" xfId="0" applyFont="1" applyAlignment="1">
      <alignment vertical="center" wrapText="1"/>
    </xf>
    <xf numFmtId="0" fontId="67" fillId="11" borderId="63" xfId="0" applyFont="1" applyFill="1" applyBorder="1" applyAlignment="1">
      <alignment horizontal="center" vertical="center"/>
    </xf>
    <xf numFmtId="0" fontId="101" fillId="0" borderId="0" xfId="0" applyFont="1">
      <alignment vertical="center"/>
    </xf>
    <xf numFmtId="0" fontId="80" fillId="3" borderId="0" xfId="2" applyFont="1" applyFill="1"/>
    <xf numFmtId="0" fontId="17" fillId="0" borderId="63" xfId="2" applyFont="1" applyBorder="1" applyAlignment="1">
      <alignment horizontal="center" vertical="center"/>
    </xf>
    <xf numFmtId="0" fontId="17" fillId="0" borderId="63" xfId="2" applyFont="1" applyBorder="1" applyAlignment="1">
      <alignment horizontal="left" vertical="center" indent="1"/>
    </xf>
    <xf numFmtId="0" fontId="15" fillId="2" borderId="63" xfId="2" applyFont="1" applyFill="1" applyBorder="1" applyAlignment="1">
      <alignment horizontal="center" vertical="center"/>
    </xf>
    <xf numFmtId="0" fontId="15" fillId="2" borderId="63" xfId="2" quotePrefix="1" applyFont="1" applyFill="1" applyBorder="1" applyAlignment="1">
      <alignment horizontal="left" vertical="center" indent="1"/>
    </xf>
    <xf numFmtId="0" fontId="15" fillId="2" borderId="63" xfId="2" applyFont="1" applyFill="1" applyBorder="1" applyAlignment="1">
      <alignment horizontal="left" vertical="center" wrapText="1" indent="1"/>
    </xf>
    <xf numFmtId="14" fontId="15" fillId="2" borderId="63" xfId="2" applyNumberFormat="1" applyFont="1" applyFill="1" applyBorder="1" applyAlignment="1">
      <alignment horizontal="center" vertical="center"/>
    </xf>
    <xf numFmtId="0" fontId="15" fillId="2" borderId="63" xfId="2" applyFont="1" applyFill="1" applyBorder="1" applyAlignment="1">
      <alignment horizontal="left" vertical="center" indent="1"/>
    </xf>
    <xf numFmtId="0" fontId="17" fillId="2" borderId="63" xfId="2" applyFont="1" applyFill="1" applyBorder="1" applyAlignment="1">
      <alignment horizontal="center" vertical="center"/>
    </xf>
    <xf numFmtId="0" fontId="17" fillId="2" borderId="63" xfId="2" applyFont="1" applyFill="1" applyBorder="1" applyAlignment="1">
      <alignment horizontal="left" vertical="center" indent="1"/>
    </xf>
    <xf numFmtId="0" fontId="17" fillId="2" borderId="63" xfId="2" applyFont="1" applyFill="1" applyBorder="1" applyAlignment="1">
      <alignment horizontal="left" vertical="center" wrapText="1" indent="1"/>
    </xf>
    <xf numFmtId="14" fontId="17" fillId="2" borderId="63" xfId="2" applyNumberFormat="1" applyFont="1" applyFill="1" applyBorder="1" applyAlignment="1">
      <alignment horizontal="center" vertical="center"/>
    </xf>
    <xf numFmtId="0" fontId="83" fillId="3" borderId="0" xfId="2" applyFont="1" applyFill="1"/>
    <xf numFmtId="0" fontId="98" fillId="0" borderId="2" xfId="2" applyFont="1" applyBorder="1" applyAlignment="1">
      <alignment vertical="center"/>
    </xf>
    <xf numFmtId="0" fontId="67" fillId="0" borderId="10" xfId="2" applyFont="1" applyBorder="1"/>
    <xf numFmtId="0" fontId="58" fillId="0" borderId="10" xfId="0" applyFont="1" applyBorder="1" applyAlignment="1">
      <alignment horizontal="right" vertical="center" indent="1"/>
    </xf>
    <xf numFmtId="0" fontId="102" fillId="0" borderId="3" xfId="2" applyFont="1" applyBorder="1" applyAlignment="1">
      <alignment horizontal="right" vertical="center" indent="1"/>
    </xf>
    <xf numFmtId="0" fontId="67" fillId="0" borderId="3" xfId="2" applyFont="1" applyBorder="1"/>
    <xf numFmtId="0" fontId="67" fillId="0" borderId="0" xfId="2" applyFont="1"/>
    <xf numFmtId="0" fontId="58" fillId="0" borderId="0" xfId="0" applyFont="1" applyAlignment="1">
      <alignment horizontal="left" vertical="center" indent="1"/>
    </xf>
    <xf numFmtId="0" fontId="85" fillId="0" borderId="0" xfId="2" applyFont="1" applyAlignment="1">
      <alignment vertical="center"/>
    </xf>
    <xf numFmtId="0" fontId="67" fillId="0" borderId="63" xfId="2" applyFont="1" applyBorder="1" applyAlignment="1">
      <alignment horizontal="center" vertical="center"/>
    </xf>
    <xf numFmtId="0" fontId="67" fillId="0" borderId="63" xfId="2" applyFont="1" applyBorder="1" applyAlignment="1">
      <alignment horizontal="left" vertical="center" indent="1"/>
    </xf>
    <xf numFmtId="0" fontId="68" fillId="2" borderId="63" xfId="2" applyFont="1" applyFill="1" applyBorder="1" applyAlignment="1">
      <alignment horizontal="center" vertical="center"/>
    </xf>
    <xf numFmtId="0" fontId="68" fillId="2" borderId="63" xfId="2" quotePrefix="1" applyFont="1" applyFill="1" applyBorder="1" applyAlignment="1">
      <alignment horizontal="left" vertical="center" indent="1"/>
    </xf>
    <xf numFmtId="0" fontId="68" fillId="2" borderId="63" xfId="2" applyFont="1" applyFill="1" applyBorder="1" applyAlignment="1">
      <alignment horizontal="left" vertical="center" wrapText="1" indent="1"/>
    </xf>
    <xf numFmtId="14" fontId="68" fillId="2" borderId="63" xfId="2" applyNumberFormat="1" applyFont="1" applyFill="1" applyBorder="1" applyAlignment="1">
      <alignment horizontal="center" vertical="center"/>
    </xf>
    <xf numFmtId="0" fontId="68" fillId="2" borderId="63" xfId="2" applyFont="1" applyFill="1" applyBorder="1" applyAlignment="1">
      <alignment horizontal="left" vertical="center" indent="1"/>
    </xf>
    <xf numFmtId="0" fontId="67" fillId="2" borderId="63" xfId="2" applyFont="1" applyFill="1" applyBorder="1" applyAlignment="1">
      <alignment horizontal="center" vertical="center"/>
    </xf>
    <xf numFmtId="0" fontId="67" fillId="2" borderId="63" xfId="2" applyFont="1" applyFill="1" applyBorder="1" applyAlignment="1">
      <alignment horizontal="left" vertical="center" indent="1"/>
    </xf>
    <xf numFmtId="0" fontId="67" fillId="2" borderId="63" xfId="2" applyFont="1" applyFill="1" applyBorder="1" applyAlignment="1">
      <alignment horizontal="left" vertical="center" wrapText="1" indent="1"/>
    </xf>
    <xf numFmtId="14" fontId="67" fillId="2" borderId="63" xfId="2" applyNumberFormat="1" applyFont="1" applyFill="1" applyBorder="1" applyAlignment="1">
      <alignment horizontal="center" vertical="center"/>
    </xf>
    <xf numFmtId="0" fontId="0" fillId="9" borderId="66" xfId="0" applyFill="1" applyBorder="1">
      <alignment vertical="center"/>
    </xf>
    <xf numFmtId="0" fontId="0" fillId="9" borderId="67" xfId="0" applyFill="1" applyBorder="1">
      <alignment vertical="center"/>
    </xf>
    <xf numFmtId="0" fontId="29" fillId="0" borderId="10" xfId="0" applyFont="1" applyBorder="1" applyAlignment="1">
      <alignment horizontal="right" vertical="center" indent="1"/>
    </xf>
    <xf numFmtId="0" fontId="16" fillId="0" borderId="7" xfId="0" applyFont="1" applyBorder="1" applyAlignment="1">
      <alignment vertical="center" wrapText="1"/>
    </xf>
    <xf numFmtId="0" fontId="3" fillId="0" borderId="2" xfId="0" applyFont="1" applyBorder="1" applyAlignment="1">
      <alignment horizontal="right" vertical="center" indent="1"/>
    </xf>
    <xf numFmtId="0" fontId="3" fillId="0" borderId="2" xfId="0" applyFont="1" applyBorder="1">
      <alignment vertical="center"/>
    </xf>
    <xf numFmtId="0" fontId="16" fillId="0" borderId="63" xfId="0" applyFont="1" applyBorder="1" applyProtection="1">
      <alignment vertical="center"/>
      <protection locked="0"/>
    </xf>
    <xf numFmtId="0" fontId="3" fillId="0" borderId="0" xfId="0" applyFont="1" applyAlignment="1">
      <alignment horizontal="left" vertical="center" wrapText="1" indent="1"/>
    </xf>
    <xf numFmtId="0" fontId="58" fillId="0" borderId="0" xfId="0" applyFont="1" applyAlignment="1">
      <alignment horizontal="left" vertical="center" wrapText="1" indent="1"/>
    </xf>
    <xf numFmtId="0" fontId="64" fillId="0" borderId="10" xfId="0" applyFont="1" applyBorder="1" applyAlignment="1">
      <alignment horizontal="right" vertical="center" indent="1"/>
    </xf>
    <xf numFmtId="0" fontId="59" fillId="0" borderId="2" xfId="0" applyFont="1" applyBorder="1" applyAlignment="1">
      <alignment horizontal="right" vertical="center" indent="1"/>
    </xf>
    <xf numFmtId="0" fontId="59" fillId="0" borderId="2" xfId="0" applyFont="1" applyBorder="1">
      <alignment vertical="center"/>
    </xf>
    <xf numFmtId="0" fontId="58" fillId="0" borderId="7" xfId="0" applyFont="1" applyBorder="1" applyAlignment="1">
      <alignment vertical="center" wrapText="1"/>
    </xf>
    <xf numFmtId="49" fontId="16" fillId="12" borderId="3" xfId="0" applyNumberFormat="1" applyFont="1" applyFill="1" applyBorder="1" applyAlignment="1">
      <alignment horizontal="center" vertical="center"/>
    </xf>
    <xf numFmtId="0" fontId="17" fillId="12" borderId="63" xfId="0" applyFont="1" applyFill="1" applyBorder="1" applyAlignment="1">
      <alignment horizontal="left" vertical="center" wrapText="1" indent="1"/>
    </xf>
    <xf numFmtId="0" fontId="0" fillId="9" borderId="63" xfId="0" applyFill="1" applyBorder="1" applyAlignment="1">
      <alignment horizontal="center" vertical="center"/>
    </xf>
    <xf numFmtId="0" fontId="17" fillId="12" borderId="63" xfId="0" applyFont="1" applyFill="1" applyBorder="1" applyAlignment="1">
      <alignment horizontal="center" vertical="center"/>
    </xf>
    <xf numFmtId="0" fontId="6" fillId="0" borderId="63" xfId="2" applyFont="1" applyBorder="1" applyAlignment="1">
      <alignment horizontal="center" vertical="center" wrapText="1"/>
    </xf>
    <xf numFmtId="14" fontId="6" fillId="0" borderId="63" xfId="2" applyNumberFormat="1" applyFont="1" applyBorder="1" applyAlignment="1">
      <alignment horizontal="left" vertical="center" wrapText="1" indent="1"/>
    </xf>
    <xf numFmtId="0" fontId="6" fillId="0" borderId="63" xfId="2" quotePrefix="1" applyFont="1" applyBorder="1" applyAlignment="1">
      <alignment horizontal="left" vertical="center" wrapText="1" indent="1"/>
    </xf>
    <xf numFmtId="0" fontId="6" fillId="0" borderId="63" xfId="2" applyFont="1" applyBorder="1" applyAlignment="1">
      <alignment horizontal="left" vertical="center" wrapText="1" indent="1"/>
    </xf>
    <xf numFmtId="178" fontId="6" fillId="0" borderId="63" xfId="2" applyNumberFormat="1" applyFont="1" applyBorder="1" applyAlignment="1">
      <alignment horizontal="center" vertical="center" wrapText="1"/>
    </xf>
    <xf numFmtId="49" fontId="17" fillId="2" borderId="63" xfId="2" applyNumberFormat="1" applyFont="1" applyFill="1" applyBorder="1" applyAlignment="1" applyProtection="1">
      <alignment horizontal="center" vertical="center" wrapText="1"/>
      <protection locked="0"/>
    </xf>
    <xf numFmtId="49" fontId="17" fillId="2" borderId="63" xfId="2" applyNumberFormat="1" applyFont="1" applyFill="1" applyBorder="1" applyAlignment="1" applyProtection="1">
      <alignment horizontal="left" vertical="center" wrapText="1" indent="1"/>
      <protection locked="0"/>
    </xf>
    <xf numFmtId="49" fontId="15" fillId="2" borderId="63" xfId="2" applyNumberFormat="1" applyFont="1" applyFill="1" applyBorder="1" applyAlignment="1" applyProtection="1">
      <alignment horizontal="left" vertical="center" wrapText="1" indent="1"/>
      <protection locked="0"/>
    </xf>
    <xf numFmtId="178" fontId="17" fillId="2" borderId="63" xfId="2" applyNumberFormat="1" applyFont="1" applyFill="1" applyBorder="1" applyAlignment="1" applyProtection="1">
      <alignment horizontal="center" vertical="center" wrapText="1"/>
      <protection locked="0"/>
    </xf>
    <xf numFmtId="0" fontId="40" fillId="0" borderId="63" xfId="0" applyFont="1" applyBorder="1">
      <alignment vertical="center"/>
    </xf>
    <xf numFmtId="0" fontId="25" fillId="9" borderId="63" xfId="0" applyFont="1" applyFill="1" applyBorder="1" applyAlignment="1">
      <alignment horizontal="center" vertical="center" wrapText="1"/>
    </xf>
    <xf numFmtId="0" fontId="25" fillId="9" borderId="63" xfId="0" applyFont="1" applyFill="1" applyBorder="1" applyAlignment="1">
      <alignment horizontal="center" vertical="center"/>
    </xf>
    <xf numFmtId="0" fontId="25" fillId="9" borderId="63" xfId="0" applyFont="1" applyFill="1" applyBorder="1">
      <alignment vertical="center"/>
    </xf>
    <xf numFmtId="0" fontId="11" fillId="0" borderId="63" xfId="0" applyFont="1" applyBorder="1">
      <alignment vertical="center"/>
    </xf>
    <xf numFmtId="0" fontId="11" fillId="0" borderId="63" xfId="0" applyFont="1" applyBorder="1" applyAlignment="1">
      <alignment vertical="center" wrapText="1"/>
    </xf>
    <xf numFmtId="0" fontId="11" fillId="5" borderId="63" xfId="0" applyFont="1" applyFill="1" applyBorder="1">
      <alignment vertical="center"/>
    </xf>
    <xf numFmtId="0" fontId="46" fillId="9" borderId="63" xfId="0" applyFont="1" applyFill="1" applyBorder="1" applyAlignment="1">
      <alignment horizontal="center" vertical="center"/>
    </xf>
    <xf numFmtId="0" fontId="47" fillId="0" borderId="63" xfId="0" applyFont="1" applyBorder="1" applyAlignment="1">
      <alignment vertical="center" wrapText="1"/>
    </xf>
    <xf numFmtId="0" fontId="46" fillId="9" borderId="63" xfId="0" applyFont="1" applyFill="1" applyBorder="1">
      <alignment vertical="center"/>
    </xf>
    <xf numFmtId="0" fontId="47" fillId="0" borderId="63" xfId="0" applyFont="1" applyBorder="1">
      <alignment vertical="center"/>
    </xf>
    <xf numFmtId="0" fontId="47" fillId="5" borderId="63" xfId="0" applyFont="1" applyFill="1" applyBorder="1">
      <alignment vertical="center"/>
    </xf>
    <xf numFmtId="0" fontId="17" fillId="0" borderId="63" xfId="0" applyFont="1" applyFill="1" applyBorder="1" applyAlignment="1" applyProtection="1">
      <alignment horizontal="center" vertical="center"/>
    </xf>
    <xf numFmtId="0" fontId="17" fillId="12" borderId="63" xfId="0" applyFont="1" applyFill="1" applyBorder="1" applyAlignment="1" applyProtection="1">
      <alignment horizontal="left" vertical="center" wrapText="1" indent="1"/>
    </xf>
    <xf numFmtId="0" fontId="16" fillId="12" borderId="63" xfId="0" applyFont="1" applyFill="1" applyBorder="1" applyAlignment="1">
      <alignment horizontal="center" vertical="center"/>
    </xf>
    <xf numFmtId="0" fontId="17" fillId="10" borderId="8" xfId="0" applyFont="1" applyFill="1" applyBorder="1" applyAlignment="1">
      <alignment horizontal="right" vertical="center"/>
    </xf>
    <xf numFmtId="0" fontId="16" fillId="10" borderId="0" xfId="0" applyFont="1" applyFill="1" applyAlignment="1">
      <alignment horizontal="left" vertical="center" indent="1"/>
    </xf>
    <xf numFmtId="0" fontId="5" fillId="0" borderId="2" xfId="0" applyFont="1" applyFill="1" applyBorder="1" applyAlignment="1">
      <alignment horizontal="left" vertical="center" indent="1"/>
    </xf>
    <xf numFmtId="0" fontId="3" fillId="0" borderId="10" xfId="0" applyFont="1" applyFill="1" applyBorder="1">
      <alignment vertical="center"/>
    </xf>
    <xf numFmtId="0" fontId="5" fillId="0" borderId="10" xfId="0" applyFont="1" applyFill="1" applyBorder="1">
      <alignment vertical="center"/>
    </xf>
    <xf numFmtId="0" fontId="2" fillId="0" borderId="10" xfId="0" applyFont="1" applyFill="1" applyBorder="1">
      <alignment vertical="center"/>
    </xf>
    <xf numFmtId="0" fontId="3" fillId="0" borderId="10" xfId="0" applyFont="1" applyFill="1" applyBorder="1" applyAlignment="1">
      <alignment horizontal="right" vertical="center" indent="1"/>
    </xf>
    <xf numFmtId="0" fontId="16" fillId="0" borderId="10" xfId="0" applyFont="1" applyFill="1" applyBorder="1" applyAlignment="1">
      <alignment horizontal="right" vertical="center"/>
    </xf>
    <xf numFmtId="0" fontId="3" fillId="0" borderId="10" xfId="0" applyFont="1" applyFill="1" applyBorder="1" applyAlignment="1">
      <alignment horizontal="right" vertical="center"/>
    </xf>
    <xf numFmtId="0" fontId="33" fillId="0" borderId="10" xfId="0" applyFont="1" applyFill="1" applyBorder="1">
      <alignment vertical="center"/>
    </xf>
    <xf numFmtId="0" fontId="34" fillId="16" borderId="10" xfId="0" applyFont="1" applyFill="1" applyBorder="1">
      <alignment vertical="center"/>
    </xf>
    <xf numFmtId="0" fontId="33" fillId="16" borderId="10" xfId="0" applyFont="1" applyFill="1" applyBorder="1" applyAlignment="1">
      <alignment horizontal="right" vertical="center"/>
    </xf>
    <xf numFmtId="0" fontId="29" fillId="0" borderId="3" xfId="0" applyFont="1" applyFill="1" applyBorder="1" applyAlignment="1">
      <alignment horizontal="right" vertical="center" indent="1"/>
    </xf>
    <xf numFmtId="0" fontId="16" fillId="0" borderId="2" xfId="0" applyFont="1" applyFill="1" applyBorder="1" applyAlignment="1">
      <alignment horizontal="right" vertical="center" indent="1"/>
    </xf>
    <xf numFmtId="0" fontId="16" fillId="0" borderId="3" xfId="0" applyFont="1" applyFill="1" applyBorder="1">
      <alignment vertical="center"/>
    </xf>
    <xf numFmtId="0" fontId="16" fillId="0" borderId="0" xfId="0" applyFont="1" applyFill="1">
      <alignment vertical="center"/>
    </xf>
    <xf numFmtId="0" fontId="16" fillId="0" borderId="7" xfId="0" applyFont="1" applyFill="1" applyBorder="1">
      <alignment vertical="center"/>
    </xf>
    <xf numFmtId="0" fontId="16" fillId="10" borderId="2" xfId="0" applyFont="1" applyFill="1" applyBorder="1" applyAlignment="1">
      <alignment horizontal="center" vertical="center"/>
    </xf>
    <xf numFmtId="0" fontId="16" fillId="10" borderId="3" xfId="0" applyFont="1" applyFill="1" applyBorder="1" applyAlignment="1">
      <alignment horizontal="left" vertical="center" indent="1"/>
    </xf>
    <xf numFmtId="0" fontId="32" fillId="0" borderId="14" xfId="0" applyFont="1" applyFill="1" applyBorder="1">
      <alignment vertical="center"/>
    </xf>
    <xf numFmtId="0" fontId="16" fillId="0" borderId="63" xfId="0" applyFont="1" applyFill="1" applyBorder="1">
      <alignment vertical="center"/>
    </xf>
    <xf numFmtId="0" fontId="17" fillId="0" borderId="5" xfId="0" applyFont="1" applyFill="1" applyBorder="1">
      <alignment vertical="center"/>
    </xf>
    <xf numFmtId="0" fontId="17" fillId="0" borderId="11" xfId="0" applyFont="1" applyFill="1" applyBorder="1">
      <alignment vertical="center"/>
    </xf>
    <xf numFmtId="0" fontId="16" fillId="0" borderId="11" xfId="0" applyFont="1" applyFill="1" applyBorder="1">
      <alignment vertical="center"/>
    </xf>
    <xf numFmtId="0" fontId="17" fillId="16" borderId="23" xfId="0" applyFont="1" applyFill="1" applyBorder="1" applyAlignment="1">
      <alignment horizontal="center" vertical="center"/>
    </xf>
    <xf numFmtId="0" fontId="16" fillId="0" borderId="63" xfId="0" applyFont="1" applyFill="1" applyBorder="1" applyAlignment="1">
      <alignment horizontal="center" vertical="center"/>
    </xf>
    <xf numFmtId="0" fontId="17" fillId="0" borderId="10" xfId="0" applyFont="1" applyFill="1" applyBorder="1">
      <alignment vertical="center"/>
    </xf>
    <xf numFmtId="0" fontId="17" fillId="0" borderId="3" xfId="0" applyFont="1" applyFill="1" applyBorder="1">
      <alignment vertical="center"/>
    </xf>
    <xf numFmtId="0" fontId="16" fillId="0" borderId="5" xfId="0" applyFont="1" applyFill="1" applyBorder="1">
      <alignment vertical="center"/>
    </xf>
    <xf numFmtId="0" fontId="16" fillId="0" borderId="2" xfId="0" applyFont="1" applyFill="1" applyBorder="1">
      <alignment vertical="center"/>
    </xf>
    <xf numFmtId="0" fontId="16" fillId="0" borderId="10" xfId="0" applyFont="1" applyFill="1" applyBorder="1">
      <alignment vertical="center"/>
    </xf>
    <xf numFmtId="0" fontId="16" fillId="0" borderId="8" xfId="0" applyFont="1" applyFill="1" applyBorder="1">
      <alignment vertical="center"/>
    </xf>
    <xf numFmtId="0" fontId="16" fillId="0" borderId="14" xfId="0" applyFont="1" applyFill="1" applyBorder="1">
      <alignment vertical="center"/>
    </xf>
    <xf numFmtId="0" fontId="16" fillId="0" borderId="9" xfId="0" applyFont="1" applyFill="1" applyBorder="1">
      <alignment vertical="center"/>
    </xf>
    <xf numFmtId="0" fontId="17" fillId="0" borderId="2" xfId="0" applyFont="1" applyFill="1" applyBorder="1">
      <alignment vertical="center"/>
    </xf>
    <xf numFmtId="0" fontId="39" fillId="0" borderId="0" xfId="0" applyFont="1" applyFill="1" applyAlignment="1">
      <alignment horizontal="left" vertical="center"/>
    </xf>
    <xf numFmtId="0" fontId="32" fillId="0" borderId="0" xfId="0" applyFont="1" applyFill="1">
      <alignment vertical="center"/>
    </xf>
    <xf numFmtId="0" fontId="17" fillId="0" borderId="0" xfId="0" applyFont="1" applyFill="1" applyAlignment="1">
      <alignment vertical="top"/>
    </xf>
    <xf numFmtId="0" fontId="16" fillId="0" borderId="0" xfId="0" applyFont="1" applyFill="1" applyAlignment="1">
      <alignment horizontal="right" vertical="center"/>
    </xf>
    <xf numFmtId="0" fontId="17" fillId="0" borderId="63" xfId="0" applyFont="1" applyFill="1" applyBorder="1" applyAlignment="1" applyProtection="1">
      <alignment horizontal="center" vertical="center"/>
      <protection locked="0"/>
    </xf>
    <xf numFmtId="0" fontId="17" fillId="0" borderId="14" xfId="0" applyFont="1" applyFill="1" applyBorder="1">
      <alignment vertical="center"/>
    </xf>
    <xf numFmtId="0" fontId="17" fillId="0" borderId="2" xfId="0" applyFont="1" applyFill="1" applyBorder="1" applyAlignment="1">
      <alignment horizontal="left" vertical="center" indent="1"/>
    </xf>
    <xf numFmtId="0" fontId="17" fillId="0" borderId="63" xfId="0" applyFont="1" applyFill="1" applyBorder="1" applyAlignment="1">
      <alignment horizontal="center" vertical="center"/>
    </xf>
    <xf numFmtId="0" fontId="17" fillId="0" borderId="10" xfId="0" applyFont="1" applyFill="1" applyBorder="1" applyAlignment="1">
      <alignment horizontal="left" vertical="center" indent="1"/>
    </xf>
    <xf numFmtId="0" fontId="17" fillId="0" borderId="3" xfId="0" applyFont="1" applyFill="1" applyBorder="1" applyAlignment="1">
      <alignment horizontal="left" vertical="center" indent="1"/>
    </xf>
    <xf numFmtId="0" fontId="17" fillId="0" borderId="63" xfId="0" applyFont="1" applyFill="1" applyBorder="1" applyAlignment="1">
      <alignment horizontal="left" vertical="center" indent="1"/>
    </xf>
    <xf numFmtId="0" fontId="17" fillId="0" borderId="5" xfId="0" applyFont="1" applyFill="1" applyBorder="1" applyAlignment="1">
      <alignment horizontal="left" vertical="center" indent="1"/>
    </xf>
    <xf numFmtId="0" fontId="17" fillId="0" borderId="11" xfId="0" applyFont="1" applyFill="1" applyBorder="1" applyAlignment="1">
      <alignment horizontal="left" vertical="center" indent="1"/>
    </xf>
    <xf numFmtId="0" fontId="7" fillId="0" borderId="11" xfId="0" applyFont="1" applyFill="1" applyBorder="1">
      <alignment vertical="center"/>
    </xf>
    <xf numFmtId="0" fontId="7" fillId="0" borderId="3" xfId="0" applyFont="1" applyFill="1" applyBorder="1">
      <alignment vertical="center"/>
    </xf>
    <xf numFmtId="0" fontId="17" fillId="0" borderId="7" xfId="0" applyFont="1" applyFill="1" applyBorder="1" applyAlignment="1" applyProtection="1">
      <alignment horizontal="center" vertical="center" wrapText="1"/>
      <protection locked="0"/>
    </xf>
    <xf numFmtId="0" fontId="17" fillId="0" borderId="9" xfId="0" applyFont="1" applyFill="1" applyBorder="1" applyAlignment="1" applyProtection="1">
      <alignment horizontal="left" vertical="center" indent="1"/>
      <protection locked="0"/>
    </xf>
    <xf numFmtId="0" fontId="17" fillId="0" borderId="0" xfId="0" applyFont="1" applyFill="1">
      <alignment vertical="center"/>
    </xf>
    <xf numFmtId="0" fontId="16" fillId="10" borderId="8" xfId="0" applyFont="1" applyFill="1" applyBorder="1" applyAlignment="1">
      <alignment horizontal="left" vertical="center" indent="1"/>
    </xf>
    <xf numFmtId="0" fontId="16" fillId="10" borderId="9" xfId="0" applyFont="1" applyFill="1" applyBorder="1" applyAlignment="1">
      <alignment horizontal="left" vertical="center" indent="1"/>
    </xf>
    <xf numFmtId="0" fontId="16" fillId="0" borderId="4" xfId="0" applyFont="1" applyFill="1" applyBorder="1" applyAlignment="1">
      <alignment horizontal="center" vertical="center"/>
    </xf>
    <xf numFmtId="0" fontId="16" fillId="0" borderId="7" xfId="0" applyFont="1" applyFill="1" applyBorder="1" applyAlignment="1">
      <alignment horizontal="center" vertical="center"/>
    </xf>
    <xf numFmtId="0" fontId="16" fillId="0" borderId="5" xfId="0" applyFont="1" applyFill="1" applyBorder="1" applyAlignment="1">
      <alignment horizontal="center" textRotation="255"/>
    </xf>
    <xf numFmtId="0" fontId="16" fillId="0" borderId="8" xfId="0" applyFont="1" applyFill="1" applyBorder="1" applyAlignment="1">
      <alignment horizontal="center" vertical="top" textRotation="255"/>
    </xf>
    <xf numFmtId="0" fontId="16" fillId="0" borderId="5" xfId="0" applyFont="1" applyFill="1" applyBorder="1" applyAlignment="1">
      <alignment horizontal="left" vertical="center" indent="1"/>
    </xf>
    <xf numFmtId="0" fontId="16" fillId="0" borderId="8" xfId="0" applyFont="1" applyFill="1" applyBorder="1" applyAlignment="1">
      <alignment horizontal="left" vertical="center" indent="1"/>
    </xf>
    <xf numFmtId="0" fontId="16" fillId="0" borderId="4" xfId="0" applyFont="1" applyFill="1" applyBorder="1" applyAlignment="1">
      <alignment horizontal="center" vertical="center" wrapText="1"/>
    </xf>
    <xf numFmtId="0" fontId="16" fillId="0" borderId="6" xfId="0" applyFont="1" applyFill="1" applyBorder="1" applyAlignment="1">
      <alignment horizontal="left" vertical="center" indent="1"/>
    </xf>
    <xf numFmtId="0" fontId="16" fillId="0" borderId="2" xfId="0" applyFont="1" applyFill="1" applyBorder="1" applyAlignment="1">
      <alignment horizontal="centerContinuous" vertical="center" wrapText="1"/>
    </xf>
    <xf numFmtId="0" fontId="17" fillId="0" borderId="63" xfId="0" quotePrefix="1" applyFont="1" applyFill="1" applyBorder="1" applyAlignment="1">
      <alignment horizontal="center" vertical="center" wrapText="1"/>
    </xf>
    <xf numFmtId="0" fontId="16" fillId="0" borderId="10" xfId="0" applyFont="1" applyFill="1" applyBorder="1" applyAlignment="1">
      <alignment horizontal="centerContinuous" vertical="center"/>
    </xf>
    <xf numFmtId="0" fontId="16" fillId="0" borderId="63" xfId="0" quotePrefix="1" applyFont="1" applyFill="1" applyBorder="1" applyAlignment="1">
      <alignment horizontal="center" vertical="center" wrapText="1"/>
    </xf>
    <xf numFmtId="0" fontId="16" fillId="0" borderId="4" xfId="0" applyFont="1" applyFill="1" applyBorder="1" applyAlignment="1">
      <alignment horizontal="left" vertical="center" indent="1"/>
    </xf>
    <xf numFmtId="0" fontId="16" fillId="0" borderId="7" xfId="0" applyFont="1" applyFill="1" applyBorder="1" applyAlignment="1">
      <alignment horizontal="left" vertical="center" indent="1"/>
    </xf>
    <xf numFmtId="0" fontId="16" fillId="0" borderId="9" xfId="0" applyFont="1" applyFill="1" applyBorder="1" applyAlignment="1">
      <alignment horizontal="left" vertical="center" indent="1"/>
    </xf>
    <xf numFmtId="0" fontId="16" fillId="17" borderId="6" xfId="0" applyFont="1" applyFill="1" applyBorder="1" applyAlignment="1">
      <alignment horizontal="center" vertical="center" wrapText="1"/>
    </xf>
    <xf numFmtId="0" fontId="16" fillId="17" borderId="7" xfId="0" applyFont="1" applyFill="1" applyBorder="1" applyAlignment="1">
      <alignment horizontal="center" vertical="center"/>
    </xf>
    <xf numFmtId="0" fontId="16" fillId="0" borderId="6" xfId="0" applyFont="1" applyFill="1" applyBorder="1" applyAlignment="1">
      <alignment horizontal="center" vertical="center" wrapText="1"/>
    </xf>
    <xf numFmtId="0" fontId="16" fillId="0" borderId="9" xfId="0" applyFont="1" applyFill="1" applyBorder="1" applyAlignment="1">
      <alignment horizontal="center" vertical="center"/>
    </xf>
    <xf numFmtId="0" fontId="17" fillId="0" borderId="2" xfId="0" applyFont="1" applyFill="1" applyBorder="1" applyAlignment="1" applyProtection="1">
      <alignment horizontal="center" vertical="center"/>
      <protection locked="0"/>
    </xf>
    <xf numFmtId="0" fontId="17" fillId="0" borderId="3" xfId="0" applyFont="1" applyFill="1" applyBorder="1" applyAlignment="1" applyProtection="1">
      <alignment horizontal="left" vertical="center" wrapText="1" indent="1"/>
      <protection locked="0"/>
    </xf>
    <xf numFmtId="0" fontId="17" fillId="17" borderId="63" xfId="0" applyFont="1" applyFill="1" applyBorder="1" applyAlignment="1">
      <alignment horizontal="center" vertical="center"/>
    </xf>
    <xf numFmtId="0" fontId="30" fillId="12" borderId="63" xfId="0" applyFont="1" applyFill="1" applyBorder="1" applyAlignment="1">
      <alignment horizontal="center" vertical="center" wrapText="1"/>
    </xf>
    <xf numFmtId="0" fontId="30" fillId="0" borderId="63" xfId="0" applyFont="1" applyFill="1" applyBorder="1" applyAlignment="1" applyProtection="1">
      <alignment horizontal="center" vertical="center" wrapText="1"/>
      <protection locked="0"/>
    </xf>
    <xf numFmtId="0" fontId="16" fillId="10" borderId="8" xfId="0" applyFont="1" applyFill="1" applyBorder="1" applyAlignment="1">
      <alignment horizontal="center" vertical="center"/>
    </xf>
    <xf numFmtId="0" fontId="17" fillId="0" borderId="3" xfId="0" applyFont="1" applyFill="1" applyBorder="1" applyAlignment="1">
      <alignment horizontal="center" vertical="center" wrapText="1"/>
    </xf>
    <xf numFmtId="0" fontId="17" fillId="0" borderId="3" xfId="0" applyFont="1" applyFill="1" applyBorder="1" applyAlignment="1" applyProtection="1">
      <alignment horizontal="left" vertical="center" indent="1"/>
      <protection locked="0"/>
    </xf>
    <xf numFmtId="0" fontId="17" fillId="0" borderId="3" xfId="0" applyFont="1" applyFill="1" applyBorder="1" applyAlignment="1" applyProtection="1">
      <alignment horizontal="center" vertical="center" wrapText="1"/>
      <protection locked="0"/>
    </xf>
    <xf numFmtId="0" fontId="17" fillId="0" borderId="3" xfId="0" applyFont="1" applyFill="1" applyBorder="1" applyAlignment="1" applyProtection="1">
      <alignment horizontal="center" vertical="center"/>
      <protection locked="0"/>
    </xf>
    <xf numFmtId="0" fontId="17" fillId="0" borderId="2" xfId="0" applyFont="1" applyFill="1" applyBorder="1" applyAlignment="1">
      <alignment horizontal="center" vertical="center"/>
    </xf>
    <xf numFmtId="0" fontId="17" fillId="12" borderId="2" xfId="0" applyFont="1" applyFill="1" applyBorder="1" applyAlignment="1">
      <alignment horizontal="center" vertical="center"/>
    </xf>
    <xf numFmtId="0" fontId="17" fillId="0" borderId="63" xfId="0" applyFont="1" applyFill="1" applyBorder="1" applyAlignment="1">
      <alignment horizontal="left" vertical="center" wrapText="1" indent="1"/>
    </xf>
    <xf numFmtId="0" fontId="17" fillId="12" borderId="3" xfId="0" applyFont="1" applyFill="1" applyBorder="1" applyAlignment="1">
      <alignment horizontal="left" vertical="center" indent="1"/>
    </xf>
    <xf numFmtId="0" fontId="17" fillId="12" borderId="3" xfId="0" applyFont="1" applyFill="1" applyBorder="1" applyAlignment="1">
      <alignment horizontal="center" vertical="center" wrapText="1"/>
    </xf>
    <xf numFmtId="0" fontId="17" fillId="0" borderId="3" xfId="0" applyFont="1" applyFill="1" applyBorder="1" applyAlignment="1">
      <alignment horizontal="center" vertical="center"/>
    </xf>
    <xf numFmtId="0" fontId="17" fillId="12" borderId="3" xfId="0" applyFont="1" applyFill="1" applyBorder="1" applyAlignment="1">
      <alignment horizontal="center" vertical="center"/>
    </xf>
    <xf numFmtId="0" fontId="16" fillId="0" borderId="0" xfId="0" applyFont="1" applyFill="1" applyBorder="1" applyAlignment="1" applyProtection="1">
      <alignment vertical="center"/>
    </xf>
    <xf numFmtId="0" fontId="17" fillId="0" borderId="0" xfId="0" applyFont="1" applyFill="1" applyBorder="1" applyAlignment="1" applyProtection="1">
      <alignment horizontal="center" vertical="center" wrapText="1"/>
    </xf>
    <xf numFmtId="0" fontId="17" fillId="0" borderId="0" xfId="0" applyFont="1" applyFill="1" applyBorder="1" applyAlignment="1" applyProtection="1">
      <alignment horizontal="center" vertical="center"/>
    </xf>
    <xf numFmtId="178" fontId="17" fillId="0" borderId="0" xfId="0" applyNumberFormat="1" applyFont="1" applyFill="1" applyBorder="1" applyAlignment="1" applyProtection="1">
      <alignment horizontal="center" vertical="center"/>
    </xf>
    <xf numFmtId="0" fontId="16" fillId="0" borderId="0" xfId="0" applyFont="1" applyFill="1" applyBorder="1" applyAlignment="1" applyProtection="1">
      <alignment horizontal="center" vertical="center"/>
    </xf>
    <xf numFmtId="0" fontId="5" fillId="0" borderId="10" xfId="0" applyFont="1" applyFill="1" applyBorder="1" applyAlignment="1">
      <alignment horizontal="left" vertical="center" indent="1"/>
    </xf>
    <xf numFmtId="0" fontId="16" fillId="0" borderId="10" xfId="0" applyFont="1" applyFill="1" applyBorder="1" applyAlignment="1">
      <alignment vertical="center" shrinkToFit="1"/>
    </xf>
    <xf numFmtId="0" fontId="31" fillId="0" borderId="0" xfId="0" applyFont="1" applyFill="1">
      <alignment vertical="center"/>
    </xf>
    <xf numFmtId="0" fontId="41" fillId="0" borderId="0" xfId="0" applyFont="1" applyFill="1" applyAlignment="1" applyProtection="1">
      <alignment horizontal="left" vertical="center"/>
      <protection locked="0"/>
    </xf>
    <xf numFmtId="0" fontId="16" fillId="0" borderId="6" xfId="0" applyFont="1" applyFill="1" applyBorder="1" applyAlignment="1">
      <alignment horizontal="center" vertical="center"/>
    </xf>
    <xf numFmtId="0" fontId="16" fillId="0" borderId="5" xfId="0" applyFont="1" applyFill="1" applyBorder="1" applyAlignment="1">
      <alignment vertical="center" wrapText="1"/>
    </xf>
    <xf numFmtId="0" fontId="16" fillId="0" borderId="11" xfId="0" applyFont="1" applyFill="1" applyBorder="1" applyAlignment="1">
      <alignment vertical="center" wrapText="1"/>
    </xf>
    <xf numFmtId="0" fontId="16" fillId="0" borderId="6" xfId="0" applyFont="1" applyFill="1" applyBorder="1" applyAlignment="1">
      <alignment vertical="center" wrapText="1"/>
    </xf>
    <xf numFmtId="49" fontId="17" fillId="0" borderId="63" xfId="0" applyNumberFormat="1" applyFont="1" applyFill="1" applyBorder="1" applyAlignment="1" applyProtection="1">
      <alignment horizontal="center" vertical="center"/>
      <protection locked="0"/>
    </xf>
    <xf numFmtId="49" fontId="17" fillId="0" borderId="2" xfId="0" applyNumberFormat="1" applyFont="1" applyFill="1" applyBorder="1" applyAlignment="1" applyProtection="1">
      <alignment horizontal="center" vertical="center"/>
      <protection locked="0"/>
    </xf>
    <xf numFmtId="0" fontId="15" fillId="0" borderId="63" xfId="0" applyFont="1" applyFill="1" applyBorder="1" applyAlignment="1" applyProtection="1">
      <alignment horizontal="left" vertical="center" wrapText="1" indent="1"/>
      <protection locked="0"/>
    </xf>
    <xf numFmtId="0" fontId="17" fillId="0" borderId="63" xfId="0" applyFont="1" applyFill="1" applyBorder="1" applyAlignment="1" applyProtection="1">
      <alignment horizontal="left" vertical="center" wrapText="1" indent="1"/>
      <protection locked="0"/>
    </xf>
    <xf numFmtId="0" fontId="17" fillId="0" borderId="63" xfId="0" applyFont="1" applyFill="1" applyBorder="1" applyAlignment="1">
      <alignment horizontal="center" vertical="center" wrapText="1"/>
    </xf>
    <xf numFmtId="0" fontId="17" fillId="12" borderId="63" xfId="0" applyFont="1" applyFill="1" applyBorder="1" applyAlignment="1">
      <alignment horizontal="center" vertical="center" wrapText="1"/>
    </xf>
    <xf numFmtId="0" fontId="17" fillId="0" borderId="63" xfId="0" applyFont="1" applyFill="1" applyBorder="1" applyAlignment="1" applyProtection="1">
      <alignment horizontal="center" vertical="center" wrapText="1"/>
      <protection locked="0"/>
    </xf>
    <xf numFmtId="0" fontId="17" fillId="0" borderId="7" xfId="0" applyFont="1" applyFill="1" applyBorder="1" applyAlignment="1">
      <alignment horizontal="center" vertical="center"/>
    </xf>
    <xf numFmtId="0" fontId="16" fillId="0" borderId="2" xfId="0" applyFont="1" applyFill="1" applyBorder="1" applyAlignment="1">
      <alignment horizontal="left" vertical="center" indent="1"/>
    </xf>
    <xf numFmtId="0" fontId="16" fillId="0" borderId="10" xfId="0" applyFont="1" applyFill="1" applyBorder="1" applyAlignment="1">
      <alignment horizontal="left" vertical="center" indent="1"/>
    </xf>
    <xf numFmtId="0" fontId="16" fillId="0" borderId="3" xfId="0" applyFont="1" applyFill="1" applyBorder="1" applyAlignment="1">
      <alignment horizontal="left" vertical="center" indent="1"/>
    </xf>
    <xf numFmtId="0" fontId="17" fillId="0" borderId="7" xfId="0" applyFont="1" applyFill="1" applyBorder="1" applyAlignment="1">
      <alignment horizontal="left" vertical="center" indent="1"/>
    </xf>
    <xf numFmtId="0" fontId="17" fillId="0" borderId="8" xfId="0" applyFont="1" applyFill="1" applyBorder="1" applyAlignment="1">
      <alignment horizontal="left" vertical="center" indent="1"/>
    </xf>
    <xf numFmtId="0" fontId="17" fillId="0" borderId="9" xfId="0" applyFont="1" applyFill="1" applyBorder="1" applyAlignment="1">
      <alignment horizontal="left" vertical="center" indent="1"/>
    </xf>
    <xf numFmtId="0" fontId="17" fillId="0" borderId="7" xfId="0" applyFont="1" applyFill="1" applyBorder="1" applyAlignment="1">
      <alignment horizontal="left" vertical="center" wrapText="1" indent="1"/>
    </xf>
    <xf numFmtId="0" fontId="19" fillId="0" borderId="5" xfId="0" applyFont="1" applyFill="1" applyBorder="1" applyAlignment="1">
      <alignment horizontal="center" vertical="center" wrapText="1"/>
    </xf>
    <xf numFmtId="0" fontId="30" fillId="0" borderId="7" xfId="0" applyFont="1" applyFill="1" applyBorder="1" applyAlignment="1">
      <alignment horizontal="center" vertical="center"/>
    </xf>
    <xf numFmtId="0" fontId="17" fillId="0" borderId="7" xfId="0" applyFont="1" applyFill="1" applyBorder="1">
      <alignment vertical="center"/>
    </xf>
    <xf numFmtId="0" fontId="15" fillId="12" borderId="63" xfId="0" applyFont="1" applyFill="1" applyBorder="1" applyAlignment="1">
      <alignment horizontal="left" vertical="center" wrapText="1" indent="1"/>
    </xf>
    <xf numFmtId="0" fontId="15" fillId="12" borderId="63" xfId="0" applyFont="1" applyFill="1" applyBorder="1" applyAlignment="1" applyProtection="1">
      <alignment horizontal="left" vertical="center" wrapText="1" indent="1"/>
    </xf>
    <xf numFmtId="0" fontId="17" fillId="12" borderId="63" xfId="0" applyFont="1" applyFill="1" applyBorder="1" applyAlignment="1" applyProtection="1">
      <alignment horizontal="center" vertical="center"/>
    </xf>
    <xf numFmtId="0" fontId="29" fillId="0" borderId="10" xfId="0" applyFont="1" applyFill="1" applyBorder="1" applyAlignment="1">
      <alignment horizontal="right" vertical="center" indent="1"/>
    </xf>
    <xf numFmtId="0" fontId="3" fillId="0" borderId="0" xfId="0" applyFont="1" applyFill="1">
      <alignment vertical="center"/>
    </xf>
    <xf numFmtId="0" fontId="16" fillId="0" borderId="7" xfId="0" applyFont="1" applyFill="1" applyBorder="1" applyAlignment="1">
      <alignment vertical="center" wrapText="1"/>
    </xf>
    <xf numFmtId="0" fontId="16" fillId="0" borderId="63" xfId="0" applyFont="1" applyFill="1" applyBorder="1" applyAlignment="1" applyProtection="1">
      <alignment horizontal="center" vertical="center"/>
      <protection locked="0"/>
    </xf>
    <xf numFmtId="0" fontId="16" fillId="0" borderId="4" xfId="0" applyFont="1" applyFill="1" applyBorder="1" applyAlignment="1">
      <alignment horizontal="left" vertical="center" wrapText="1" indent="1"/>
    </xf>
    <xf numFmtId="0" fontId="16" fillId="0" borderId="7" xfId="0" applyFont="1" applyFill="1" applyBorder="1" applyAlignment="1">
      <alignment horizontal="left" vertical="center" wrapText="1" indent="1"/>
    </xf>
    <xf numFmtId="0" fontId="3" fillId="0" borderId="10" xfId="0" applyFont="1" applyFill="1" applyBorder="1" applyAlignment="1">
      <alignment horizontal="left" vertical="center" indent="1"/>
    </xf>
    <xf numFmtId="0" fontId="16" fillId="0" borderId="3" xfId="0" applyFont="1" applyFill="1" applyBorder="1" applyAlignment="1">
      <alignment horizontal="right" vertical="center" indent="1"/>
    </xf>
    <xf numFmtId="0" fontId="17" fillId="0" borderId="7" xfId="0" applyFont="1" applyFill="1" applyBorder="1" applyAlignment="1">
      <alignment horizontal="center" vertical="top"/>
    </xf>
    <xf numFmtId="0" fontId="16" fillId="0" borderId="11" xfId="0" applyFont="1" applyFill="1" applyBorder="1" applyAlignment="1">
      <alignment horizontal="left" vertical="center" indent="1"/>
    </xf>
    <xf numFmtId="0" fontId="17" fillId="0" borderId="14" xfId="0" applyFont="1" applyFill="1" applyBorder="1" applyAlignment="1">
      <alignment horizontal="left" vertical="center" indent="1"/>
    </xf>
    <xf numFmtId="0" fontId="3" fillId="0" borderId="2" xfId="0" applyFont="1" applyFill="1" applyBorder="1" applyAlignment="1">
      <alignment horizontal="centerContinuous" vertical="center" wrapText="1"/>
    </xf>
    <xf numFmtId="0" fontId="30" fillId="0" borderId="63" xfId="0" quotePrefix="1" applyFont="1" applyFill="1" applyBorder="1" applyAlignment="1">
      <alignment horizontal="center" vertical="center" wrapText="1"/>
    </xf>
    <xf numFmtId="0" fontId="3" fillId="0" borderId="5" xfId="0" applyFont="1" applyFill="1" applyBorder="1" applyAlignment="1">
      <alignment horizontal="center" vertical="center" wrapText="1"/>
    </xf>
    <xf numFmtId="0" fontId="7" fillId="0" borderId="7" xfId="0" applyFont="1" applyFill="1" applyBorder="1" applyAlignment="1">
      <alignment horizontal="center" vertical="center"/>
    </xf>
    <xf numFmtId="0" fontId="16" fillId="0" borderId="7"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horizontal="center" vertical="center" wrapText="1"/>
    </xf>
    <xf numFmtId="0" fontId="17" fillId="0" borderId="0" xfId="0" applyFont="1" applyFill="1" applyAlignment="1">
      <alignment horizontal="right" vertical="center"/>
    </xf>
    <xf numFmtId="0" fontId="16" fillId="0" borderId="14" xfId="0" applyFont="1" applyFill="1" applyBorder="1" applyAlignment="1">
      <alignment horizontal="left" vertical="center" indent="1"/>
    </xf>
    <xf numFmtId="0" fontId="16" fillId="0" borderId="14" xfId="0" applyFont="1" applyFill="1" applyBorder="1" applyAlignment="1">
      <alignment horizontal="right" vertical="center"/>
    </xf>
    <xf numFmtId="0" fontId="16" fillId="0" borderId="6" xfId="0" applyFont="1" applyFill="1" applyBorder="1">
      <alignment vertical="center"/>
    </xf>
    <xf numFmtId="0" fontId="3" fillId="0" borderId="4" xfId="0" applyFont="1" applyFill="1" applyBorder="1" applyAlignment="1">
      <alignment horizontal="center" vertical="center"/>
    </xf>
    <xf numFmtId="0" fontId="16" fillId="0" borderId="5" xfId="0" applyFont="1" applyFill="1" applyBorder="1" applyAlignment="1">
      <alignment horizontal="center" vertical="center" wrapText="1"/>
    </xf>
    <xf numFmtId="49" fontId="17" fillId="0" borderId="63" xfId="0" applyNumberFormat="1" applyFont="1" applyFill="1" applyBorder="1" applyAlignment="1">
      <alignment horizontal="center" vertical="center"/>
    </xf>
    <xf numFmtId="0" fontId="16" fillId="0" borderId="52" xfId="0" applyFont="1" applyFill="1" applyBorder="1" applyAlignment="1">
      <alignment horizontal="center" vertical="center" wrapText="1"/>
    </xf>
    <xf numFmtId="0" fontId="17" fillId="12" borderId="52" xfId="0" applyFont="1" applyFill="1" applyBorder="1" applyAlignment="1">
      <alignment horizontal="center" vertical="center"/>
    </xf>
    <xf numFmtId="0" fontId="40" fillId="10" borderId="0" xfId="0" applyFont="1" applyFill="1">
      <alignment vertical="center"/>
    </xf>
    <xf numFmtId="0" fontId="40" fillId="0" borderId="14" xfId="0" applyFont="1" applyFill="1" applyBorder="1">
      <alignment vertical="center"/>
    </xf>
    <xf numFmtId="0" fontId="40" fillId="0" borderId="0" xfId="0" applyFont="1" applyFill="1">
      <alignment vertical="center"/>
    </xf>
    <xf numFmtId="0" fontId="16" fillId="0" borderId="53" xfId="0" applyFont="1" applyFill="1" applyBorder="1" applyAlignment="1">
      <alignment horizontal="center" vertical="center"/>
    </xf>
    <xf numFmtId="0" fontId="17" fillId="0" borderId="8" xfId="0" applyFont="1" applyFill="1" applyBorder="1">
      <alignment vertical="center"/>
    </xf>
    <xf numFmtId="0" fontId="16" fillId="0" borderId="54" xfId="0" applyFont="1" applyFill="1" applyBorder="1" applyAlignment="1">
      <alignment horizontal="center" vertical="center"/>
    </xf>
    <xf numFmtId="0" fontId="17" fillId="0" borderId="14" xfId="0" applyFont="1" applyFill="1" applyBorder="1" applyAlignment="1">
      <alignment horizontal="center" vertical="center"/>
    </xf>
    <xf numFmtId="0" fontId="40" fillId="0" borderId="11" xfId="0" applyFont="1" applyFill="1" applyBorder="1">
      <alignment vertical="center"/>
    </xf>
    <xf numFmtId="0" fontId="40" fillId="0" borderId="6" xfId="0" applyFont="1" applyFill="1" applyBorder="1">
      <alignment vertical="center"/>
    </xf>
    <xf numFmtId="0" fontId="40" fillId="0" borderId="9" xfId="0" applyFont="1" applyFill="1" applyBorder="1">
      <alignment vertical="center"/>
    </xf>
    <xf numFmtId="0" fontId="16" fillId="0" borderId="5" xfId="0" applyFont="1" applyFill="1" applyBorder="1" applyAlignment="1">
      <alignment horizontal="center" vertical="center"/>
    </xf>
    <xf numFmtId="0" fontId="3" fillId="0" borderId="2" xfId="0" applyFont="1" applyFill="1" applyBorder="1" applyAlignment="1">
      <alignment horizontal="right" vertical="center" indent="1"/>
    </xf>
    <xf numFmtId="0" fontId="17" fillId="10" borderId="0" xfId="0" applyFont="1" applyFill="1" applyAlignment="1">
      <alignment horizontal="left" vertical="center" indent="1"/>
    </xf>
    <xf numFmtId="0" fontId="51" fillId="0" borderId="2" xfId="0" applyFont="1" applyFill="1" applyBorder="1" applyAlignment="1">
      <alignment horizontal="left" vertical="center" indent="1"/>
    </xf>
    <xf numFmtId="0" fontId="36" fillId="0" borderId="10" xfId="0" applyFont="1" applyFill="1" applyBorder="1">
      <alignment vertical="center"/>
    </xf>
    <xf numFmtId="0" fontId="7" fillId="0" borderId="10" xfId="0" applyFont="1" applyFill="1" applyBorder="1" applyAlignment="1">
      <alignment horizontal="right" vertical="center"/>
    </xf>
    <xf numFmtId="0" fontId="7" fillId="0" borderId="10" xfId="0" applyFont="1" applyFill="1" applyBorder="1">
      <alignment vertical="center"/>
    </xf>
    <xf numFmtId="0" fontId="17" fillId="0" borderId="3" xfId="0" applyFont="1" applyFill="1" applyBorder="1" applyAlignment="1">
      <alignment horizontal="right" vertical="center" indent="1"/>
    </xf>
    <xf numFmtId="0" fontId="36" fillId="0" borderId="2" xfId="0" applyFont="1" applyFill="1" applyBorder="1">
      <alignment vertical="center"/>
    </xf>
    <xf numFmtId="0" fontId="36" fillId="0" borderId="3" xfId="0" applyFont="1" applyFill="1" applyBorder="1">
      <alignment vertical="center"/>
    </xf>
    <xf numFmtId="0" fontId="16" fillId="0" borderId="4" xfId="0" applyFont="1" applyFill="1" applyBorder="1" applyAlignment="1">
      <alignment horizontal="center" vertical="top" textRotation="255"/>
    </xf>
    <xf numFmtId="0" fontId="16" fillId="0" borderId="7" xfId="0" applyFont="1" applyFill="1" applyBorder="1" applyAlignment="1">
      <alignment horizontal="center" vertical="top" textRotation="255"/>
    </xf>
    <xf numFmtId="0" fontId="17" fillId="0" borderId="9" xfId="0" applyFont="1" applyFill="1" applyBorder="1" applyAlignment="1">
      <alignment horizontal="center" vertical="center"/>
    </xf>
    <xf numFmtId="0" fontId="17" fillId="0" borderId="4" xfId="0" applyFont="1" applyFill="1" applyBorder="1" applyAlignment="1">
      <alignment horizontal="center" vertical="center"/>
    </xf>
    <xf numFmtId="0" fontId="17" fillId="0" borderId="4" xfId="0" applyFont="1" applyFill="1" applyBorder="1" applyAlignment="1">
      <alignment horizontal="left" vertical="center" indent="1"/>
    </xf>
    <xf numFmtId="0" fontId="28" fillId="0" borderId="7" xfId="0" applyFont="1" applyFill="1" applyBorder="1" applyAlignment="1">
      <alignment horizontal="left" vertical="center" indent="1"/>
    </xf>
    <xf numFmtId="0" fontId="16" fillId="0" borderId="4" xfId="0" applyFont="1" applyFill="1" applyBorder="1" applyAlignment="1">
      <alignment horizontal="center" textRotation="255"/>
    </xf>
    <xf numFmtId="0" fontId="17" fillId="0" borderId="6" xfId="0" applyFont="1" applyFill="1" applyBorder="1" applyAlignment="1">
      <alignment horizontal="left" vertical="center" indent="1"/>
    </xf>
    <xf numFmtId="0" fontId="28" fillId="0" borderId="9" xfId="0" applyFont="1" applyFill="1" applyBorder="1">
      <alignment vertical="center"/>
    </xf>
    <xf numFmtId="0" fontId="28" fillId="0" borderId="9" xfId="0" applyFont="1" applyFill="1" applyBorder="1" applyAlignment="1">
      <alignment horizontal="left" vertical="center" indent="1"/>
    </xf>
    <xf numFmtId="0" fontId="17" fillId="12" borderId="2" xfId="0" applyFont="1" applyFill="1" applyBorder="1" applyAlignment="1">
      <alignment horizontal="center" vertical="center" wrapText="1"/>
    </xf>
    <xf numFmtId="0" fontId="17" fillId="12" borderId="4" xfId="0" applyFont="1" applyFill="1" applyBorder="1" applyAlignment="1">
      <alignment horizontal="center" vertical="center"/>
    </xf>
    <xf numFmtId="0" fontId="3" fillId="0" borderId="2" xfId="0" applyFont="1" applyFill="1" applyBorder="1">
      <alignment vertical="center"/>
    </xf>
    <xf numFmtId="0" fontId="40" fillId="12" borderId="63" xfId="0" applyFont="1" applyFill="1" applyBorder="1" applyAlignment="1">
      <alignment horizontal="center" vertical="center"/>
    </xf>
    <xf numFmtId="0" fontId="15" fillId="0" borderId="7" xfId="0" applyFont="1" applyFill="1" applyBorder="1" applyAlignment="1" applyProtection="1">
      <alignment horizontal="left" vertical="center" wrapText="1" indent="1"/>
      <protection locked="0"/>
    </xf>
    <xf numFmtId="0" fontId="15" fillId="12" borderId="7" xfId="0" applyFont="1" applyFill="1" applyBorder="1" applyAlignment="1">
      <alignment horizontal="left" vertical="center" wrapText="1" indent="1"/>
    </xf>
    <xf numFmtId="0" fontId="15" fillId="12" borderId="8" xfId="0" applyFont="1" applyFill="1" applyBorder="1" applyAlignment="1">
      <alignment horizontal="left" vertical="center" wrapText="1" indent="1"/>
    </xf>
    <xf numFmtId="0" fontId="16" fillId="0" borderId="0" xfId="0" applyFont="1" applyBorder="1" applyAlignment="1" applyProtection="1">
      <alignment vertical="center"/>
    </xf>
    <xf numFmtId="0" fontId="17" fillId="2" borderId="0" xfId="0" applyFont="1" applyFill="1" applyBorder="1" applyAlignment="1" applyProtection="1">
      <alignment horizontal="center" vertical="center"/>
    </xf>
    <xf numFmtId="178" fontId="17" fillId="2" borderId="0" xfId="0" applyNumberFormat="1" applyFont="1" applyFill="1" applyBorder="1" applyAlignment="1" applyProtection="1">
      <alignment horizontal="center" vertical="center"/>
    </xf>
    <xf numFmtId="0" fontId="16" fillId="0" borderId="0" xfId="0" applyFont="1" applyBorder="1" applyAlignment="1" applyProtection="1">
      <alignment horizontal="center" vertical="center"/>
    </xf>
    <xf numFmtId="0" fontId="17" fillId="0" borderId="0" xfId="0" applyFont="1" applyBorder="1" applyAlignment="1" applyProtection="1">
      <alignment horizontal="center" vertical="center"/>
    </xf>
    <xf numFmtId="178" fontId="17" fillId="0" borderId="0" xfId="0" applyNumberFormat="1" applyFont="1" applyBorder="1" applyAlignment="1" applyProtection="1">
      <alignment horizontal="center" vertical="center"/>
    </xf>
    <xf numFmtId="0" fontId="58" fillId="0" borderId="0" xfId="0" applyFont="1" applyBorder="1" applyAlignment="1" applyProtection="1">
      <alignment vertical="center" shrinkToFit="1"/>
    </xf>
    <xf numFmtId="0" fontId="58" fillId="0" borderId="0" xfId="0" applyFont="1" applyBorder="1" applyAlignment="1" applyProtection="1">
      <alignment vertical="center"/>
    </xf>
    <xf numFmtId="0" fontId="58" fillId="0" borderId="0" xfId="0" applyFont="1" applyBorder="1" applyAlignment="1" applyProtection="1">
      <alignment horizontal="center" vertical="center"/>
    </xf>
    <xf numFmtId="0" fontId="16" fillId="18" borderId="2" xfId="0" applyFont="1" applyFill="1" applyBorder="1" applyAlignment="1">
      <alignment horizontal="right" vertical="center"/>
    </xf>
    <xf numFmtId="0" fontId="17" fillId="18" borderId="2" xfId="0" applyFont="1" applyFill="1" applyBorder="1" applyAlignment="1">
      <alignment horizontal="right" vertical="center"/>
    </xf>
    <xf numFmtId="0" fontId="17" fillId="0" borderId="2" xfId="0" applyFont="1" applyFill="1" applyBorder="1" applyAlignment="1" applyProtection="1">
      <alignment horizontal="center" vertical="center"/>
      <protection locked="0"/>
    </xf>
    <xf numFmtId="0" fontId="17" fillId="0" borderId="63" xfId="0" applyFont="1" applyFill="1" applyBorder="1" applyAlignment="1">
      <alignment horizontal="center" vertical="center"/>
    </xf>
    <xf numFmtId="0" fontId="30" fillId="12" borderId="63" xfId="0" applyFont="1" applyFill="1" applyBorder="1" applyAlignment="1" applyProtection="1">
      <alignment horizontal="center" vertical="center" wrapText="1"/>
    </xf>
    <xf numFmtId="0" fontId="17" fillId="12" borderId="63" xfId="0" applyFont="1" applyFill="1" applyBorder="1" applyAlignment="1" applyProtection="1">
      <alignment horizontal="center" vertical="center" wrapText="1"/>
    </xf>
    <xf numFmtId="0" fontId="17" fillId="12" borderId="10" xfId="0" applyFont="1" applyFill="1" applyBorder="1" applyAlignment="1" applyProtection="1">
      <alignment horizontal="center" vertical="center"/>
    </xf>
    <xf numFmtId="0" fontId="16" fillId="12" borderId="63" xfId="0" applyFont="1" applyFill="1" applyBorder="1" applyAlignment="1" applyProtection="1">
      <alignment horizontal="center" vertical="center"/>
    </xf>
    <xf numFmtId="0" fontId="16" fillId="12" borderId="63" xfId="0" applyFont="1" applyFill="1" applyBorder="1" applyAlignment="1" applyProtection="1">
      <alignment horizontal="center" vertical="center" shrinkToFit="1"/>
    </xf>
    <xf numFmtId="0" fontId="16" fillId="12" borderId="53" xfId="0" applyFont="1" applyFill="1" applyBorder="1" applyAlignment="1" applyProtection="1">
      <alignment horizontal="center" vertical="center"/>
    </xf>
    <xf numFmtId="0" fontId="16" fillId="12" borderId="54" xfId="0" applyFont="1" applyFill="1" applyBorder="1" applyAlignment="1" applyProtection="1">
      <alignment horizontal="center" vertical="center"/>
    </xf>
    <xf numFmtId="0" fontId="16" fillId="12" borderId="7" xfId="0" applyFont="1" applyFill="1" applyBorder="1" applyAlignment="1" applyProtection="1">
      <alignment horizontal="center" vertical="center" shrinkToFit="1"/>
    </xf>
    <xf numFmtId="49" fontId="17" fillId="19" borderId="63" xfId="2" applyNumberFormat="1" applyFont="1" applyFill="1" applyBorder="1" applyAlignment="1" applyProtection="1">
      <alignment horizontal="left" vertical="center" wrapText="1" indent="1"/>
      <protection locked="0"/>
    </xf>
    <xf numFmtId="49" fontId="17" fillId="19" borderId="63" xfId="2" applyNumberFormat="1" applyFont="1" applyFill="1" applyBorder="1" applyAlignment="1" applyProtection="1">
      <alignment horizontal="center" vertical="center" wrapText="1"/>
      <protection locked="0"/>
    </xf>
    <xf numFmtId="49" fontId="15" fillId="19" borderId="63" xfId="2" applyNumberFormat="1" applyFont="1" applyFill="1" applyBorder="1" applyAlignment="1" applyProtection="1">
      <alignment horizontal="left" vertical="center" wrapText="1" indent="1"/>
      <protection locked="0"/>
    </xf>
    <xf numFmtId="178" fontId="17" fillId="19" borderId="63" xfId="2" applyNumberFormat="1" applyFont="1" applyFill="1" applyBorder="1" applyAlignment="1" applyProtection="1">
      <alignment horizontal="center" vertical="center" wrapText="1"/>
      <protection locked="0"/>
    </xf>
    <xf numFmtId="0" fontId="15" fillId="0" borderId="2" xfId="0" applyFont="1" applyFill="1" applyBorder="1" applyAlignment="1" applyProtection="1">
      <alignment horizontal="left" vertical="center" wrapText="1" indent="1"/>
      <protection locked="0"/>
    </xf>
    <xf numFmtId="0" fontId="17" fillId="0" borderId="2" xfId="0" applyFont="1" applyFill="1" applyBorder="1" applyAlignment="1" applyProtection="1">
      <alignment horizontal="left" vertical="center" indent="1"/>
      <protection locked="0"/>
    </xf>
    <xf numFmtId="0" fontId="17" fillId="12" borderId="2" xfId="0" applyFont="1" applyFill="1" applyBorder="1" applyAlignment="1">
      <alignment horizontal="left" vertical="center" indent="1"/>
    </xf>
    <xf numFmtId="0" fontId="17" fillId="12" borderId="2" xfId="0" applyFont="1" applyFill="1" applyBorder="1" applyAlignment="1">
      <alignment horizontal="center" vertical="center" wrapText="1"/>
    </xf>
    <xf numFmtId="0" fontId="17" fillId="6" borderId="3" xfId="0" applyFont="1" applyFill="1" applyBorder="1" applyAlignment="1">
      <alignment horizontal="center" vertical="center" wrapText="1"/>
    </xf>
    <xf numFmtId="0" fontId="17" fillId="0" borderId="2" xfId="0" applyFont="1" applyFill="1" applyBorder="1" applyAlignment="1" applyProtection="1">
      <alignment horizontal="center" vertical="center"/>
      <protection locked="0"/>
    </xf>
    <xf numFmtId="0" fontId="17" fillId="12" borderId="2" xfId="0" applyFont="1" applyFill="1" applyBorder="1" applyAlignment="1" applyProtection="1">
      <alignment horizontal="center" vertical="center"/>
    </xf>
    <xf numFmtId="0" fontId="17" fillId="12" borderId="2" xfId="0" applyFont="1" applyFill="1" applyBorder="1" applyAlignment="1">
      <alignment horizontal="center" vertical="center"/>
    </xf>
    <xf numFmtId="0" fontId="15" fillId="12" borderId="2" xfId="0" applyFont="1" applyFill="1" applyBorder="1" applyAlignment="1">
      <alignment horizontal="left" vertical="center" wrapText="1" indent="1"/>
    </xf>
    <xf numFmtId="0" fontId="17" fillId="12" borderId="2" xfId="0" applyFont="1" applyFill="1" applyBorder="1" applyAlignment="1">
      <alignment horizontal="left" vertical="center" wrapText="1" indent="1"/>
    </xf>
    <xf numFmtId="0" fontId="16" fillId="12" borderId="3" xfId="0" applyFont="1" applyFill="1" applyBorder="1" applyAlignment="1" applyProtection="1">
      <alignment horizontal="center" vertical="center" wrapText="1"/>
    </xf>
    <xf numFmtId="0" fontId="17" fillId="12" borderId="3" xfId="0" applyFont="1" applyFill="1" applyBorder="1" applyAlignment="1" applyProtection="1">
      <alignment horizontal="left" vertical="center" wrapText="1" indent="1"/>
    </xf>
    <xf numFmtId="0" fontId="15" fillId="12" borderId="2" xfId="0" applyFont="1" applyFill="1" applyBorder="1" applyAlignment="1" applyProtection="1">
      <alignment horizontal="left" vertical="center" wrapText="1" indent="1"/>
    </xf>
    <xf numFmtId="0" fontId="16" fillId="12" borderId="3" xfId="0" applyFont="1" applyFill="1" applyBorder="1" applyAlignment="1" applyProtection="1">
      <alignment horizontal="left" vertical="center" wrapText="1" indent="1"/>
    </xf>
    <xf numFmtId="0" fontId="16" fillId="12" borderId="63" xfId="0" applyFont="1" applyFill="1" applyBorder="1" applyAlignment="1">
      <alignment horizontal="center" vertical="center"/>
    </xf>
    <xf numFmtId="0" fontId="17" fillId="12" borderId="2" xfId="0" applyFont="1" applyFill="1" applyBorder="1" applyAlignment="1" applyProtection="1">
      <alignment horizontal="left" vertical="center" indent="1"/>
    </xf>
    <xf numFmtId="0" fontId="16" fillId="12" borderId="2" xfId="0" applyFont="1" applyFill="1" applyBorder="1" applyAlignment="1">
      <alignment horizontal="center" vertical="center" wrapText="1"/>
    </xf>
    <xf numFmtId="0" fontId="17" fillId="12" borderId="3" xfId="0" applyFont="1" applyFill="1" applyBorder="1" applyAlignment="1" applyProtection="1">
      <alignment horizontal="left" vertical="center" indent="1"/>
    </xf>
    <xf numFmtId="0" fontId="41" fillId="0" borderId="0" xfId="0" applyFont="1" applyFill="1" applyProtection="1">
      <alignment vertical="center"/>
      <protection locked="0"/>
    </xf>
    <xf numFmtId="0" fontId="16" fillId="0" borderId="4" xfId="0" applyFont="1" applyFill="1" applyBorder="1" applyAlignment="1">
      <alignment horizontal="center" vertical="center"/>
    </xf>
    <xf numFmtId="0" fontId="16" fillId="0" borderId="7" xfId="0" applyFont="1" applyFill="1" applyBorder="1" applyAlignment="1">
      <alignment horizontal="center" vertical="center"/>
    </xf>
    <xf numFmtId="0" fontId="16" fillId="0" borderId="4" xfId="0" applyFont="1" applyFill="1" applyBorder="1" applyAlignment="1">
      <alignment horizontal="center" vertical="center" wrapText="1"/>
    </xf>
    <xf numFmtId="0" fontId="16" fillId="0" borderId="7" xfId="0" applyFont="1" applyFill="1" applyBorder="1" applyAlignment="1">
      <alignment horizontal="center" vertical="center" wrapText="1"/>
    </xf>
    <xf numFmtId="0" fontId="16" fillId="0" borderId="4" xfId="0" applyFont="1" applyFill="1" applyBorder="1" applyAlignment="1">
      <alignment horizontal="left" vertical="center" indent="1"/>
    </xf>
    <xf numFmtId="0" fontId="16" fillId="0" borderId="7" xfId="0" applyFont="1" applyFill="1" applyBorder="1" applyAlignment="1">
      <alignment horizontal="left" vertical="center" indent="1"/>
    </xf>
    <xf numFmtId="0" fontId="16" fillId="0" borderId="2" xfId="0" applyFont="1" applyFill="1" applyBorder="1" applyAlignment="1">
      <alignment horizontal="center" vertical="center" wrapText="1"/>
    </xf>
    <xf numFmtId="0" fontId="16" fillId="0" borderId="3" xfId="0" applyFont="1" applyFill="1" applyBorder="1" applyAlignment="1">
      <alignment horizontal="center" vertical="center" wrapText="1"/>
    </xf>
    <xf numFmtId="0" fontId="16" fillId="0" borderId="5" xfId="0" applyFont="1" applyFill="1" applyBorder="1" applyAlignment="1">
      <alignment horizontal="left" vertical="center" indent="1"/>
    </xf>
    <xf numFmtId="0" fontId="16" fillId="0" borderId="11" xfId="0" applyFont="1" applyFill="1" applyBorder="1" applyAlignment="1">
      <alignment horizontal="left" vertical="center" indent="1"/>
    </xf>
    <xf numFmtId="0" fontId="16" fillId="0" borderId="6" xfId="0" applyFont="1" applyFill="1" applyBorder="1" applyAlignment="1">
      <alignment horizontal="left" vertical="center" indent="1"/>
    </xf>
    <xf numFmtId="0" fontId="16" fillId="0" borderId="8" xfId="0" applyFont="1" applyFill="1" applyBorder="1" applyAlignment="1">
      <alignment horizontal="left" vertical="center" indent="1"/>
    </xf>
    <xf numFmtId="0" fontId="16" fillId="0" borderId="14" xfId="0" applyFont="1" applyFill="1" applyBorder="1" applyAlignment="1">
      <alignment horizontal="left" vertical="center" indent="1"/>
    </xf>
    <xf numFmtId="0" fontId="16" fillId="0" borderId="9" xfId="0" applyFont="1" applyFill="1" applyBorder="1" applyAlignment="1">
      <alignment horizontal="left" vertical="center" indent="1"/>
    </xf>
    <xf numFmtId="0" fontId="15" fillId="6" borderId="10" xfId="0" applyFont="1" applyFill="1" applyBorder="1" applyAlignment="1">
      <alignment horizontal="left" vertical="center" wrapText="1" indent="1"/>
    </xf>
    <xf numFmtId="0" fontId="15" fillId="6" borderId="3" xfId="0" applyFont="1" applyFill="1" applyBorder="1" applyAlignment="1">
      <alignment horizontal="left" vertical="center" wrapText="1" indent="1"/>
    </xf>
    <xf numFmtId="0" fontId="16" fillId="0" borderId="4" xfId="0" applyFont="1" applyFill="1" applyBorder="1" applyAlignment="1">
      <alignment horizontal="left" vertical="center" wrapText="1" indent="1"/>
    </xf>
    <xf numFmtId="0" fontId="16" fillId="0" borderId="7" xfId="0" applyFont="1" applyFill="1" applyBorder="1" applyAlignment="1">
      <alignment horizontal="left" vertical="center" wrapText="1" indent="1"/>
    </xf>
    <xf numFmtId="0" fontId="17" fillId="0" borderId="2" xfId="0" applyFont="1" applyFill="1" applyBorder="1" applyAlignment="1" applyProtection="1">
      <alignment vertical="center" wrapText="1"/>
      <protection locked="0"/>
    </xf>
    <xf numFmtId="0" fontId="17" fillId="6" borderId="10" xfId="0" applyFont="1" applyFill="1" applyBorder="1" applyAlignment="1" applyProtection="1">
      <alignment vertical="center" wrapText="1"/>
      <protection locked="0"/>
    </xf>
    <xf numFmtId="0" fontId="17" fillId="6" borderId="3" xfId="0" applyFont="1" applyFill="1" applyBorder="1" applyAlignment="1" applyProtection="1">
      <alignment vertical="center" wrapText="1"/>
      <protection locked="0"/>
    </xf>
    <xf numFmtId="0" fontId="17" fillId="0" borderId="2" xfId="0" applyFont="1" applyFill="1" applyBorder="1" applyAlignment="1" applyProtection="1">
      <alignment horizontal="left" vertical="center" indent="1"/>
      <protection locked="0"/>
    </xf>
    <xf numFmtId="0" fontId="17" fillId="2" borderId="10" xfId="0" applyFont="1" applyFill="1" applyBorder="1" applyAlignment="1" applyProtection="1">
      <alignment horizontal="left" vertical="center" indent="1"/>
      <protection locked="0"/>
    </xf>
    <xf numFmtId="0" fontId="17" fillId="2" borderId="3" xfId="0" applyFont="1" applyFill="1" applyBorder="1" applyAlignment="1" applyProtection="1">
      <alignment horizontal="left" vertical="center" indent="1"/>
      <protection locked="0"/>
    </xf>
    <xf numFmtId="49" fontId="17" fillId="12" borderId="2" xfId="0" applyNumberFormat="1" applyFont="1" applyFill="1" applyBorder="1" applyAlignment="1">
      <alignment horizontal="left" vertical="center" indent="1"/>
    </xf>
    <xf numFmtId="49" fontId="17" fillId="6" borderId="10" xfId="0" applyNumberFormat="1" applyFont="1" applyFill="1" applyBorder="1" applyAlignment="1">
      <alignment horizontal="left" vertical="center" indent="1"/>
    </xf>
    <xf numFmtId="49" fontId="17" fillId="6" borderId="3" xfId="0" applyNumberFormat="1" applyFont="1" applyFill="1" applyBorder="1" applyAlignment="1">
      <alignment horizontal="left" vertical="center" indent="1"/>
    </xf>
    <xf numFmtId="56" fontId="17" fillId="0" borderId="2" xfId="0" applyNumberFormat="1" applyFont="1" applyFill="1" applyBorder="1" applyAlignment="1" applyProtection="1">
      <alignment horizontal="left" vertical="center" indent="1"/>
      <protection locked="0"/>
    </xf>
    <xf numFmtId="0" fontId="17" fillId="0" borderId="2" xfId="0" applyFont="1" applyFill="1" applyBorder="1" applyAlignment="1" applyProtection="1">
      <alignment horizontal="left" vertical="center" wrapText="1" indent="1"/>
      <protection locked="0"/>
    </xf>
    <xf numFmtId="0" fontId="17" fillId="12" borderId="2" xfId="0" applyFont="1" applyFill="1" applyBorder="1" applyAlignment="1">
      <alignment vertical="center" wrapText="1"/>
    </xf>
    <xf numFmtId="0" fontId="17" fillId="6" borderId="10" xfId="0" applyFont="1" applyFill="1" applyBorder="1" applyAlignment="1">
      <alignment vertical="center" wrapText="1"/>
    </xf>
    <xf numFmtId="0" fontId="17" fillId="6" borderId="3" xfId="0" applyFont="1" applyFill="1" applyBorder="1" applyAlignment="1">
      <alignment vertical="center" wrapText="1"/>
    </xf>
    <xf numFmtId="0" fontId="17" fillId="12" borderId="2" xfId="0" applyFont="1" applyFill="1" applyBorder="1" applyAlignment="1">
      <alignment horizontal="left" vertical="center" indent="1"/>
    </xf>
    <xf numFmtId="0" fontId="17" fillId="5" borderId="10" xfId="0" applyFont="1" applyFill="1" applyBorder="1" applyAlignment="1">
      <alignment horizontal="left" vertical="center" indent="1"/>
    </xf>
    <xf numFmtId="0" fontId="17" fillId="5" borderId="3" xfId="0" applyFont="1" applyFill="1" applyBorder="1" applyAlignment="1">
      <alignment horizontal="left" vertical="center" indent="1"/>
    </xf>
    <xf numFmtId="49" fontId="17" fillId="6" borderId="10" xfId="0" applyNumberFormat="1" applyFont="1" applyFill="1" applyBorder="1" applyAlignment="1" applyProtection="1">
      <alignment horizontal="left" vertical="center" indent="1"/>
    </xf>
    <xf numFmtId="49" fontId="17" fillId="6" borderId="3" xfId="0" applyNumberFormat="1" applyFont="1" applyFill="1" applyBorder="1" applyAlignment="1" applyProtection="1">
      <alignment horizontal="left" vertical="center" indent="1"/>
    </xf>
    <xf numFmtId="0" fontId="17" fillId="0" borderId="10" xfId="0" applyFont="1" applyBorder="1" applyAlignment="1" applyProtection="1">
      <alignment horizontal="left" vertical="center" indent="1"/>
      <protection locked="0"/>
    </xf>
    <xf numFmtId="0" fontId="17" fillId="0" borderId="3" xfId="0" applyFont="1" applyBorder="1" applyAlignment="1" applyProtection="1">
      <alignment horizontal="left" vertical="center" indent="1"/>
      <protection locked="0"/>
    </xf>
    <xf numFmtId="0" fontId="17" fillId="6" borderId="3" xfId="0" applyFont="1" applyFill="1" applyBorder="1" applyAlignment="1" applyProtection="1">
      <alignment horizontal="left" vertical="center" indent="1"/>
      <protection locked="0"/>
    </xf>
    <xf numFmtId="0" fontId="17" fillId="6" borderId="3" xfId="0" applyFont="1" applyFill="1" applyBorder="1" applyAlignment="1">
      <alignment horizontal="left" vertical="center" indent="1"/>
    </xf>
    <xf numFmtId="0" fontId="40" fillId="0" borderId="10" xfId="0" applyFont="1" applyBorder="1" applyAlignment="1" applyProtection="1">
      <alignment horizontal="left" vertical="center" indent="1"/>
      <protection locked="0"/>
    </xf>
    <xf numFmtId="0" fontId="40" fillId="0" borderId="3" xfId="0" applyFont="1" applyBorder="1" applyAlignment="1" applyProtection="1">
      <alignment horizontal="left" vertical="center" indent="1"/>
      <protection locked="0"/>
    </xf>
    <xf numFmtId="0" fontId="15" fillId="0" borderId="2" xfId="0" applyFont="1" applyFill="1" applyBorder="1" applyAlignment="1" applyProtection="1">
      <alignment horizontal="left" vertical="center" wrapText="1"/>
      <protection locked="0"/>
    </xf>
    <xf numFmtId="0" fontId="40" fillId="6" borderId="10" xfId="0" applyFont="1" applyFill="1" applyBorder="1" applyProtection="1">
      <alignment vertical="center"/>
      <protection locked="0"/>
    </xf>
    <xf numFmtId="0" fontId="40" fillId="6" borderId="3" xfId="0" applyFont="1" applyFill="1" applyBorder="1" applyProtection="1">
      <alignment vertical="center"/>
      <protection locked="0"/>
    </xf>
    <xf numFmtId="0" fontId="17" fillId="0" borderId="2" xfId="0" applyFont="1" applyFill="1" applyBorder="1" applyAlignment="1" applyProtection="1">
      <alignment horizontal="center" vertical="center" wrapText="1"/>
      <protection locked="0"/>
    </xf>
    <xf numFmtId="0" fontId="17" fillId="6" borderId="3" xfId="0" applyFont="1" applyFill="1" applyBorder="1" applyAlignment="1" applyProtection="1">
      <alignment horizontal="center" vertical="center" wrapText="1"/>
      <protection locked="0"/>
    </xf>
    <xf numFmtId="0" fontId="17" fillId="12" borderId="2" xfId="0" applyFont="1" applyFill="1" applyBorder="1" applyAlignment="1">
      <alignment horizontal="center" vertical="center" wrapText="1"/>
    </xf>
    <xf numFmtId="0" fontId="17" fillId="6" borderId="3" xfId="0" applyFont="1" applyFill="1" applyBorder="1" applyAlignment="1">
      <alignment horizontal="center" vertical="center" wrapText="1"/>
    </xf>
    <xf numFmtId="0" fontId="15" fillId="0" borderId="2" xfId="0" applyFont="1" applyFill="1" applyBorder="1" applyAlignment="1" applyProtection="1">
      <alignment horizontal="left" vertical="center" wrapText="1" indent="1"/>
      <protection locked="0"/>
    </xf>
    <xf numFmtId="0" fontId="15" fillId="6" borderId="10" xfId="0" applyFont="1" applyFill="1" applyBorder="1" applyAlignment="1" applyProtection="1">
      <alignment horizontal="left" vertical="center" wrapText="1" indent="1"/>
      <protection locked="0"/>
    </xf>
    <xf numFmtId="0" fontId="15" fillId="6" borderId="3" xfId="0" applyFont="1" applyFill="1" applyBorder="1" applyAlignment="1" applyProtection="1">
      <alignment horizontal="left" vertical="center" wrapText="1" indent="1"/>
      <protection locked="0"/>
    </xf>
    <xf numFmtId="0" fontId="16" fillId="0" borderId="0" xfId="0" applyFont="1" applyFill="1" applyAlignment="1">
      <alignment shrinkToFit="1"/>
    </xf>
    <xf numFmtId="0" fontId="16" fillId="0" borderId="0" xfId="0" applyFont="1" applyAlignment="1">
      <alignment shrinkToFit="1"/>
    </xf>
    <xf numFmtId="0" fontId="17" fillId="12" borderId="2" xfId="0" applyFont="1" applyFill="1" applyBorder="1" applyAlignment="1" applyProtection="1">
      <alignment horizontal="center" vertical="center" wrapText="1"/>
    </xf>
    <xf numFmtId="0" fontId="17" fillId="6" borderId="3" xfId="0" applyFont="1" applyFill="1" applyBorder="1" applyAlignment="1" applyProtection="1">
      <alignment horizontal="center" vertical="center" wrapText="1"/>
    </xf>
    <xf numFmtId="0" fontId="15" fillId="2" borderId="10" xfId="0" applyFont="1" applyFill="1" applyBorder="1" applyAlignment="1" applyProtection="1">
      <alignment horizontal="left" vertical="center" wrapText="1" indent="1"/>
      <protection locked="0"/>
    </xf>
    <xf numFmtId="0" fontId="15" fillId="2" borderId="3" xfId="0" applyFont="1" applyFill="1" applyBorder="1" applyAlignment="1" applyProtection="1">
      <alignment horizontal="left" vertical="center" wrapText="1" indent="1"/>
      <protection locked="0"/>
    </xf>
    <xf numFmtId="0" fontId="17" fillId="2" borderId="10" xfId="0" applyFont="1" applyFill="1" applyBorder="1" applyAlignment="1" applyProtection="1">
      <alignment horizontal="left" vertical="center" wrapText="1" indent="1"/>
      <protection locked="0"/>
    </xf>
    <xf numFmtId="0" fontId="17" fillId="2" borderId="3" xfId="0" applyFont="1" applyFill="1" applyBorder="1" applyAlignment="1" applyProtection="1">
      <alignment horizontal="left" vertical="center" wrapText="1" indent="1"/>
      <protection locked="0"/>
    </xf>
    <xf numFmtId="0" fontId="17" fillId="2" borderId="3" xfId="0" applyFont="1" applyFill="1" applyBorder="1" applyAlignment="1" applyProtection="1">
      <alignment horizontal="center" vertical="center" wrapText="1"/>
      <protection locked="0"/>
    </xf>
    <xf numFmtId="0" fontId="16" fillId="0" borderId="5" xfId="0" applyFont="1" applyFill="1" applyBorder="1" applyAlignment="1">
      <alignment horizontal="center" vertical="center" wrapText="1"/>
    </xf>
    <xf numFmtId="0" fontId="16" fillId="0" borderId="6" xfId="0" applyFont="1" applyFill="1" applyBorder="1" applyAlignment="1">
      <alignment horizontal="center" vertical="center" wrapText="1"/>
    </xf>
    <xf numFmtId="0" fontId="16" fillId="0" borderId="8" xfId="0" applyFont="1" applyFill="1" applyBorder="1" applyAlignment="1">
      <alignment horizontal="center" vertical="center" wrapText="1"/>
    </xf>
    <xf numFmtId="0" fontId="16" fillId="0" borderId="9" xfId="0" applyFont="1" applyFill="1" applyBorder="1" applyAlignment="1">
      <alignment horizontal="center" vertical="center" wrapText="1"/>
    </xf>
    <xf numFmtId="0" fontId="17" fillId="6" borderId="10" xfId="0" applyFont="1" applyFill="1" applyBorder="1" applyAlignment="1" applyProtection="1">
      <alignment horizontal="left" vertical="center" wrapText="1" indent="1"/>
      <protection locked="0"/>
    </xf>
    <xf numFmtId="0" fontId="17" fillId="6" borderId="3" xfId="0" applyFont="1" applyFill="1" applyBorder="1" applyAlignment="1" applyProtection="1">
      <alignment horizontal="left" vertical="center" wrapText="1" indent="1"/>
      <protection locked="0"/>
    </xf>
    <xf numFmtId="0" fontId="17" fillId="0" borderId="2" xfId="0" applyFont="1" applyFill="1" applyBorder="1" applyAlignment="1" applyProtection="1">
      <alignment horizontal="center" vertical="center"/>
      <protection locked="0"/>
    </xf>
    <xf numFmtId="0" fontId="17" fillId="6" borderId="3"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wrapText="1"/>
      <protection locked="0"/>
    </xf>
    <xf numFmtId="0" fontId="17" fillId="6" borderId="0" xfId="0" applyFont="1" applyFill="1" applyAlignment="1" applyProtection="1">
      <alignment horizontal="center" vertical="center" wrapText="1"/>
      <protection locked="0"/>
    </xf>
    <xf numFmtId="0" fontId="16" fillId="0" borderId="2" xfId="0" applyFont="1" applyFill="1" applyBorder="1" applyAlignment="1">
      <alignment horizontal="center" vertical="center"/>
    </xf>
    <xf numFmtId="0" fontId="16" fillId="0" borderId="10" xfId="0" applyFont="1" applyFill="1" applyBorder="1" applyAlignment="1">
      <alignment horizontal="center" vertical="center"/>
    </xf>
    <xf numFmtId="0" fontId="16" fillId="0" borderId="3" xfId="0" applyFont="1" applyFill="1" applyBorder="1" applyAlignment="1">
      <alignment horizontal="center" vertical="center"/>
    </xf>
    <xf numFmtId="0" fontId="15" fillId="12" borderId="2" xfId="0" applyFont="1" applyFill="1" applyBorder="1" applyAlignment="1">
      <alignment horizontal="left" vertical="center" wrapText="1" indent="1"/>
    </xf>
    <xf numFmtId="0" fontId="17" fillId="6" borderId="3" xfId="0" applyFont="1" applyFill="1" applyBorder="1" applyAlignment="1">
      <alignment horizontal="center" vertical="center"/>
    </xf>
    <xf numFmtId="0" fontId="17" fillId="12" borderId="2" xfId="0" applyFont="1" applyFill="1" applyBorder="1" applyAlignment="1" applyProtection="1">
      <alignment horizontal="left" vertical="center" wrapText="1" indent="1"/>
    </xf>
    <xf numFmtId="0" fontId="17" fillId="6" borderId="10" xfId="0" applyFont="1" applyFill="1" applyBorder="1" applyAlignment="1" applyProtection="1">
      <alignment horizontal="left" vertical="center" wrapText="1" indent="1"/>
    </xf>
    <xf numFmtId="0" fontId="17" fillId="6" borderId="3" xfId="0" applyFont="1" applyFill="1" applyBorder="1" applyAlignment="1" applyProtection="1">
      <alignment horizontal="left" vertical="center" wrapText="1" indent="1"/>
    </xf>
    <xf numFmtId="0" fontId="17" fillId="12"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0" fontId="17" fillId="12" borderId="2" xfId="0" applyFont="1" applyFill="1" applyBorder="1" applyAlignment="1">
      <alignment horizontal="center" vertical="center"/>
    </xf>
    <xf numFmtId="0" fontId="19" fillId="0" borderId="5" xfId="0" applyFont="1" applyFill="1" applyBorder="1" applyAlignment="1">
      <alignment horizontal="center" vertical="center" wrapText="1"/>
    </xf>
    <xf numFmtId="0" fontId="19" fillId="0" borderId="6" xfId="0" applyFont="1" applyFill="1" applyBorder="1" applyAlignment="1">
      <alignment horizontal="center" vertical="center"/>
    </xf>
    <xf numFmtId="0" fontId="19" fillId="0" borderId="8" xfId="0" applyFont="1" applyFill="1" applyBorder="1" applyAlignment="1">
      <alignment horizontal="center" vertical="center"/>
    </xf>
    <xf numFmtId="0" fontId="19" fillId="0" borderId="9" xfId="0" applyFont="1" applyFill="1" applyBorder="1" applyAlignment="1">
      <alignment horizontal="center" vertical="center"/>
    </xf>
    <xf numFmtId="0" fontId="16" fillId="0" borderId="5" xfId="0" applyFont="1" applyFill="1" applyBorder="1" applyAlignment="1">
      <alignment horizontal="left" vertical="center" wrapText="1" indent="1"/>
    </xf>
    <xf numFmtId="0" fontId="16" fillId="0" borderId="6" xfId="0" applyFont="1" applyFill="1" applyBorder="1" applyAlignment="1">
      <alignment horizontal="left" vertical="center" wrapText="1" indent="1"/>
    </xf>
    <xf numFmtId="0" fontId="16" fillId="0" borderId="8" xfId="0" applyFont="1" applyFill="1" applyBorder="1" applyAlignment="1">
      <alignment horizontal="left" vertical="center" wrapText="1" indent="1"/>
    </xf>
    <xf numFmtId="0" fontId="16" fillId="0" borderId="9" xfId="0" applyFont="1" applyFill="1" applyBorder="1" applyAlignment="1">
      <alignment horizontal="left" vertical="center" wrapText="1" indent="1"/>
    </xf>
    <xf numFmtId="0" fontId="16" fillId="0" borderId="2" xfId="0" applyFont="1" applyFill="1" applyBorder="1" applyAlignment="1" applyProtection="1">
      <alignment horizontal="center" vertical="center"/>
      <protection locked="0"/>
    </xf>
    <xf numFmtId="0" fontId="16" fillId="5" borderId="3" xfId="0" applyFont="1" applyFill="1" applyBorder="1" applyAlignment="1" applyProtection="1">
      <alignment horizontal="center" vertical="center"/>
      <protection locked="0"/>
    </xf>
    <xf numFmtId="178" fontId="17" fillId="0" borderId="2" xfId="0" quotePrefix="1" applyNumberFormat="1" applyFont="1" applyFill="1" applyBorder="1" applyAlignment="1" applyProtection="1">
      <alignment horizontal="center" vertical="center"/>
      <protection locked="0"/>
    </xf>
    <xf numFmtId="178" fontId="17" fillId="0" borderId="3" xfId="0" applyNumberFormat="1" applyFont="1" applyBorder="1" applyAlignment="1" applyProtection="1">
      <alignment horizontal="center" vertical="center"/>
      <protection locked="0"/>
    </xf>
    <xf numFmtId="0" fontId="16" fillId="0" borderId="11" xfId="0" applyFont="1" applyBorder="1" applyAlignment="1">
      <alignment horizontal="left" vertical="center" indent="1"/>
    </xf>
    <xf numFmtId="0" fontId="16" fillId="0" borderId="6" xfId="0" applyFont="1" applyBorder="1" applyAlignment="1">
      <alignment horizontal="left" vertical="center" indent="1"/>
    </xf>
    <xf numFmtId="0" fontId="16" fillId="0" borderId="14" xfId="0" applyFont="1" applyBorder="1" applyAlignment="1">
      <alignment horizontal="center" vertical="center" wrapText="1"/>
    </xf>
    <xf numFmtId="0" fontId="16" fillId="0" borderId="9" xfId="0" applyFont="1" applyBorder="1" applyAlignment="1">
      <alignment horizontal="center" vertical="center" wrapText="1"/>
    </xf>
    <xf numFmtId="0" fontId="17" fillId="12" borderId="2" xfId="0" applyFont="1" applyFill="1" applyBorder="1" applyAlignment="1">
      <alignment horizontal="left" vertical="center" wrapText="1" indent="1"/>
    </xf>
    <xf numFmtId="0" fontId="17" fillId="6" borderId="10" xfId="0" applyFont="1" applyFill="1" applyBorder="1" applyAlignment="1">
      <alignment horizontal="left" vertical="center" wrapText="1" indent="1"/>
    </xf>
    <xf numFmtId="0" fontId="17" fillId="6" borderId="3" xfId="0" applyFont="1" applyFill="1" applyBorder="1" applyAlignment="1">
      <alignment horizontal="left" vertical="center" wrapText="1" indent="1"/>
    </xf>
    <xf numFmtId="0" fontId="41" fillId="0" borderId="0" xfId="0" applyFont="1" applyFill="1" applyAlignment="1" applyProtection="1">
      <alignment vertical="center" wrapText="1"/>
      <protection locked="0"/>
    </xf>
    <xf numFmtId="0" fontId="41" fillId="2" borderId="0" xfId="0" applyFont="1" applyFill="1" applyAlignment="1" applyProtection="1">
      <alignment vertical="center" wrapText="1"/>
      <protection locked="0"/>
    </xf>
    <xf numFmtId="0" fontId="19" fillId="0" borderId="6" xfId="0" applyFont="1" applyFill="1" applyBorder="1" applyAlignment="1">
      <alignment horizontal="center" vertical="center" wrapText="1"/>
    </xf>
    <xf numFmtId="0" fontId="19" fillId="0" borderId="8" xfId="0" applyFont="1" applyFill="1" applyBorder="1" applyAlignment="1">
      <alignment horizontal="center" vertical="center" wrapText="1"/>
    </xf>
    <xf numFmtId="0" fontId="19" fillId="0" borderId="9" xfId="0" applyFont="1" applyFill="1" applyBorder="1" applyAlignment="1">
      <alignment horizontal="center" vertical="center" wrapText="1"/>
    </xf>
    <xf numFmtId="0" fontId="17" fillId="12" borderId="3" xfId="0" applyFont="1" applyFill="1" applyBorder="1" applyAlignment="1" applyProtection="1">
      <alignment horizontal="center" vertical="center"/>
    </xf>
    <xf numFmtId="0" fontId="17" fillId="12" borderId="2" xfId="0" applyFont="1" applyFill="1" applyBorder="1" applyAlignment="1" applyProtection="1">
      <alignment horizontal="left" vertical="center" indent="1"/>
    </xf>
    <xf numFmtId="0" fontId="17" fillId="12" borderId="3" xfId="0" applyFont="1" applyFill="1" applyBorder="1" applyAlignment="1" applyProtection="1">
      <alignment horizontal="left" vertical="center" indent="1"/>
    </xf>
    <xf numFmtId="0" fontId="17" fillId="12" borderId="10" xfId="0" applyFont="1" applyFill="1" applyBorder="1" applyAlignment="1" applyProtection="1">
      <alignment horizontal="left" vertical="center" indent="1"/>
    </xf>
    <xf numFmtId="0" fontId="40" fillId="0" borderId="63" xfId="0" applyFont="1" applyFill="1" applyBorder="1" applyAlignment="1">
      <alignment horizontal="center" vertical="center" wrapText="1"/>
    </xf>
    <xf numFmtId="0" fontId="17" fillId="6" borderId="3" xfId="0" applyFont="1" applyFill="1" applyBorder="1" applyAlignment="1" applyProtection="1">
      <alignment horizontal="left" vertical="center" indent="1"/>
    </xf>
    <xf numFmtId="0" fontId="16" fillId="12" borderId="63" xfId="0" applyFont="1" applyFill="1" applyBorder="1" applyAlignment="1">
      <alignment horizontal="left" vertical="center" wrapText="1" indent="1"/>
    </xf>
    <xf numFmtId="0" fontId="16" fillId="2" borderId="63" xfId="0" applyFont="1" applyFill="1" applyBorder="1" applyAlignment="1">
      <alignment horizontal="left" vertical="center" wrapText="1" indent="1"/>
    </xf>
    <xf numFmtId="0" fontId="16" fillId="0" borderId="2" xfId="0" applyFont="1" applyFill="1" applyBorder="1" applyAlignment="1">
      <alignment horizontal="left" vertical="center" indent="1"/>
    </xf>
    <xf numFmtId="0" fontId="16" fillId="0" borderId="10" xfId="0" applyFont="1" applyFill="1" applyBorder="1" applyAlignment="1">
      <alignment horizontal="left" vertical="center" indent="1"/>
    </xf>
    <xf numFmtId="0" fontId="16" fillId="0" borderId="3" xfId="0" applyFont="1" applyFill="1" applyBorder="1" applyAlignment="1">
      <alignment horizontal="left" vertical="center" indent="1"/>
    </xf>
    <xf numFmtId="0" fontId="16" fillId="12" borderId="2" xfId="0" applyFont="1" applyFill="1" applyBorder="1" applyAlignment="1">
      <alignment horizontal="center" vertical="center" wrapText="1"/>
    </xf>
    <xf numFmtId="0" fontId="16" fillId="6" borderId="3" xfId="0" applyFont="1" applyFill="1" applyBorder="1" applyAlignment="1">
      <alignment horizontal="center" vertical="center" wrapText="1"/>
    </xf>
    <xf numFmtId="0" fontId="15" fillId="12" borderId="2" xfId="0" applyFont="1" applyFill="1" applyBorder="1" applyAlignment="1" applyProtection="1">
      <alignment horizontal="left" vertical="center" wrapText="1" indent="1"/>
    </xf>
    <xf numFmtId="0" fontId="15" fillId="6" borderId="10" xfId="0" applyFont="1" applyFill="1" applyBorder="1" applyAlignment="1" applyProtection="1">
      <alignment horizontal="left" vertical="center" wrapText="1" indent="1"/>
    </xf>
    <xf numFmtId="0" fontId="15" fillId="6" borderId="3" xfId="0" applyFont="1" applyFill="1" applyBorder="1" applyAlignment="1" applyProtection="1">
      <alignment horizontal="left" vertical="center" wrapText="1" indent="1"/>
    </xf>
    <xf numFmtId="0" fontId="17" fillId="6" borderId="10" xfId="0" applyFont="1" applyFill="1" applyBorder="1" applyAlignment="1" applyProtection="1">
      <alignment horizontal="left" vertical="center" indent="1"/>
    </xf>
    <xf numFmtId="0" fontId="17" fillId="2" borderId="10" xfId="0" applyFont="1" applyFill="1" applyBorder="1" applyAlignment="1">
      <alignment horizontal="left" vertical="center" wrapText="1" indent="1"/>
    </xf>
    <xf numFmtId="0" fontId="17" fillId="2" borderId="3" xfId="0" applyFont="1" applyFill="1" applyBorder="1" applyAlignment="1">
      <alignment horizontal="left" vertical="center" wrapText="1" indent="1"/>
    </xf>
    <xf numFmtId="0" fontId="3" fillId="0" borderId="4" xfId="0" applyFont="1" applyFill="1" applyBorder="1" applyAlignment="1">
      <alignment horizontal="center" vertical="center" wrapText="1"/>
    </xf>
    <xf numFmtId="0" fontId="3" fillId="0" borderId="7" xfId="0" applyFont="1" applyFill="1" applyBorder="1" applyAlignment="1">
      <alignment horizontal="center" vertical="center" wrapText="1"/>
    </xf>
    <xf numFmtId="0" fontId="16" fillId="10" borderId="5" xfId="0" applyFont="1" applyFill="1" applyBorder="1" applyAlignment="1">
      <alignment horizontal="center" vertical="center"/>
    </xf>
    <xf numFmtId="0" fontId="16" fillId="10" borderId="8" xfId="0" applyFont="1" applyFill="1" applyBorder="1" applyAlignment="1">
      <alignment horizontal="center" vertical="center"/>
    </xf>
    <xf numFmtId="0" fontId="16" fillId="10" borderId="6" xfId="0" applyFont="1" applyFill="1" applyBorder="1" applyAlignment="1">
      <alignment horizontal="center" vertical="center"/>
    </xf>
    <xf numFmtId="0" fontId="16" fillId="10" borderId="9" xfId="0" applyFont="1" applyFill="1" applyBorder="1" applyAlignment="1">
      <alignment horizontal="center" vertical="center"/>
    </xf>
    <xf numFmtId="0" fontId="16" fillId="12" borderId="2" xfId="0" applyFont="1" applyFill="1" applyBorder="1" applyAlignment="1" applyProtection="1">
      <alignment horizontal="center" vertical="center" wrapText="1"/>
    </xf>
    <xf numFmtId="0" fontId="16" fillId="12" borderId="3" xfId="0" applyFont="1" applyFill="1" applyBorder="1" applyAlignment="1" applyProtection="1">
      <alignment horizontal="center" vertical="center" wrapText="1"/>
    </xf>
    <xf numFmtId="0" fontId="15" fillId="2" borderId="10" xfId="0" applyFont="1" applyFill="1" applyBorder="1" applyAlignment="1">
      <alignment horizontal="left" vertical="center" wrapText="1" indent="1"/>
    </xf>
    <xf numFmtId="0" fontId="15" fillId="2" borderId="3" xfId="0" applyFont="1" applyFill="1" applyBorder="1" applyAlignment="1">
      <alignment horizontal="left" vertical="center" wrapText="1" indent="1"/>
    </xf>
    <xf numFmtId="0" fontId="17" fillId="12" borderId="10" xfId="0" applyFont="1" applyFill="1" applyBorder="1" applyAlignment="1" applyProtection="1">
      <alignment horizontal="left" vertical="center" wrapText="1" indent="1"/>
    </xf>
    <xf numFmtId="0" fontId="17" fillId="12" borderId="3" xfId="0" applyFont="1" applyFill="1" applyBorder="1" applyAlignment="1" applyProtection="1">
      <alignment horizontal="left" vertical="center" wrapText="1" indent="1"/>
    </xf>
    <xf numFmtId="0" fontId="15" fillId="12" borderId="10" xfId="0" applyFont="1" applyFill="1" applyBorder="1" applyAlignment="1" applyProtection="1">
      <alignment horizontal="left" vertical="center" wrapText="1" indent="1"/>
    </xf>
    <xf numFmtId="0" fontId="15" fillId="12" borderId="3" xfId="0" applyFont="1" applyFill="1" applyBorder="1" applyAlignment="1" applyProtection="1">
      <alignment horizontal="left" vertical="center" wrapText="1" indent="1"/>
    </xf>
    <xf numFmtId="0" fontId="17" fillId="0" borderId="63" xfId="0" applyFont="1" applyFill="1" applyBorder="1" applyAlignment="1">
      <alignment horizontal="center" vertical="center"/>
    </xf>
    <xf numFmtId="0" fontId="17" fillId="0" borderId="2" xfId="0" applyFont="1" applyFill="1" applyBorder="1" applyAlignment="1">
      <alignment horizontal="center" vertical="center"/>
    </xf>
    <xf numFmtId="0" fontId="17" fillId="0" borderId="10" xfId="0" applyFont="1" applyFill="1" applyBorder="1" applyAlignment="1">
      <alignment horizontal="center" vertical="center"/>
    </xf>
    <xf numFmtId="0" fontId="17" fillId="0" borderId="3" xfId="0" applyFont="1" applyFill="1" applyBorder="1" applyAlignment="1">
      <alignment horizontal="center" vertical="center"/>
    </xf>
    <xf numFmtId="0" fontId="16" fillId="12" borderId="2" xfId="0" applyFont="1" applyFill="1" applyBorder="1" applyAlignment="1" applyProtection="1">
      <alignment horizontal="left" vertical="center" wrapText="1" indent="1"/>
    </xf>
    <xf numFmtId="0" fontId="16" fillId="12" borderId="3" xfId="0" applyFont="1" applyFill="1" applyBorder="1" applyAlignment="1" applyProtection="1">
      <alignment horizontal="left" vertical="center" wrapText="1" indent="1"/>
    </xf>
    <xf numFmtId="0" fontId="17" fillId="12" borderId="3" xfId="0" applyFont="1" applyFill="1" applyBorder="1" applyAlignment="1" applyProtection="1">
      <alignment horizontal="center" vertical="center" wrapText="1"/>
    </xf>
    <xf numFmtId="0" fontId="16" fillId="12" borderId="63" xfId="0" applyFont="1" applyFill="1" applyBorder="1" applyAlignment="1">
      <alignment horizontal="center" vertical="center"/>
    </xf>
    <xf numFmtId="0" fontId="17" fillId="6" borderId="10" xfId="0" applyFont="1" applyFill="1" applyBorder="1" applyAlignment="1">
      <alignment horizontal="center" vertical="center" wrapText="1"/>
    </xf>
    <xf numFmtId="178" fontId="17" fillId="0" borderId="2" xfId="0" applyNumberFormat="1" applyFont="1" applyFill="1" applyBorder="1" applyAlignment="1" applyProtection="1">
      <alignment horizontal="center" vertical="center"/>
      <protection locked="0"/>
    </xf>
    <xf numFmtId="0" fontId="41" fillId="0" borderId="0" xfId="0" applyFont="1" applyFill="1" applyProtection="1">
      <alignment vertical="center"/>
      <protection locked="0"/>
    </xf>
    <xf numFmtId="0" fontId="41" fillId="2" borderId="0" xfId="0" applyFont="1" applyFill="1" applyProtection="1">
      <alignment vertical="center"/>
      <protection locked="0"/>
    </xf>
    <xf numFmtId="0" fontId="17" fillId="0" borderId="5" xfId="0" applyFont="1" applyFill="1" applyBorder="1" applyAlignment="1">
      <alignment horizontal="left" vertical="center" indent="1"/>
    </xf>
    <xf numFmtId="0" fontId="17" fillId="0" borderId="11" xfId="0" applyFont="1" applyFill="1" applyBorder="1" applyAlignment="1">
      <alignment horizontal="left" vertical="center" indent="1"/>
    </xf>
    <xf numFmtId="0" fontId="17" fillId="0" borderId="6" xfId="0" applyFont="1" applyFill="1" applyBorder="1" applyAlignment="1">
      <alignment horizontal="left" vertical="center" indent="1"/>
    </xf>
    <xf numFmtId="0" fontId="17" fillId="0" borderId="2" xfId="0" applyFont="1" applyFill="1" applyBorder="1" applyAlignment="1">
      <alignment horizontal="left" vertical="center" indent="1"/>
    </xf>
    <xf numFmtId="0" fontId="17" fillId="0" borderId="10" xfId="0" applyFont="1" applyFill="1" applyBorder="1" applyAlignment="1">
      <alignment horizontal="left" vertical="center" indent="1"/>
    </xf>
    <xf numFmtId="0" fontId="17" fillId="0" borderId="3" xfId="0" applyFont="1" applyFill="1" applyBorder="1" applyAlignment="1">
      <alignment horizontal="left" vertical="center" indent="1"/>
    </xf>
    <xf numFmtId="0" fontId="17" fillId="0" borderId="8" xfId="0" applyFont="1" applyFill="1" applyBorder="1" applyAlignment="1">
      <alignment horizontal="left" vertical="center" indent="1"/>
    </xf>
    <xf numFmtId="0" fontId="17" fillId="0" borderId="9" xfId="0" applyFont="1" applyFill="1" applyBorder="1" applyAlignment="1">
      <alignment horizontal="left" vertical="center" indent="1"/>
    </xf>
    <xf numFmtId="0" fontId="17" fillId="0" borderId="14" xfId="0" applyFont="1" applyFill="1" applyBorder="1" applyAlignment="1">
      <alignment horizontal="left" vertical="center" indent="1"/>
    </xf>
    <xf numFmtId="0" fontId="17" fillId="12" borderId="8" xfId="0" applyFont="1" applyFill="1" applyBorder="1" applyAlignment="1">
      <alignment horizontal="left" vertical="center" wrapText="1" indent="1"/>
    </xf>
    <xf numFmtId="0" fontId="17" fillId="2" borderId="14" xfId="0" applyFont="1" applyFill="1" applyBorder="1" applyAlignment="1">
      <alignment horizontal="left" vertical="center" wrapText="1" indent="1"/>
    </xf>
    <xf numFmtId="0" fontId="17" fillId="2" borderId="9" xfId="0" applyFont="1" applyFill="1" applyBorder="1" applyAlignment="1">
      <alignment horizontal="left" vertical="center" wrapText="1" indent="1"/>
    </xf>
    <xf numFmtId="0" fontId="17" fillId="12" borderId="14" xfId="0" applyFont="1" applyFill="1" applyBorder="1" applyProtection="1">
      <alignment vertical="center"/>
    </xf>
    <xf numFmtId="0" fontId="17" fillId="6" borderId="14" xfId="0" applyFont="1" applyFill="1" applyBorder="1" applyProtection="1">
      <alignment vertical="center"/>
    </xf>
    <xf numFmtId="0" fontId="17" fillId="0" borderId="5" xfId="0" applyFont="1" applyFill="1" applyBorder="1" applyAlignment="1">
      <alignment horizontal="center" vertical="center"/>
    </xf>
    <xf numFmtId="0" fontId="17" fillId="0" borderId="6" xfId="0" applyFont="1" applyFill="1" applyBorder="1" applyAlignment="1">
      <alignment horizontal="center" vertical="center"/>
    </xf>
    <xf numFmtId="0" fontId="17" fillId="0" borderId="14" xfId="0" applyFont="1" applyFill="1" applyBorder="1" applyAlignment="1">
      <alignment horizontal="center" vertical="center"/>
    </xf>
    <xf numFmtId="0" fontId="17" fillId="0" borderId="9" xfId="0" applyFont="1" applyFill="1" applyBorder="1" applyAlignment="1">
      <alignment horizontal="center" vertical="center"/>
    </xf>
    <xf numFmtId="0" fontId="17" fillId="0" borderId="8" xfId="0" applyFont="1" applyFill="1" applyBorder="1" applyAlignment="1">
      <alignment horizontal="center" vertical="center"/>
    </xf>
    <xf numFmtId="0" fontId="17" fillId="0" borderId="12" xfId="0" applyFont="1" applyFill="1" applyBorder="1" applyAlignment="1">
      <alignment horizontal="left" vertical="center" wrapText="1" indent="1"/>
    </xf>
    <xf numFmtId="0" fontId="17" fillId="0" borderId="6" xfId="0" applyFont="1" applyFill="1" applyBorder="1" applyAlignment="1">
      <alignment horizontal="left" vertical="center" wrapText="1" indent="1"/>
    </xf>
    <xf numFmtId="0" fontId="17" fillId="0" borderId="10" xfId="0" applyFont="1" applyBorder="1" applyAlignment="1">
      <alignment horizontal="left" vertical="center" wrapText="1" indent="1"/>
    </xf>
    <xf numFmtId="0" fontId="17" fillId="0" borderId="3" xfId="0" applyFont="1" applyBorder="1" applyAlignment="1">
      <alignment horizontal="left" vertical="center" wrapText="1" indent="1"/>
    </xf>
    <xf numFmtId="0" fontId="17" fillId="2" borderId="3" xfId="0" applyFont="1" applyFill="1" applyBorder="1" applyAlignment="1">
      <alignment horizontal="center" vertical="center" wrapText="1"/>
    </xf>
    <xf numFmtId="0" fontId="15" fillId="12" borderId="10" xfId="0" applyFont="1" applyFill="1" applyBorder="1" applyAlignment="1">
      <alignment horizontal="left" vertical="center" wrapText="1" indent="1"/>
    </xf>
    <xf numFmtId="0" fontId="16" fillId="0" borderId="14" xfId="0" applyFont="1" applyFill="1" applyBorder="1" applyAlignment="1">
      <alignment horizontal="center" vertical="center"/>
    </xf>
    <xf numFmtId="0" fontId="16" fillId="0" borderId="9" xfId="0" applyFont="1" applyFill="1" applyBorder="1" applyAlignment="1">
      <alignment horizontal="center" vertical="center"/>
    </xf>
    <xf numFmtId="0" fontId="16" fillId="0" borderId="8" xfId="0" applyFont="1" applyFill="1" applyBorder="1" applyAlignment="1">
      <alignment horizontal="center" vertical="center"/>
    </xf>
    <xf numFmtId="0" fontId="17" fillId="0" borderId="4" xfId="0" applyFont="1" applyFill="1" applyBorder="1" applyAlignment="1">
      <alignment horizontal="center" vertical="center" wrapText="1"/>
    </xf>
    <xf numFmtId="0" fontId="17" fillId="0" borderId="7" xfId="0" applyFont="1" applyFill="1" applyBorder="1" applyAlignment="1">
      <alignment horizontal="center" vertical="center"/>
    </xf>
    <xf numFmtId="0" fontId="16" fillId="0" borderId="10" xfId="0" applyFont="1" applyFill="1" applyBorder="1" applyAlignment="1">
      <alignment horizontal="center" vertical="center" wrapText="1"/>
    </xf>
    <xf numFmtId="0" fontId="3" fillId="0" borderId="5" xfId="0" applyFont="1" applyFill="1" applyBorder="1" applyAlignment="1">
      <alignment horizontal="left" vertical="center" indent="1"/>
    </xf>
    <xf numFmtId="0" fontId="3" fillId="0" borderId="11" xfId="0" applyFont="1" applyBorder="1" applyAlignment="1">
      <alignment horizontal="left" vertical="center" indent="1"/>
    </xf>
    <xf numFmtId="0" fontId="3" fillId="0" borderId="6" xfId="0" applyFont="1" applyBorder="1" applyAlignment="1">
      <alignment horizontal="left" vertical="center" indent="1"/>
    </xf>
    <xf numFmtId="0" fontId="17" fillId="12" borderId="2" xfId="0" quotePrefix="1" applyFont="1" applyFill="1" applyBorder="1" applyAlignment="1">
      <alignment horizontal="left" vertical="center" wrapText="1" indent="1"/>
    </xf>
    <xf numFmtId="0" fontId="17" fillId="6" borderId="10" xfId="0" quotePrefix="1" applyFont="1" applyFill="1" applyBorder="1" applyAlignment="1">
      <alignment horizontal="left" vertical="center" wrapText="1" indent="1"/>
    </xf>
    <xf numFmtId="0" fontId="17" fillId="6" borderId="3" xfId="0" quotePrefix="1" applyFont="1" applyFill="1" applyBorder="1" applyAlignment="1">
      <alignment horizontal="left" vertical="center" wrapText="1" indent="1"/>
    </xf>
    <xf numFmtId="0" fontId="15" fillId="12" borderId="4" xfId="0" applyFont="1" applyFill="1" applyBorder="1" applyAlignment="1">
      <alignment horizontal="left" vertical="center" wrapText="1" indent="1"/>
    </xf>
    <xf numFmtId="0" fontId="15" fillId="12" borderId="7" xfId="0" applyFont="1" applyFill="1" applyBorder="1" applyAlignment="1">
      <alignment horizontal="left" vertical="center" wrapText="1" indent="1"/>
    </xf>
    <xf numFmtId="0" fontId="17" fillId="10" borderId="5" xfId="0" applyFont="1" applyFill="1" applyBorder="1" applyAlignment="1">
      <alignment horizontal="right" vertical="center"/>
    </xf>
    <xf numFmtId="0" fontId="17" fillId="10" borderId="8" xfId="0" applyFont="1" applyFill="1" applyBorder="1" applyAlignment="1">
      <alignment horizontal="right" vertical="center"/>
    </xf>
    <xf numFmtId="0" fontId="17" fillId="10" borderId="6" xfId="0" quotePrefix="1" applyFont="1" applyFill="1" applyBorder="1" applyAlignment="1">
      <alignment horizontal="left" vertical="center"/>
    </xf>
    <xf numFmtId="0" fontId="17" fillId="10" borderId="9" xfId="0" quotePrefix="1" applyFont="1" applyFill="1" applyBorder="1" applyAlignment="1">
      <alignment horizontal="left" vertical="center"/>
    </xf>
    <xf numFmtId="0" fontId="17" fillId="0" borderId="4" xfId="0" applyFont="1" applyBorder="1" applyAlignment="1">
      <alignment horizontal="center" vertical="center"/>
    </xf>
    <xf numFmtId="0" fontId="17" fillId="0" borderId="7" xfId="0" applyFont="1" applyBorder="1" applyAlignment="1">
      <alignment horizontal="center" vertical="center"/>
    </xf>
    <xf numFmtId="0" fontId="16" fillId="0" borderId="4" xfId="0" applyFont="1" applyBorder="1" applyAlignment="1">
      <alignment horizontal="left" vertical="center" wrapText="1" indent="1"/>
    </xf>
    <xf numFmtId="0" fontId="16" fillId="0" borderId="7" xfId="0" applyFont="1" applyBorder="1" applyAlignment="1">
      <alignment horizontal="left" vertical="center" wrapText="1" indent="1"/>
    </xf>
    <xf numFmtId="0" fontId="17" fillId="0" borderId="4" xfId="0" applyFont="1" applyBorder="1" applyAlignment="1">
      <alignment horizontal="left" vertical="center" wrapText="1" indent="1"/>
    </xf>
    <xf numFmtId="0" fontId="17" fillId="0" borderId="7" xfId="0" applyFont="1" applyBorder="1" applyAlignment="1">
      <alignment horizontal="left" vertical="center" wrapText="1" indent="1"/>
    </xf>
    <xf numFmtId="0" fontId="0" fillId="0" borderId="0" xfId="0" applyAlignment="1">
      <alignment horizontal="left" vertical="top" wrapText="1"/>
    </xf>
    <xf numFmtId="0" fontId="0" fillId="9" borderId="26" xfId="0" applyFill="1" applyBorder="1" applyAlignment="1">
      <alignment horizontal="center" vertical="center"/>
    </xf>
    <xf numFmtId="0" fontId="0" fillId="9" borderId="63" xfId="0" applyFill="1" applyBorder="1" applyAlignment="1">
      <alignment horizontal="center" vertical="center"/>
    </xf>
    <xf numFmtId="0" fontId="0" fillId="9" borderId="57" xfId="0" applyFill="1" applyBorder="1" applyAlignment="1">
      <alignment horizontal="center" vertical="center"/>
    </xf>
    <xf numFmtId="0" fontId="0" fillId="9" borderId="10" xfId="0" applyFill="1" applyBorder="1" applyAlignment="1">
      <alignment horizontal="center" vertical="center"/>
    </xf>
    <xf numFmtId="0" fontId="0" fillId="9" borderId="40" xfId="0" applyFill="1" applyBorder="1" applyAlignment="1">
      <alignment horizontal="center" vertical="center"/>
    </xf>
    <xf numFmtId="0" fontId="0" fillId="9" borderId="7" xfId="0" applyFill="1" applyBorder="1" applyAlignment="1">
      <alignment horizontal="center" vertical="center"/>
    </xf>
    <xf numFmtId="0" fontId="0" fillId="9" borderId="64" xfId="0" applyFill="1" applyBorder="1" applyAlignment="1">
      <alignment horizontal="center" vertical="center"/>
    </xf>
    <xf numFmtId="0" fontId="0" fillId="9" borderId="14" xfId="0" applyFill="1" applyBorder="1" applyAlignment="1">
      <alignment horizontal="center" vertical="center"/>
    </xf>
    <xf numFmtId="0" fontId="0" fillId="9" borderId="24" xfId="0" applyFill="1" applyBorder="1" applyAlignment="1">
      <alignment horizontal="center" vertical="center"/>
    </xf>
    <xf numFmtId="0" fontId="0" fillId="9" borderId="28" xfId="0" applyFill="1" applyBorder="1" applyAlignment="1">
      <alignment horizontal="center" vertical="center"/>
    </xf>
    <xf numFmtId="0" fontId="0" fillId="9" borderId="27" xfId="0" applyFill="1" applyBorder="1" applyAlignment="1">
      <alignment horizontal="center" vertical="center"/>
    </xf>
    <xf numFmtId="0" fontId="0" fillId="9" borderId="29" xfId="0" applyFill="1" applyBorder="1" applyAlignment="1">
      <alignment horizontal="center" vertical="center"/>
    </xf>
    <xf numFmtId="0" fontId="0" fillId="9" borderId="56" xfId="0" applyFill="1" applyBorder="1" applyAlignment="1">
      <alignment horizontal="center" vertical="center"/>
    </xf>
    <xf numFmtId="0" fontId="0" fillId="9" borderId="3" xfId="0" applyFill="1" applyBorder="1" applyAlignment="1">
      <alignment horizontal="center" vertical="center"/>
    </xf>
    <xf numFmtId="0" fontId="0" fillId="9" borderId="41" xfId="0" applyFill="1" applyBorder="1" applyAlignment="1">
      <alignment horizontal="center" vertical="center"/>
    </xf>
    <xf numFmtId="0" fontId="0" fillId="9" borderId="42" xfId="0" applyFill="1" applyBorder="1" applyAlignment="1">
      <alignment horizontal="center" vertical="center"/>
    </xf>
    <xf numFmtId="0" fontId="0" fillId="9" borderId="25" xfId="0" applyFill="1" applyBorder="1" applyAlignment="1">
      <alignment horizontal="center" vertical="center"/>
    </xf>
    <xf numFmtId="0" fontId="0" fillId="9" borderId="2" xfId="0" applyFill="1" applyBorder="1" applyAlignment="1">
      <alignment horizontal="center" vertical="center"/>
    </xf>
    <xf numFmtId="0" fontId="0" fillId="9" borderId="26" xfId="0" applyFill="1" applyBorder="1" applyAlignment="1">
      <alignment horizontal="left" vertical="center"/>
    </xf>
    <xf numFmtId="0" fontId="0" fillId="9" borderId="63" xfId="0" applyFill="1" applyBorder="1" applyAlignment="1">
      <alignment horizontal="left" vertical="center"/>
    </xf>
    <xf numFmtId="0" fontId="0" fillId="9" borderId="60" xfId="0" applyFill="1" applyBorder="1" applyAlignment="1">
      <alignment horizontal="center" vertical="center"/>
    </xf>
    <xf numFmtId="0" fontId="0" fillId="9" borderId="35" xfId="0" applyFill="1" applyBorder="1" applyAlignment="1">
      <alignment horizontal="center" vertical="center"/>
    </xf>
    <xf numFmtId="0" fontId="0" fillId="9" borderId="61" xfId="0" applyFill="1" applyBorder="1" applyAlignment="1">
      <alignment horizontal="center" vertical="center"/>
    </xf>
    <xf numFmtId="0" fontId="0" fillId="9" borderId="62" xfId="0" applyFill="1" applyBorder="1" applyAlignment="1">
      <alignment horizontal="center" vertical="center"/>
    </xf>
    <xf numFmtId="0" fontId="25" fillId="9" borderId="4" xfId="0" applyFont="1" applyFill="1" applyBorder="1" applyAlignment="1">
      <alignment horizontal="left" vertical="center"/>
    </xf>
    <xf numFmtId="0" fontId="25" fillId="9" borderId="15" xfId="0" applyFont="1" applyFill="1" applyBorder="1" applyAlignment="1">
      <alignment horizontal="left" vertical="center"/>
    </xf>
    <xf numFmtId="0" fontId="25" fillId="9" borderId="7" xfId="0" applyFont="1" applyFill="1" applyBorder="1" applyAlignment="1">
      <alignment horizontal="left" vertical="center"/>
    </xf>
    <xf numFmtId="0" fontId="25" fillId="9" borderId="4" xfId="0" applyFont="1" applyFill="1" applyBorder="1">
      <alignment vertical="center"/>
    </xf>
    <xf numFmtId="0" fontId="25" fillId="9" borderId="15" xfId="0" applyFont="1" applyFill="1" applyBorder="1">
      <alignment vertical="center"/>
    </xf>
    <xf numFmtId="0" fontId="25" fillId="9" borderId="7" xfId="0" applyFont="1" applyFill="1" applyBorder="1">
      <alignment vertical="center"/>
    </xf>
    <xf numFmtId="0" fontId="46" fillId="9" borderId="4" xfId="0" applyFont="1" applyFill="1" applyBorder="1">
      <alignment vertical="center"/>
    </xf>
    <xf numFmtId="0" fontId="46" fillId="9" borderId="15" xfId="0" applyFont="1" applyFill="1" applyBorder="1">
      <alignment vertical="center"/>
    </xf>
    <xf numFmtId="0" fontId="25" fillId="9" borderId="4" xfId="0" applyFont="1" applyFill="1" applyBorder="1" applyAlignment="1">
      <alignment horizontal="center" vertical="center"/>
    </xf>
    <xf numFmtId="0" fontId="25" fillId="9" borderId="15" xfId="0" applyFont="1" applyFill="1" applyBorder="1" applyAlignment="1">
      <alignment horizontal="center" vertical="center"/>
    </xf>
    <xf numFmtId="0" fontId="25" fillId="9" borderId="7" xfId="0" applyFont="1" applyFill="1" applyBorder="1" applyAlignment="1">
      <alignment horizontal="center" vertical="center"/>
    </xf>
    <xf numFmtId="0" fontId="46" fillId="9" borderId="7" xfId="0" applyFont="1" applyFill="1" applyBorder="1">
      <alignment vertical="center"/>
    </xf>
    <xf numFmtId="0" fontId="11" fillId="0" borderId="4" xfId="0" applyFont="1" applyBorder="1" applyAlignment="1">
      <alignment vertical="center" wrapText="1"/>
    </xf>
    <xf numFmtId="0" fontId="0" fillId="0" borderId="7" xfId="0" applyBorder="1" applyAlignment="1">
      <alignment vertical="center" wrapText="1"/>
    </xf>
    <xf numFmtId="0" fontId="11" fillId="0" borderId="7" xfId="0" applyFont="1" applyBorder="1" applyAlignment="1">
      <alignment vertical="center" wrapText="1"/>
    </xf>
    <xf numFmtId="0" fontId="25" fillId="9" borderId="4" xfId="0" applyFont="1" applyFill="1" applyBorder="1" applyAlignment="1">
      <alignment vertical="center" wrapText="1"/>
    </xf>
    <xf numFmtId="0" fontId="25" fillId="9" borderId="15" xfId="0" applyFont="1" applyFill="1" applyBorder="1" applyAlignment="1">
      <alignment vertical="center" wrapText="1"/>
    </xf>
    <xf numFmtId="0" fontId="25" fillId="9" borderId="7" xfId="0" applyFont="1" applyFill="1" applyBorder="1" applyAlignment="1">
      <alignment vertical="center" wrapText="1"/>
    </xf>
    <xf numFmtId="0" fontId="46" fillId="9" borderId="4" xfId="0" applyFont="1" applyFill="1" applyBorder="1" applyAlignment="1">
      <alignment vertical="center" wrapText="1"/>
    </xf>
    <xf numFmtId="0" fontId="15" fillId="2" borderId="2" xfId="0" applyFont="1" applyFill="1" applyBorder="1" applyProtection="1">
      <alignment vertical="center"/>
      <protection locked="0"/>
    </xf>
    <xf numFmtId="0" fontId="15" fillId="2" borderId="10" xfId="0" applyFont="1" applyFill="1" applyBorder="1" applyProtection="1">
      <alignment vertical="center"/>
      <protection locked="0"/>
    </xf>
    <xf numFmtId="0" fontId="15" fillId="2" borderId="3" xfId="0" applyFont="1" applyFill="1" applyBorder="1" applyProtection="1">
      <alignment vertical="center"/>
      <protection locked="0"/>
    </xf>
    <xf numFmtId="0" fontId="54" fillId="0" borderId="10" xfId="0" applyFont="1" applyBorder="1">
      <alignment vertical="center"/>
    </xf>
    <xf numFmtId="0" fontId="54" fillId="0" borderId="3" xfId="0" applyFont="1" applyBorder="1">
      <alignment vertical="center"/>
    </xf>
    <xf numFmtId="0" fontId="15" fillId="2" borderId="2" xfId="0" applyFont="1" applyFill="1" applyBorder="1" applyAlignment="1" applyProtection="1">
      <alignment horizontal="left" vertical="center" indent="1"/>
      <protection locked="0"/>
    </xf>
    <xf numFmtId="0" fontId="54" fillId="0" borderId="10" xfId="0" applyFont="1" applyBorder="1" applyAlignment="1">
      <alignment horizontal="left" vertical="center" indent="1"/>
    </xf>
    <xf numFmtId="0" fontId="54" fillId="0" borderId="3" xfId="0" applyFont="1" applyBorder="1" applyAlignment="1">
      <alignment horizontal="left" vertical="center" indent="1"/>
    </xf>
    <xf numFmtId="0" fontId="15" fillId="2" borderId="10" xfId="0" applyFont="1" applyFill="1" applyBorder="1" applyAlignment="1" applyProtection="1">
      <alignment horizontal="left" vertical="center" indent="1"/>
      <protection locked="0"/>
    </xf>
    <xf numFmtId="0" fontId="15" fillId="2" borderId="3" xfId="0" applyFont="1" applyFill="1" applyBorder="1" applyAlignment="1" applyProtection="1">
      <alignment horizontal="left" vertical="center" indent="1"/>
      <protection locked="0"/>
    </xf>
    <xf numFmtId="0" fontId="15" fillId="2" borderId="2" xfId="0" applyFont="1" applyFill="1" applyBorder="1" applyAlignment="1" applyProtection="1">
      <alignment horizontal="left" vertical="center" wrapText="1" indent="1"/>
      <protection locked="0"/>
    </xf>
    <xf numFmtId="0" fontId="6" fillId="2" borderId="2" xfId="0" applyFont="1" applyFill="1" applyBorder="1" applyAlignment="1" applyProtection="1">
      <alignment horizontal="left" vertical="center"/>
      <protection locked="0"/>
    </xf>
    <xf numFmtId="0" fontId="0" fillId="0" borderId="10" xfId="0" applyBorder="1">
      <alignment vertical="center"/>
    </xf>
    <xf numFmtId="0" fontId="0" fillId="0" borderId="3" xfId="0" applyBorder="1">
      <alignment vertical="center"/>
    </xf>
    <xf numFmtId="0" fontId="17" fillId="2" borderId="2" xfId="0" applyFont="1" applyFill="1" applyBorder="1" applyAlignment="1" applyProtection="1">
      <alignment horizontal="left" vertical="center" indent="1"/>
      <protection locked="0"/>
    </xf>
    <xf numFmtId="0" fontId="17" fillId="0" borderId="2" xfId="0" applyFont="1" applyBorder="1" applyAlignment="1">
      <alignment horizontal="left" vertical="center" indent="1"/>
    </xf>
    <xf numFmtId="0" fontId="17" fillId="0" borderId="10" xfId="0" applyFont="1" applyBorder="1" applyAlignment="1">
      <alignment horizontal="left" vertical="center" indent="1"/>
    </xf>
    <xf numFmtId="0" fontId="17" fillId="0" borderId="3" xfId="0" applyFont="1" applyBorder="1" applyAlignment="1">
      <alignment horizontal="left" vertical="center" indent="1"/>
    </xf>
    <xf numFmtId="0" fontId="16" fillId="0" borderId="4" xfId="0" applyFont="1" applyBorder="1" applyAlignment="1">
      <alignment horizontal="center" vertical="center" wrapText="1"/>
    </xf>
    <xf numFmtId="0" fontId="16" fillId="0" borderId="7" xfId="0" applyFont="1" applyBorder="1" applyAlignment="1">
      <alignment horizontal="center" vertical="center" wrapText="1"/>
    </xf>
    <xf numFmtId="0" fontId="6" fillId="2" borderId="2" xfId="0" applyFont="1" applyFill="1" applyBorder="1" applyProtection="1">
      <alignment vertical="center"/>
      <protection locked="0"/>
    </xf>
    <xf numFmtId="0" fontId="6" fillId="2" borderId="3" xfId="0" applyFont="1" applyFill="1" applyBorder="1" applyProtection="1">
      <alignment vertical="center"/>
      <protection locked="0"/>
    </xf>
    <xf numFmtId="0" fontId="16" fillId="0" borderId="4" xfId="0" applyFont="1" applyBorder="1" applyAlignment="1">
      <alignment horizontal="center" vertical="center"/>
    </xf>
    <xf numFmtId="0" fontId="16" fillId="0" borderId="7" xfId="0" applyFont="1" applyBorder="1" applyAlignment="1">
      <alignment horizontal="center" vertical="center"/>
    </xf>
    <xf numFmtId="0" fontId="16" fillId="0" borderId="4" xfId="0" applyFont="1" applyBorder="1" applyAlignment="1">
      <alignment horizontal="left" vertical="center" indent="1"/>
    </xf>
    <xf numFmtId="0" fontId="16" fillId="0" borderId="7" xfId="0" applyFont="1" applyBorder="1" applyAlignment="1">
      <alignment horizontal="left" vertical="center" indent="1"/>
    </xf>
    <xf numFmtId="0" fontId="16" fillId="0" borderId="5" xfId="0" applyFont="1" applyBorder="1" applyAlignment="1">
      <alignment horizontal="left" vertical="center" indent="1"/>
    </xf>
    <xf numFmtId="0" fontId="16" fillId="0" borderId="8" xfId="0" applyFont="1" applyBorder="1" applyAlignment="1">
      <alignment horizontal="left" vertical="center" indent="1"/>
    </xf>
    <xf numFmtId="0" fontId="16" fillId="0" borderId="9" xfId="0" applyFont="1" applyBorder="1" applyAlignment="1">
      <alignment horizontal="left" vertical="center" indent="1"/>
    </xf>
    <xf numFmtId="0" fontId="15" fillId="2" borderId="63" xfId="0" applyFont="1" applyFill="1" applyBorder="1" applyProtection="1">
      <alignment vertical="center"/>
      <protection locked="0"/>
    </xf>
    <xf numFmtId="0" fontId="17" fillId="5" borderId="2" xfId="0" applyFont="1" applyFill="1" applyBorder="1" applyAlignment="1">
      <alignment horizontal="left" vertical="center" indent="1"/>
    </xf>
    <xf numFmtId="0" fontId="16" fillId="0" borderId="2" xfId="0" applyFont="1" applyBorder="1" applyAlignment="1">
      <alignment horizontal="center" vertical="center" wrapText="1"/>
    </xf>
    <xf numFmtId="0" fontId="16" fillId="0" borderId="3" xfId="0" applyFont="1" applyBorder="1" applyAlignment="1">
      <alignment horizontal="center" vertical="center" wrapText="1"/>
    </xf>
    <xf numFmtId="0" fontId="16" fillId="0" borderId="14" xfId="0" applyFont="1" applyBorder="1" applyAlignment="1">
      <alignment horizontal="left" vertical="center" indent="1"/>
    </xf>
    <xf numFmtId="0" fontId="15" fillId="2" borderId="2" xfId="0" applyFont="1" applyFill="1" applyBorder="1" applyAlignment="1" applyProtection="1">
      <alignment horizontal="center" vertical="center"/>
      <protection locked="0"/>
    </xf>
    <xf numFmtId="0" fontId="15" fillId="2" borderId="10" xfId="0" applyFont="1" applyFill="1" applyBorder="1" applyAlignment="1" applyProtection="1">
      <alignment horizontal="center" vertical="center"/>
      <protection locked="0"/>
    </xf>
    <xf numFmtId="0" fontId="15" fillId="2" borderId="3" xfId="0" applyFont="1" applyFill="1" applyBorder="1" applyAlignment="1" applyProtection="1">
      <alignment horizontal="center" vertical="center"/>
      <protection locked="0"/>
    </xf>
    <xf numFmtId="0" fontId="68" fillId="2" borderId="2" xfId="0" applyFont="1" applyFill="1" applyBorder="1">
      <alignment vertical="center"/>
    </xf>
    <xf numFmtId="0" fontId="68" fillId="2" borderId="10" xfId="0" applyFont="1" applyFill="1" applyBorder="1">
      <alignment vertical="center"/>
    </xf>
    <xf numFmtId="0" fontId="68" fillId="2" borderId="3" xfId="0" applyFont="1" applyFill="1" applyBorder="1">
      <alignment vertical="center"/>
    </xf>
    <xf numFmtId="0" fontId="68" fillId="2" borderId="63" xfId="0" applyFont="1" applyFill="1" applyBorder="1" applyProtection="1">
      <alignment vertical="center"/>
      <protection locked="0"/>
    </xf>
    <xf numFmtId="0" fontId="68" fillId="2" borderId="2" xfId="0" applyFont="1" applyFill="1" applyBorder="1" applyAlignment="1" applyProtection="1">
      <alignment horizontal="left" vertical="center" indent="1"/>
      <protection locked="0"/>
    </xf>
    <xf numFmtId="0" fontId="68" fillId="2" borderId="10" xfId="0" applyFont="1" applyFill="1" applyBorder="1" applyAlignment="1" applyProtection="1">
      <alignment horizontal="left" vertical="center" indent="1"/>
      <protection locked="0"/>
    </xf>
    <xf numFmtId="0" fontId="68" fillId="2" borderId="3" xfId="0" applyFont="1" applyFill="1" applyBorder="1" applyAlignment="1" applyProtection="1">
      <alignment horizontal="left" vertical="center" indent="1"/>
      <protection locked="0"/>
    </xf>
    <xf numFmtId="0" fontId="68" fillId="2" borderId="2" xfId="0" applyFont="1" applyFill="1" applyBorder="1" applyAlignment="1" applyProtection="1">
      <alignment horizontal="left" vertical="center" wrapText="1" indent="1"/>
      <protection locked="0"/>
    </xf>
    <xf numFmtId="0" fontId="68" fillId="2" borderId="10" xfId="0" applyFont="1" applyFill="1" applyBorder="1" applyAlignment="1" applyProtection="1">
      <alignment horizontal="left" vertical="center" wrapText="1" indent="1"/>
      <protection locked="0"/>
    </xf>
    <xf numFmtId="0" fontId="68" fillId="2" borderId="3" xfId="0" applyFont="1" applyFill="1" applyBorder="1" applyAlignment="1" applyProtection="1">
      <alignment horizontal="left" vertical="center" wrapText="1" indent="1"/>
      <protection locked="0"/>
    </xf>
    <xf numFmtId="0" fontId="68" fillId="2" borderId="2" xfId="0" applyFont="1" applyFill="1" applyBorder="1" applyAlignment="1" applyProtection="1">
      <alignment horizontal="left" vertical="center" wrapText="1"/>
      <protection locked="0"/>
    </xf>
    <xf numFmtId="0" fontId="17" fillId="0" borderId="2" xfId="0" applyFont="1" applyBorder="1" applyAlignment="1" applyProtection="1">
      <alignment horizontal="left" vertical="center" indent="1"/>
      <protection locked="0"/>
    </xf>
    <xf numFmtId="0" fontId="58" fillId="0" borderId="0" xfId="0" applyFont="1" applyAlignment="1">
      <alignment shrinkToFit="1"/>
    </xf>
    <xf numFmtId="0" fontId="59" fillId="0" borderId="4" xfId="0" applyFont="1" applyBorder="1" applyAlignment="1">
      <alignment horizontal="center" vertical="center" wrapText="1"/>
    </xf>
    <xf numFmtId="0" fontId="59" fillId="0" borderId="7" xfId="0" applyFont="1" applyBorder="1" applyAlignment="1">
      <alignment horizontal="center" vertical="center" wrapText="1"/>
    </xf>
    <xf numFmtId="0" fontId="58" fillId="0" borderId="4" xfId="0" applyFont="1" applyBorder="1" applyAlignment="1">
      <alignment horizontal="center" vertical="center" wrapText="1"/>
    </xf>
    <xf numFmtId="0" fontId="58" fillId="0" borderId="7" xfId="0" applyFont="1" applyBorder="1" applyAlignment="1">
      <alignment horizontal="center" vertical="center" wrapText="1"/>
    </xf>
    <xf numFmtId="0" fontId="69" fillId="2" borderId="2" xfId="0" applyFont="1" applyFill="1" applyBorder="1" applyProtection="1">
      <alignment vertical="center"/>
      <protection locked="0"/>
    </xf>
    <xf numFmtId="0" fontId="69" fillId="2" borderId="3" xfId="0" applyFont="1" applyFill="1" applyBorder="1" applyProtection="1">
      <alignment vertical="center"/>
      <protection locked="0"/>
    </xf>
    <xf numFmtId="0" fontId="58" fillId="0" borderId="4" xfId="0" applyFont="1" applyBorder="1" applyAlignment="1">
      <alignment horizontal="center" vertical="center" textRotation="90" wrapText="1"/>
    </xf>
    <xf numFmtId="0" fontId="58" fillId="0" borderId="7" xfId="0" applyFont="1" applyBorder="1" applyAlignment="1">
      <alignment horizontal="center" vertical="center" textRotation="90" wrapText="1"/>
    </xf>
    <xf numFmtId="0" fontId="58" fillId="0" borderId="4" xfId="0" applyFont="1" applyBorder="1" applyAlignment="1">
      <alignment horizontal="center" vertical="top" wrapText="1"/>
    </xf>
    <xf numFmtId="0" fontId="58" fillId="0" borderId="7" xfId="0" applyFont="1" applyBorder="1" applyAlignment="1">
      <alignment horizontal="center" vertical="top" wrapText="1"/>
    </xf>
    <xf numFmtId="0" fontId="58" fillId="15" borderId="4" xfId="0" applyFont="1" applyFill="1" applyBorder="1" applyAlignment="1">
      <alignment horizontal="center" vertical="center" wrapText="1"/>
    </xf>
    <xf numFmtId="0" fontId="58" fillId="15" borderId="7" xfId="0" applyFont="1" applyFill="1" applyBorder="1" applyAlignment="1">
      <alignment horizontal="center" vertical="center" wrapText="1"/>
    </xf>
    <xf numFmtId="0" fontId="68" fillId="2" borderId="2" xfId="0" applyFont="1" applyFill="1" applyBorder="1" applyProtection="1">
      <alignment vertical="center"/>
      <protection locked="0"/>
    </xf>
    <xf numFmtId="0" fontId="68" fillId="2" borderId="10" xfId="0" applyFont="1" applyFill="1" applyBorder="1" applyProtection="1">
      <alignment vertical="center"/>
      <protection locked="0"/>
    </xf>
    <xf numFmtId="0" fontId="68" fillId="2" borderId="3" xfId="0" applyFont="1" applyFill="1" applyBorder="1" applyProtection="1">
      <alignment vertical="center"/>
      <protection locked="0"/>
    </xf>
    <xf numFmtId="0" fontId="67" fillId="5" borderId="2" xfId="0" applyFont="1" applyFill="1" applyBorder="1" applyAlignment="1">
      <alignment horizontal="left" vertical="center" indent="1"/>
    </xf>
    <xf numFmtId="0" fontId="67" fillId="5" borderId="10" xfId="0" applyFont="1" applyFill="1" applyBorder="1" applyAlignment="1">
      <alignment horizontal="left" vertical="center" indent="1"/>
    </xf>
    <xf numFmtId="0" fontId="67" fillId="5" borderId="3" xfId="0" applyFont="1" applyFill="1" applyBorder="1" applyAlignment="1">
      <alignment horizontal="left" vertical="center" indent="1"/>
    </xf>
    <xf numFmtId="0" fontId="59" fillId="0" borderId="2" xfId="0" applyFont="1" applyBorder="1" applyAlignment="1">
      <alignment horizontal="center" vertical="center" wrapText="1"/>
    </xf>
    <xf numFmtId="0" fontId="59" fillId="0" borderId="3" xfId="0" applyFont="1" applyBorder="1" applyAlignment="1">
      <alignment horizontal="center" vertical="center" wrapText="1"/>
    </xf>
    <xf numFmtId="0" fontId="74" fillId="0" borderId="4" xfId="0" applyFont="1" applyBorder="1" applyAlignment="1">
      <alignment horizontal="center" vertical="center" wrapText="1"/>
    </xf>
    <xf numFmtId="0" fontId="74" fillId="0" borderId="7" xfId="0" applyFont="1" applyBorder="1" applyAlignment="1">
      <alignment horizontal="center" vertical="center" wrapText="1"/>
    </xf>
    <xf numFmtId="0" fontId="58" fillId="0" borderId="4" xfId="0" applyFont="1" applyBorder="1" applyAlignment="1">
      <alignment horizontal="center" vertical="center"/>
    </xf>
    <xf numFmtId="0" fontId="58" fillId="0" borderId="7" xfId="0" applyFont="1" applyBorder="1" applyAlignment="1">
      <alignment horizontal="center" vertical="center"/>
    </xf>
    <xf numFmtId="0" fontId="58" fillId="0" borderId="4" xfId="0" applyFont="1" applyBorder="1" applyAlignment="1">
      <alignment horizontal="left" vertical="center" indent="1"/>
    </xf>
    <xf numFmtId="0" fontId="58" fillId="0" borderId="7" xfId="0" applyFont="1" applyBorder="1" applyAlignment="1">
      <alignment horizontal="left" vertical="center" indent="1"/>
    </xf>
    <xf numFmtId="0" fontId="58" fillId="0" borderId="5" xfId="0" applyFont="1" applyBorder="1" applyAlignment="1">
      <alignment horizontal="left" vertical="center" indent="1"/>
    </xf>
    <xf numFmtId="0" fontId="58" fillId="0" borderId="6" xfId="0" applyFont="1" applyBorder="1" applyAlignment="1">
      <alignment horizontal="left" vertical="center" indent="1"/>
    </xf>
    <xf numFmtId="0" fontId="58" fillId="0" borderId="8" xfId="0" applyFont="1" applyBorder="1" applyAlignment="1">
      <alignment horizontal="left" vertical="center" indent="1"/>
    </xf>
    <xf numFmtId="0" fontId="58" fillId="0" borderId="9" xfId="0" applyFont="1" applyBorder="1" applyAlignment="1">
      <alignment horizontal="left" vertical="center" indent="1"/>
    </xf>
    <xf numFmtId="0" fontId="58" fillId="0" borderId="11" xfId="0" applyFont="1" applyBorder="1" applyAlignment="1">
      <alignment horizontal="left" vertical="center" indent="1"/>
    </xf>
    <xf numFmtId="0" fontId="58" fillId="0" borderId="14" xfId="0" applyFont="1" applyBorder="1" applyAlignment="1">
      <alignment horizontal="left" vertical="center" indent="1"/>
    </xf>
    <xf numFmtId="0" fontId="16" fillId="0" borderId="5" xfId="0" applyFont="1" applyBorder="1" applyAlignment="1">
      <alignment horizontal="center" vertical="center" wrapText="1"/>
    </xf>
    <xf numFmtId="0" fontId="16" fillId="0" borderId="6" xfId="0" applyFont="1" applyBorder="1" applyAlignment="1">
      <alignment horizontal="center" vertical="center" wrapText="1"/>
    </xf>
    <xf numFmtId="0" fontId="16" fillId="0" borderId="8" xfId="0" applyFont="1" applyBorder="1" applyAlignment="1">
      <alignment horizontal="center" vertical="center" wrapText="1"/>
    </xf>
    <xf numFmtId="179" fontId="15" fillId="2" borderId="2" xfId="0" applyNumberFormat="1" applyFont="1" applyFill="1" applyBorder="1" applyAlignment="1" applyProtection="1">
      <alignment horizontal="center" vertical="center"/>
      <protection locked="0"/>
    </xf>
    <xf numFmtId="179" fontId="15" fillId="2" borderId="3" xfId="0" applyNumberFormat="1" applyFont="1" applyFill="1" applyBorder="1" applyAlignment="1" applyProtection="1">
      <alignment horizontal="center" vertical="center"/>
      <protection locked="0"/>
    </xf>
    <xf numFmtId="0" fontId="59" fillId="0" borderId="4" xfId="0" applyFont="1" applyBorder="1" applyAlignment="1">
      <alignment horizontal="center" vertical="center" textRotation="90" wrapText="1"/>
    </xf>
    <xf numFmtId="0" fontId="59" fillId="0" borderId="7" xfId="0" applyFont="1" applyBorder="1" applyAlignment="1">
      <alignment horizontal="center" vertical="center" textRotation="90" wrapText="1"/>
    </xf>
    <xf numFmtId="0" fontId="58" fillId="0" borderId="5" xfId="0" applyFont="1" applyBorder="1" applyAlignment="1">
      <alignment horizontal="left" vertical="center" wrapText="1" indent="1"/>
    </xf>
    <xf numFmtId="0" fontId="58" fillId="0" borderId="6" xfId="0" applyFont="1" applyBorder="1" applyAlignment="1">
      <alignment horizontal="left" vertical="center" wrapText="1" indent="1"/>
    </xf>
    <xf numFmtId="0" fontId="74" fillId="0" borderId="10" xfId="0" applyFont="1" applyBorder="1" applyAlignment="1">
      <alignment horizontal="center" vertical="center"/>
    </xf>
    <xf numFmtId="0" fontId="74" fillId="0" borderId="3" xfId="0" applyFont="1" applyBorder="1" applyAlignment="1">
      <alignment horizontal="center" vertical="center"/>
    </xf>
    <xf numFmtId="0" fontId="58" fillId="0" borderId="8" xfId="0" applyFont="1" applyBorder="1" applyAlignment="1">
      <alignment horizontal="left" vertical="center" wrapText="1" indent="1"/>
    </xf>
    <xf numFmtId="0" fontId="58" fillId="0" borderId="9" xfId="0" applyFont="1" applyBorder="1" applyAlignment="1">
      <alignment horizontal="left" vertical="center" wrapText="1" indent="1"/>
    </xf>
    <xf numFmtId="0" fontId="58" fillId="0" borderId="2" xfId="0" applyFont="1" applyBorder="1" applyAlignment="1">
      <alignment horizontal="center" vertical="center" wrapText="1"/>
    </xf>
    <xf numFmtId="0" fontId="58" fillId="0" borderId="3" xfId="0" applyFont="1" applyBorder="1" applyAlignment="1">
      <alignment horizontal="center" vertical="center" wrapText="1"/>
    </xf>
    <xf numFmtId="0" fontId="58" fillId="0" borderId="5" xfId="0" applyFont="1" applyBorder="1" applyAlignment="1">
      <alignment horizontal="center" vertical="center" wrapText="1"/>
    </xf>
    <xf numFmtId="0" fontId="58" fillId="0" borderId="6" xfId="0" applyFont="1" applyBorder="1" applyAlignment="1">
      <alignment horizontal="center" vertical="center" wrapText="1"/>
    </xf>
    <xf numFmtId="0" fontId="58" fillId="0" borderId="8" xfId="0" applyFont="1" applyBorder="1" applyAlignment="1">
      <alignment horizontal="center" vertical="center" wrapText="1"/>
    </xf>
    <xf numFmtId="0" fontId="58" fillId="0" borderId="9" xfId="0" applyFont="1" applyBorder="1" applyAlignment="1">
      <alignment horizontal="center" vertical="center" wrapText="1"/>
    </xf>
    <xf numFmtId="0" fontId="68" fillId="2" borderId="8" xfId="0" applyFont="1" applyFill="1" applyBorder="1" applyAlignment="1" applyProtection="1">
      <alignment horizontal="center" vertical="center" wrapText="1"/>
      <protection locked="0"/>
    </xf>
    <xf numFmtId="0" fontId="68" fillId="2" borderId="9" xfId="0" applyFont="1" applyFill="1" applyBorder="1" applyAlignment="1" applyProtection="1">
      <alignment horizontal="center" vertical="center" wrapText="1"/>
      <protection locked="0"/>
    </xf>
    <xf numFmtId="0" fontId="74" fillId="0" borderId="2" xfId="0" applyFont="1" applyBorder="1" applyAlignment="1">
      <alignment horizontal="center" vertical="center" wrapText="1"/>
    </xf>
    <xf numFmtId="0" fontId="74" fillId="0" borderId="10"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9" xfId="0" applyFont="1" applyBorder="1" applyAlignment="1">
      <alignment horizontal="center" vertical="center"/>
    </xf>
    <xf numFmtId="0" fontId="16" fillId="0" borderId="5" xfId="0" applyFont="1" applyBorder="1" applyAlignment="1">
      <alignment horizontal="left" vertical="center" wrapText="1" indent="1"/>
    </xf>
    <xf numFmtId="0" fontId="16" fillId="0" borderId="6" xfId="0" applyFont="1" applyBorder="1" applyAlignment="1">
      <alignment horizontal="left" vertical="center" wrapText="1" indent="1"/>
    </xf>
    <xf numFmtId="0" fontId="16" fillId="0" borderId="8" xfId="0" applyFont="1" applyBorder="1" applyAlignment="1">
      <alignment horizontal="left" vertical="center" wrapText="1" indent="1"/>
    </xf>
    <xf numFmtId="0" fontId="16" fillId="0" borderId="9" xfId="0" applyFont="1" applyBorder="1" applyAlignment="1">
      <alignment horizontal="left" vertical="center" wrapText="1" indent="1"/>
    </xf>
    <xf numFmtId="0" fontId="17" fillId="2" borderId="0" xfId="0" applyFont="1" applyFill="1" applyAlignment="1">
      <alignment horizontal="center" vertical="center"/>
    </xf>
    <xf numFmtId="0" fontId="17" fillId="2" borderId="2" xfId="0" applyFont="1" applyFill="1" applyBorder="1" applyAlignment="1">
      <alignment horizontal="left" vertical="center" wrapText="1" indent="1"/>
    </xf>
    <xf numFmtId="0" fontId="16" fillId="0" borderId="2" xfId="0" applyFont="1" applyBorder="1" applyAlignment="1">
      <alignment horizontal="center" vertical="center"/>
    </xf>
    <xf numFmtId="0" fontId="16" fillId="0" borderId="10" xfId="0" applyFont="1" applyBorder="1" applyAlignment="1">
      <alignment horizontal="center" vertical="center"/>
    </xf>
    <xf numFmtId="0" fontId="16" fillId="0" borderId="3" xfId="0" applyFont="1" applyBorder="1" applyAlignment="1">
      <alignment horizontal="center" vertical="center"/>
    </xf>
    <xf numFmtId="0" fontId="59" fillId="0" borderId="10" xfId="0" applyFont="1" applyBorder="1" applyAlignment="1">
      <alignment horizontal="center" vertical="center" wrapText="1"/>
    </xf>
    <xf numFmtId="0" fontId="68" fillId="2" borderId="2" xfId="0" applyFont="1" applyFill="1" applyBorder="1" applyAlignment="1" applyProtection="1">
      <alignment horizontal="center" vertical="center"/>
      <protection locked="0"/>
    </xf>
    <xf numFmtId="0" fontId="68" fillId="2" borderId="3" xfId="0" applyFont="1" applyFill="1" applyBorder="1" applyAlignment="1" applyProtection="1">
      <alignment horizontal="center" vertical="center"/>
      <protection locked="0"/>
    </xf>
    <xf numFmtId="0" fontId="58" fillId="0" borderId="6" xfId="0" applyFont="1" applyBorder="1" applyAlignment="1">
      <alignment horizontal="center" vertical="center"/>
    </xf>
    <xf numFmtId="0" fontId="58" fillId="0" borderId="8" xfId="0" applyFont="1" applyBorder="1" applyAlignment="1">
      <alignment horizontal="center" vertical="center"/>
    </xf>
    <xf numFmtId="0" fontId="58" fillId="0" borderId="9" xfId="0" applyFont="1" applyBorder="1" applyAlignment="1">
      <alignment horizontal="center" vertical="center"/>
    </xf>
    <xf numFmtId="0" fontId="58" fillId="0" borderId="10" xfId="0" applyFont="1" applyBorder="1" applyAlignment="1">
      <alignment horizontal="left" vertical="center"/>
    </xf>
    <xf numFmtId="0" fontId="58" fillId="0" borderId="3" xfId="0" applyFont="1" applyBorder="1" applyAlignment="1">
      <alignment horizontal="left" vertical="center"/>
    </xf>
    <xf numFmtId="0" fontId="59" fillId="0" borderId="5" xfId="0" applyFont="1" applyBorder="1" applyAlignment="1">
      <alignment horizontal="left" vertical="center" indent="1"/>
    </xf>
    <xf numFmtId="0" fontId="59" fillId="0" borderId="6" xfId="0" applyFont="1" applyBorder="1" applyAlignment="1">
      <alignment horizontal="left" vertical="center" indent="1"/>
    </xf>
    <xf numFmtId="0" fontId="59" fillId="0" borderId="8" xfId="0" applyFont="1" applyBorder="1" applyAlignment="1">
      <alignment horizontal="left" vertical="center" indent="1"/>
    </xf>
    <xf numFmtId="0" fontId="59" fillId="0" borderId="9" xfId="0" applyFont="1" applyBorder="1" applyAlignment="1">
      <alignment horizontal="left" vertical="center" indent="1"/>
    </xf>
    <xf numFmtId="0" fontId="58" fillId="0" borderId="4" xfId="0" applyFont="1" applyBorder="1" applyAlignment="1">
      <alignment horizontal="left" vertical="center" wrapText="1" indent="1"/>
    </xf>
    <xf numFmtId="0" fontId="58" fillId="0" borderId="7" xfId="0" applyFont="1" applyBorder="1" applyAlignment="1">
      <alignment horizontal="left" vertical="center" wrapText="1" indent="1"/>
    </xf>
    <xf numFmtId="0" fontId="67" fillId="2" borderId="0" xfId="0" applyFont="1" applyFill="1" applyAlignment="1">
      <alignment horizontal="center" vertical="center"/>
    </xf>
    <xf numFmtId="0" fontId="67" fillId="2" borderId="2" xfId="0" applyFont="1" applyFill="1" applyBorder="1" applyAlignment="1">
      <alignment horizontal="left" vertical="center" wrapText="1" indent="1"/>
    </xf>
    <xf numFmtId="0" fontId="67" fillId="2" borderId="10" xfId="0" applyFont="1" applyFill="1" applyBorder="1" applyAlignment="1">
      <alignment horizontal="left" vertical="center" wrapText="1" indent="1"/>
    </xf>
    <xf numFmtId="0" fontId="67" fillId="2" borderId="3" xfId="0" applyFont="1" applyFill="1" applyBorder="1" applyAlignment="1">
      <alignment horizontal="left" vertical="center" wrapText="1" indent="1"/>
    </xf>
    <xf numFmtId="0" fontId="58" fillId="0" borderId="2" xfId="0" applyFont="1" applyBorder="1" applyAlignment="1">
      <alignment horizontal="center" vertical="center"/>
    </xf>
    <xf numFmtId="0" fontId="58" fillId="0" borderId="10" xfId="0" applyFont="1" applyBorder="1" applyAlignment="1">
      <alignment horizontal="center" vertical="center"/>
    </xf>
    <xf numFmtId="0" fontId="58" fillId="0" borderId="3" xfId="0" applyFont="1" applyBorder="1" applyAlignment="1">
      <alignment horizontal="center" vertical="center"/>
    </xf>
    <xf numFmtId="0" fontId="16" fillId="5" borderId="2" xfId="0" applyFont="1" applyFill="1" applyBorder="1" applyAlignment="1" applyProtection="1">
      <alignment horizontal="center" vertical="center"/>
      <protection locked="0"/>
    </xf>
    <xf numFmtId="0" fontId="58" fillId="0" borderId="14" xfId="0" applyFont="1" applyBorder="1" applyAlignment="1">
      <alignment horizontal="center" vertical="center" wrapText="1"/>
    </xf>
    <xf numFmtId="0" fontId="3" fillId="0" borderId="4" xfId="0" applyFont="1" applyBorder="1" applyAlignment="1">
      <alignment horizontal="center" vertical="center" wrapText="1"/>
    </xf>
    <xf numFmtId="0" fontId="3" fillId="0" borderId="7" xfId="0" applyFont="1" applyBorder="1" applyAlignment="1">
      <alignment horizontal="center" vertical="center" wrapText="1"/>
    </xf>
    <xf numFmtId="0" fontId="16" fillId="5" borderId="4" xfId="0" applyFont="1" applyFill="1" applyBorder="1" applyAlignment="1">
      <alignment horizontal="center" vertical="center" wrapText="1"/>
    </xf>
    <xf numFmtId="0" fontId="16" fillId="5" borderId="7" xfId="0" applyFont="1" applyFill="1" applyBorder="1" applyAlignment="1">
      <alignment horizontal="center" vertical="center" wrapText="1"/>
    </xf>
    <xf numFmtId="0" fontId="17" fillId="2" borderId="2" xfId="0" applyFont="1" applyFill="1" applyBorder="1" applyAlignment="1" applyProtection="1">
      <alignment horizontal="left" vertical="center" wrapText="1" indent="1"/>
      <protection locked="0"/>
    </xf>
    <xf numFmtId="0" fontId="16" fillId="3" borderId="5"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6" xfId="0" applyFont="1" applyFill="1" applyBorder="1" applyAlignment="1">
      <alignment horizontal="center" vertical="center"/>
    </xf>
    <xf numFmtId="0" fontId="16" fillId="3" borderId="9" xfId="0" applyFont="1" applyFill="1" applyBorder="1" applyAlignment="1">
      <alignment horizontal="center" vertical="center"/>
    </xf>
    <xf numFmtId="0" fontId="19" fillId="0" borderId="6"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9" xfId="0" applyFont="1" applyBorder="1" applyAlignment="1">
      <alignment horizontal="center" vertical="center" wrapText="1"/>
    </xf>
    <xf numFmtId="0" fontId="17" fillId="2" borderId="2" xfId="0" applyFont="1" applyFill="1" applyBorder="1" applyAlignment="1" applyProtection="1">
      <alignment horizontal="center" vertical="center"/>
      <protection locked="0"/>
    </xf>
    <xf numFmtId="0" fontId="17" fillId="2" borderId="3" xfId="0" applyFont="1" applyFill="1" applyBorder="1" applyAlignment="1" applyProtection="1">
      <alignment horizontal="center" vertical="center"/>
      <protection locked="0"/>
    </xf>
    <xf numFmtId="0" fontId="40" fillId="0" borderId="63" xfId="0" applyFont="1" applyBorder="1" applyAlignment="1">
      <alignment horizontal="center" vertical="center" wrapText="1"/>
    </xf>
    <xf numFmtId="0" fontId="16" fillId="2" borderId="2" xfId="0" applyFont="1" applyFill="1" applyBorder="1" applyAlignment="1" applyProtection="1">
      <alignment horizontal="left" vertical="center" wrapText="1" indent="1"/>
      <protection locked="0"/>
    </xf>
    <xf numFmtId="0" fontId="16" fillId="2" borderId="10" xfId="0" applyFont="1" applyFill="1" applyBorder="1" applyAlignment="1" applyProtection="1">
      <alignment horizontal="left" vertical="center" wrapText="1" indent="1"/>
      <protection locked="0"/>
    </xf>
    <xf numFmtId="0" fontId="16" fillId="2" borderId="3" xfId="0" applyFont="1" applyFill="1" applyBorder="1" applyAlignment="1" applyProtection="1">
      <alignment horizontal="left" vertical="center" wrapText="1" indent="1"/>
      <protection locked="0"/>
    </xf>
    <xf numFmtId="0" fontId="16" fillId="2" borderId="2" xfId="0" applyFont="1" applyFill="1" applyBorder="1" applyAlignment="1" applyProtection="1">
      <alignment horizontal="center" vertical="center" wrapText="1"/>
      <protection locked="0"/>
    </xf>
    <xf numFmtId="0" fontId="16" fillId="2" borderId="3" xfId="0" applyFont="1" applyFill="1" applyBorder="1" applyAlignment="1" applyProtection="1">
      <alignment horizontal="center" vertical="center" wrapText="1"/>
      <protection locked="0"/>
    </xf>
    <xf numFmtId="0" fontId="16" fillId="0" borderId="2" xfId="0" applyFont="1" applyBorder="1" applyAlignment="1">
      <alignment horizontal="left" vertical="center" indent="1"/>
    </xf>
    <xf numFmtId="0" fontId="16" fillId="0" borderId="10" xfId="0" applyFont="1" applyBorder="1" applyAlignment="1">
      <alignment horizontal="left" vertical="center" indent="1"/>
    </xf>
    <xf numFmtId="0" fontId="16" fillId="0" borderId="3" xfId="0" applyFont="1" applyBorder="1" applyAlignment="1">
      <alignment horizontal="left" vertical="center" indent="1"/>
    </xf>
    <xf numFmtId="0" fontId="16" fillId="11" borderId="2" xfId="0" applyFont="1" applyFill="1" applyBorder="1" applyAlignment="1">
      <alignment horizontal="center" vertical="center"/>
    </xf>
    <xf numFmtId="0" fontId="16" fillId="11" borderId="3" xfId="0" applyFont="1" applyFill="1" applyBorder="1" applyAlignment="1">
      <alignment horizontal="center" vertical="center"/>
    </xf>
    <xf numFmtId="0" fontId="17" fillId="0" borderId="63" xfId="0" applyFont="1" applyBorder="1" applyAlignment="1">
      <alignment horizontal="center" vertical="center"/>
    </xf>
    <xf numFmtId="0" fontId="17" fillId="0" borderId="2" xfId="0" applyFont="1" applyBorder="1" applyAlignment="1">
      <alignment horizontal="center" vertical="center"/>
    </xf>
    <xf numFmtId="0" fontId="17" fillId="0" borderId="10" xfId="0" applyFont="1" applyBorder="1" applyAlignment="1">
      <alignment horizontal="center" vertical="center"/>
    </xf>
    <xf numFmtId="0" fontId="17" fillId="0" borderId="3" xfId="0" applyFont="1" applyBorder="1" applyAlignment="1">
      <alignment horizontal="center" vertical="center"/>
    </xf>
    <xf numFmtId="0" fontId="16" fillId="0" borderId="63" xfId="0" applyFont="1" applyBorder="1" applyAlignment="1">
      <alignment horizontal="center" vertical="center"/>
    </xf>
    <xf numFmtId="0" fontId="17" fillId="2" borderId="63" xfId="0" applyFont="1" applyFill="1" applyBorder="1" applyAlignment="1" applyProtection="1">
      <alignment horizontal="center" vertical="center" wrapText="1"/>
      <protection locked="0"/>
    </xf>
    <xf numFmtId="0" fontId="94" fillId="2" borderId="0" xfId="0" applyFont="1" applyFill="1" applyProtection="1">
      <alignment vertical="center"/>
      <protection locked="0"/>
    </xf>
    <xf numFmtId="0" fontId="58" fillId="0" borderId="7" xfId="0" applyFont="1" applyBorder="1" applyAlignment="1">
      <alignment horizontal="center" vertical="center" textRotation="90"/>
    </xf>
    <xf numFmtId="0" fontId="58" fillId="3" borderId="5"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6" xfId="0" applyFont="1" applyFill="1" applyBorder="1" applyAlignment="1">
      <alignment horizontal="center" vertical="center"/>
    </xf>
    <xf numFmtId="0" fontId="58" fillId="3" borderId="9" xfId="0" applyFont="1" applyFill="1" applyBorder="1" applyAlignment="1">
      <alignment horizontal="center" vertical="center"/>
    </xf>
    <xf numFmtId="0" fontId="67" fillId="2" borderId="2" xfId="0" applyFont="1" applyFill="1" applyBorder="1" applyAlignment="1" applyProtection="1">
      <alignment horizontal="left" vertical="center" wrapText="1" indent="1"/>
      <protection locked="0"/>
    </xf>
    <xf numFmtId="0" fontId="67" fillId="2" borderId="10" xfId="0" applyFont="1" applyFill="1" applyBorder="1" applyAlignment="1" applyProtection="1">
      <alignment horizontal="left" vertical="center" wrapText="1" indent="1"/>
      <protection locked="0"/>
    </xf>
    <xf numFmtId="0" fontId="67" fillId="2" borderId="3" xfId="0" applyFont="1" applyFill="1" applyBorder="1" applyAlignment="1" applyProtection="1">
      <alignment horizontal="left" vertical="center" wrapText="1" indent="1"/>
      <protection locked="0"/>
    </xf>
    <xf numFmtId="0" fontId="58" fillId="5" borderId="4" xfId="0" applyFont="1" applyFill="1" applyBorder="1" applyAlignment="1">
      <alignment horizontal="center" vertical="center" wrapText="1"/>
    </xf>
    <xf numFmtId="0" fontId="58" fillId="5" borderId="7" xfId="0" applyFont="1" applyFill="1" applyBorder="1" applyAlignment="1">
      <alignment horizontal="center" vertical="center" wrapText="1"/>
    </xf>
    <xf numFmtId="0" fontId="67" fillId="2" borderId="2" xfId="0" applyFont="1" applyFill="1" applyBorder="1" applyAlignment="1" applyProtection="1">
      <alignment horizontal="left" vertical="center" indent="1"/>
      <protection locked="0"/>
    </xf>
    <xf numFmtId="0" fontId="67" fillId="2" borderId="3" xfId="0" applyFont="1" applyFill="1" applyBorder="1" applyAlignment="1" applyProtection="1">
      <alignment horizontal="left" vertical="center" indent="1"/>
      <protection locked="0"/>
    </xf>
    <xf numFmtId="0" fontId="67" fillId="2" borderId="10" xfId="0" applyFont="1" applyFill="1" applyBorder="1" applyAlignment="1" applyProtection="1">
      <alignment horizontal="left" vertical="center" indent="1"/>
      <protection locked="0"/>
    </xf>
    <xf numFmtId="0" fontId="67" fillId="2" borderId="2" xfId="0" applyFont="1" applyFill="1" applyBorder="1" applyAlignment="1" applyProtection="1">
      <alignment horizontal="center" vertical="center"/>
      <protection locked="0"/>
    </xf>
    <xf numFmtId="0" fontId="67" fillId="2" borderId="3" xfId="0" applyFont="1" applyFill="1" applyBorder="1" applyAlignment="1" applyProtection="1">
      <alignment horizontal="center" vertical="center"/>
      <protection locked="0"/>
    </xf>
    <xf numFmtId="0" fontId="58" fillId="0" borderId="63" xfId="0" applyFont="1" applyBorder="1" applyAlignment="1">
      <alignment horizontal="center" vertical="center" wrapText="1"/>
    </xf>
    <xf numFmtId="0" fontId="58" fillId="2" borderId="2" xfId="0" applyFont="1" applyFill="1" applyBorder="1" applyAlignment="1" applyProtection="1">
      <alignment horizontal="left" vertical="center" wrapText="1" indent="1"/>
      <protection locked="0"/>
    </xf>
    <xf numFmtId="0" fontId="58" fillId="2" borderId="10" xfId="0" applyFont="1" applyFill="1" applyBorder="1" applyAlignment="1" applyProtection="1">
      <alignment horizontal="left" vertical="center" wrapText="1" indent="1"/>
      <protection locked="0"/>
    </xf>
    <xf numFmtId="0" fontId="58" fillId="2" borderId="3" xfId="0" applyFont="1" applyFill="1" applyBorder="1" applyAlignment="1" applyProtection="1">
      <alignment horizontal="left" vertical="center" wrapText="1" indent="1"/>
      <protection locked="0"/>
    </xf>
    <xf numFmtId="0" fontId="58" fillId="2" borderId="2" xfId="0" applyFont="1" applyFill="1" applyBorder="1" applyAlignment="1" applyProtection="1">
      <alignment horizontal="center" vertical="center" wrapText="1"/>
      <protection locked="0"/>
    </xf>
    <xf numFmtId="0" fontId="58" fillId="2" borderId="3" xfId="0" applyFont="1" applyFill="1" applyBorder="1" applyAlignment="1" applyProtection="1">
      <alignment horizontal="center" vertical="center" wrapText="1"/>
      <protection locked="0"/>
    </xf>
    <xf numFmtId="0" fontId="58" fillId="0" borderId="2" xfId="0" applyFont="1" applyBorder="1" applyAlignment="1">
      <alignment horizontal="left" vertical="center" indent="1"/>
    </xf>
    <xf numFmtId="0" fontId="58" fillId="0" borderId="10" xfId="0" applyFont="1" applyBorder="1" applyAlignment="1">
      <alignment horizontal="left" vertical="center" indent="1"/>
    </xf>
    <xf numFmtId="0" fontId="58" fillId="0" borderId="3" xfId="0" applyFont="1" applyBorder="1" applyAlignment="1">
      <alignment horizontal="left" vertical="center" indent="1"/>
    </xf>
    <xf numFmtId="0" fontId="58" fillId="0" borderId="11" xfId="0" applyFont="1" applyBorder="1" applyAlignment="1">
      <alignment horizontal="left" vertical="center" wrapText="1" indent="1"/>
    </xf>
    <xf numFmtId="0" fontId="58" fillId="0" borderId="14" xfId="0" applyFont="1" applyBorder="1" applyAlignment="1">
      <alignment horizontal="left" vertical="center" wrapText="1" indent="1"/>
    </xf>
    <xf numFmtId="0" fontId="65" fillId="0" borderId="2" xfId="0" applyFont="1" applyBorder="1" applyAlignment="1">
      <alignment horizontal="center" vertical="center" wrapText="1"/>
    </xf>
    <xf numFmtId="0" fontId="65" fillId="0" borderId="3" xfId="0" applyFont="1" applyBorder="1" applyAlignment="1">
      <alignment horizontal="center" vertical="center" wrapText="1"/>
    </xf>
    <xf numFmtId="0" fontId="58" fillId="11" borderId="2" xfId="0" applyFont="1" applyFill="1" applyBorder="1" applyAlignment="1">
      <alignment horizontal="center" vertical="center"/>
    </xf>
    <xf numFmtId="0" fontId="58" fillId="11" borderId="3" xfId="0" applyFont="1" applyFill="1" applyBorder="1" applyAlignment="1">
      <alignment horizontal="center" vertical="center"/>
    </xf>
    <xf numFmtId="0" fontId="95" fillId="0" borderId="63" xfId="0" applyFont="1" applyBorder="1" applyAlignment="1">
      <alignment horizontal="center" vertical="center"/>
    </xf>
    <xf numFmtId="0" fontId="67" fillId="0" borderId="63" xfId="0" applyFont="1" applyBorder="1" applyAlignment="1">
      <alignment horizontal="center" vertical="center"/>
    </xf>
    <xf numFmtId="0" fontId="67" fillId="0" borderId="2" xfId="0" applyFont="1" applyBorder="1" applyAlignment="1">
      <alignment horizontal="center" vertical="center"/>
    </xf>
    <xf numFmtId="0" fontId="67" fillId="0" borderId="10" xfId="0" applyFont="1" applyBorder="1" applyAlignment="1">
      <alignment horizontal="center" vertical="center"/>
    </xf>
    <xf numFmtId="0" fontId="67" fillId="0" borderId="3" xfId="0" applyFont="1" applyBorder="1" applyAlignment="1">
      <alignment horizontal="center" vertical="center"/>
    </xf>
    <xf numFmtId="0" fontId="58" fillId="0" borderId="63" xfId="0" applyFont="1" applyBorder="1" applyAlignment="1">
      <alignment horizontal="center" vertical="center"/>
    </xf>
    <xf numFmtId="0" fontId="67" fillId="2" borderId="63" xfId="0" applyFont="1" applyFill="1" applyBorder="1" applyAlignment="1" applyProtection="1">
      <alignment horizontal="center" vertical="center" wrapText="1"/>
      <protection locked="0"/>
    </xf>
    <xf numFmtId="0" fontId="59" fillId="0" borderId="7" xfId="0" applyFont="1" applyBorder="1" applyAlignment="1">
      <alignment horizontal="center" vertical="center"/>
    </xf>
    <xf numFmtId="0" fontId="17" fillId="0" borderId="5" xfId="0" applyFont="1" applyBorder="1" applyAlignment="1">
      <alignment horizontal="left" vertical="center" indent="1"/>
    </xf>
    <xf numFmtId="0" fontId="17" fillId="0" borderId="11" xfId="0" applyFont="1" applyBorder="1" applyAlignment="1">
      <alignment horizontal="left" vertical="center" indent="1"/>
    </xf>
    <xf numFmtId="0" fontId="17" fillId="0" borderId="6" xfId="0" applyFont="1" applyBorder="1" applyAlignment="1">
      <alignment horizontal="left" vertical="center" indent="1"/>
    </xf>
    <xf numFmtId="0" fontId="17" fillId="0" borderId="8" xfId="0" applyFont="1" applyBorder="1" applyAlignment="1">
      <alignment horizontal="left" vertical="center" indent="1"/>
    </xf>
    <xf numFmtId="0" fontId="17" fillId="0" borderId="9" xfId="0" applyFont="1" applyBorder="1" applyAlignment="1">
      <alignment horizontal="left" vertical="center" indent="1"/>
    </xf>
    <xf numFmtId="0" fontId="17" fillId="0" borderId="14" xfId="0" applyFont="1" applyBorder="1" applyAlignment="1">
      <alignment horizontal="left" vertical="center" indent="1"/>
    </xf>
    <xf numFmtId="0" fontId="17" fillId="2" borderId="8" xfId="0" applyFont="1" applyFill="1" applyBorder="1" applyAlignment="1" applyProtection="1">
      <alignment horizontal="left" vertical="center" wrapText="1" indent="1"/>
      <protection locked="0"/>
    </xf>
    <xf numFmtId="0" fontId="17" fillId="2" borderId="14" xfId="0" applyFont="1" applyFill="1" applyBorder="1" applyAlignment="1" applyProtection="1">
      <alignment horizontal="left" vertical="center" wrapText="1" indent="1"/>
      <protection locked="0"/>
    </xf>
    <xf numFmtId="0" fontId="17" fillId="2" borderId="9" xfId="0" applyFont="1" applyFill="1" applyBorder="1" applyAlignment="1" applyProtection="1">
      <alignment horizontal="left" vertical="center" wrapText="1" indent="1"/>
      <protection locked="0"/>
    </xf>
    <xf numFmtId="0" fontId="17" fillId="2" borderId="14" xfId="0" applyFont="1" applyFill="1" applyBorder="1" applyProtection="1">
      <alignment vertical="center"/>
      <protection locked="0"/>
    </xf>
    <xf numFmtId="0" fontId="17" fillId="0" borderId="12" xfId="0" applyFont="1" applyBorder="1" applyAlignment="1">
      <alignment horizontal="left" vertical="center" wrapText="1" indent="1"/>
    </xf>
    <xf numFmtId="0" fontId="17" fillId="0" borderId="6" xfId="0" applyFont="1" applyBorder="1" applyAlignment="1">
      <alignment horizontal="left" vertical="center" wrapText="1" indent="1"/>
    </xf>
    <xf numFmtId="0" fontId="17" fillId="0" borderId="5" xfId="0" applyFont="1" applyBorder="1" applyAlignment="1">
      <alignment horizontal="center" vertical="center"/>
    </xf>
    <xf numFmtId="0" fontId="17" fillId="0" borderId="6" xfId="0" applyFont="1" applyBorder="1" applyAlignment="1">
      <alignment horizontal="center" vertical="center"/>
    </xf>
    <xf numFmtId="0" fontId="17" fillId="0" borderId="14" xfId="0" applyFont="1" applyBorder="1" applyAlignment="1">
      <alignment horizontal="center" vertical="center"/>
    </xf>
    <xf numFmtId="0" fontId="17" fillId="0" borderId="9" xfId="0" applyFont="1" applyBorder="1" applyAlignment="1">
      <alignment horizontal="center" vertical="center"/>
    </xf>
    <xf numFmtId="0" fontId="17" fillId="0" borderId="8" xfId="0" applyFont="1" applyBorder="1" applyAlignment="1">
      <alignment horizontal="center" vertical="center"/>
    </xf>
    <xf numFmtId="0" fontId="17" fillId="0" borderId="2" xfId="0" applyFont="1" applyBorder="1" applyAlignment="1" applyProtection="1">
      <alignment horizontal="left" vertical="center" wrapText="1" indent="1"/>
      <protection locked="0"/>
    </xf>
    <xf numFmtId="0" fontId="17" fillId="0" borderId="10" xfId="0" applyFont="1" applyBorder="1" applyAlignment="1" applyProtection="1">
      <alignment horizontal="left" vertical="center" wrapText="1" indent="1"/>
      <protection locked="0"/>
    </xf>
    <xf numFmtId="0" fontId="17" fillId="0" borderId="3" xfId="0" applyFont="1" applyBorder="1" applyAlignment="1" applyProtection="1">
      <alignment horizontal="left" vertical="center" wrapText="1" indent="1"/>
      <protection locked="0"/>
    </xf>
    <xf numFmtId="0" fontId="17" fillId="2" borderId="2" xfId="0" applyFont="1" applyFill="1" applyBorder="1" applyAlignment="1" applyProtection="1">
      <alignment horizontal="center" vertical="center" wrapText="1"/>
      <protection locked="0"/>
    </xf>
    <xf numFmtId="0" fontId="16" fillId="0" borderId="14"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17" fillId="0" borderId="4" xfId="0" applyFont="1" applyBorder="1" applyAlignment="1">
      <alignment horizontal="center" vertical="center" wrapText="1"/>
    </xf>
    <xf numFmtId="0" fontId="16" fillId="2" borderId="63" xfId="0" applyFont="1" applyFill="1" applyBorder="1" applyAlignment="1" applyProtection="1">
      <alignment horizontal="left" vertical="center" wrapText="1" indent="1"/>
      <protection locked="0"/>
    </xf>
    <xf numFmtId="0" fontId="16" fillId="0" borderId="10" xfId="0" applyFont="1" applyBorder="1" applyAlignment="1">
      <alignment horizontal="center" vertical="center" wrapText="1"/>
    </xf>
    <xf numFmtId="0" fontId="67" fillId="0" borderId="4" xfId="0" applyFont="1" applyBorder="1" applyAlignment="1">
      <alignment horizontal="center" vertical="center" textRotation="90" wrapText="1"/>
    </xf>
    <xf numFmtId="0" fontId="67" fillId="0" borderId="7" xfId="0" applyFont="1" applyBorder="1" applyAlignment="1">
      <alignment horizontal="center" vertical="center" textRotation="90"/>
    </xf>
    <xf numFmtId="0" fontId="67" fillId="0" borderId="5" xfId="0" applyFont="1" applyBorder="1" applyAlignment="1">
      <alignment horizontal="left" vertical="center" indent="1"/>
    </xf>
    <xf numFmtId="0" fontId="67" fillId="0" borderId="11" xfId="0" applyFont="1" applyBorder="1" applyAlignment="1">
      <alignment horizontal="left" vertical="center" indent="1"/>
    </xf>
    <xf numFmtId="0" fontId="67" fillId="0" borderId="6" xfId="0" applyFont="1" applyBorder="1" applyAlignment="1">
      <alignment horizontal="left" vertical="center" indent="1"/>
    </xf>
    <xf numFmtId="0" fontId="67" fillId="0" borderId="2" xfId="0" applyFont="1" applyBorder="1" applyAlignment="1">
      <alignment horizontal="left" vertical="center" indent="1"/>
    </xf>
    <xf numFmtId="0" fontId="67" fillId="0" borderId="10" xfId="0" applyFont="1" applyBorder="1" applyAlignment="1">
      <alignment horizontal="left" vertical="center" indent="1"/>
    </xf>
    <xf numFmtId="0" fontId="67" fillId="0" borderId="3" xfId="0" applyFont="1" applyBorder="1" applyAlignment="1">
      <alignment horizontal="left" vertical="center" indent="1"/>
    </xf>
    <xf numFmtId="0" fontId="67" fillId="0" borderId="8" xfId="0" applyFont="1" applyBorder="1" applyAlignment="1">
      <alignment horizontal="left" vertical="center" indent="1"/>
    </xf>
    <xf numFmtId="0" fontId="67" fillId="0" borderId="9" xfId="0" applyFont="1" applyBorder="1" applyAlignment="1">
      <alignment horizontal="left" vertical="center" indent="1"/>
    </xf>
    <xf numFmtId="0" fontId="67" fillId="0" borderId="14" xfId="0" applyFont="1" applyBorder="1" applyAlignment="1">
      <alignment horizontal="left" vertical="center" indent="1"/>
    </xf>
    <xf numFmtId="0" fontId="67" fillId="2" borderId="8" xfId="0" applyFont="1" applyFill="1" applyBorder="1" applyAlignment="1" applyProtection="1">
      <alignment horizontal="left" vertical="center" wrapText="1" indent="1"/>
      <protection locked="0"/>
    </xf>
    <xf numFmtId="0" fontId="67" fillId="2" borderId="14" xfId="0" applyFont="1" applyFill="1" applyBorder="1" applyAlignment="1" applyProtection="1">
      <alignment horizontal="left" vertical="center" wrapText="1" indent="1"/>
      <protection locked="0"/>
    </xf>
    <xf numFmtId="0" fontId="67" fillId="2" borderId="9" xfId="0" applyFont="1" applyFill="1" applyBorder="1" applyAlignment="1" applyProtection="1">
      <alignment horizontal="left" vertical="center" wrapText="1" indent="1"/>
      <protection locked="0"/>
    </xf>
    <xf numFmtId="0" fontId="67" fillId="2" borderId="14" xfId="0" applyFont="1" applyFill="1" applyBorder="1" applyAlignment="1" applyProtection="1">
      <alignment horizontal="center" vertical="center"/>
      <protection locked="0"/>
    </xf>
    <xf numFmtId="0" fontId="67" fillId="0" borderId="12" xfId="0" applyFont="1" applyBorder="1" applyAlignment="1">
      <alignment horizontal="left" vertical="center" wrapText="1" indent="1"/>
    </xf>
    <xf numFmtId="0" fontId="67" fillId="0" borderId="6" xfId="0" applyFont="1" applyBorder="1" applyAlignment="1">
      <alignment horizontal="left" vertical="center" wrapText="1" indent="1"/>
    </xf>
    <xf numFmtId="0" fontId="67" fillId="0" borderId="5" xfId="0" applyFont="1" applyBorder="1" applyAlignment="1">
      <alignment horizontal="center" vertical="center"/>
    </xf>
    <xf numFmtId="0" fontId="67" fillId="0" borderId="6" xfId="0" applyFont="1" applyBorder="1" applyAlignment="1">
      <alignment horizontal="center" vertical="center"/>
    </xf>
    <xf numFmtId="0" fontId="67" fillId="0" borderId="14" xfId="0" applyFont="1" applyBorder="1" applyAlignment="1">
      <alignment horizontal="center" vertical="center"/>
    </xf>
    <xf numFmtId="0" fontId="67" fillId="0" borderId="9" xfId="0" applyFont="1" applyBorder="1" applyAlignment="1">
      <alignment horizontal="center" vertical="center"/>
    </xf>
    <xf numFmtId="0" fontId="67" fillId="0" borderId="8" xfId="0" applyFont="1" applyBorder="1" applyAlignment="1">
      <alignment horizontal="center" vertical="center"/>
    </xf>
    <xf numFmtId="0" fontId="58" fillId="0" borderId="14" xfId="0" applyFont="1" applyBorder="1" applyAlignment="1">
      <alignment horizontal="center" vertical="center"/>
    </xf>
    <xf numFmtId="0" fontId="67" fillId="0" borderId="2" xfId="0" applyFont="1" applyBorder="1" applyAlignment="1" applyProtection="1">
      <alignment horizontal="left" vertical="center" wrapText="1" indent="1"/>
      <protection locked="0"/>
    </xf>
    <xf numFmtId="0" fontId="67" fillId="0" borderId="10" xfId="0" applyFont="1" applyBorder="1" applyAlignment="1" applyProtection="1">
      <alignment horizontal="left" vertical="center" wrapText="1" indent="1"/>
      <protection locked="0"/>
    </xf>
    <xf numFmtId="0" fontId="67" fillId="0" borderId="3" xfId="0" applyFont="1" applyBorder="1" applyAlignment="1" applyProtection="1">
      <alignment horizontal="left" vertical="center" wrapText="1" indent="1"/>
      <protection locked="0"/>
    </xf>
    <xf numFmtId="0" fontId="67" fillId="2" borderId="2" xfId="0" applyFont="1" applyFill="1" applyBorder="1" applyAlignment="1" applyProtection="1">
      <alignment horizontal="center" vertical="center" wrapText="1"/>
      <protection locked="0"/>
    </xf>
    <xf numFmtId="0" fontId="67" fillId="2" borderId="3" xfId="0" applyFont="1" applyFill="1" applyBorder="1" applyAlignment="1" applyProtection="1">
      <alignment horizontal="center" vertical="center" wrapText="1"/>
      <protection locked="0"/>
    </xf>
    <xf numFmtId="0" fontId="67" fillId="6" borderId="3" xfId="0" applyFont="1" applyFill="1" applyBorder="1" applyAlignment="1" applyProtection="1">
      <alignment horizontal="left" vertical="center" wrapText="1" indent="1"/>
      <protection locked="0"/>
    </xf>
    <xf numFmtId="0" fontId="58" fillId="2" borderId="63" xfId="0" applyFont="1" applyFill="1" applyBorder="1" applyAlignment="1" applyProtection="1">
      <alignment horizontal="left" vertical="center" wrapText="1" indent="1"/>
      <protection locked="0"/>
    </xf>
    <xf numFmtId="0" fontId="16" fillId="5" borderId="8" xfId="0" applyFont="1" applyFill="1" applyBorder="1" applyAlignment="1">
      <alignment horizontal="center" vertical="center"/>
    </xf>
    <xf numFmtId="0" fontId="16" fillId="5" borderId="9" xfId="0" applyFont="1" applyFill="1" applyBorder="1" applyAlignment="1">
      <alignment horizontal="center" vertical="center"/>
    </xf>
    <xf numFmtId="0" fontId="3" fillId="0" borderId="5" xfId="0" applyFont="1" applyBorder="1" applyAlignment="1">
      <alignment horizontal="left" vertical="center" indent="1"/>
    </xf>
    <xf numFmtId="0" fontId="17" fillId="2" borderId="2" xfId="0" quotePrefix="1" applyFont="1" applyFill="1" applyBorder="1" applyAlignment="1" applyProtection="1">
      <alignment horizontal="left" vertical="center" wrapText="1" indent="1"/>
      <protection locked="0"/>
    </xf>
    <xf numFmtId="0" fontId="17" fillId="2" borderId="10" xfId="0" quotePrefix="1" applyFont="1" applyFill="1" applyBorder="1" applyAlignment="1" applyProtection="1">
      <alignment horizontal="left" vertical="center" wrapText="1" indent="1"/>
      <protection locked="0"/>
    </xf>
    <xf numFmtId="0" fontId="17" fillId="2" borderId="3" xfId="0" quotePrefix="1" applyFont="1" applyFill="1" applyBorder="1" applyAlignment="1" applyProtection="1">
      <alignment horizontal="left" vertical="center" wrapText="1" indent="1"/>
      <protection locked="0"/>
    </xf>
    <xf numFmtId="0" fontId="16" fillId="5" borderId="2" xfId="0" applyFont="1" applyFill="1" applyBorder="1" applyAlignment="1">
      <alignment horizontal="center" vertical="center"/>
    </xf>
    <xf numFmtId="0" fontId="16" fillId="5" borderId="3" xfId="0" applyFont="1" applyFill="1" applyBorder="1" applyAlignment="1">
      <alignment horizontal="center" vertical="center"/>
    </xf>
    <xf numFmtId="0" fontId="67" fillId="2" borderId="2" xfId="0" quotePrefix="1" applyFont="1" applyFill="1" applyBorder="1" applyAlignment="1" applyProtection="1">
      <alignment horizontal="left" vertical="center" wrapText="1" indent="1"/>
      <protection locked="0"/>
    </xf>
    <xf numFmtId="0" fontId="67" fillId="2" borderId="10" xfId="0" quotePrefix="1" applyFont="1" applyFill="1" applyBorder="1" applyAlignment="1" applyProtection="1">
      <alignment horizontal="left" vertical="center" wrapText="1" indent="1"/>
      <protection locked="0"/>
    </xf>
    <xf numFmtId="0" fontId="67" fillId="2" borderId="3" xfId="0" quotePrefix="1" applyFont="1" applyFill="1" applyBorder="1" applyAlignment="1" applyProtection="1">
      <alignment horizontal="left" vertical="center" wrapText="1" indent="1"/>
      <protection locked="0"/>
    </xf>
    <xf numFmtId="0" fontId="58" fillId="0" borderId="12" xfId="0" applyFont="1" applyBorder="1" applyAlignment="1">
      <alignment horizontal="center" vertical="center" wrapText="1"/>
    </xf>
    <xf numFmtId="0" fontId="58" fillId="0" borderId="0" xfId="0" applyFont="1" applyAlignment="1">
      <alignment horizontal="center" vertical="center" wrapText="1"/>
    </xf>
    <xf numFmtId="0" fontId="58" fillId="0" borderId="13" xfId="0" applyFont="1" applyBorder="1" applyAlignment="1">
      <alignment horizontal="center" vertical="center" wrapText="1"/>
    </xf>
    <xf numFmtId="0" fontId="59" fillId="0" borderId="11" xfId="0" applyFont="1" applyBorder="1" applyAlignment="1">
      <alignment horizontal="left" vertical="center" indent="1"/>
    </xf>
    <xf numFmtId="0" fontId="16" fillId="2" borderId="4" xfId="0" applyFont="1" applyFill="1" applyBorder="1" applyAlignment="1" applyProtection="1">
      <alignment horizontal="left" vertical="center" wrapText="1" indent="1"/>
      <protection locked="0"/>
    </xf>
    <xf numFmtId="0" fontId="16" fillId="2" borderId="7" xfId="0" applyFont="1" applyFill="1" applyBorder="1" applyAlignment="1" applyProtection="1">
      <alignment horizontal="left" vertical="center" wrapText="1" indent="1"/>
      <protection locked="0"/>
    </xf>
    <xf numFmtId="0" fontId="58" fillId="2" borderId="4" xfId="0" applyFont="1" applyFill="1" applyBorder="1" applyAlignment="1" applyProtection="1">
      <alignment horizontal="left" vertical="center" wrapText="1" indent="1"/>
      <protection locked="0"/>
    </xf>
    <xf numFmtId="0" fontId="58" fillId="2" borderId="7" xfId="0" applyFont="1" applyFill="1" applyBorder="1" applyAlignment="1" applyProtection="1">
      <alignment horizontal="left" vertical="center" wrapText="1" indent="1"/>
      <protection locked="0"/>
    </xf>
    <xf numFmtId="0" fontId="67" fillId="10" borderId="5" xfId="0" applyFont="1" applyFill="1" applyBorder="1" applyAlignment="1">
      <alignment horizontal="right" vertical="center"/>
    </xf>
    <xf numFmtId="0" fontId="67" fillId="10" borderId="8" xfId="0" applyFont="1" applyFill="1" applyBorder="1" applyAlignment="1">
      <alignment horizontal="right" vertical="center"/>
    </xf>
    <xf numFmtId="0" fontId="67" fillId="10" borderId="6" xfId="0" quotePrefix="1" applyFont="1" applyFill="1" applyBorder="1" applyAlignment="1">
      <alignment horizontal="left" vertical="center"/>
    </xf>
    <xf numFmtId="0" fontId="67" fillId="10" borderId="9" xfId="0" quotePrefix="1" applyFont="1" applyFill="1" applyBorder="1" applyAlignment="1">
      <alignment horizontal="left" vertical="center"/>
    </xf>
    <xf numFmtId="0" fontId="67" fillId="0" borderId="4" xfId="0" applyFont="1" applyBorder="1" applyAlignment="1">
      <alignment horizontal="left" vertical="center" wrapText="1" indent="1"/>
    </xf>
    <xf numFmtId="0" fontId="67" fillId="0" borderId="7" xfId="0" applyFont="1" applyBorder="1" applyAlignment="1">
      <alignment horizontal="left" vertical="center" wrapText="1" indent="1"/>
    </xf>
    <xf numFmtId="0" fontId="67" fillId="0" borderId="4" xfId="35" quotePrefix="1" applyFont="1" applyBorder="1" applyAlignment="1">
      <alignment horizontal="left" vertical="center" wrapText="1" indent="1"/>
    </xf>
    <xf numFmtId="0" fontId="67" fillId="0" borderId="7" xfId="35" quotePrefix="1" applyFont="1" applyBorder="1" applyAlignment="1">
      <alignment horizontal="left" vertical="center" wrapText="1" indent="1"/>
    </xf>
    <xf numFmtId="49" fontId="17" fillId="6" borderId="2" xfId="0" applyNumberFormat="1" applyFont="1" applyFill="1" applyBorder="1" applyAlignment="1" applyProtection="1">
      <alignment horizontal="left" vertical="center" indent="1"/>
    </xf>
    <xf numFmtId="0" fontId="17" fillId="6" borderId="2" xfId="0" applyFont="1" applyFill="1" applyBorder="1" applyAlignment="1">
      <alignment horizontal="center" vertical="center"/>
    </xf>
    <xf numFmtId="0" fontId="15" fillId="6" borderId="2" xfId="0" applyFont="1" applyFill="1" applyBorder="1" applyAlignment="1">
      <alignment horizontal="left" vertical="center" wrapText="1" indent="1"/>
    </xf>
    <xf numFmtId="0" fontId="17" fillId="6" borderId="63" xfId="0" applyFont="1" applyFill="1" applyBorder="1" applyAlignment="1">
      <alignment horizontal="left" vertical="center" indent="1"/>
    </xf>
    <xf numFmtId="0" fontId="15" fillId="6" borderId="63" xfId="0" applyFont="1" applyFill="1" applyBorder="1" applyAlignment="1">
      <alignment horizontal="left" vertical="center" wrapText="1" indent="1"/>
    </xf>
    <xf numFmtId="0" fontId="17" fillId="6" borderId="63" xfId="0" applyFont="1" applyFill="1" applyBorder="1" applyAlignment="1">
      <alignment horizontal="center" vertical="center" wrapText="1"/>
    </xf>
    <xf numFmtId="0" fontId="15" fillId="6" borderId="2" xfId="0" applyFont="1" applyFill="1" applyBorder="1" applyAlignment="1">
      <alignment horizontal="left" vertical="center" wrapText="1" indent="1"/>
    </xf>
    <xf numFmtId="0" fontId="17" fillId="6" borderId="63" xfId="0" applyFont="1" applyFill="1" applyBorder="1" applyAlignment="1">
      <alignment horizontal="center" vertical="center"/>
    </xf>
    <xf numFmtId="0" fontId="17" fillId="6" borderId="2" xfId="0" applyFont="1" applyFill="1" applyBorder="1" applyAlignment="1">
      <alignment horizontal="left" vertical="center" indent="1"/>
    </xf>
    <xf numFmtId="0" fontId="17" fillId="6" borderId="2" xfId="0" applyFont="1" applyFill="1" applyBorder="1" applyAlignment="1">
      <alignment horizontal="center" vertical="center"/>
    </xf>
    <xf numFmtId="0" fontId="16" fillId="6" borderId="2" xfId="0" applyFont="1" applyFill="1" applyBorder="1" applyAlignment="1">
      <alignment horizontal="center" vertical="center" wrapText="1"/>
    </xf>
    <xf numFmtId="0" fontId="16" fillId="6" borderId="7" xfId="0" applyFont="1" applyFill="1" applyBorder="1" applyAlignment="1">
      <alignment horizontal="center" vertical="center" wrapText="1"/>
    </xf>
    <xf numFmtId="178" fontId="17" fillId="2" borderId="63" xfId="2" quotePrefix="1" applyNumberFormat="1" applyFont="1" applyFill="1" applyBorder="1" applyAlignment="1" applyProtection="1">
      <alignment horizontal="center" vertical="center" wrapText="1"/>
      <protection locked="0"/>
    </xf>
    <xf numFmtId="49" fontId="17" fillId="20" borderId="63" xfId="2" applyNumberFormat="1" applyFont="1" applyFill="1" applyBorder="1" applyAlignment="1" applyProtection="1">
      <alignment horizontal="center" vertical="center" wrapText="1"/>
      <protection locked="0"/>
    </xf>
    <xf numFmtId="178" fontId="17" fillId="19" borderId="63" xfId="2" quotePrefix="1" applyNumberFormat="1" applyFont="1" applyFill="1" applyBorder="1" applyAlignment="1" applyProtection="1">
      <alignment horizontal="center" vertical="center" wrapText="1"/>
      <protection locked="0"/>
    </xf>
    <xf numFmtId="49" fontId="17" fillId="20" borderId="63" xfId="2" applyNumberFormat="1" applyFont="1" applyFill="1" applyBorder="1" applyAlignment="1" applyProtection="1">
      <alignment horizontal="left" vertical="center" wrapText="1" indent="1"/>
      <protection locked="0"/>
    </xf>
  </cellXfs>
  <cellStyles count="36">
    <cellStyle name="Grey" xfId="25" xr:uid="{00000000-0005-0000-0000-000000000000}"/>
    <cellStyle name="Input [yellow]" xfId="26" xr:uid="{00000000-0005-0000-0000-000001000000}"/>
    <cellStyle name="Milliers [0]_AR1194" xfId="27" xr:uid="{00000000-0005-0000-0000-000002000000}"/>
    <cellStyle name="Milliers_AR1194" xfId="28" xr:uid="{00000000-0005-0000-0000-000003000000}"/>
    <cellStyle name="Mon騁aire [0]_AR1194" xfId="29" xr:uid="{00000000-0005-0000-0000-000004000000}"/>
    <cellStyle name="Mon騁aire_AR1194" xfId="30" xr:uid="{00000000-0005-0000-0000-000005000000}"/>
    <cellStyle name="Normal - Style1" xfId="31" xr:uid="{00000000-0005-0000-0000-000006000000}"/>
    <cellStyle name="Percent [2]" xfId="32" xr:uid="{00000000-0005-0000-0000-000007000000}"/>
    <cellStyle name="センター" xfId="33" xr:uid="{00000000-0005-0000-0000-000008000000}"/>
    <cellStyle name="標準" xfId="0" builtinId="0"/>
    <cellStyle name="標準 10" xfId="4" xr:uid="{00000000-0005-0000-0000-00000A000000}"/>
    <cellStyle name="標準 11" xfId="5" xr:uid="{00000000-0005-0000-0000-00000B000000}"/>
    <cellStyle name="標準 12" xfId="6" xr:uid="{00000000-0005-0000-0000-00000C000000}"/>
    <cellStyle name="標準 13" xfId="7" xr:uid="{00000000-0005-0000-0000-00000D000000}"/>
    <cellStyle name="標準 14" xfId="8" xr:uid="{00000000-0005-0000-0000-00000E000000}"/>
    <cellStyle name="標準 15" xfId="9" xr:uid="{00000000-0005-0000-0000-00000F000000}"/>
    <cellStyle name="標準 16" xfId="10" xr:uid="{00000000-0005-0000-0000-000010000000}"/>
    <cellStyle name="標準 17" xfId="11" xr:uid="{00000000-0005-0000-0000-000011000000}"/>
    <cellStyle name="標準 18" xfId="12" xr:uid="{00000000-0005-0000-0000-000012000000}"/>
    <cellStyle name="標準 19" xfId="13" xr:uid="{00000000-0005-0000-0000-000013000000}"/>
    <cellStyle name="標準 2" xfId="1" xr:uid="{00000000-0005-0000-0000-000014000000}"/>
    <cellStyle name="標準 2 2" xfId="2" xr:uid="{00000000-0005-0000-0000-000015000000}"/>
    <cellStyle name="標準 2 3" xfId="14" xr:uid="{00000000-0005-0000-0000-000016000000}"/>
    <cellStyle name="標準 2 3 2" xfId="15" xr:uid="{00000000-0005-0000-0000-000017000000}"/>
    <cellStyle name="標準 20" xfId="16" xr:uid="{00000000-0005-0000-0000-000018000000}"/>
    <cellStyle name="標準 21" xfId="17" xr:uid="{00000000-0005-0000-0000-000019000000}"/>
    <cellStyle name="標準 22" xfId="18" xr:uid="{00000000-0005-0000-0000-00001A000000}"/>
    <cellStyle name="標準 25" xfId="35" xr:uid="{00000000-0005-0000-0000-00001B000000}"/>
    <cellStyle name="標準 3" xfId="3" xr:uid="{00000000-0005-0000-0000-00001C000000}"/>
    <cellStyle name="標準 4" xfId="19" xr:uid="{00000000-0005-0000-0000-00001D000000}"/>
    <cellStyle name="標準 5" xfId="20" xr:uid="{00000000-0005-0000-0000-00001E000000}"/>
    <cellStyle name="標準 6" xfId="21" xr:uid="{00000000-0005-0000-0000-00001F000000}"/>
    <cellStyle name="標準 7" xfId="22" xr:uid="{00000000-0005-0000-0000-000020000000}"/>
    <cellStyle name="標準 8" xfId="23" xr:uid="{00000000-0005-0000-0000-000021000000}"/>
    <cellStyle name="標準 9" xfId="24" xr:uid="{00000000-0005-0000-0000-000022000000}"/>
    <cellStyle name="未定義" xfId="34" xr:uid="{00000000-0005-0000-0000-000023000000}"/>
  </cellStyles>
  <dxfs count="6">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0000FF"/>
      <color rgb="FFCCFFCC"/>
      <color rgb="FFBFBFBF"/>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5</xdr:col>
      <xdr:colOff>398319</xdr:colOff>
      <xdr:row>82</xdr:row>
      <xdr:rowOff>155864</xdr:rowOff>
    </xdr:from>
    <xdr:to>
      <xdr:col>5</xdr:col>
      <xdr:colOff>910764</xdr:colOff>
      <xdr:row>82</xdr:row>
      <xdr:rowOff>651164</xdr:rowOff>
    </xdr:to>
    <xdr:pic>
      <xdr:nvPicPr>
        <xdr:cNvPr id="4" name="Picture 379">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0592" y="18114819"/>
          <a:ext cx="49530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398319</xdr:colOff>
      <xdr:row>105</xdr:row>
      <xdr:rowOff>138546</xdr:rowOff>
    </xdr:from>
    <xdr:to>
      <xdr:col>5</xdr:col>
      <xdr:colOff>912669</xdr:colOff>
      <xdr:row>105</xdr:row>
      <xdr:rowOff>644006</xdr:rowOff>
    </xdr:to>
    <xdr:pic>
      <xdr:nvPicPr>
        <xdr:cNvPr id="5" name="Picture 376">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10592" y="26704637"/>
          <a:ext cx="51435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149678</xdr:colOff>
      <xdr:row>32</xdr:row>
      <xdr:rowOff>40821</xdr:rowOff>
    </xdr:from>
    <xdr:to>
      <xdr:col>5</xdr:col>
      <xdr:colOff>873393</xdr:colOff>
      <xdr:row>32</xdr:row>
      <xdr:rowOff>727612</xdr:rowOff>
    </xdr:to>
    <xdr:pic>
      <xdr:nvPicPr>
        <xdr:cNvPr id="12" name="図 11">
          <a:extLst>
            <a:ext uri="{FF2B5EF4-FFF2-40B4-BE49-F238E27FC236}">
              <a16:creationId xmlns:a16="http://schemas.microsoft.com/office/drawing/2014/main" id="{2F2648E2-A06E-D72F-D2EA-0686160899DD}"/>
            </a:ext>
          </a:extLst>
        </xdr:cNvPr>
        <xdr:cNvPicPr>
          <a:picLocks noChangeAspect="1"/>
        </xdr:cNvPicPr>
      </xdr:nvPicPr>
      <xdr:blipFill>
        <a:blip xmlns:r="http://schemas.openxmlformats.org/officeDocument/2006/relationships" r:embed="rId3"/>
        <a:stretch>
          <a:fillRect/>
        </a:stretch>
      </xdr:blipFill>
      <xdr:spPr>
        <a:xfrm>
          <a:off x="1442357" y="10436678"/>
          <a:ext cx="723715" cy="688696"/>
        </a:xfrm>
        <a:prstGeom prst="rect">
          <a:avLst/>
        </a:prstGeom>
      </xdr:spPr>
    </xdr:pic>
    <xdr:clientData/>
  </xdr:twoCellAnchor>
  <xdr:twoCellAnchor editAs="oneCell">
    <xdr:from>
      <xdr:col>4</xdr:col>
      <xdr:colOff>489858</xdr:colOff>
      <xdr:row>57</xdr:row>
      <xdr:rowOff>35959</xdr:rowOff>
    </xdr:from>
    <xdr:to>
      <xdr:col>5</xdr:col>
      <xdr:colOff>721178</xdr:colOff>
      <xdr:row>57</xdr:row>
      <xdr:rowOff>727569</xdr:rowOff>
    </xdr:to>
    <xdr:pic>
      <xdr:nvPicPr>
        <xdr:cNvPr id="13" name="図 12">
          <a:extLst>
            <a:ext uri="{FF2B5EF4-FFF2-40B4-BE49-F238E27FC236}">
              <a16:creationId xmlns:a16="http://schemas.microsoft.com/office/drawing/2014/main" id="{04065D0B-D793-85C9-1089-1BCE7A00D050}"/>
            </a:ext>
          </a:extLst>
        </xdr:cNvPr>
        <xdr:cNvPicPr>
          <a:picLocks noChangeAspect="1"/>
        </xdr:cNvPicPr>
      </xdr:nvPicPr>
      <xdr:blipFill>
        <a:blip xmlns:r="http://schemas.openxmlformats.org/officeDocument/2006/relationships" r:embed="rId3"/>
        <a:stretch>
          <a:fillRect/>
        </a:stretch>
      </xdr:blipFill>
      <xdr:spPr>
        <a:xfrm>
          <a:off x="1279072" y="23657959"/>
          <a:ext cx="734785" cy="6992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2389908</xdr:colOff>
      <xdr:row>6</xdr:row>
      <xdr:rowOff>398320</xdr:rowOff>
    </xdr:from>
    <xdr:to>
      <xdr:col>5</xdr:col>
      <xdr:colOff>2389908</xdr:colOff>
      <xdr:row>6</xdr:row>
      <xdr:rowOff>3637686</xdr:rowOff>
    </xdr:to>
    <xdr:cxnSp macro="">
      <xdr:nvCxnSpPr>
        <xdr:cNvPr id="28" name="直線コネクタ 27">
          <a:extLst>
            <a:ext uri="{FF2B5EF4-FFF2-40B4-BE49-F238E27FC236}">
              <a16:creationId xmlns:a16="http://schemas.microsoft.com/office/drawing/2014/main" id="{00000000-0008-0000-0B00-00001C000000}"/>
            </a:ext>
          </a:extLst>
        </xdr:cNvPr>
        <xdr:cNvCxnSpPr/>
      </xdr:nvCxnSpPr>
      <xdr:spPr>
        <a:xfrm>
          <a:off x="13981833"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2112818</xdr:colOff>
      <xdr:row>6</xdr:row>
      <xdr:rowOff>103911</xdr:rowOff>
    </xdr:from>
    <xdr:ext cx="623761" cy="325730"/>
    <xdr:sp macro="" textlink="">
      <xdr:nvSpPr>
        <xdr:cNvPr id="29" name="テキスト ボックス 28">
          <a:extLst>
            <a:ext uri="{FF2B5EF4-FFF2-40B4-BE49-F238E27FC236}">
              <a16:creationId xmlns:a16="http://schemas.microsoft.com/office/drawing/2014/main" id="{00000000-0008-0000-0B00-00001D000000}"/>
            </a:ext>
          </a:extLst>
        </xdr:cNvPr>
        <xdr:cNvSpPr txBox="1"/>
      </xdr:nvSpPr>
      <xdr:spPr>
        <a:xfrm>
          <a:off x="13704743" y="2189886"/>
          <a:ext cx="623761"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メータ</a:t>
          </a:r>
        </a:p>
      </xdr:txBody>
    </xdr:sp>
    <xdr:clientData/>
  </xdr:oneCellAnchor>
  <xdr:oneCellAnchor>
    <xdr:from>
      <xdr:col>5</xdr:col>
      <xdr:colOff>5766959</xdr:colOff>
      <xdr:row>6</xdr:row>
      <xdr:rowOff>86593</xdr:rowOff>
    </xdr:from>
    <xdr:ext cx="1421158" cy="325730"/>
    <xdr:sp macro="" textlink="">
      <xdr:nvSpPr>
        <xdr:cNvPr id="30" name="テキスト ボックス 29">
          <a:extLst>
            <a:ext uri="{FF2B5EF4-FFF2-40B4-BE49-F238E27FC236}">
              <a16:creationId xmlns:a16="http://schemas.microsoft.com/office/drawing/2014/main" id="{00000000-0008-0000-0B00-00001E000000}"/>
            </a:ext>
          </a:extLst>
        </xdr:cNvPr>
        <xdr:cNvSpPr txBox="1"/>
      </xdr:nvSpPr>
      <xdr:spPr>
        <a:xfrm>
          <a:off x="17358884" y="2172568"/>
          <a:ext cx="1421158"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システム側ＥＣＵ</a:t>
          </a:r>
        </a:p>
      </xdr:txBody>
    </xdr:sp>
    <xdr:clientData/>
  </xdr:oneCellAnchor>
  <xdr:twoCellAnchor>
    <xdr:from>
      <xdr:col>5</xdr:col>
      <xdr:colOff>2441863</xdr:colOff>
      <xdr:row>6</xdr:row>
      <xdr:rowOff>1368139</xdr:rowOff>
    </xdr:from>
    <xdr:to>
      <xdr:col>5</xdr:col>
      <xdr:colOff>6373091</xdr:colOff>
      <xdr:row>6</xdr:row>
      <xdr:rowOff>2008912</xdr:rowOff>
    </xdr:to>
    <xdr:cxnSp macro="">
      <xdr:nvCxnSpPr>
        <xdr:cNvPr id="31" name="直線矢印コネクタ 30">
          <a:extLst>
            <a:ext uri="{FF2B5EF4-FFF2-40B4-BE49-F238E27FC236}">
              <a16:creationId xmlns:a16="http://schemas.microsoft.com/office/drawing/2014/main" id="{00000000-0008-0000-0B00-00001F000000}"/>
            </a:ext>
          </a:extLst>
        </xdr:cNvPr>
        <xdr:cNvCxnSpPr/>
      </xdr:nvCxnSpPr>
      <xdr:spPr>
        <a:xfrm>
          <a:off x="14033788" y="3454114"/>
          <a:ext cx="3931228" cy="640773"/>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2407228</xdr:colOff>
      <xdr:row>6</xdr:row>
      <xdr:rowOff>2389911</xdr:rowOff>
    </xdr:from>
    <xdr:to>
      <xdr:col>5</xdr:col>
      <xdr:colOff>6373091</xdr:colOff>
      <xdr:row>6</xdr:row>
      <xdr:rowOff>3082639</xdr:rowOff>
    </xdr:to>
    <xdr:cxnSp macro="">
      <xdr:nvCxnSpPr>
        <xdr:cNvPr id="32" name="直線矢印コネクタ 31">
          <a:extLst>
            <a:ext uri="{FF2B5EF4-FFF2-40B4-BE49-F238E27FC236}">
              <a16:creationId xmlns:a16="http://schemas.microsoft.com/office/drawing/2014/main" id="{00000000-0008-0000-0B00-000020000000}"/>
            </a:ext>
          </a:extLst>
        </xdr:cNvPr>
        <xdr:cNvCxnSpPr/>
      </xdr:nvCxnSpPr>
      <xdr:spPr>
        <a:xfrm flipH="1">
          <a:off x="13999153" y="4475886"/>
          <a:ext cx="3965863" cy="692728"/>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3046723</xdr:colOff>
      <xdr:row>6</xdr:row>
      <xdr:rowOff>1255056</xdr:rowOff>
    </xdr:from>
    <xdr:to>
      <xdr:col>5</xdr:col>
      <xdr:colOff>6098273</xdr:colOff>
      <xdr:row>6</xdr:row>
      <xdr:rowOff>1690042</xdr:rowOff>
    </xdr:to>
    <xdr:sp macro="" textlink="">
      <xdr:nvSpPr>
        <xdr:cNvPr id="33" name="テキスト ボックス 32">
          <a:extLst>
            <a:ext uri="{FF2B5EF4-FFF2-40B4-BE49-F238E27FC236}">
              <a16:creationId xmlns:a16="http://schemas.microsoft.com/office/drawing/2014/main" id="{00000000-0008-0000-0B00-000021000000}"/>
            </a:ext>
          </a:extLst>
        </xdr:cNvPr>
        <xdr:cNvSpPr txBox="1"/>
      </xdr:nvSpPr>
      <xdr:spPr>
        <a:xfrm rot="562901">
          <a:off x="14638648" y="3341031"/>
          <a:ext cx="3051550" cy="434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a:t>ステアリング</a:t>
          </a:r>
          <a:r>
            <a:rPr kumimoji="1" lang="en-US" altLang="ja-JP" sz="1400"/>
            <a:t>SW</a:t>
          </a:r>
          <a:r>
            <a:rPr kumimoji="1" lang="ja-JP" altLang="en-US" sz="1400"/>
            <a:t>押下状態信号送信</a:t>
          </a:r>
        </a:p>
      </xdr:txBody>
    </xdr:sp>
    <xdr:clientData/>
  </xdr:twoCellAnchor>
  <xdr:twoCellAnchor>
    <xdr:from>
      <xdr:col>5</xdr:col>
      <xdr:colOff>3222974</xdr:colOff>
      <xdr:row>6</xdr:row>
      <xdr:rowOff>2302492</xdr:rowOff>
    </xdr:from>
    <xdr:to>
      <xdr:col>5</xdr:col>
      <xdr:colOff>6124510</xdr:colOff>
      <xdr:row>6</xdr:row>
      <xdr:rowOff>2666174</xdr:rowOff>
    </xdr:to>
    <xdr:sp macro="" textlink="">
      <xdr:nvSpPr>
        <xdr:cNvPr id="34" name="テキスト ボックス 33">
          <a:extLst>
            <a:ext uri="{FF2B5EF4-FFF2-40B4-BE49-F238E27FC236}">
              <a16:creationId xmlns:a16="http://schemas.microsoft.com/office/drawing/2014/main" id="{00000000-0008-0000-0B00-000022000000}"/>
            </a:ext>
          </a:extLst>
        </xdr:cNvPr>
        <xdr:cNvSpPr txBox="1"/>
      </xdr:nvSpPr>
      <xdr:spPr>
        <a:xfrm rot="21001878">
          <a:off x="14814899" y="4388467"/>
          <a:ext cx="2901536" cy="363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400"/>
            <a:t>SW</a:t>
          </a:r>
          <a:r>
            <a:rPr kumimoji="1" lang="ja-JP" altLang="en-US" sz="1400"/>
            <a:t>状態応答信号送信</a:t>
          </a:r>
        </a:p>
      </xdr:txBody>
    </xdr:sp>
    <xdr:clientData/>
  </xdr:twoCellAnchor>
  <xdr:oneCellAnchor>
    <xdr:from>
      <xdr:col>5</xdr:col>
      <xdr:colOff>6476999</xdr:colOff>
      <xdr:row>6</xdr:row>
      <xdr:rowOff>1783774</xdr:rowOff>
    </xdr:from>
    <xdr:ext cx="1560684" cy="325730"/>
    <xdr:sp macro="" textlink="">
      <xdr:nvSpPr>
        <xdr:cNvPr id="35" name="テキスト ボックス 34">
          <a:extLst>
            <a:ext uri="{FF2B5EF4-FFF2-40B4-BE49-F238E27FC236}">
              <a16:creationId xmlns:a16="http://schemas.microsoft.com/office/drawing/2014/main" id="{00000000-0008-0000-0B00-000023000000}"/>
            </a:ext>
          </a:extLst>
        </xdr:cNvPr>
        <xdr:cNvSpPr txBox="1"/>
      </xdr:nvSpPr>
      <xdr:spPr>
        <a:xfrm>
          <a:off x="18068924" y="3869749"/>
          <a:ext cx="1560684"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システム設定変更</a:t>
          </a:r>
        </a:p>
      </xdr:txBody>
    </xdr:sp>
    <xdr:clientData/>
  </xdr:oneCellAnchor>
  <xdr:oneCellAnchor>
    <xdr:from>
      <xdr:col>5</xdr:col>
      <xdr:colOff>848589</xdr:colOff>
      <xdr:row>6</xdr:row>
      <xdr:rowOff>2961413</xdr:rowOff>
    </xdr:from>
    <xdr:ext cx="1504130" cy="325730"/>
    <xdr:sp macro="" textlink="">
      <xdr:nvSpPr>
        <xdr:cNvPr id="36" name="テキスト ボックス 35">
          <a:extLst>
            <a:ext uri="{FF2B5EF4-FFF2-40B4-BE49-F238E27FC236}">
              <a16:creationId xmlns:a16="http://schemas.microsoft.com/office/drawing/2014/main" id="{00000000-0008-0000-0B00-000024000000}"/>
            </a:ext>
          </a:extLst>
        </xdr:cNvPr>
        <xdr:cNvSpPr txBox="1"/>
      </xdr:nvSpPr>
      <xdr:spPr>
        <a:xfrm>
          <a:off x="12440514" y="5047388"/>
          <a:ext cx="1504130"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状態表示更新</a:t>
          </a:r>
        </a:p>
      </xdr:txBody>
    </xdr:sp>
    <xdr:clientData/>
  </xdr:oneCellAnchor>
  <xdr:twoCellAnchor>
    <xdr:from>
      <xdr:col>5</xdr:col>
      <xdr:colOff>6442363</xdr:colOff>
      <xdr:row>6</xdr:row>
      <xdr:rowOff>398320</xdr:rowOff>
    </xdr:from>
    <xdr:to>
      <xdr:col>5</xdr:col>
      <xdr:colOff>6442363</xdr:colOff>
      <xdr:row>6</xdr:row>
      <xdr:rowOff>3637686</xdr:rowOff>
    </xdr:to>
    <xdr:cxnSp macro="">
      <xdr:nvCxnSpPr>
        <xdr:cNvPr id="37" name="直線コネクタ 36">
          <a:extLst>
            <a:ext uri="{FF2B5EF4-FFF2-40B4-BE49-F238E27FC236}">
              <a16:creationId xmlns:a16="http://schemas.microsoft.com/office/drawing/2014/main" id="{00000000-0008-0000-0B00-000025000000}"/>
            </a:ext>
          </a:extLst>
        </xdr:cNvPr>
        <xdr:cNvCxnSpPr/>
      </xdr:nvCxnSpPr>
      <xdr:spPr>
        <a:xfrm>
          <a:off x="18034288"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1194949</xdr:colOff>
      <xdr:row>6</xdr:row>
      <xdr:rowOff>1212277</xdr:rowOff>
    </xdr:from>
    <xdr:ext cx="1145057" cy="325730"/>
    <xdr:sp macro="" textlink="">
      <xdr:nvSpPr>
        <xdr:cNvPr id="38" name="テキスト ボックス 37">
          <a:extLst>
            <a:ext uri="{FF2B5EF4-FFF2-40B4-BE49-F238E27FC236}">
              <a16:creationId xmlns:a16="http://schemas.microsoft.com/office/drawing/2014/main" id="{00000000-0008-0000-0B00-000026000000}"/>
            </a:ext>
          </a:extLst>
        </xdr:cNvPr>
        <xdr:cNvSpPr txBox="1"/>
      </xdr:nvSpPr>
      <xdr:spPr>
        <a:xfrm>
          <a:off x="12786874" y="3298252"/>
          <a:ext cx="114505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a:t>
          </a:r>
        </a:p>
      </xdr:txBody>
    </xdr:sp>
    <xdr:clientData/>
  </xdr:oneCellAnchor>
  <xdr:twoCellAnchor editAs="oneCell">
    <xdr:from>
      <xdr:col>5</xdr:col>
      <xdr:colOff>3160560</xdr:colOff>
      <xdr:row>8</xdr:row>
      <xdr:rowOff>230087</xdr:rowOff>
    </xdr:from>
    <xdr:to>
      <xdr:col>5</xdr:col>
      <xdr:colOff>3922560</xdr:colOff>
      <xdr:row>8</xdr:row>
      <xdr:rowOff>734912</xdr:rowOff>
    </xdr:to>
    <xdr:pic>
      <xdr:nvPicPr>
        <xdr:cNvPr id="39" name="図 38">
          <a:extLst>
            <a:ext uri="{FF2B5EF4-FFF2-40B4-BE49-F238E27FC236}">
              <a16:creationId xmlns:a16="http://schemas.microsoft.com/office/drawing/2014/main" id="{00000000-0008-0000-0B00-00002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52485" y="9783662"/>
          <a:ext cx="7620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3670209</xdr:colOff>
      <xdr:row>8</xdr:row>
      <xdr:rowOff>921576</xdr:rowOff>
    </xdr:from>
    <xdr:to>
      <xdr:col>5</xdr:col>
      <xdr:colOff>4965609</xdr:colOff>
      <xdr:row>8</xdr:row>
      <xdr:rowOff>1474026</xdr:rowOff>
    </xdr:to>
    <xdr:pic>
      <xdr:nvPicPr>
        <xdr:cNvPr id="40" name="図 39">
          <a:extLst>
            <a:ext uri="{FF2B5EF4-FFF2-40B4-BE49-F238E27FC236}">
              <a16:creationId xmlns:a16="http://schemas.microsoft.com/office/drawing/2014/main" id="{00000000-0008-0000-0B00-00002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62134" y="10475151"/>
          <a:ext cx="129540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2389908</xdr:colOff>
      <xdr:row>6</xdr:row>
      <xdr:rowOff>398320</xdr:rowOff>
    </xdr:from>
    <xdr:to>
      <xdr:col>5</xdr:col>
      <xdr:colOff>2389908</xdr:colOff>
      <xdr:row>6</xdr:row>
      <xdr:rowOff>3637686</xdr:rowOff>
    </xdr:to>
    <xdr:cxnSp macro="">
      <xdr:nvCxnSpPr>
        <xdr:cNvPr id="2" name="直線コネクタ 1">
          <a:extLst>
            <a:ext uri="{FF2B5EF4-FFF2-40B4-BE49-F238E27FC236}">
              <a16:creationId xmlns:a16="http://schemas.microsoft.com/office/drawing/2014/main" id="{00000000-0008-0000-2500-000002000000}"/>
            </a:ext>
          </a:extLst>
        </xdr:cNvPr>
        <xdr:cNvCxnSpPr/>
      </xdr:nvCxnSpPr>
      <xdr:spPr>
        <a:xfrm>
          <a:off x="13981833"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2112818</xdr:colOff>
      <xdr:row>6</xdr:row>
      <xdr:rowOff>103911</xdr:rowOff>
    </xdr:from>
    <xdr:ext cx="623761" cy="325730"/>
    <xdr:sp macro="" textlink="">
      <xdr:nvSpPr>
        <xdr:cNvPr id="3" name="テキスト ボックス 2">
          <a:extLst>
            <a:ext uri="{FF2B5EF4-FFF2-40B4-BE49-F238E27FC236}">
              <a16:creationId xmlns:a16="http://schemas.microsoft.com/office/drawing/2014/main" id="{00000000-0008-0000-2500-000003000000}"/>
            </a:ext>
          </a:extLst>
        </xdr:cNvPr>
        <xdr:cNvSpPr txBox="1"/>
      </xdr:nvSpPr>
      <xdr:spPr>
        <a:xfrm>
          <a:off x="13704743" y="2189886"/>
          <a:ext cx="623761"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メータ</a:t>
          </a:r>
        </a:p>
      </xdr:txBody>
    </xdr:sp>
    <xdr:clientData/>
  </xdr:oneCellAnchor>
  <xdr:oneCellAnchor>
    <xdr:from>
      <xdr:col>5</xdr:col>
      <xdr:colOff>5766959</xdr:colOff>
      <xdr:row>6</xdr:row>
      <xdr:rowOff>86593</xdr:rowOff>
    </xdr:from>
    <xdr:ext cx="1421158" cy="325730"/>
    <xdr:sp macro="" textlink="">
      <xdr:nvSpPr>
        <xdr:cNvPr id="4" name="テキスト ボックス 3">
          <a:extLst>
            <a:ext uri="{FF2B5EF4-FFF2-40B4-BE49-F238E27FC236}">
              <a16:creationId xmlns:a16="http://schemas.microsoft.com/office/drawing/2014/main" id="{00000000-0008-0000-2500-000004000000}"/>
            </a:ext>
          </a:extLst>
        </xdr:cNvPr>
        <xdr:cNvSpPr txBox="1"/>
      </xdr:nvSpPr>
      <xdr:spPr>
        <a:xfrm>
          <a:off x="17358884" y="2172568"/>
          <a:ext cx="1421158"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システム側ＥＣＵ</a:t>
          </a:r>
        </a:p>
      </xdr:txBody>
    </xdr:sp>
    <xdr:clientData/>
  </xdr:oneCellAnchor>
  <xdr:twoCellAnchor>
    <xdr:from>
      <xdr:col>5</xdr:col>
      <xdr:colOff>2441863</xdr:colOff>
      <xdr:row>6</xdr:row>
      <xdr:rowOff>1368139</xdr:rowOff>
    </xdr:from>
    <xdr:to>
      <xdr:col>5</xdr:col>
      <xdr:colOff>6373091</xdr:colOff>
      <xdr:row>6</xdr:row>
      <xdr:rowOff>2008912</xdr:rowOff>
    </xdr:to>
    <xdr:cxnSp macro="">
      <xdr:nvCxnSpPr>
        <xdr:cNvPr id="5" name="直線矢印コネクタ 4">
          <a:extLst>
            <a:ext uri="{FF2B5EF4-FFF2-40B4-BE49-F238E27FC236}">
              <a16:creationId xmlns:a16="http://schemas.microsoft.com/office/drawing/2014/main" id="{00000000-0008-0000-2500-000005000000}"/>
            </a:ext>
          </a:extLst>
        </xdr:cNvPr>
        <xdr:cNvCxnSpPr/>
      </xdr:nvCxnSpPr>
      <xdr:spPr>
        <a:xfrm>
          <a:off x="14033788" y="3454114"/>
          <a:ext cx="3931228" cy="640773"/>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2407228</xdr:colOff>
      <xdr:row>6</xdr:row>
      <xdr:rowOff>2389911</xdr:rowOff>
    </xdr:from>
    <xdr:to>
      <xdr:col>5</xdr:col>
      <xdr:colOff>6373091</xdr:colOff>
      <xdr:row>6</xdr:row>
      <xdr:rowOff>3082639</xdr:rowOff>
    </xdr:to>
    <xdr:cxnSp macro="">
      <xdr:nvCxnSpPr>
        <xdr:cNvPr id="6" name="直線矢印コネクタ 5">
          <a:extLst>
            <a:ext uri="{FF2B5EF4-FFF2-40B4-BE49-F238E27FC236}">
              <a16:creationId xmlns:a16="http://schemas.microsoft.com/office/drawing/2014/main" id="{00000000-0008-0000-2500-000006000000}"/>
            </a:ext>
          </a:extLst>
        </xdr:cNvPr>
        <xdr:cNvCxnSpPr/>
      </xdr:nvCxnSpPr>
      <xdr:spPr>
        <a:xfrm flipH="1">
          <a:off x="13999153" y="4475886"/>
          <a:ext cx="3965863" cy="692728"/>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3046723</xdr:colOff>
      <xdr:row>6</xdr:row>
      <xdr:rowOff>1255056</xdr:rowOff>
    </xdr:from>
    <xdr:to>
      <xdr:col>5</xdr:col>
      <xdr:colOff>6098273</xdr:colOff>
      <xdr:row>6</xdr:row>
      <xdr:rowOff>1690042</xdr:rowOff>
    </xdr:to>
    <xdr:sp macro="" textlink="">
      <xdr:nvSpPr>
        <xdr:cNvPr id="7" name="テキスト ボックス 6">
          <a:extLst>
            <a:ext uri="{FF2B5EF4-FFF2-40B4-BE49-F238E27FC236}">
              <a16:creationId xmlns:a16="http://schemas.microsoft.com/office/drawing/2014/main" id="{00000000-0008-0000-2500-000007000000}"/>
            </a:ext>
          </a:extLst>
        </xdr:cNvPr>
        <xdr:cNvSpPr txBox="1"/>
      </xdr:nvSpPr>
      <xdr:spPr>
        <a:xfrm rot="562901">
          <a:off x="14638648" y="3341031"/>
          <a:ext cx="3051550" cy="434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a:t>ステアリング</a:t>
          </a:r>
          <a:r>
            <a:rPr kumimoji="1" lang="en-US" altLang="ja-JP" sz="1400"/>
            <a:t>SW</a:t>
          </a:r>
          <a:r>
            <a:rPr kumimoji="1" lang="ja-JP" altLang="en-US" sz="1400"/>
            <a:t>押下状態信号送信</a:t>
          </a:r>
        </a:p>
      </xdr:txBody>
    </xdr:sp>
    <xdr:clientData/>
  </xdr:twoCellAnchor>
  <xdr:twoCellAnchor>
    <xdr:from>
      <xdr:col>5</xdr:col>
      <xdr:colOff>3222974</xdr:colOff>
      <xdr:row>6</xdr:row>
      <xdr:rowOff>2302492</xdr:rowOff>
    </xdr:from>
    <xdr:to>
      <xdr:col>5</xdr:col>
      <xdr:colOff>6124510</xdr:colOff>
      <xdr:row>6</xdr:row>
      <xdr:rowOff>2666174</xdr:rowOff>
    </xdr:to>
    <xdr:sp macro="" textlink="">
      <xdr:nvSpPr>
        <xdr:cNvPr id="8" name="テキスト ボックス 7">
          <a:extLst>
            <a:ext uri="{FF2B5EF4-FFF2-40B4-BE49-F238E27FC236}">
              <a16:creationId xmlns:a16="http://schemas.microsoft.com/office/drawing/2014/main" id="{00000000-0008-0000-2500-000008000000}"/>
            </a:ext>
          </a:extLst>
        </xdr:cNvPr>
        <xdr:cNvSpPr txBox="1"/>
      </xdr:nvSpPr>
      <xdr:spPr>
        <a:xfrm rot="21001878">
          <a:off x="14814899" y="4388467"/>
          <a:ext cx="2901536" cy="363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400"/>
            <a:t>SW</a:t>
          </a:r>
          <a:r>
            <a:rPr kumimoji="1" lang="ja-JP" altLang="en-US" sz="1400"/>
            <a:t>状態応答信号送信</a:t>
          </a:r>
        </a:p>
      </xdr:txBody>
    </xdr:sp>
    <xdr:clientData/>
  </xdr:twoCellAnchor>
  <xdr:oneCellAnchor>
    <xdr:from>
      <xdr:col>5</xdr:col>
      <xdr:colOff>6476999</xdr:colOff>
      <xdr:row>6</xdr:row>
      <xdr:rowOff>1783774</xdr:rowOff>
    </xdr:from>
    <xdr:ext cx="1560684" cy="325730"/>
    <xdr:sp macro="" textlink="">
      <xdr:nvSpPr>
        <xdr:cNvPr id="9" name="テキスト ボックス 8">
          <a:extLst>
            <a:ext uri="{FF2B5EF4-FFF2-40B4-BE49-F238E27FC236}">
              <a16:creationId xmlns:a16="http://schemas.microsoft.com/office/drawing/2014/main" id="{00000000-0008-0000-2500-000009000000}"/>
            </a:ext>
          </a:extLst>
        </xdr:cNvPr>
        <xdr:cNvSpPr txBox="1"/>
      </xdr:nvSpPr>
      <xdr:spPr>
        <a:xfrm>
          <a:off x="18068924" y="3869749"/>
          <a:ext cx="1560684"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a:t>システム設定変更</a:t>
          </a:r>
        </a:p>
      </xdr:txBody>
    </xdr:sp>
    <xdr:clientData/>
  </xdr:oneCellAnchor>
  <xdr:oneCellAnchor>
    <xdr:from>
      <xdr:col>5</xdr:col>
      <xdr:colOff>848589</xdr:colOff>
      <xdr:row>6</xdr:row>
      <xdr:rowOff>2961413</xdr:rowOff>
    </xdr:from>
    <xdr:ext cx="1504130" cy="325730"/>
    <xdr:sp macro="" textlink="">
      <xdr:nvSpPr>
        <xdr:cNvPr id="10" name="テキスト ボックス 9">
          <a:extLst>
            <a:ext uri="{FF2B5EF4-FFF2-40B4-BE49-F238E27FC236}">
              <a16:creationId xmlns:a16="http://schemas.microsoft.com/office/drawing/2014/main" id="{00000000-0008-0000-2500-00000A000000}"/>
            </a:ext>
          </a:extLst>
        </xdr:cNvPr>
        <xdr:cNvSpPr txBox="1"/>
      </xdr:nvSpPr>
      <xdr:spPr>
        <a:xfrm>
          <a:off x="12440514" y="5047388"/>
          <a:ext cx="1504130"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状態表示更新</a:t>
          </a:r>
        </a:p>
      </xdr:txBody>
    </xdr:sp>
    <xdr:clientData/>
  </xdr:oneCellAnchor>
  <xdr:twoCellAnchor>
    <xdr:from>
      <xdr:col>5</xdr:col>
      <xdr:colOff>6442363</xdr:colOff>
      <xdr:row>6</xdr:row>
      <xdr:rowOff>398320</xdr:rowOff>
    </xdr:from>
    <xdr:to>
      <xdr:col>5</xdr:col>
      <xdr:colOff>6442363</xdr:colOff>
      <xdr:row>6</xdr:row>
      <xdr:rowOff>3637686</xdr:rowOff>
    </xdr:to>
    <xdr:cxnSp macro="">
      <xdr:nvCxnSpPr>
        <xdr:cNvPr id="11" name="直線コネクタ 10">
          <a:extLst>
            <a:ext uri="{FF2B5EF4-FFF2-40B4-BE49-F238E27FC236}">
              <a16:creationId xmlns:a16="http://schemas.microsoft.com/office/drawing/2014/main" id="{00000000-0008-0000-2500-00000B000000}"/>
            </a:ext>
          </a:extLst>
        </xdr:cNvPr>
        <xdr:cNvCxnSpPr/>
      </xdr:nvCxnSpPr>
      <xdr:spPr>
        <a:xfrm>
          <a:off x="18034288" y="24842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1194949</xdr:colOff>
      <xdr:row>6</xdr:row>
      <xdr:rowOff>1212277</xdr:rowOff>
    </xdr:from>
    <xdr:ext cx="1145057" cy="325730"/>
    <xdr:sp macro="" textlink="">
      <xdr:nvSpPr>
        <xdr:cNvPr id="12" name="テキスト ボックス 11">
          <a:extLst>
            <a:ext uri="{FF2B5EF4-FFF2-40B4-BE49-F238E27FC236}">
              <a16:creationId xmlns:a16="http://schemas.microsoft.com/office/drawing/2014/main" id="{00000000-0008-0000-2500-00000C000000}"/>
            </a:ext>
          </a:extLst>
        </xdr:cNvPr>
        <xdr:cNvSpPr txBox="1"/>
      </xdr:nvSpPr>
      <xdr:spPr>
        <a:xfrm>
          <a:off x="12786874" y="3298252"/>
          <a:ext cx="114505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SW</a:t>
          </a:r>
          <a:r>
            <a:rPr kumimoji="1" lang="ja-JP" altLang="en-US" sz="1400"/>
            <a:t>状態表示</a:t>
          </a:r>
        </a:p>
      </xdr:txBody>
    </xdr:sp>
    <xdr:clientData/>
  </xdr:oneCellAnchor>
  <xdr:twoCellAnchor editAs="oneCell">
    <xdr:from>
      <xdr:col>5</xdr:col>
      <xdr:colOff>3160560</xdr:colOff>
      <xdr:row>8</xdr:row>
      <xdr:rowOff>230087</xdr:rowOff>
    </xdr:from>
    <xdr:to>
      <xdr:col>5</xdr:col>
      <xdr:colOff>3922560</xdr:colOff>
      <xdr:row>8</xdr:row>
      <xdr:rowOff>734912</xdr:rowOff>
    </xdr:to>
    <xdr:pic>
      <xdr:nvPicPr>
        <xdr:cNvPr id="13" name="図 12">
          <a:extLst>
            <a:ext uri="{FF2B5EF4-FFF2-40B4-BE49-F238E27FC236}">
              <a16:creationId xmlns:a16="http://schemas.microsoft.com/office/drawing/2014/main" id="{00000000-0008-0000-2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752485" y="9783662"/>
          <a:ext cx="7620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3670209</xdr:colOff>
      <xdr:row>8</xdr:row>
      <xdr:rowOff>921576</xdr:rowOff>
    </xdr:from>
    <xdr:to>
      <xdr:col>5</xdr:col>
      <xdr:colOff>4965609</xdr:colOff>
      <xdr:row>8</xdr:row>
      <xdr:rowOff>1474026</xdr:rowOff>
    </xdr:to>
    <xdr:pic>
      <xdr:nvPicPr>
        <xdr:cNvPr id="14" name="図 13">
          <a:extLst>
            <a:ext uri="{FF2B5EF4-FFF2-40B4-BE49-F238E27FC236}">
              <a16:creationId xmlns:a16="http://schemas.microsoft.com/office/drawing/2014/main" id="{00000000-0008-0000-25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262134" y="10475151"/>
          <a:ext cx="129540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2501316</xdr:colOff>
      <xdr:row>6</xdr:row>
      <xdr:rowOff>1359828</xdr:rowOff>
    </xdr:from>
    <xdr:to>
      <xdr:col>5</xdr:col>
      <xdr:colOff>6973937</xdr:colOff>
      <xdr:row>6</xdr:row>
      <xdr:rowOff>1794814</xdr:rowOff>
    </xdr:to>
    <xdr:sp macro="" textlink="">
      <xdr:nvSpPr>
        <xdr:cNvPr id="2" name="テキスト ボックス 1">
          <a:extLst>
            <a:ext uri="{FF2B5EF4-FFF2-40B4-BE49-F238E27FC236}">
              <a16:creationId xmlns:a16="http://schemas.microsoft.com/office/drawing/2014/main" id="{00000000-0008-0000-2600-000002000000}"/>
            </a:ext>
          </a:extLst>
        </xdr:cNvPr>
        <xdr:cNvSpPr txBox="1"/>
      </xdr:nvSpPr>
      <xdr:spPr>
        <a:xfrm rot="562901">
          <a:off x="14093241" y="3483903"/>
          <a:ext cx="4472621" cy="43498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200">
              <a:solidFill>
                <a:schemeClr val="dk1"/>
              </a:solidFill>
              <a:effectLst/>
              <a:latin typeface="Arial Unicode MS" panose="020B0604020202020204" pitchFamily="50" charset="-128"/>
              <a:ea typeface="Arial Unicode MS" panose="020B0604020202020204" pitchFamily="50" charset="-128"/>
              <a:cs typeface="Arial Unicode MS" panose="020B0604020202020204" pitchFamily="50" charset="-128"/>
            </a:rPr>
            <a:t>The signal for steering-SW pushing state transmitted</a:t>
          </a:r>
          <a:endParaRPr lang="ja-JP" altLang="ja-JP" sz="1200">
            <a:effectLst/>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twoCellAnchor>
  <xdr:twoCellAnchor>
    <xdr:from>
      <xdr:col>5</xdr:col>
      <xdr:colOff>2389908</xdr:colOff>
      <xdr:row>6</xdr:row>
      <xdr:rowOff>398320</xdr:rowOff>
    </xdr:from>
    <xdr:to>
      <xdr:col>5</xdr:col>
      <xdr:colOff>2389908</xdr:colOff>
      <xdr:row>6</xdr:row>
      <xdr:rowOff>3637686</xdr:rowOff>
    </xdr:to>
    <xdr:cxnSp macro="">
      <xdr:nvCxnSpPr>
        <xdr:cNvPr id="3" name="直線コネクタ 2">
          <a:extLst>
            <a:ext uri="{FF2B5EF4-FFF2-40B4-BE49-F238E27FC236}">
              <a16:creationId xmlns:a16="http://schemas.microsoft.com/office/drawing/2014/main" id="{00000000-0008-0000-2600-000003000000}"/>
            </a:ext>
          </a:extLst>
        </xdr:cNvPr>
        <xdr:cNvCxnSpPr/>
      </xdr:nvCxnSpPr>
      <xdr:spPr>
        <a:xfrm>
          <a:off x="13981833" y="25223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2085604</xdr:colOff>
      <xdr:row>6</xdr:row>
      <xdr:rowOff>103911</xdr:rowOff>
    </xdr:from>
    <xdr:ext cx="643509" cy="405111"/>
    <xdr:sp macro="" textlink="">
      <xdr:nvSpPr>
        <xdr:cNvPr id="4" name="テキスト ボックス 3">
          <a:extLst>
            <a:ext uri="{FF2B5EF4-FFF2-40B4-BE49-F238E27FC236}">
              <a16:creationId xmlns:a16="http://schemas.microsoft.com/office/drawing/2014/main" id="{00000000-0008-0000-2600-000004000000}"/>
            </a:ext>
          </a:extLst>
        </xdr:cNvPr>
        <xdr:cNvSpPr txBox="1"/>
      </xdr:nvSpPr>
      <xdr:spPr>
        <a:xfrm>
          <a:off x="13677529" y="2227986"/>
          <a:ext cx="643509"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rPr>
            <a:t>Meter</a:t>
          </a:r>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oneCellAnchor>
    <xdr:from>
      <xdr:col>5</xdr:col>
      <xdr:colOff>5658103</xdr:colOff>
      <xdr:row>6</xdr:row>
      <xdr:rowOff>72986</xdr:rowOff>
    </xdr:from>
    <xdr:ext cx="1212191" cy="405111"/>
    <xdr:sp macro="" textlink="">
      <xdr:nvSpPr>
        <xdr:cNvPr id="5" name="テキスト ボックス 4">
          <a:extLst>
            <a:ext uri="{FF2B5EF4-FFF2-40B4-BE49-F238E27FC236}">
              <a16:creationId xmlns:a16="http://schemas.microsoft.com/office/drawing/2014/main" id="{00000000-0008-0000-2600-000005000000}"/>
            </a:ext>
          </a:extLst>
        </xdr:cNvPr>
        <xdr:cNvSpPr txBox="1"/>
      </xdr:nvSpPr>
      <xdr:spPr>
        <a:xfrm>
          <a:off x="17250028" y="2197061"/>
          <a:ext cx="1212191"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rPr>
            <a:t>System ECU</a:t>
          </a:r>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twoCellAnchor>
    <xdr:from>
      <xdr:col>5</xdr:col>
      <xdr:colOff>2441863</xdr:colOff>
      <xdr:row>6</xdr:row>
      <xdr:rowOff>1368139</xdr:rowOff>
    </xdr:from>
    <xdr:to>
      <xdr:col>5</xdr:col>
      <xdr:colOff>6373091</xdr:colOff>
      <xdr:row>6</xdr:row>
      <xdr:rowOff>2008912</xdr:rowOff>
    </xdr:to>
    <xdr:cxnSp macro="">
      <xdr:nvCxnSpPr>
        <xdr:cNvPr id="6" name="直線矢印コネクタ 5">
          <a:extLst>
            <a:ext uri="{FF2B5EF4-FFF2-40B4-BE49-F238E27FC236}">
              <a16:creationId xmlns:a16="http://schemas.microsoft.com/office/drawing/2014/main" id="{00000000-0008-0000-2600-000006000000}"/>
            </a:ext>
          </a:extLst>
        </xdr:cNvPr>
        <xdr:cNvCxnSpPr/>
      </xdr:nvCxnSpPr>
      <xdr:spPr>
        <a:xfrm>
          <a:off x="14033788" y="3492214"/>
          <a:ext cx="3931228" cy="640773"/>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2407228</xdr:colOff>
      <xdr:row>6</xdr:row>
      <xdr:rowOff>2389911</xdr:rowOff>
    </xdr:from>
    <xdr:to>
      <xdr:col>5</xdr:col>
      <xdr:colOff>6373091</xdr:colOff>
      <xdr:row>6</xdr:row>
      <xdr:rowOff>3082639</xdr:rowOff>
    </xdr:to>
    <xdr:cxnSp macro="">
      <xdr:nvCxnSpPr>
        <xdr:cNvPr id="7" name="直線矢印コネクタ 6">
          <a:extLst>
            <a:ext uri="{FF2B5EF4-FFF2-40B4-BE49-F238E27FC236}">
              <a16:creationId xmlns:a16="http://schemas.microsoft.com/office/drawing/2014/main" id="{00000000-0008-0000-2600-000007000000}"/>
            </a:ext>
          </a:extLst>
        </xdr:cNvPr>
        <xdr:cNvCxnSpPr/>
      </xdr:nvCxnSpPr>
      <xdr:spPr>
        <a:xfrm flipH="1">
          <a:off x="13999153" y="4513986"/>
          <a:ext cx="3965863" cy="692728"/>
        </a:xfrm>
        <a:prstGeom prst="straightConnector1">
          <a:avLst/>
        </a:prstGeom>
        <a:ln w="12700">
          <a:solidFill>
            <a:schemeClr val="tx1"/>
          </a:solidFill>
          <a:tailEnd type="arrow" w="med"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2474518</xdr:colOff>
      <xdr:row>6</xdr:row>
      <xdr:rowOff>2336989</xdr:rowOff>
    </xdr:from>
    <xdr:to>
      <xdr:col>5</xdr:col>
      <xdr:colOff>6794518</xdr:colOff>
      <xdr:row>6</xdr:row>
      <xdr:rowOff>2700671</xdr:rowOff>
    </xdr:to>
    <xdr:sp macro="" textlink="">
      <xdr:nvSpPr>
        <xdr:cNvPr id="8" name="テキスト ボックス 7">
          <a:extLst>
            <a:ext uri="{FF2B5EF4-FFF2-40B4-BE49-F238E27FC236}">
              <a16:creationId xmlns:a16="http://schemas.microsoft.com/office/drawing/2014/main" id="{00000000-0008-0000-2600-000008000000}"/>
            </a:ext>
          </a:extLst>
        </xdr:cNvPr>
        <xdr:cNvSpPr txBox="1"/>
      </xdr:nvSpPr>
      <xdr:spPr>
        <a:xfrm rot="21001878">
          <a:off x="14066443" y="4461064"/>
          <a:ext cx="4320000" cy="363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400">
              <a:solidFill>
                <a:schemeClr val="dk1"/>
              </a:solidFill>
              <a:effectLst/>
              <a:latin typeface="Arial Unicode MS" panose="020B0604020202020204" pitchFamily="50" charset="-128"/>
              <a:ea typeface="Arial Unicode MS" panose="020B0604020202020204" pitchFamily="50" charset="-128"/>
              <a:cs typeface="Arial Unicode MS" panose="020B0604020202020204" pitchFamily="50" charset="-128"/>
            </a:rPr>
            <a:t> The signal for SW state response transmitted</a:t>
          </a:r>
          <a:endParaRPr kumimoji="1" lang="ja-JP" altLang="en-US" sz="1400">
            <a:solidFill>
              <a:srgbClr val="0000FF"/>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twoCellAnchor>
  <xdr:oneCellAnchor>
    <xdr:from>
      <xdr:col>5</xdr:col>
      <xdr:colOff>6476999</xdr:colOff>
      <xdr:row>6</xdr:row>
      <xdr:rowOff>1783774</xdr:rowOff>
    </xdr:from>
    <xdr:ext cx="2300310" cy="405111"/>
    <xdr:sp macro="" textlink="">
      <xdr:nvSpPr>
        <xdr:cNvPr id="9" name="テキスト ボックス 8">
          <a:extLst>
            <a:ext uri="{FF2B5EF4-FFF2-40B4-BE49-F238E27FC236}">
              <a16:creationId xmlns:a16="http://schemas.microsoft.com/office/drawing/2014/main" id="{00000000-0008-0000-2600-000009000000}"/>
            </a:ext>
          </a:extLst>
        </xdr:cNvPr>
        <xdr:cNvSpPr txBox="1"/>
      </xdr:nvSpPr>
      <xdr:spPr>
        <a:xfrm>
          <a:off x="18068924" y="3907849"/>
          <a:ext cx="2300310"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chemeClr val="tx1"/>
              </a:solidFill>
              <a:effectLst/>
              <a:latin typeface="Arial Unicode MS" panose="020B0604020202020204" pitchFamily="50" charset="-128"/>
              <a:ea typeface="Arial Unicode MS" panose="020B0604020202020204" pitchFamily="50" charset="-128"/>
              <a:cs typeface="Arial Unicode MS" panose="020B0604020202020204" pitchFamily="50" charset="-128"/>
            </a:rPr>
            <a:t>System change the setting</a:t>
          </a:r>
          <a:endParaRPr kumimoji="1" lang="en-US" altLang="ja-JP" sz="1400">
            <a:solidFill>
              <a:srgbClr val="0000FF"/>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oneCellAnchor>
    <xdr:from>
      <xdr:col>5</xdr:col>
      <xdr:colOff>598713</xdr:colOff>
      <xdr:row>6</xdr:row>
      <xdr:rowOff>2730094</xdr:rowOff>
    </xdr:from>
    <xdr:ext cx="1741715" cy="726123"/>
    <xdr:sp macro="" textlink="">
      <xdr:nvSpPr>
        <xdr:cNvPr id="10" name="テキスト ボックス 9">
          <a:extLst>
            <a:ext uri="{FF2B5EF4-FFF2-40B4-BE49-F238E27FC236}">
              <a16:creationId xmlns:a16="http://schemas.microsoft.com/office/drawing/2014/main" id="{00000000-0008-0000-2600-00000A000000}"/>
            </a:ext>
          </a:extLst>
        </xdr:cNvPr>
        <xdr:cNvSpPr txBox="1"/>
      </xdr:nvSpPr>
      <xdr:spPr>
        <a:xfrm>
          <a:off x="12190638" y="4854169"/>
          <a:ext cx="1741715" cy="7261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40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rPr>
            <a:t>SW state indication</a:t>
          </a:r>
        </a:p>
        <a:p>
          <a:pPr marL="0" marR="0" indent="0" defTabSz="914400" eaLnBrk="1" fontAlgn="auto" latinLnBrk="0" hangingPunct="1">
            <a:lnSpc>
              <a:spcPct val="100000"/>
            </a:lnSpc>
            <a:spcBef>
              <a:spcPts val="0"/>
            </a:spcBef>
            <a:spcAft>
              <a:spcPts val="0"/>
            </a:spcAft>
            <a:buClrTx/>
            <a:buSzTx/>
            <a:buFontTx/>
            <a:buNone/>
            <a:tabLst/>
            <a:defRPr/>
          </a:pPr>
          <a:r>
            <a:rPr lang="en-US" altLang="ja-JP" sz="1400" b="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rPr>
            <a:t>update</a:t>
          </a:r>
        </a:p>
        <a:p>
          <a:br>
            <a:rPr lang="en-US" altLang="ja-JP" sz="140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rPr>
          </a:br>
          <a:endParaRPr lang="en-US" altLang="ja-JP" sz="1400">
            <a:solidFill>
              <a:sysClr val="windowText" lastClr="000000"/>
            </a:solidFill>
            <a:effectLst/>
            <a:latin typeface="Arial Unicode MS" panose="020B0604020202020204" pitchFamily="50" charset="-128"/>
            <a:ea typeface="Arial Unicode MS" panose="020B0604020202020204" pitchFamily="50" charset="-128"/>
            <a:cs typeface="Arial Unicode MS" panose="020B0604020202020204" pitchFamily="50" charset="-128"/>
          </a:endParaRPr>
        </a:p>
        <a:p>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twoCellAnchor>
    <xdr:from>
      <xdr:col>5</xdr:col>
      <xdr:colOff>6442363</xdr:colOff>
      <xdr:row>6</xdr:row>
      <xdr:rowOff>398320</xdr:rowOff>
    </xdr:from>
    <xdr:to>
      <xdr:col>5</xdr:col>
      <xdr:colOff>6442363</xdr:colOff>
      <xdr:row>6</xdr:row>
      <xdr:rowOff>3637686</xdr:rowOff>
    </xdr:to>
    <xdr:cxnSp macro="">
      <xdr:nvCxnSpPr>
        <xdr:cNvPr id="11" name="直線コネクタ 10">
          <a:extLst>
            <a:ext uri="{FF2B5EF4-FFF2-40B4-BE49-F238E27FC236}">
              <a16:creationId xmlns:a16="http://schemas.microsoft.com/office/drawing/2014/main" id="{00000000-0008-0000-2600-00000B000000}"/>
            </a:ext>
          </a:extLst>
        </xdr:cNvPr>
        <xdr:cNvCxnSpPr/>
      </xdr:nvCxnSpPr>
      <xdr:spPr>
        <a:xfrm>
          <a:off x="18034288" y="2522395"/>
          <a:ext cx="0" cy="3239366"/>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637062</xdr:colOff>
      <xdr:row>6</xdr:row>
      <xdr:rowOff>1185063</xdr:rowOff>
    </xdr:from>
    <xdr:ext cx="1721369" cy="405111"/>
    <xdr:sp macro="" textlink="">
      <xdr:nvSpPr>
        <xdr:cNvPr id="12" name="テキスト ボックス 11">
          <a:extLst>
            <a:ext uri="{FF2B5EF4-FFF2-40B4-BE49-F238E27FC236}">
              <a16:creationId xmlns:a16="http://schemas.microsoft.com/office/drawing/2014/main" id="{00000000-0008-0000-2600-00000C000000}"/>
            </a:ext>
          </a:extLst>
        </xdr:cNvPr>
        <xdr:cNvSpPr txBox="1"/>
      </xdr:nvSpPr>
      <xdr:spPr>
        <a:xfrm>
          <a:off x="12228987" y="3309138"/>
          <a:ext cx="1721369" cy="40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rPr>
            <a:t>SW state indication</a:t>
          </a:r>
          <a:endParaRPr kumimoji="1" lang="ja-JP" altLang="en-US" sz="1400">
            <a:solidFill>
              <a:sysClr val="windowText" lastClr="000000"/>
            </a:solidFill>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oneCellAnchor>
  <xdr:twoCellAnchor editAs="oneCell">
    <xdr:from>
      <xdr:col>5</xdr:col>
      <xdr:colOff>3005786</xdr:colOff>
      <xdr:row>8</xdr:row>
      <xdr:rowOff>396771</xdr:rowOff>
    </xdr:from>
    <xdr:to>
      <xdr:col>5</xdr:col>
      <xdr:colOff>3767786</xdr:colOff>
      <xdr:row>8</xdr:row>
      <xdr:rowOff>901596</xdr:rowOff>
    </xdr:to>
    <xdr:pic>
      <xdr:nvPicPr>
        <xdr:cNvPr id="13" name="図 12">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597711" y="9988446"/>
          <a:ext cx="7620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4593471</xdr:colOff>
      <xdr:row>8</xdr:row>
      <xdr:rowOff>921576</xdr:rowOff>
    </xdr:from>
    <xdr:to>
      <xdr:col>5</xdr:col>
      <xdr:colOff>5888871</xdr:colOff>
      <xdr:row>8</xdr:row>
      <xdr:rowOff>1474026</xdr:rowOff>
    </xdr:to>
    <xdr:pic>
      <xdr:nvPicPr>
        <xdr:cNvPr id="14" name="図 13">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85396" y="10513251"/>
          <a:ext cx="1295400"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2">
            <a:lumMod val="40000"/>
            <a:lumOff val="60000"/>
          </a:schemeClr>
        </a:solidFill>
        <a:ln w="9525">
          <a:solidFill>
            <a:schemeClr val="tx1"/>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xml"/><Relationship Id="rId1" Type="http://schemas.openxmlformats.org/officeDocument/2006/relationships/printerSettings" Target="../printerSettings/printerSettings38.bin"/><Relationship Id="rId4" Type="http://schemas.openxmlformats.org/officeDocument/2006/relationships/comments" Target="../comments34.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xml"/><Relationship Id="rId1" Type="http://schemas.openxmlformats.org/officeDocument/2006/relationships/printerSettings" Target="../printerSettings/printerSettings39.bin"/><Relationship Id="rId4" Type="http://schemas.openxmlformats.org/officeDocument/2006/relationships/comments" Target="../comments35.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V124"/>
  <sheetViews>
    <sheetView tabSelected="1" view="pageBreakPreview" zoomScale="40" zoomScaleNormal="55" zoomScaleSheetLayoutView="40" workbookViewId="0">
      <selection activeCell="R11" sqref="R11"/>
    </sheetView>
  </sheetViews>
  <sheetFormatPr defaultColWidth="9" defaultRowHeight="30" customHeight="1"/>
  <cols>
    <col min="1" max="1" width="5.6640625" style="134" customWidth="1"/>
    <col min="2" max="2" width="70.6640625" style="206" customWidth="1"/>
    <col min="3" max="3" width="10.6640625" style="206" customWidth="1"/>
    <col min="4" max="4" width="4.6640625" style="70" customWidth="1"/>
    <col min="5" max="5" width="6.6640625" style="70" customWidth="1"/>
    <col min="6" max="6" width="30.6640625" style="70" customWidth="1"/>
    <col min="7" max="7" width="14.6640625" style="70" customWidth="1"/>
    <col min="8" max="8" width="60.6640625" style="70" customWidth="1"/>
    <col min="9" max="10" width="12.6640625" style="70" customWidth="1"/>
    <col min="11" max="11" width="46.6640625" style="70" customWidth="1"/>
    <col min="12" max="13" width="16.6640625" style="70" customWidth="1"/>
    <col min="14" max="14" width="22.6640625" style="70" customWidth="1"/>
    <col min="15" max="16" width="19.109375" style="70" customWidth="1"/>
    <col min="17" max="17" width="25.77734375" style="70" customWidth="1"/>
    <col min="18" max="21" width="15.6640625" style="70" customWidth="1"/>
    <col min="22" max="22" width="12.88671875" style="70" customWidth="1"/>
    <col min="23" max="16384" width="9" style="70"/>
  </cols>
  <sheetData>
    <row r="1" spans="1:22" ht="30" customHeight="1">
      <c r="A1" s="145" t="s">
        <v>0</v>
      </c>
      <c r="B1" s="135" t="s">
        <v>1</v>
      </c>
      <c r="C1" s="135" t="s">
        <v>2</v>
      </c>
      <c r="D1" s="145" t="s">
        <v>3</v>
      </c>
      <c r="E1" s="145" t="s">
        <v>4</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34" t="s">
        <v>21</v>
      </c>
    </row>
    <row r="2" spans="1:22" ht="30" customHeight="1">
      <c r="A2" s="145" t="s">
        <v>3574</v>
      </c>
      <c r="B2" s="954" t="s">
        <v>22</v>
      </c>
      <c r="C2" s="14"/>
      <c r="D2" s="955" t="str">
        <f>IF(I17=DataInputRule!E40,TT!I8&amp;" "&amp;"標準メータ制御仕様書",TT!I8&amp;" "&amp;"車両個別"&amp;"メータ制御仕様書"&amp;"("&amp;I18&amp;")")</f>
        <v>ステアリングシステム 標準メータ制御仕様書</v>
      </c>
      <c r="E2" s="956"/>
      <c r="F2" s="957"/>
      <c r="G2" s="958"/>
      <c r="H2" s="959"/>
      <c r="I2" s="960"/>
      <c r="J2" s="961" t="str">
        <f>IF(AND(ISBLANK(TT!I19),ISBLANK(TT!I20),ISBLANK(TT!I21)),"",REPLACE(TT!D21,SEARCH("Ver",TT!D21),LEN("Ver"),"No")&amp;":")</f>
        <v>メータ制御仕様書 No:</v>
      </c>
      <c r="K2" s="956" t="str">
        <f>IF(AND(ISBLANK(TT!I19),ISBLANK(TT!I20),ISBLANK(TT!I21)),"","MET-"&amp;IF(ISBLANK(TT!I19),"",TT!I19)&amp;IF(ISBLANK(TT!I20),"","-"&amp;TT!I20)&amp;IF(ISBLANK(TT!I21),"","-"&amp;TT!I21))</f>
        <v>MET-C_STEER-CSTD-A0-04-A-C0</v>
      </c>
      <c r="L2" s="958"/>
      <c r="M2" s="958"/>
      <c r="N2" s="962"/>
      <c r="O2" s="963"/>
      <c r="P2" s="964" t="s">
        <v>23</v>
      </c>
      <c r="Q2" s="961"/>
      <c r="R2" s="956"/>
      <c r="S2" s="965" t="s">
        <v>24</v>
      </c>
      <c r="T2" s="966"/>
      <c r="U2" s="967"/>
      <c r="V2" s="968" t="s">
        <v>25</v>
      </c>
    </row>
    <row r="3" spans="1:22" ht="39.9" customHeight="1">
      <c r="A3" s="145" t="s">
        <v>26</v>
      </c>
      <c r="B3" s="196"/>
      <c r="C3" s="196"/>
      <c r="D3" s="18"/>
      <c r="E3" s="18"/>
      <c r="F3" s="18"/>
      <c r="G3" s="18"/>
      <c r="H3" s="18"/>
      <c r="I3" s="18"/>
      <c r="J3" s="18"/>
      <c r="K3" s="18"/>
      <c r="L3" s="18"/>
      <c r="M3" s="18"/>
      <c r="N3" s="18"/>
      <c r="O3" s="18"/>
      <c r="P3" s="18"/>
      <c r="Q3" s="18"/>
      <c r="R3" s="39"/>
      <c r="S3" s="1044"/>
      <c r="T3" s="1045"/>
      <c r="U3" s="1046"/>
      <c r="V3" s="197"/>
    </row>
    <row r="4" spans="1:22" ht="39.9" customHeight="1">
      <c r="A4" s="145" t="s">
        <v>27</v>
      </c>
      <c r="B4" s="970" t="s">
        <v>28</v>
      </c>
      <c r="C4" s="971" t="s">
        <v>29</v>
      </c>
      <c r="D4" s="972" t="s">
        <v>30</v>
      </c>
      <c r="E4" s="18"/>
      <c r="F4" s="18"/>
      <c r="G4" s="18"/>
      <c r="H4" s="18"/>
      <c r="I4" s="18"/>
      <c r="J4" s="18"/>
      <c r="K4" s="18"/>
      <c r="L4" s="18"/>
      <c r="M4" s="18"/>
      <c r="N4" s="18"/>
      <c r="O4" s="18"/>
      <c r="P4" s="18"/>
      <c r="Q4" s="18"/>
      <c r="R4" s="18"/>
      <c r="S4" s="1044"/>
      <c r="T4" s="1047"/>
      <c r="U4" s="1047"/>
      <c r="V4" s="197"/>
    </row>
    <row r="5" spans="1:22" ht="39.9" customHeight="1" thickBot="1">
      <c r="A5" s="145" t="s">
        <v>31</v>
      </c>
      <c r="B5" s="198" t="str">
        <f>$I$19&amp;"-"&amp;$I$20&amp;"-SYS001"&amp;"-"</f>
        <v>C_STEER-CSTD-A0-SYS001-</v>
      </c>
      <c r="C5" s="199" t="str">
        <f t="shared" ref="C5:C25" si="0">LEFT($I$21,4)</f>
        <v>04-A</v>
      </c>
      <c r="D5" s="974" t="s">
        <v>32</v>
      </c>
      <c r="E5" s="975"/>
      <c r="F5" s="975"/>
      <c r="G5" s="976"/>
      <c r="H5" s="967" t="s">
        <v>33</v>
      </c>
      <c r="I5" s="1207" t="s">
        <v>34</v>
      </c>
      <c r="J5" s="1208"/>
      <c r="K5" s="1208"/>
      <c r="L5" s="1208"/>
      <c r="M5" s="1208"/>
      <c r="N5" s="1208"/>
      <c r="O5" s="1209"/>
      <c r="P5" s="51"/>
      <c r="Q5" s="977" t="s">
        <v>35</v>
      </c>
      <c r="R5" s="200"/>
      <c r="S5" s="1048"/>
      <c r="T5" s="1048"/>
      <c r="U5" s="1048"/>
      <c r="V5" s="201"/>
    </row>
    <row r="6" spans="1:22" ht="39.9" customHeight="1">
      <c r="A6" s="145" t="s">
        <v>38</v>
      </c>
      <c r="B6" s="198" t="str">
        <f>$I$19&amp;"-"&amp;$I$20&amp;"-SYS002"&amp;"-"</f>
        <v>C_STEER-CSTD-A0-SYS002-</v>
      </c>
      <c r="C6" s="199" t="str">
        <f t="shared" si="0"/>
        <v>04-A</v>
      </c>
      <c r="D6" s="974" t="s">
        <v>39</v>
      </c>
      <c r="E6" s="975"/>
      <c r="F6" s="975"/>
      <c r="G6" s="976"/>
      <c r="H6" s="967" t="s">
        <v>33</v>
      </c>
      <c r="I6" s="1210" t="s">
        <v>40</v>
      </c>
      <c r="J6" s="1211"/>
      <c r="K6" s="1211"/>
      <c r="L6" s="1211"/>
      <c r="M6" s="1211"/>
      <c r="N6" s="1211"/>
      <c r="O6" s="1212"/>
      <c r="P6" s="51"/>
      <c r="Q6" s="51"/>
      <c r="R6" s="18"/>
      <c r="S6" s="1045"/>
      <c r="T6" s="1045"/>
      <c r="U6" s="1045"/>
      <c r="V6" s="197"/>
    </row>
    <row r="7" spans="1:22" ht="39.9" customHeight="1" thickBot="1">
      <c r="A7" s="145" t="s">
        <v>41</v>
      </c>
      <c r="B7" s="198" t="str">
        <f>$I$19&amp;"-"&amp;$I$20&amp;"-SYS003"&amp;"-"</f>
        <v>C_STEER-CSTD-A0-SYS003-</v>
      </c>
      <c r="C7" s="199" t="str">
        <f t="shared" si="0"/>
        <v>04-A</v>
      </c>
      <c r="D7" s="974" t="s">
        <v>42</v>
      </c>
      <c r="E7" s="975"/>
      <c r="F7" s="975"/>
      <c r="G7" s="979"/>
      <c r="H7" s="980" t="s">
        <v>43</v>
      </c>
      <c r="I7" s="1213" t="s">
        <v>3561</v>
      </c>
      <c r="J7" s="1208"/>
      <c r="K7" s="1208"/>
      <c r="L7" s="1208"/>
      <c r="M7" s="1208"/>
      <c r="N7" s="1208"/>
      <c r="O7" s="1209"/>
      <c r="P7" s="51"/>
      <c r="Q7" s="977" t="s">
        <v>44</v>
      </c>
      <c r="R7" s="18"/>
      <c r="S7" s="1046"/>
      <c r="T7" s="1046"/>
      <c r="U7" s="1046"/>
      <c r="V7" s="89"/>
    </row>
    <row r="8" spans="1:22" ht="39.9" customHeight="1">
      <c r="A8" s="145" t="s">
        <v>45</v>
      </c>
      <c r="B8" s="198" t="str">
        <f>$I$19&amp;"-"&amp;$I$20&amp;"-SYS004"&amp;"-"</f>
        <v>C_STEER-CSTD-A0-SYS004-</v>
      </c>
      <c r="C8" s="199" t="str">
        <f t="shared" si="0"/>
        <v>04-A</v>
      </c>
      <c r="D8" s="981" t="s">
        <v>46</v>
      </c>
      <c r="E8" s="976"/>
      <c r="F8" s="976"/>
      <c r="G8" s="976"/>
      <c r="H8" s="967" t="s">
        <v>47</v>
      </c>
      <c r="I8" s="1214" t="s">
        <v>48</v>
      </c>
      <c r="J8" s="1208"/>
      <c r="K8" s="1208"/>
      <c r="L8" s="1208"/>
      <c r="M8" s="1208"/>
      <c r="N8" s="1208"/>
      <c r="O8" s="1209"/>
      <c r="P8" s="51"/>
      <c r="Q8" s="51"/>
      <c r="R8" s="202"/>
      <c r="S8" s="203"/>
      <c r="T8" s="10"/>
      <c r="U8" s="10"/>
      <c r="V8" s="10"/>
    </row>
    <row r="9" spans="1:22" ht="39.9" customHeight="1" thickBot="1">
      <c r="A9" s="145" t="s">
        <v>49</v>
      </c>
      <c r="B9" s="198" t="str">
        <f>$I$19&amp;"-"&amp;$I$20&amp;"-SYS005"&amp;"-"</f>
        <v>C_STEER-CSTD-A0-SYS005-</v>
      </c>
      <c r="C9" s="199" t="str">
        <f t="shared" si="0"/>
        <v>04-A</v>
      </c>
      <c r="D9" s="981" t="s">
        <v>50</v>
      </c>
      <c r="E9" s="976"/>
      <c r="F9" s="976"/>
      <c r="G9" s="976"/>
      <c r="H9" s="967" t="s">
        <v>51</v>
      </c>
      <c r="I9" s="1207" t="s">
        <v>52</v>
      </c>
      <c r="J9" s="1208"/>
      <c r="K9" s="1208"/>
      <c r="L9" s="1208"/>
      <c r="M9" s="1208"/>
      <c r="N9" s="1208"/>
      <c r="O9" s="1209"/>
      <c r="P9" s="51"/>
      <c r="Q9" s="977" t="s">
        <v>53</v>
      </c>
      <c r="R9" s="202"/>
      <c r="S9" s="1044"/>
      <c r="T9" s="1046"/>
      <c r="U9" s="1046"/>
      <c r="V9" s="10"/>
    </row>
    <row r="10" spans="1:22" ht="39.9" customHeight="1">
      <c r="A10" s="145" t="s">
        <v>54</v>
      </c>
      <c r="B10" s="198" t="str">
        <f>$I$19&amp;"-"&amp;$I$20&amp;"-SYS006"&amp;"-"</f>
        <v>C_STEER-CSTD-A0-SYS006-</v>
      </c>
      <c r="C10" s="199" t="str">
        <f t="shared" si="0"/>
        <v>04-A</v>
      </c>
      <c r="D10" s="982" t="s">
        <v>55</v>
      </c>
      <c r="E10" s="983"/>
      <c r="F10" s="983"/>
      <c r="G10" s="983"/>
      <c r="H10" s="967" t="s">
        <v>51</v>
      </c>
      <c r="I10" s="1214" t="s">
        <v>56</v>
      </c>
      <c r="J10" s="1245"/>
      <c r="K10" s="1245"/>
      <c r="L10" s="1245"/>
      <c r="M10" s="1245"/>
      <c r="N10" s="1245"/>
      <c r="O10" s="1246"/>
      <c r="P10" s="51"/>
      <c r="Q10" s="51"/>
      <c r="R10" s="202"/>
      <c r="S10" s="1044"/>
      <c r="T10" s="1047"/>
      <c r="U10" s="1047"/>
      <c r="V10" s="10"/>
    </row>
    <row r="11" spans="1:22" ht="39.9" customHeight="1" thickBot="1">
      <c r="A11" s="145" t="s">
        <v>57</v>
      </c>
      <c r="B11" s="198" t="str">
        <f>$I$19&amp;"-"&amp;$I$20&amp;"-SYS007"&amp;"-"</f>
        <v>C_STEER-CSTD-A0-SYS007-</v>
      </c>
      <c r="C11" s="199" t="str">
        <f t="shared" si="0"/>
        <v>04-A</v>
      </c>
      <c r="D11" s="984" t="s">
        <v>58</v>
      </c>
      <c r="E11" s="985"/>
      <c r="F11" s="985"/>
      <c r="G11" s="985"/>
      <c r="H11" s="967" t="s">
        <v>59</v>
      </c>
      <c r="I11" s="1236" t="s">
        <v>3566</v>
      </c>
      <c r="J11" s="1243"/>
      <c r="K11" s="1243"/>
      <c r="L11" s="1243"/>
      <c r="M11" s="1243"/>
      <c r="N11" s="1243"/>
      <c r="O11" s="1244"/>
      <c r="P11" s="126"/>
      <c r="Q11" s="977" t="s">
        <v>60</v>
      </c>
      <c r="R11" s="127"/>
      <c r="S11" s="1048"/>
      <c r="T11" s="1048"/>
      <c r="U11" s="1048"/>
      <c r="V11" s="10"/>
    </row>
    <row r="12" spans="1:22" ht="39.9" customHeight="1">
      <c r="A12" s="145" t="s">
        <v>61</v>
      </c>
      <c r="B12" s="198" t="str">
        <f>$I$19&amp;"-"&amp;$I$20&amp;"-SYS008"&amp;"-"</f>
        <v>C_STEER-CSTD-A0-SYS008-</v>
      </c>
      <c r="C12" s="199" t="str">
        <f t="shared" si="0"/>
        <v>04-A</v>
      </c>
      <c r="D12" s="984" t="s">
        <v>62</v>
      </c>
      <c r="E12" s="985"/>
      <c r="F12" s="985"/>
      <c r="G12" s="985"/>
      <c r="H12" s="967" t="s">
        <v>59</v>
      </c>
      <c r="I12" s="1236" t="s">
        <v>63</v>
      </c>
      <c r="J12" s="1243"/>
      <c r="K12" s="1243"/>
      <c r="L12" s="1243"/>
      <c r="M12" s="1243"/>
      <c r="N12" s="1243"/>
      <c r="O12" s="1244"/>
      <c r="P12" s="126"/>
      <c r="Q12" s="127"/>
      <c r="R12" s="127"/>
      <c r="S12" s="1046"/>
      <c r="T12" s="1046"/>
      <c r="U12" s="1046"/>
      <c r="V12" s="10"/>
    </row>
    <row r="13" spans="1:22" ht="39.9" customHeight="1" thickBot="1">
      <c r="A13" s="145" t="s">
        <v>64</v>
      </c>
      <c r="B13" s="198" t="str">
        <f>$I$19&amp;"-"&amp;$I$20&amp;"-SYS009"&amp;"-"</f>
        <v>C_STEER-CSTD-A0-SYS009-</v>
      </c>
      <c r="C13" s="199" t="str">
        <f t="shared" si="0"/>
        <v>04-A</v>
      </c>
      <c r="D13" s="984" t="s">
        <v>65</v>
      </c>
      <c r="E13" s="985"/>
      <c r="F13" s="985"/>
      <c r="G13" s="985"/>
      <c r="H13" s="967" t="s">
        <v>66</v>
      </c>
      <c r="I13" s="1214" t="s">
        <v>3506</v>
      </c>
      <c r="J13" s="1245"/>
      <c r="K13" s="1245"/>
      <c r="L13" s="1245"/>
      <c r="M13" s="1245"/>
      <c r="N13" s="1245"/>
      <c r="O13" s="1246"/>
      <c r="P13" s="126"/>
      <c r="Q13" s="977" t="s">
        <v>67</v>
      </c>
      <c r="R13" s="127"/>
      <c r="S13" s="1046"/>
      <c r="T13" s="1046"/>
      <c r="U13" s="1046"/>
      <c r="V13" s="10"/>
    </row>
    <row r="14" spans="1:22" ht="39.9" customHeight="1">
      <c r="A14" s="145" t="s">
        <v>68</v>
      </c>
      <c r="B14" s="198" t="str">
        <f>$I$19&amp;"-"&amp;$I$20&amp;"-SYS021"&amp;"-"</f>
        <v>C_STEER-CSTD-A0-SYS021-</v>
      </c>
      <c r="C14" s="199" t="str">
        <f t="shared" si="0"/>
        <v>04-A</v>
      </c>
      <c r="D14" s="987" t="s">
        <v>69</v>
      </c>
      <c r="E14" s="979"/>
      <c r="F14" s="979"/>
      <c r="G14" s="983"/>
      <c r="H14" s="967" t="s">
        <v>70</v>
      </c>
      <c r="I14" s="1207" t="s">
        <v>71</v>
      </c>
      <c r="J14" s="1208"/>
      <c r="K14" s="1208"/>
      <c r="L14" s="1208"/>
      <c r="M14" s="1208"/>
      <c r="N14" s="1208"/>
      <c r="O14" s="1209"/>
      <c r="P14" s="126"/>
      <c r="Q14" s="127"/>
      <c r="R14" s="127"/>
      <c r="S14" s="200"/>
      <c r="T14" s="200"/>
      <c r="U14" s="200"/>
      <c r="V14" s="10"/>
    </row>
    <row r="15" spans="1:22" ht="53.25" customHeight="1">
      <c r="A15" s="145" t="s">
        <v>72</v>
      </c>
      <c r="B15" s="198" t="str">
        <f>$I$19&amp;"-"&amp;$I$20&amp;"-SYS010"&amp;"-"</f>
        <v>C_STEER-CSTD-A0-SYS010-</v>
      </c>
      <c r="C15" s="199" t="str">
        <f t="shared" si="0"/>
        <v>04-A</v>
      </c>
      <c r="D15" s="984" t="s">
        <v>73</v>
      </c>
      <c r="E15" s="985"/>
      <c r="F15" s="985"/>
      <c r="G15" s="985"/>
      <c r="H15" s="986" t="s">
        <v>59</v>
      </c>
      <c r="I15" s="1236" t="s">
        <v>74</v>
      </c>
      <c r="J15" s="1243"/>
      <c r="K15" s="1243"/>
      <c r="L15" s="1243"/>
      <c r="M15" s="1243"/>
      <c r="N15" s="1243"/>
      <c r="O15" s="1244"/>
      <c r="P15" s="126"/>
      <c r="Q15" s="127"/>
      <c r="R15" s="127"/>
      <c r="S15" s="127"/>
      <c r="T15" s="127"/>
      <c r="U15" s="127"/>
      <c r="V15" s="10"/>
    </row>
    <row r="16" spans="1:22" ht="30" customHeight="1">
      <c r="A16" s="145" t="s">
        <v>75</v>
      </c>
      <c r="B16" s="198" t="str">
        <f>$I$19&amp;"-"&amp;$I$20&amp;"-SYS011"&amp;"-"</f>
        <v>C_STEER-CSTD-A0-SYS011-</v>
      </c>
      <c r="C16" s="199" t="str">
        <f t="shared" si="0"/>
        <v>04-A</v>
      </c>
      <c r="D16" s="984" t="s">
        <v>76</v>
      </c>
      <c r="E16" s="985"/>
      <c r="F16" s="985"/>
      <c r="G16" s="985"/>
      <c r="H16" s="967"/>
      <c r="I16" s="1441" t="s">
        <v>3581</v>
      </c>
      <c r="J16" s="1243"/>
      <c r="K16" s="1243"/>
      <c r="L16" s="1243"/>
      <c r="M16" s="1243"/>
      <c r="N16" s="1243"/>
      <c r="O16" s="1244"/>
      <c r="P16" s="126"/>
      <c r="Q16" s="127"/>
      <c r="R16" s="127"/>
      <c r="S16" s="127"/>
      <c r="T16" s="127"/>
      <c r="U16" s="127"/>
      <c r="V16" s="10"/>
    </row>
    <row r="17" spans="1:22" ht="30" customHeight="1">
      <c r="A17" s="145" t="s">
        <v>77</v>
      </c>
      <c r="B17" s="198" t="str">
        <f>$I$19&amp;"-"&amp;$I$20&amp;"-SYS012"&amp;"-"</f>
        <v>C_STEER-CSTD-A0-SYS012-</v>
      </c>
      <c r="C17" s="199" t="str">
        <f t="shared" si="0"/>
        <v>04-A</v>
      </c>
      <c r="D17" s="984" t="s">
        <v>78</v>
      </c>
      <c r="E17" s="985"/>
      <c r="F17" s="985"/>
      <c r="G17" s="985"/>
      <c r="H17" s="967"/>
      <c r="I17" s="1445" t="s">
        <v>3578</v>
      </c>
      <c r="J17" s="1208"/>
      <c r="K17" s="1208"/>
      <c r="L17" s="1208"/>
      <c r="M17" s="1208"/>
      <c r="N17" s="1208"/>
      <c r="O17" s="1209"/>
      <c r="P17" s="126"/>
      <c r="Q17" s="127"/>
      <c r="R17" s="127"/>
      <c r="S17" s="127"/>
      <c r="T17" s="127"/>
      <c r="U17" s="127"/>
      <c r="V17" s="10"/>
    </row>
    <row r="18" spans="1:22" ht="30" customHeight="1">
      <c r="A18" s="145" t="s">
        <v>79</v>
      </c>
      <c r="B18" s="198" t="str">
        <f>$I$19&amp;"-"&amp;$I$20&amp;"-SYS013"&amp;"-"</f>
        <v>C_STEER-CSTD-A0-SYS013-</v>
      </c>
      <c r="C18" s="199" t="str">
        <f t="shared" si="0"/>
        <v>04-A</v>
      </c>
      <c r="D18" s="984" t="s">
        <v>80</v>
      </c>
      <c r="E18" s="985"/>
      <c r="F18" s="985"/>
      <c r="G18" s="985"/>
      <c r="H18" s="967"/>
      <c r="I18" s="1726" t="s">
        <v>40</v>
      </c>
      <c r="J18" s="1221"/>
      <c r="K18" s="1221"/>
      <c r="L18" s="1221"/>
      <c r="M18" s="1221"/>
      <c r="N18" s="1221"/>
      <c r="O18" s="1222"/>
      <c r="P18" s="126"/>
      <c r="Q18" s="127"/>
      <c r="R18" s="127"/>
      <c r="S18" s="127"/>
      <c r="T18" s="127"/>
      <c r="U18" s="127"/>
      <c r="V18" s="10"/>
    </row>
    <row r="19" spans="1:22" ht="30" customHeight="1">
      <c r="A19" s="145" t="s">
        <v>81</v>
      </c>
      <c r="B19" s="198" t="str">
        <f>$I$19&amp;"-"&amp;$I$20&amp;"-SYS014"&amp;"-"</f>
        <v>C_STEER-CSTD-A0-SYS014-</v>
      </c>
      <c r="C19" s="199" t="str">
        <f t="shared" si="0"/>
        <v>04-A</v>
      </c>
      <c r="D19" s="987" t="s">
        <v>82</v>
      </c>
      <c r="E19" s="979"/>
      <c r="F19" s="979"/>
      <c r="G19" s="983"/>
      <c r="H19" s="967" t="s">
        <v>83</v>
      </c>
      <c r="I19" s="1445" t="s">
        <v>3579</v>
      </c>
      <c r="J19" s="1227"/>
      <c r="K19" s="1227"/>
      <c r="L19" s="1227"/>
      <c r="M19" s="1227"/>
      <c r="N19" s="1227"/>
      <c r="O19" s="1228"/>
      <c r="P19" s="204"/>
      <c r="Q19" s="127"/>
      <c r="R19" s="20"/>
      <c r="S19" s="20"/>
      <c r="T19" s="20"/>
      <c r="U19" s="20"/>
      <c r="V19" s="10"/>
    </row>
    <row r="20" spans="1:22" ht="30" customHeight="1">
      <c r="A20" s="145" t="s">
        <v>84</v>
      </c>
      <c r="B20" s="198" t="str">
        <f>$I$19&amp;"-"&amp;$I$20&amp;"-SYS015"&amp;"-"</f>
        <v>C_STEER-CSTD-A0-SYS015-</v>
      </c>
      <c r="C20" s="199" t="str">
        <f t="shared" si="0"/>
        <v>04-A</v>
      </c>
      <c r="D20" s="987" t="s">
        <v>85</v>
      </c>
      <c r="E20" s="979"/>
      <c r="F20" s="979"/>
      <c r="G20" s="983"/>
      <c r="H20" s="967"/>
      <c r="I20" s="1445" t="s">
        <v>3580</v>
      </c>
      <c r="J20" s="1227"/>
      <c r="K20" s="1227"/>
      <c r="L20" s="1227"/>
      <c r="M20" s="1227"/>
      <c r="N20" s="1227"/>
      <c r="O20" s="1228"/>
      <c r="P20" s="171"/>
      <c r="Q20" s="988" t="s">
        <v>86</v>
      </c>
      <c r="R20" s="18"/>
      <c r="S20" s="18"/>
      <c r="T20" s="18"/>
      <c r="U20" s="18"/>
      <c r="V20" s="18"/>
    </row>
    <row r="21" spans="1:22" ht="30" customHeight="1">
      <c r="A21" s="145" t="s">
        <v>87</v>
      </c>
      <c r="B21" s="198" t="str">
        <f>$I$19&amp;"-"&amp;$I$20&amp;"-SYS016"&amp;"-"</f>
        <v>C_STEER-CSTD-A0-SYS016-</v>
      </c>
      <c r="C21" s="199" t="str">
        <f t="shared" si="0"/>
        <v>04-A</v>
      </c>
      <c r="D21" s="987" t="s">
        <v>88</v>
      </c>
      <c r="E21" s="979"/>
      <c r="F21" s="979"/>
      <c r="G21" s="983"/>
      <c r="H21" s="967"/>
      <c r="I21" s="1445" t="s">
        <v>3646</v>
      </c>
      <c r="J21" s="1227"/>
      <c r="K21" s="1227"/>
      <c r="L21" s="1227"/>
      <c r="M21" s="1227"/>
      <c r="N21" s="1227"/>
      <c r="O21" s="1228"/>
      <c r="P21" s="171"/>
      <c r="Q21" s="988" t="str">
        <f>"MET-"&amp;TT!I19&amp;"-"&amp;TT!I20&amp;"-"&amp;TT!I21</f>
        <v>MET-C_STEER-CSTD-A0-04-A-C0</v>
      </c>
      <c r="R21" s="18"/>
      <c r="S21" s="18"/>
      <c r="T21" s="18"/>
      <c r="U21" s="18"/>
      <c r="V21" s="18"/>
    </row>
    <row r="22" spans="1:22" ht="30" customHeight="1">
      <c r="A22" s="145" t="s">
        <v>89</v>
      </c>
      <c r="B22" s="198" t="str">
        <f>$I$19&amp;"-"&amp;$I$20&amp;"-SYS017"&amp;"-"</f>
        <v>C_STEER-CSTD-A0-SYS017-</v>
      </c>
      <c r="C22" s="199" t="str">
        <f t="shared" si="0"/>
        <v>04-A</v>
      </c>
      <c r="D22" s="987" t="s">
        <v>90</v>
      </c>
      <c r="E22" s="979"/>
      <c r="F22" s="979"/>
      <c r="G22" s="983"/>
      <c r="H22" s="967"/>
      <c r="I22" s="1445" t="s">
        <v>2981</v>
      </c>
      <c r="J22" s="1223"/>
      <c r="K22" s="1223"/>
      <c r="L22" s="1223"/>
      <c r="M22" s="1223"/>
      <c r="N22" s="1223"/>
      <c r="O22" s="1224"/>
      <c r="P22" s="205"/>
      <c r="Q22" s="205"/>
      <c r="R22" s="18"/>
      <c r="S22" s="18"/>
      <c r="T22" s="18"/>
      <c r="U22" s="18"/>
      <c r="V22" s="18"/>
    </row>
    <row r="23" spans="1:22" ht="30" customHeight="1">
      <c r="A23" s="145" t="s">
        <v>91</v>
      </c>
      <c r="B23" s="198" t="str">
        <f>$I$19&amp;"-"&amp;$I$20&amp;"-SYS018"&amp;"-"</f>
        <v>C_STEER-CSTD-A0-SYS018-</v>
      </c>
      <c r="C23" s="199" t="str">
        <f t="shared" si="0"/>
        <v>04-A</v>
      </c>
      <c r="D23" s="987" t="s">
        <v>92</v>
      </c>
      <c r="E23" s="979"/>
      <c r="F23" s="979"/>
      <c r="G23" s="983"/>
      <c r="H23" s="967"/>
      <c r="I23" s="1445" t="s">
        <v>2981</v>
      </c>
      <c r="J23" s="1208"/>
      <c r="K23" s="1208"/>
      <c r="L23" s="1208"/>
      <c r="M23" s="1208"/>
      <c r="N23" s="1208"/>
      <c r="O23" s="1209"/>
      <c r="P23" s="205"/>
      <c r="Q23" s="205"/>
      <c r="R23" s="18"/>
      <c r="S23" s="18"/>
      <c r="T23" s="18"/>
      <c r="U23" s="18"/>
      <c r="V23" s="18"/>
    </row>
    <row r="24" spans="1:22" ht="30" customHeight="1">
      <c r="A24" s="145" t="s">
        <v>93</v>
      </c>
      <c r="B24" s="198" t="str">
        <f>$I$19&amp;"-"&amp;$I$20&amp;"-SYS019"&amp;"-"</f>
        <v>C_STEER-CSTD-A0-SYS019-</v>
      </c>
      <c r="C24" s="199" t="str">
        <f t="shared" si="0"/>
        <v>04-A</v>
      </c>
      <c r="D24" s="987" t="s">
        <v>94</v>
      </c>
      <c r="E24" s="979"/>
      <c r="F24" s="979"/>
      <c r="G24" s="983"/>
      <c r="H24" s="967"/>
      <c r="I24" s="1214" t="s">
        <v>3575</v>
      </c>
      <c r="J24" s="1223"/>
      <c r="K24" s="1223"/>
      <c r="L24" s="1223"/>
      <c r="M24" s="1223"/>
      <c r="N24" s="1223"/>
      <c r="O24" s="1224"/>
      <c r="P24" s="205"/>
      <c r="Q24" s="205"/>
      <c r="R24" s="18"/>
      <c r="S24" s="18"/>
      <c r="T24" s="18"/>
      <c r="U24" s="18"/>
      <c r="V24" s="18"/>
    </row>
    <row r="25" spans="1:22" ht="30" customHeight="1">
      <c r="A25" s="145" t="s">
        <v>95</v>
      </c>
      <c r="B25" s="198" t="str">
        <f>$I$19&amp;"-"&amp;$I$20&amp;"-SYS020"&amp;"-"</f>
        <v>C_STEER-CSTD-A0-SYS020-</v>
      </c>
      <c r="C25" s="199" t="str">
        <f t="shared" si="0"/>
        <v>04-A</v>
      </c>
      <c r="D25" s="987" t="s">
        <v>96</v>
      </c>
      <c r="E25" s="979"/>
      <c r="F25" s="979"/>
      <c r="G25" s="983"/>
      <c r="H25" s="967"/>
      <c r="I25" s="1207"/>
      <c r="J25" s="1223"/>
      <c r="K25" s="1223"/>
      <c r="L25" s="1223"/>
      <c r="M25" s="1223"/>
      <c r="N25" s="1223"/>
      <c r="O25" s="1224"/>
      <c r="P25" s="205"/>
      <c r="Q25" s="205"/>
      <c r="R25" s="18"/>
      <c r="S25" s="18"/>
      <c r="T25" s="18"/>
      <c r="U25" s="18"/>
      <c r="V25" s="18"/>
    </row>
    <row r="26" spans="1:22" ht="49.5" customHeight="1">
      <c r="A26" s="145" t="s">
        <v>97</v>
      </c>
      <c r="D26" s="18"/>
      <c r="E26" s="18"/>
      <c r="F26" s="18"/>
      <c r="G26" s="18"/>
      <c r="H26" s="18"/>
      <c r="I26" s="18"/>
      <c r="J26" s="18"/>
      <c r="K26" s="18"/>
      <c r="L26" s="18"/>
      <c r="M26" s="18"/>
      <c r="N26" s="18"/>
      <c r="O26" s="18"/>
      <c r="P26" s="1239" t="s">
        <v>98</v>
      </c>
      <c r="Q26" s="1240"/>
      <c r="R26" s="1240"/>
      <c r="S26" s="1240"/>
      <c r="T26" s="1240"/>
      <c r="U26" s="1240"/>
      <c r="V26" s="10"/>
    </row>
    <row r="27" spans="1:22" ht="30" customHeight="1">
      <c r="A27" s="145" t="s">
        <v>99</v>
      </c>
      <c r="D27" s="989" t="s">
        <v>100</v>
      </c>
      <c r="E27" s="18"/>
      <c r="F27" s="18"/>
      <c r="G27" s="43"/>
      <c r="H27" s="51"/>
      <c r="I27" s="18"/>
      <c r="J27" s="18"/>
      <c r="K27" s="18"/>
      <c r="L27" s="18"/>
      <c r="M27" s="18"/>
      <c r="N27" s="18"/>
      <c r="O27" s="18"/>
      <c r="P27" s="1239" t="s">
        <v>101</v>
      </c>
      <c r="Q27" s="1240"/>
      <c r="R27" s="1240"/>
      <c r="S27" s="1240"/>
      <c r="T27" s="1240"/>
      <c r="U27" s="1240"/>
      <c r="V27" s="11"/>
    </row>
    <row r="28" spans="1:22" ht="30" customHeight="1">
      <c r="A28" s="145" t="s">
        <v>102</v>
      </c>
      <c r="D28" s="18"/>
      <c r="E28" s="18"/>
      <c r="F28" s="1185" t="s">
        <v>103</v>
      </c>
      <c r="G28" s="18"/>
      <c r="H28" s="18"/>
      <c r="I28" s="18"/>
      <c r="J28" s="18"/>
      <c r="K28" s="18"/>
      <c r="L28" s="18"/>
      <c r="M28" s="18"/>
      <c r="N28" s="18"/>
      <c r="O28" s="18"/>
      <c r="P28" s="1239" t="s">
        <v>104</v>
      </c>
      <c r="Q28" s="1240"/>
      <c r="R28" s="1240"/>
      <c r="S28" s="1240"/>
      <c r="T28" s="1240"/>
      <c r="U28" s="1240"/>
      <c r="V28" s="11"/>
    </row>
    <row r="29" spans="1:22" ht="30" customHeight="1">
      <c r="A29" s="145" t="s">
        <v>105</v>
      </c>
      <c r="D29" s="18"/>
      <c r="E29" s="18"/>
      <c r="F29" s="990" t="s">
        <v>106</v>
      </c>
      <c r="G29" s="207"/>
      <c r="H29" s="18"/>
      <c r="I29" s="18"/>
      <c r="J29" s="51"/>
      <c r="K29" s="18"/>
      <c r="L29" s="18"/>
      <c r="M29" s="18"/>
      <c r="N29" s="18"/>
      <c r="O29" s="18"/>
      <c r="P29" s="1239" t="s">
        <v>107</v>
      </c>
      <c r="Q29" s="1240"/>
      <c r="R29" s="1240"/>
      <c r="S29" s="1240"/>
      <c r="T29" s="1240"/>
      <c r="U29" s="1240"/>
      <c r="V29" s="11"/>
    </row>
    <row r="30" spans="1:22" ht="30" customHeight="1">
      <c r="A30" s="145" t="s">
        <v>108</v>
      </c>
      <c r="D30" s="18"/>
      <c r="E30" s="18"/>
      <c r="F30" s="991" t="s">
        <v>109</v>
      </c>
      <c r="G30" s="992">
        <v>2</v>
      </c>
      <c r="H30" s="18"/>
      <c r="I30" s="18"/>
      <c r="J30" s="51"/>
      <c r="K30" s="18"/>
      <c r="L30" s="18"/>
      <c r="M30" s="18"/>
      <c r="N30" s="18"/>
      <c r="O30" s="18"/>
      <c r="P30" s="208"/>
      <c r="Q30" s="208"/>
      <c r="R30" s="209"/>
      <c r="S30" s="209"/>
      <c r="T30" s="209"/>
      <c r="U30" s="209"/>
      <c r="V30" s="11"/>
    </row>
    <row r="31" spans="1:22" ht="30" customHeight="1">
      <c r="A31" s="145" t="s">
        <v>110</v>
      </c>
      <c r="B31" s="196"/>
      <c r="C31" s="196"/>
      <c r="D31" s="993" t="s">
        <v>111</v>
      </c>
      <c r="E31" s="18"/>
      <c r="F31" s="18"/>
      <c r="G31" s="18"/>
      <c r="H31" s="18"/>
      <c r="I31" s="18"/>
      <c r="J31" s="18"/>
      <c r="K31" s="18"/>
      <c r="L31" s="18"/>
      <c r="M31" s="18"/>
      <c r="N31" s="18"/>
      <c r="O31" s="18"/>
      <c r="P31" s="200"/>
      <c r="Q31" s="200"/>
      <c r="R31" s="200"/>
      <c r="S31" s="200"/>
      <c r="T31" s="18"/>
      <c r="U31" s="18"/>
      <c r="V31" s="10"/>
    </row>
    <row r="32" spans="1:22" ht="30" customHeight="1">
      <c r="A32" s="145" t="s">
        <v>112</v>
      </c>
      <c r="B32" s="970" t="s">
        <v>28</v>
      </c>
      <c r="C32" s="971" t="s">
        <v>29</v>
      </c>
      <c r="D32" s="994" t="s">
        <v>113</v>
      </c>
      <c r="E32" s="979"/>
      <c r="F32" s="980"/>
      <c r="G32" s="995" t="s">
        <v>114</v>
      </c>
      <c r="H32" s="994" t="s">
        <v>115</v>
      </c>
      <c r="I32" s="996"/>
      <c r="J32" s="997"/>
      <c r="K32" s="998" t="s">
        <v>116</v>
      </c>
      <c r="L32" s="994" t="s">
        <v>117</v>
      </c>
      <c r="M32" s="996"/>
      <c r="N32" s="996"/>
      <c r="O32" s="997"/>
      <c r="P32" s="999" t="s">
        <v>118</v>
      </c>
      <c r="Q32" s="1000"/>
      <c r="R32" s="1001"/>
      <c r="S32" s="1002"/>
      <c r="T32" s="18"/>
      <c r="U32" s="10"/>
      <c r="V32" s="10"/>
    </row>
    <row r="33" spans="1:22" ht="60.75" customHeight="1">
      <c r="A33" s="145" t="s">
        <v>119</v>
      </c>
      <c r="B33" s="198" t="str">
        <f>$I$19&amp;"-"&amp;$I$20&amp;"-TT01-SYM01"&amp;"-"</f>
        <v>C_STEER-CSTD-A0-TT01-SYM01-</v>
      </c>
      <c r="C33" s="199" t="str">
        <f>LEFT($I$21,4)</f>
        <v>04-A</v>
      </c>
      <c r="D33" s="1204"/>
      <c r="E33" s="1205"/>
      <c r="F33" s="1206"/>
      <c r="G33" s="1003" t="s">
        <v>120</v>
      </c>
      <c r="H33" s="1236" t="s">
        <v>121</v>
      </c>
      <c r="I33" s="1237"/>
      <c r="J33" s="1238"/>
      <c r="K33" s="1004" t="s">
        <v>122</v>
      </c>
      <c r="L33" s="1236" t="s">
        <v>123</v>
      </c>
      <c r="M33" s="1243"/>
      <c r="N33" s="1243"/>
      <c r="O33" s="1244"/>
      <c r="P33" s="1229" t="s">
        <v>124</v>
      </c>
      <c r="Q33" s="1230"/>
      <c r="R33" s="1230"/>
      <c r="S33" s="1231"/>
      <c r="T33" s="18"/>
      <c r="U33" s="10"/>
      <c r="V33" s="10"/>
    </row>
    <row r="34" spans="1:22" ht="30" customHeight="1">
      <c r="A34" s="145"/>
      <c r="B34" s="210"/>
      <c r="C34" s="210"/>
      <c r="D34" s="18"/>
      <c r="E34" s="18"/>
      <c r="F34" s="18"/>
      <c r="G34" s="18"/>
      <c r="H34" s="18"/>
      <c r="I34" s="18"/>
      <c r="J34" s="18"/>
      <c r="K34" s="18"/>
      <c r="L34" s="18"/>
      <c r="M34" s="18"/>
      <c r="N34" s="18"/>
      <c r="O34" s="18"/>
      <c r="P34" s="200"/>
      <c r="Q34" s="200"/>
      <c r="R34" s="200"/>
      <c r="S34" s="200"/>
      <c r="T34" s="18"/>
      <c r="U34" s="18"/>
      <c r="V34" s="10"/>
    </row>
    <row r="35" spans="1:22" ht="30" customHeight="1">
      <c r="A35" s="145" t="s">
        <v>125</v>
      </c>
      <c r="B35" s="211"/>
      <c r="C35" s="211"/>
      <c r="D35" s="1005" t="s">
        <v>126</v>
      </c>
      <c r="E35" s="18"/>
      <c r="F35" s="18"/>
      <c r="G35" s="18"/>
      <c r="H35" s="18"/>
      <c r="I35" s="991" t="s">
        <v>127</v>
      </c>
      <c r="J35" s="992">
        <v>6</v>
      </c>
      <c r="K35" s="18"/>
      <c r="L35" s="18"/>
      <c r="M35" s="18"/>
      <c r="N35" s="18"/>
      <c r="O35" s="18"/>
      <c r="P35" s="18"/>
      <c r="Q35" s="18"/>
      <c r="R35" s="18"/>
      <c r="S35" s="18"/>
      <c r="T35" s="18"/>
      <c r="U35" s="18"/>
      <c r="V35" s="11"/>
    </row>
    <row r="36" spans="1:22" ht="39.9" customHeight="1">
      <c r="A36" s="145" t="s">
        <v>128</v>
      </c>
      <c r="B36" s="246" t="s">
        <v>28</v>
      </c>
      <c r="C36" s="337" t="s">
        <v>29</v>
      </c>
      <c r="D36" s="1008" t="s">
        <v>129</v>
      </c>
      <c r="E36" s="1010" t="s">
        <v>130</v>
      </c>
      <c r="F36" s="1012" t="s">
        <v>131</v>
      </c>
      <c r="G36" s="1014" t="s">
        <v>132</v>
      </c>
      <c r="H36" s="1015" t="s">
        <v>133</v>
      </c>
      <c r="I36" s="1016" t="s">
        <v>134</v>
      </c>
      <c r="J36" s="1018"/>
      <c r="K36" s="1020" t="s">
        <v>135</v>
      </c>
      <c r="L36" s="1012" t="s">
        <v>136</v>
      </c>
      <c r="M36" s="1015"/>
      <c r="N36" s="1023"/>
      <c r="O36" s="1025" t="s">
        <v>137</v>
      </c>
      <c r="P36" s="1014" t="s">
        <v>138</v>
      </c>
      <c r="Q36" s="1014" t="s">
        <v>139</v>
      </c>
      <c r="R36" s="1014" t="s">
        <v>140</v>
      </c>
      <c r="S36" s="1014" t="s">
        <v>141</v>
      </c>
      <c r="U36" s="53"/>
    </row>
    <row r="37" spans="1:22" ht="39.9" customHeight="1">
      <c r="A37" s="145" t="s">
        <v>142</v>
      </c>
      <c r="B37" s="1006"/>
      <c r="C37" s="1007"/>
      <c r="D37" s="1009"/>
      <c r="E37" s="1011" t="s">
        <v>143</v>
      </c>
      <c r="F37" s="1013"/>
      <c r="G37" s="1009" t="s">
        <v>144</v>
      </c>
      <c r="H37" s="1013" t="s">
        <v>145</v>
      </c>
      <c r="I37" s="1017" t="s">
        <v>146</v>
      </c>
      <c r="J37" s="1019" t="s">
        <v>147</v>
      </c>
      <c r="K37" s="1021"/>
      <c r="L37" s="1013" t="s">
        <v>148</v>
      </c>
      <c r="M37" s="1022"/>
      <c r="N37" s="1024"/>
      <c r="O37" s="1026" t="s">
        <v>149</v>
      </c>
      <c r="P37" s="1009" t="s">
        <v>150</v>
      </c>
      <c r="Q37" s="1009" t="s">
        <v>151</v>
      </c>
      <c r="R37" s="1009" t="s">
        <v>152</v>
      </c>
      <c r="S37" s="1009" t="s">
        <v>153</v>
      </c>
      <c r="U37" s="212"/>
    </row>
    <row r="38" spans="1:22" ht="60" customHeight="1">
      <c r="A38" s="145" t="s">
        <v>154</v>
      </c>
      <c r="B38" s="198" t="str">
        <f>$I$19&amp;"-"&amp;$I$20&amp;"-TT01-REQ01"&amp;"-"</f>
        <v>C_STEER-CSTD-A0-TT01-REQ01-</v>
      </c>
      <c r="C38" s="199" t="str">
        <f t="shared" ref="C38:C43" si="1">LEFT($I$21,4)</f>
        <v>04-A</v>
      </c>
      <c r="D38" s="995">
        <v>1</v>
      </c>
      <c r="E38" s="1027"/>
      <c r="F38" s="1168" t="s">
        <v>155</v>
      </c>
      <c r="G38" s="928"/>
      <c r="H38" s="1167" t="s">
        <v>156</v>
      </c>
      <c r="I38" s="992" t="s">
        <v>71</v>
      </c>
      <c r="J38" s="992" t="s">
        <v>157</v>
      </c>
      <c r="K38" s="1028" t="s">
        <v>158</v>
      </c>
      <c r="L38" s="1232" t="s">
        <v>159</v>
      </c>
      <c r="M38" s="1233"/>
      <c r="N38" s="1029" t="s">
        <v>160</v>
      </c>
      <c r="O38" s="928"/>
      <c r="P38" s="928"/>
      <c r="Q38" s="928"/>
      <c r="R38" s="928"/>
      <c r="S38" s="1030"/>
      <c r="U38" s="200"/>
    </row>
    <row r="39" spans="1:22" ht="204.75" customHeight="1">
      <c r="A39" s="145" t="s">
        <v>161</v>
      </c>
      <c r="B39" s="198" t="str">
        <f>$I$19&amp;"-"&amp;$I$20&amp;"-TT01-REQ02"&amp;"-"</f>
        <v>C_STEER-CSTD-A0-TT01-REQ02-</v>
      </c>
      <c r="C39" s="199" t="str">
        <f t="shared" si="1"/>
        <v>04-A</v>
      </c>
      <c r="D39" s="995">
        <v>2</v>
      </c>
      <c r="E39" s="1027"/>
      <c r="F39" s="1168" t="s">
        <v>162</v>
      </c>
      <c r="G39" s="1077"/>
      <c r="H39" s="1167" t="s">
        <v>163</v>
      </c>
      <c r="I39" s="992" t="s">
        <v>71</v>
      </c>
      <c r="J39" s="992" t="s">
        <v>157</v>
      </c>
      <c r="K39" s="1028" t="s">
        <v>164</v>
      </c>
      <c r="L39" s="1232" t="s">
        <v>165</v>
      </c>
      <c r="M39" s="1233"/>
      <c r="N39" s="1029" t="s">
        <v>160</v>
      </c>
      <c r="O39" s="992" t="s">
        <v>159</v>
      </c>
      <c r="P39" s="992">
        <v>9</v>
      </c>
      <c r="Q39" s="992" t="s">
        <v>166</v>
      </c>
      <c r="R39" s="992" t="s">
        <v>522</v>
      </c>
      <c r="S39" s="1031" t="s">
        <v>168</v>
      </c>
      <c r="U39" s="200"/>
    </row>
    <row r="40" spans="1:22" ht="71.25" customHeight="1">
      <c r="A40" s="145" t="s">
        <v>169</v>
      </c>
      <c r="B40" s="198" t="str">
        <f>$I$19&amp;"-"&amp;$I$20&amp;"-TT01-REQ03"&amp;"-"</f>
        <v>C_STEER-CSTD-A0-TT01-REQ03-</v>
      </c>
      <c r="C40" s="199" t="str">
        <f t="shared" si="1"/>
        <v>04-A</v>
      </c>
      <c r="D40" s="995">
        <v>3</v>
      </c>
      <c r="E40" s="1153" t="s">
        <v>170</v>
      </c>
      <c r="F40" s="1182" t="s">
        <v>162</v>
      </c>
      <c r="G40" s="1077"/>
      <c r="H40" s="1179" t="s">
        <v>171</v>
      </c>
      <c r="I40" s="928" t="s">
        <v>71</v>
      </c>
      <c r="J40" s="928" t="s">
        <v>157</v>
      </c>
      <c r="K40" s="1178" t="s">
        <v>164</v>
      </c>
      <c r="L40" s="1241" t="s">
        <v>172</v>
      </c>
      <c r="M40" s="1242"/>
      <c r="N40" s="1029" t="s">
        <v>160</v>
      </c>
      <c r="O40" s="928" t="s">
        <v>159</v>
      </c>
      <c r="P40" s="928" t="s">
        <v>166</v>
      </c>
      <c r="Q40" s="928" t="s">
        <v>166</v>
      </c>
      <c r="R40" s="928" t="s">
        <v>173</v>
      </c>
      <c r="S40" s="1155" t="s">
        <v>174</v>
      </c>
      <c r="U40" s="200"/>
    </row>
    <row r="41" spans="1:22" ht="204.75" customHeight="1">
      <c r="A41" s="145" t="s">
        <v>175</v>
      </c>
      <c r="B41" s="198" t="str">
        <f>$I$19&amp;"-"&amp;$I$20&amp;"-TT01-REQ04"&amp;"-"</f>
        <v>C_STEER-CSTD-A0-TT01-REQ04-</v>
      </c>
      <c r="C41" s="199" t="str">
        <f t="shared" si="1"/>
        <v>04-A</v>
      </c>
      <c r="D41" s="995">
        <v>4</v>
      </c>
      <c r="E41" s="1027"/>
      <c r="F41" s="1168" t="s">
        <v>176</v>
      </c>
      <c r="G41" s="992">
        <v>500</v>
      </c>
      <c r="H41" s="1167" t="s">
        <v>3508</v>
      </c>
      <c r="I41" s="992" t="s">
        <v>71</v>
      </c>
      <c r="J41" s="992" t="s">
        <v>157</v>
      </c>
      <c r="K41" s="1028" t="s">
        <v>177</v>
      </c>
      <c r="L41" s="1232" t="s">
        <v>165</v>
      </c>
      <c r="M41" s="1233"/>
      <c r="N41" s="1029" t="s">
        <v>160</v>
      </c>
      <c r="O41" s="992" t="s">
        <v>159</v>
      </c>
      <c r="P41" s="992" t="s">
        <v>166</v>
      </c>
      <c r="Q41" s="992" t="s">
        <v>166</v>
      </c>
      <c r="R41" s="992" t="s">
        <v>173</v>
      </c>
      <c r="S41" s="1031" t="s">
        <v>174</v>
      </c>
      <c r="U41" s="200"/>
    </row>
    <row r="42" spans="1:22" ht="71.25" customHeight="1">
      <c r="A42" s="145" t="s">
        <v>179</v>
      </c>
      <c r="B42" s="198" t="str">
        <f>$I$19&amp;"-"&amp;$I$20&amp;"-TT01-REQ05"&amp;"-"</f>
        <v>C_STEER-CSTD-A0-TT01-REQ05-</v>
      </c>
      <c r="C42" s="199" t="str">
        <f t="shared" si="1"/>
        <v>04-A</v>
      </c>
      <c r="D42" s="995">
        <v>5</v>
      </c>
      <c r="E42" s="1153"/>
      <c r="F42" s="1168" t="s">
        <v>176</v>
      </c>
      <c r="G42" s="992">
        <v>250</v>
      </c>
      <c r="H42" s="1167" t="s">
        <v>180</v>
      </c>
      <c r="I42" s="992" t="s">
        <v>71</v>
      </c>
      <c r="J42" s="992" t="s">
        <v>157</v>
      </c>
      <c r="K42" s="1028" t="s">
        <v>181</v>
      </c>
      <c r="L42" s="1232" t="s">
        <v>165</v>
      </c>
      <c r="M42" s="1233"/>
      <c r="N42" s="1029" t="s">
        <v>160</v>
      </c>
      <c r="O42" s="992" t="s">
        <v>159</v>
      </c>
      <c r="P42" s="992" t="s">
        <v>166</v>
      </c>
      <c r="Q42" s="992" t="s">
        <v>166</v>
      </c>
      <c r="R42" s="992" t="s">
        <v>173</v>
      </c>
      <c r="S42" s="1031" t="s">
        <v>174</v>
      </c>
      <c r="U42" s="200"/>
    </row>
    <row r="43" spans="1:22" ht="71.25" customHeight="1">
      <c r="A43" s="145" t="s">
        <v>182</v>
      </c>
      <c r="B43" s="198" t="str">
        <f>$I$19&amp;"-"&amp;$I$20&amp;"-TT01-REQ06"&amp;"-"</f>
        <v>C_STEER-CSTD-A0-TT01-REQ06-</v>
      </c>
      <c r="C43" s="199" t="str">
        <f t="shared" si="1"/>
        <v>04-A</v>
      </c>
      <c r="D43" s="995">
        <v>6</v>
      </c>
      <c r="E43" s="1153" t="s">
        <v>170</v>
      </c>
      <c r="F43" s="1182" t="s">
        <v>183</v>
      </c>
      <c r="G43" s="1077"/>
      <c r="H43" s="1179" t="s">
        <v>184</v>
      </c>
      <c r="I43" s="1077" t="s">
        <v>71</v>
      </c>
      <c r="J43" s="1077" t="s">
        <v>157</v>
      </c>
      <c r="K43" s="1178" t="s">
        <v>164</v>
      </c>
      <c r="L43" s="1241" t="s">
        <v>172</v>
      </c>
      <c r="M43" s="1242"/>
      <c r="N43" s="1029" t="s">
        <v>160</v>
      </c>
      <c r="O43" s="1077" t="s">
        <v>159</v>
      </c>
      <c r="P43" s="1077" t="s">
        <v>166</v>
      </c>
      <c r="Q43" s="1077" t="s">
        <v>166</v>
      </c>
      <c r="R43" s="1077" t="s">
        <v>173</v>
      </c>
      <c r="S43" s="1155" t="s">
        <v>174</v>
      </c>
      <c r="U43" s="200"/>
    </row>
    <row r="44" spans="1:22" ht="30" customHeight="1">
      <c r="A44" s="145"/>
      <c r="D44" s="18"/>
      <c r="E44" s="18"/>
      <c r="F44" s="18"/>
      <c r="G44" s="18"/>
      <c r="H44" s="18"/>
      <c r="I44" s="18"/>
      <c r="J44" s="18"/>
      <c r="K44" s="18"/>
      <c r="L44" s="18"/>
      <c r="M44" s="18"/>
      <c r="N44" s="18"/>
      <c r="O44" s="18"/>
      <c r="P44" s="18"/>
      <c r="Q44" s="18"/>
      <c r="R44" s="18"/>
      <c r="S44" s="18"/>
      <c r="T44" s="18"/>
      <c r="U44" s="18"/>
    </row>
    <row r="45" spans="1:22" ht="30" customHeight="1">
      <c r="A45" s="145" t="s">
        <v>185</v>
      </c>
      <c r="B45" s="211"/>
      <c r="C45" s="211"/>
      <c r="D45" s="1005" t="s">
        <v>186</v>
      </c>
      <c r="E45" s="18"/>
      <c r="F45" s="18"/>
      <c r="G45" s="18"/>
      <c r="H45" s="18"/>
      <c r="I45" s="991" t="s">
        <v>187</v>
      </c>
      <c r="J45" s="992">
        <v>2</v>
      </c>
      <c r="K45" s="18"/>
      <c r="L45" s="18"/>
      <c r="M45" s="18"/>
      <c r="N45" s="18"/>
      <c r="O45" s="18"/>
      <c r="P45" s="18"/>
      <c r="Q45" s="18"/>
      <c r="R45" s="18"/>
      <c r="S45" s="18"/>
      <c r="T45" s="18"/>
      <c r="U45" s="18"/>
    </row>
    <row r="46" spans="1:22" ht="39.9" customHeight="1">
      <c r="A46" s="145" t="s">
        <v>188</v>
      </c>
      <c r="B46" s="246" t="s">
        <v>28</v>
      </c>
      <c r="C46" s="337" t="s">
        <v>29</v>
      </c>
      <c r="D46" s="1186" t="s">
        <v>129</v>
      </c>
      <c r="E46" s="1188" t="s">
        <v>189</v>
      </c>
      <c r="F46" s="1190" t="s">
        <v>190</v>
      </c>
      <c r="G46" s="1188" t="s">
        <v>191</v>
      </c>
      <c r="H46" s="1190" t="s">
        <v>192</v>
      </c>
      <c r="I46" s="1194" t="s">
        <v>193</v>
      </c>
      <c r="J46" s="1196"/>
      <c r="K46" s="1202" t="s">
        <v>194</v>
      </c>
      <c r="L46" s="1192" t="s">
        <v>195</v>
      </c>
      <c r="M46" s="1193"/>
      <c r="N46" s="1188" t="s">
        <v>196</v>
      </c>
      <c r="O46" s="1188" t="s">
        <v>197</v>
      </c>
      <c r="U46" s="18"/>
    </row>
    <row r="47" spans="1:22" ht="39.9" customHeight="1">
      <c r="A47" s="145" t="s">
        <v>198</v>
      </c>
      <c r="B47" s="1032"/>
      <c r="C47" s="1007"/>
      <c r="D47" s="1187"/>
      <c r="E47" s="1189"/>
      <c r="F47" s="1191"/>
      <c r="G47" s="1189"/>
      <c r="H47" s="1191"/>
      <c r="I47" s="1197"/>
      <c r="J47" s="1199"/>
      <c r="K47" s="1203"/>
      <c r="L47" s="1033" t="s">
        <v>199</v>
      </c>
      <c r="M47" s="1033" t="s">
        <v>200</v>
      </c>
      <c r="N47" s="1189"/>
      <c r="O47" s="1189"/>
      <c r="U47" s="18"/>
    </row>
    <row r="48" spans="1:22" ht="30" customHeight="1">
      <c r="A48" s="145" t="s">
        <v>201</v>
      </c>
      <c r="B48" s="198" t="str">
        <f>$I$19&amp;"-"&amp;$I$20&amp;"-TT01-COM01"&amp;"-"</f>
        <v>C_STEER-CSTD-A0-TT01-COM01-</v>
      </c>
      <c r="C48" s="199" t="str">
        <f>LEFT($I$21,4)</f>
        <v>04-A</v>
      </c>
      <c r="D48" s="995">
        <v>1</v>
      </c>
      <c r="E48" s="1172" t="s">
        <v>202</v>
      </c>
      <c r="F48" s="1168" t="s">
        <v>203</v>
      </c>
      <c r="G48" s="992">
        <v>300</v>
      </c>
      <c r="H48" s="1168" t="s">
        <v>204</v>
      </c>
      <c r="I48" s="1207" t="s">
        <v>205</v>
      </c>
      <c r="J48" s="1225"/>
      <c r="K48" s="1034" t="s">
        <v>206</v>
      </c>
      <c r="L48" s="1035" t="s">
        <v>207</v>
      </c>
      <c r="M48" s="1035" t="s">
        <v>208</v>
      </c>
      <c r="N48" s="1036">
        <v>1000</v>
      </c>
      <c r="O48" s="1035">
        <v>300</v>
      </c>
      <c r="P48" s="18"/>
      <c r="Q48" s="18"/>
      <c r="R48" s="18"/>
      <c r="S48" s="18"/>
      <c r="T48" s="18"/>
      <c r="U48" s="18"/>
    </row>
    <row r="49" spans="1:22" ht="30" customHeight="1">
      <c r="A49" s="145" t="s">
        <v>209</v>
      </c>
      <c r="B49" s="198" t="str">
        <f>$I$19&amp;"-"&amp;$I$20&amp;"-TT01-COM02"&amp;"-"</f>
        <v>C_STEER-CSTD-A0-TT01-COM02-</v>
      </c>
      <c r="C49" s="199" t="str">
        <f>LEFT($I$21,4)</f>
        <v>04-A</v>
      </c>
      <c r="D49" s="995">
        <v>2</v>
      </c>
      <c r="E49" s="1172" t="s">
        <v>210</v>
      </c>
      <c r="F49" s="1168" t="s">
        <v>211</v>
      </c>
      <c r="G49" s="992">
        <v>300</v>
      </c>
      <c r="H49" s="1168" t="s">
        <v>212</v>
      </c>
      <c r="I49" s="1207" t="s">
        <v>205</v>
      </c>
      <c r="J49" s="1225"/>
      <c r="K49" s="1034" t="s">
        <v>213</v>
      </c>
      <c r="L49" s="1035" t="s">
        <v>214</v>
      </c>
      <c r="M49" s="1035" t="s">
        <v>208</v>
      </c>
      <c r="N49" s="1036">
        <v>1000</v>
      </c>
      <c r="O49" s="1035">
        <v>300</v>
      </c>
      <c r="P49" s="18"/>
      <c r="Q49" s="18"/>
      <c r="R49" s="18"/>
      <c r="S49" s="18"/>
      <c r="T49" s="18"/>
      <c r="U49" s="18"/>
    </row>
    <row r="50" spans="1:22" ht="30" customHeight="1">
      <c r="A50" s="145"/>
      <c r="D50" s="18"/>
      <c r="E50" s="85"/>
      <c r="F50" s="18"/>
      <c r="G50" s="18"/>
      <c r="H50" s="18"/>
      <c r="I50" s="18"/>
      <c r="J50" s="18"/>
      <c r="K50" s="18"/>
      <c r="L50" s="18"/>
      <c r="M50" s="18"/>
      <c r="N50" s="18"/>
      <c r="O50" s="18"/>
      <c r="P50" s="18"/>
      <c r="Q50" s="18"/>
      <c r="R50" s="18"/>
      <c r="S50" s="18"/>
      <c r="T50" s="18"/>
      <c r="U50" s="18"/>
      <c r="V50" s="11"/>
    </row>
    <row r="51" spans="1:22" ht="30" customHeight="1">
      <c r="A51" s="145" t="s">
        <v>215</v>
      </c>
      <c r="B51" s="211"/>
      <c r="C51" s="211"/>
      <c r="D51" s="1005" t="s">
        <v>216</v>
      </c>
      <c r="E51" s="18"/>
      <c r="F51" s="18"/>
      <c r="G51" s="18"/>
      <c r="H51" s="18"/>
      <c r="I51" s="991" t="s">
        <v>217</v>
      </c>
      <c r="J51" s="699">
        <v>0</v>
      </c>
      <c r="K51" s="18"/>
      <c r="L51" s="18"/>
      <c r="M51" s="18"/>
      <c r="N51" s="18"/>
      <c r="O51" s="18"/>
      <c r="P51" s="18"/>
      <c r="Q51" s="18"/>
      <c r="R51" s="18"/>
      <c r="S51" s="18"/>
      <c r="T51" s="18"/>
      <c r="U51" s="18"/>
      <c r="V51" s="11"/>
    </row>
    <row r="52" spans="1:22" ht="39.9" customHeight="1">
      <c r="A52" s="145" t="s">
        <v>218</v>
      </c>
      <c r="B52" s="246" t="s">
        <v>28</v>
      </c>
      <c r="C52" s="337" t="s">
        <v>29</v>
      </c>
      <c r="D52" s="1186" t="s">
        <v>129</v>
      </c>
      <c r="E52" s="1188" t="s">
        <v>189</v>
      </c>
      <c r="F52" s="1190" t="s">
        <v>219</v>
      </c>
      <c r="G52" s="1190" t="s">
        <v>220</v>
      </c>
      <c r="H52" s="1190" t="s">
        <v>221</v>
      </c>
      <c r="I52" s="1192" t="s">
        <v>222</v>
      </c>
      <c r="J52" s="1193"/>
      <c r="K52" s="1194" t="s">
        <v>223</v>
      </c>
      <c r="L52" s="1195"/>
      <c r="M52" s="1196"/>
      <c r="N52" s="1188" t="s">
        <v>224</v>
      </c>
      <c r="U52" s="18"/>
      <c r="V52" s="11"/>
    </row>
    <row r="53" spans="1:22" ht="39.9" customHeight="1">
      <c r="A53" s="145" t="s">
        <v>225</v>
      </c>
      <c r="B53" s="1032"/>
      <c r="C53" s="1007"/>
      <c r="D53" s="1187"/>
      <c r="E53" s="1189"/>
      <c r="F53" s="1191"/>
      <c r="G53" s="1191"/>
      <c r="H53" s="1191"/>
      <c r="I53" s="1017" t="s">
        <v>146</v>
      </c>
      <c r="J53" s="1019" t="s">
        <v>147</v>
      </c>
      <c r="K53" s="1197"/>
      <c r="L53" s="1198"/>
      <c r="M53" s="1199"/>
      <c r="N53" s="1189"/>
      <c r="U53" s="18"/>
      <c r="V53" s="11"/>
    </row>
    <row r="54" spans="1:22" ht="30" customHeight="1">
      <c r="A54" s="145" t="s">
        <v>226</v>
      </c>
      <c r="B54" s="198" t="str">
        <f>$I$19&amp;"-"&amp;$I$20&amp;"-TT01-DIR01"&amp;"-"</f>
        <v>C_STEER-CSTD-A0-TT01-DIR01-</v>
      </c>
      <c r="C54" s="199" t="str">
        <f>LEFT($I$21,4)</f>
        <v>04-A</v>
      </c>
      <c r="D54" s="995">
        <v>1</v>
      </c>
      <c r="E54" s="1727"/>
      <c r="F54" s="1728"/>
      <c r="G54" s="1729"/>
      <c r="H54" s="1730"/>
      <c r="I54" s="1731"/>
      <c r="J54" s="1171"/>
      <c r="K54" s="1732"/>
      <c r="L54" s="1200"/>
      <c r="M54" s="1201"/>
      <c r="N54" s="1733"/>
      <c r="O54" s="18"/>
      <c r="P54" s="18"/>
      <c r="Q54" s="18"/>
      <c r="R54" s="18"/>
      <c r="S54" s="18"/>
      <c r="T54" s="18"/>
      <c r="U54" s="18"/>
      <c r="V54" s="11"/>
    </row>
    <row r="55" spans="1:22" ht="30" customHeight="1">
      <c r="A55" s="145"/>
      <c r="D55" s="18"/>
      <c r="E55" s="85"/>
      <c r="F55" s="18"/>
      <c r="G55" s="18"/>
      <c r="H55" s="18"/>
      <c r="I55" s="18"/>
      <c r="J55" s="18"/>
      <c r="K55" s="18"/>
      <c r="L55" s="18"/>
      <c r="M55" s="18"/>
      <c r="N55" s="18"/>
      <c r="O55" s="18"/>
      <c r="P55" s="18"/>
      <c r="Q55" s="18"/>
      <c r="R55" s="18"/>
      <c r="S55" s="18"/>
      <c r="T55" s="18"/>
      <c r="U55" s="18"/>
      <c r="V55" s="11"/>
    </row>
    <row r="56" spans="1:22" ht="30" customHeight="1">
      <c r="A56" s="145" t="s">
        <v>227</v>
      </c>
      <c r="B56" s="196"/>
      <c r="C56" s="196"/>
      <c r="D56" s="993" t="s">
        <v>228</v>
      </c>
      <c r="E56" s="18"/>
      <c r="F56" s="18"/>
      <c r="G56" s="18"/>
      <c r="H56" s="18"/>
      <c r="I56" s="18"/>
      <c r="J56" s="18"/>
      <c r="K56" s="18"/>
      <c r="L56" s="18"/>
      <c r="M56" s="18"/>
      <c r="N56" s="18"/>
      <c r="O56" s="18"/>
      <c r="P56" s="200"/>
      <c r="Q56" s="200"/>
      <c r="R56" s="200"/>
      <c r="S56" s="200"/>
      <c r="T56" s="18"/>
      <c r="U56" s="18"/>
      <c r="V56" s="10"/>
    </row>
    <row r="57" spans="1:22" ht="30" customHeight="1">
      <c r="A57" s="145" t="s">
        <v>229</v>
      </c>
      <c r="B57" s="970" t="s">
        <v>28</v>
      </c>
      <c r="C57" s="971" t="s">
        <v>29</v>
      </c>
      <c r="D57" s="994" t="s">
        <v>113</v>
      </c>
      <c r="E57" s="979"/>
      <c r="F57" s="980"/>
      <c r="G57" s="995" t="s">
        <v>114</v>
      </c>
      <c r="H57" s="994" t="s">
        <v>115</v>
      </c>
      <c r="I57" s="996"/>
      <c r="J57" s="997"/>
      <c r="K57" s="998" t="s">
        <v>116</v>
      </c>
      <c r="L57" s="994" t="s">
        <v>117</v>
      </c>
      <c r="M57" s="996"/>
      <c r="N57" s="996"/>
      <c r="O57" s="997"/>
      <c r="P57" s="999" t="s">
        <v>118</v>
      </c>
      <c r="Q57" s="1000"/>
      <c r="R57" s="1001"/>
      <c r="S57" s="1002"/>
      <c r="T57" s="18"/>
      <c r="U57" s="10"/>
      <c r="V57" s="10"/>
    </row>
    <row r="58" spans="1:22" ht="60.75" customHeight="1">
      <c r="A58" s="145" t="s">
        <v>230</v>
      </c>
      <c r="B58" s="198" t="str">
        <f>$I$19&amp;"-"&amp;$I$20&amp;"-TT02-SYM01"&amp;"-"</f>
        <v>C_STEER-CSTD-A0-TT02-SYM01-</v>
      </c>
      <c r="C58" s="199" t="str">
        <f>LEFT($I$21,4)</f>
        <v>04-A</v>
      </c>
      <c r="D58" s="1204"/>
      <c r="E58" s="1205"/>
      <c r="F58" s="1206"/>
      <c r="G58" s="1003" t="s">
        <v>231</v>
      </c>
      <c r="H58" s="1236" t="s">
        <v>121</v>
      </c>
      <c r="I58" s="1237"/>
      <c r="J58" s="1238"/>
      <c r="K58" s="1004" t="s">
        <v>122</v>
      </c>
      <c r="L58" s="1236" t="s">
        <v>123</v>
      </c>
      <c r="M58" s="1243"/>
      <c r="N58" s="1243"/>
      <c r="O58" s="1244"/>
      <c r="P58" s="1229" t="s">
        <v>124</v>
      </c>
      <c r="Q58" s="1230"/>
      <c r="R58" s="1230"/>
      <c r="S58" s="1231"/>
      <c r="T58" s="18"/>
      <c r="U58" s="10"/>
      <c r="V58" s="10"/>
    </row>
    <row r="59" spans="1:22" ht="30" customHeight="1">
      <c r="A59" s="145"/>
      <c r="D59" s="18"/>
      <c r="E59" s="85"/>
      <c r="F59" s="18"/>
      <c r="G59" s="18"/>
      <c r="H59" s="18"/>
      <c r="I59" s="18"/>
      <c r="J59" s="18"/>
      <c r="K59" s="18"/>
      <c r="L59" s="18"/>
      <c r="M59" s="18"/>
      <c r="N59" s="18"/>
      <c r="O59" s="18"/>
      <c r="P59" s="18"/>
      <c r="Q59" s="18"/>
      <c r="R59" s="18"/>
      <c r="S59" s="18"/>
      <c r="T59" s="18"/>
      <c r="U59" s="18"/>
      <c r="V59" s="11"/>
    </row>
    <row r="60" spans="1:22" ht="30" customHeight="1">
      <c r="A60" s="145" t="s">
        <v>232</v>
      </c>
      <c r="B60" s="211"/>
      <c r="C60" s="211"/>
      <c r="D60" s="1005" t="s">
        <v>233</v>
      </c>
      <c r="E60" s="18"/>
      <c r="F60" s="18"/>
      <c r="G60" s="18"/>
      <c r="H60" s="18"/>
      <c r="I60" s="991" t="s">
        <v>127</v>
      </c>
      <c r="J60" s="992">
        <v>4</v>
      </c>
      <c r="K60" s="18"/>
      <c r="L60" s="18"/>
      <c r="M60" s="18"/>
      <c r="N60" s="18"/>
      <c r="O60" s="18"/>
      <c r="P60" s="18"/>
      <c r="Q60" s="18"/>
      <c r="R60" s="18"/>
      <c r="S60" s="18"/>
      <c r="T60" s="18"/>
      <c r="U60" s="18"/>
      <c r="V60" s="11"/>
    </row>
    <row r="61" spans="1:22" ht="39.9" customHeight="1">
      <c r="A61" s="145" t="s">
        <v>234</v>
      </c>
      <c r="B61" s="246" t="s">
        <v>28</v>
      </c>
      <c r="C61" s="337" t="s">
        <v>29</v>
      </c>
      <c r="D61" s="1008" t="s">
        <v>129</v>
      </c>
      <c r="E61" s="1010" t="s">
        <v>130</v>
      </c>
      <c r="F61" s="1012" t="s">
        <v>131</v>
      </c>
      <c r="G61" s="1014" t="s">
        <v>132</v>
      </c>
      <c r="H61" s="1015" t="s">
        <v>133</v>
      </c>
      <c r="I61" s="1016" t="s">
        <v>134</v>
      </c>
      <c r="J61" s="1018"/>
      <c r="K61" s="1020" t="s">
        <v>135</v>
      </c>
      <c r="L61" s="1012" t="s">
        <v>136</v>
      </c>
      <c r="M61" s="1015"/>
      <c r="N61" s="1023"/>
      <c r="O61" s="1025" t="s">
        <v>137</v>
      </c>
      <c r="P61" s="1014" t="s">
        <v>138</v>
      </c>
      <c r="Q61" s="1014" t="s">
        <v>139</v>
      </c>
      <c r="R61" s="1014" t="s">
        <v>140</v>
      </c>
      <c r="S61" s="1014" t="s">
        <v>141</v>
      </c>
      <c r="U61" s="53"/>
    </row>
    <row r="62" spans="1:22" ht="39.9" customHeight="1">
      <c r="A62" s="145" t="s">
        <v>235</v>
      </c>
      <c r="B62" s="1006"/>
      <c r="C62" s="1007"/>
      <c r="D62" s="1009"/>
      <c r="E62" s="1011" t="s">
        <v>143</v>
      </c>
      <c r="F62" s="1013"/>
      <c r="G62" s="1009" t="s">
        <v>144</v>
      </c>
      <c r="H62" s="1013" t="s">
        <v>145</v>
      </c>
      <c r="I62" s="1017" t="s">
        <v>146</v>
      </c>
      <c r="J62" s="1019" t="s">
        <v>147</v>
      </c>
      <c r="K62" s="1021"/>
      <c r="L62" s="1013" t="s">
        <v>236</v>
      </c>
      <c r="M62" s="1022"/>
      <c r="N62" s="1024"/>
      <c r="O62" s="1026" t="s">
        <v>149</v>
      </c>
      <c r="P62" s="1009" t="s">
        <v>150</v>
      </c>
      <c r="Q62" s="1009" t="s">
        <v>151</v>
      </c>
      <c r="R62" s="1009" t="s">
        <v>152</v>
      </c>
      <c r="S62" s="1009" t="s">
        <v>153</v>
      </c>
      <c r="U62" s="212"/>
    </row>
    <row r="63" spans="1:22" ht="60" customHeight="1">
      <c r="A63" s="145" t="s">
        <v>237</v>
      </c>
      <c r="B63" s="198" t="str">
        <f>$I$19&amp;"-"&amp;$I$20&amp;"-TT02-REQ01"&amp;"-"</f>
        <v>C_STEER-CSTD-A0-TT02-REQ01-</v>
      </c>
      <c r="C63" s="199" t="str">
        <f>LEFT($I$21,4)</f>
        <v>04-A</v>
      </c>
      <c r="D63" s="995">
        <v>1</v>
      </c>
      <c r="E63" s="1153"/>
      <c r="F63" s="1168" t="s">
        <v>155</v>
      </c>
      <c r="G63" s="1077"/>
      <c r="H63" s="1167" t="s">
        <v>156</v>
      </c>
      <c r="I63" s="992" t="s">
        <v>71</v>
      </c>
      <c r="J63" s="992" t="s">
        <v>157</v>
      </c>
      <c r="K63" s="1028" t="s">
        <v>158</v>
      </c>
      <c r="L63" s="1232" t="s">
        <v>159</v>
      </c>
      <c r="M63" s="1233"/>
      <c r="N63" s="1029" t="s">
        <v>160</v>
      </c>
      <c r="O63" s="1077"/>
      <c r="P63" s="1077"/>
      <c r="Q63" s="1077"/>
      <c r="R63" s="1077"/>
      <c r="S63" s="1155"/>
      <c r="U63" s="200"/>
    </row>
    <row r="64" spans="1:22" ht="249.75" customHeight="1">
      <c r="A64" s="145" t="s">
        <v>238</v>
      </c>
      <c r="B64" s="198" t="str">
        <f>$I$19&amp;"-"&amp;$I$20&amp;"-TT02-REQ02"&amp;"-"</f>
        <v>C_STEER-CSTD-A0-TT02-REQ02-</v>
      </c>
      <c r="C64" s="199" t="str">
        <f>LEFT($I$21,4)</f>
        <v>04-A</v>
      </c>
      <c r="D64" s="995">
        <v>2</v>
      </c>
      <c r="E64" s="1153"/>
      <c r="F64" s="1168" t="s">
        <v>162</v>
      </c>
      <c r="G64" s="1077"/>
      <c r="H64" s="1167" t="s">
        <v>239</v>
      </c>
      <c r="I64" s="992" t="s">
        <v>71</v>
      </c>
      <c r="J64" s="992" t="s">
        <v>157</v>
      </c>
      <c r="K64" s="1028" t="s">
        <v>240</v>
      </c>
      <c r="L64" s="1232" t="s">
        <v>165</v>
      </c>
      <c r="M64" s="1233"/>
      <c r="N64" s="1029" t="s">
        <v>160</v>
      </c>
      <c r="O64" s="992" t="s">
        <v>159</v>
      </c>
      <c r="P64" s="992">
        <v>6</v>
      </c>
      <c r="Q64" s="992" t="s">
        <v>166</v>
      </c>
      <c r="R64" s="992" t="s">
        <v>522</v>
      </c>
      <c r="S64" s="1031" t="s">
        <v>168</v>
      </c>
      <c r="U64" s="200"/>
    </row>
    <row r="65" spans="1:22" ht="122.25" customHeight="1">
      <c r="A65" s="145" t="s">
        <v>241</v>
      </c>
      <c r="B65" s="198" t="str">
        <f>$I$19&amp;"-"&amp;$I$20&amp;"-TT02-REQ03"&amp;"-"</f>
        <v>C_STEER-CSTD-A0-TT02-REQ03-</v>
      </c>
      <c r="C65" s="199" t="str">
        <f>LEFT($I$21,4)</f>
        <v>04-A</v>
      </c>
      <c r="D65" s="995">
        <v>3</v>
      </c>
      <c r="E65" s="1153" t="s">
        <v>170</v>
      </c>
      <c r="F65" s="1182" t="s">
        <v>162</v>
      </c>
      <c r="G65" s="1077"/>
      <c r="H65" s="1179" t="s">
        <v>242</v>
      </c>
      <c r="I65" s="1077" t="s">
        <v>71</v>
      </c>
      <c r="J65" s="1077" t="s">
        <v>157</v>
      </c>
      <c r="K65" s="1178" t="s">
        <v>240</v>
      </c>
      <c r="L65" s="1241" t="s">
        <v>172</v>
      </c>
      <c r="M65" s="1242"/>
      <c r="N65" s="1029" t="s">
        <v>160</v>
      </c>
      <c r="O65" s="1077" t="s">
        <v>159</v>
      </c>
      <c r="P65" s="1077" t="s">
        <v>166</v>
      </c>
      <c r="Q65" s="1077" t="s">
        <v>166</v>
      </c>
      <c r="R65" s="1077" t="s">
        <v>173</v>
      </c>
      <c r="S65" s="1155" t="s">
        <v>174</v>
      </c>
      <c r="U65" s="200"/>
    </row>
    <row r="66" spans="1:22" ht="108" customHeight="1">
      <c r="A66" s="145" t="s">
        <v>243</v>
      </c>
      <c r="B66" s="198" t="str">
        <f>$I$19&amp;"-"&amp;$I$20&amp;"-TT02-REQ04"&amp;"-"</f>
        <v>C_STEER-CSTD-A0-TT02-REQ04-</v>
      </c>
      <c r="C66" s="199" t="str">
        <f>LEFT($I$21,4)</f>
        <v>04-A</v>
      </c>
      <c r="D66" s="995">
        <v>4</v>
      </c>
      <c r="E66" s="1153" t="s">
        <v>170</v>
      </c>
      <c r="F66" s="1182" t="s">
        <v>183</v>
      </c>
      <c r="G66" s="1077"/>
      <c r="H66" s="1179" t="s">
        <v>184</v>
      </c>
      <c r="I66" s="1077" t="s">
        <v>71</v>
      </c>
      <c r="J66" s="1077" t="s">
        <v>157</v>
      </c>
      <c r="K66" s="1178" t="s">
        <v>240</v>
      </c>
      <c r="L66" s="1241" t="s">
        <v>172</v>
      </c>
      <c r="M66" s="1242"/>
      <c r="N66" s="1029" t="s">
        <v>160</v>
      </c>
      <c r="O66" s="1077" t="s">
        <v>159</v>
      </c>
      <c r="P66" s="1077" t="s">
        <v>166</v>
      </c>
      <c r="Q66" s="1077" t="s">
        <v>166</v>
      </c>
      <c r="R66" s="1077" t="s">
        <v>173</v>
      </c>
      <c r="S66" s="1155" t="s">
        <v>174</v>
      </c>
      <c r="U66" s="200"/>
    </row>
    <row r="67" spans="1:22" ht="30" customHeight="1">
      <c r="A67" s="145"/>
      <c r="D67" s="18"/>
      <c r="E67" s="85"/>
      <c r="F67" s="18"/>
      <c r="G67" s="18"/>
      <c r="H67" s="18"/>
      <c r="I67" s="18"/>
      <c r="J67" s="18"/>
      <c r="K67" s="18"/>
      <c r="L67" s="18"/>
      <c r="M67" s="18"/>
      <c r="N67" s="18"/>
      <c r="O67" s="18"/>
      <c r="P67" s="18"/>
      <c r="Q67" s="18"/>
      <c r="R67" s="18"/>
      <c r="S67" s="18"/>
      <c r="T67" s="18"/>
      <c r="U67" s="18"/>
      <c r="V67" s="11"/>
    </row>
    <row r="68" spans="1:22" ht="30" customHeight="1">
      <c r="A68" s="145" t="s">
        <v>244</v>
      </c>
      <c r="B68" s="211"/>
      <c r="C68" s="211"/>
      <c r="D68" s="1005" t="s">
        <v>245</v>
      </c>
      <c r="E68" s="18"/>
      <c r="F68" s="18"/>
      <c r="G68" s="18"/>
      <c r="H68" s="18"/>
      <c r="I68" s="991" t="s">
        <v>187</v>
      </c>
      <c r="J68" s="992">
        <v>1</v>
      </c>
      <c r="K68" s="18"/>
      <c r="L68" s="18"/>
      <c r="M68" s="18"/>
      <c r="N68" s="18"/>
      <c r="O68" s="18"/>
      <c r="P68" s="18"/>
      <c r="Q68" s="18"/>
      <c r="R68" s="18"/>
      <c r="S68" s="18"/>
      <c r="T68" s="18"/>
      <c r="U68" s="18"/>
    </row>
    <row r="69" spans="1:22" ht="39.9" customHeight="1">
      <c r="A69" s="145" t="s">
        <v>246</v>
      </c>
      <c r="B69" s="246" t="s">
        <v>28</v>
      </c>
      <c r="C69" s="337" t="s">
        <v>29</v>
      </c>
      <c r="D69" s="1186" t="s">
        <v>129</v>
      </c>
      <c r="E69" s="1188" t="s">
        <v>189</v>
      </c>
      <c r="F69" s="1190" t="s">
        <v>190</v>
      </c>
      <c r="G69" s="1188" t="s">
        <v>191</v>
      </c>
      <c r="H69" s="1190" t="s">
        <v>192</v>
      </c>
      <c r="I69" s="1194" t="s">
        <v>193</v>
      </c>
      <c r="J69" s="1196"/>
      <c r="K69" s="1202" t="s">
        <v>194</v>
      </c>
      <c r="L69" s="1192" t="s">
        <v>195</v>
      </c>
      <c r="M69" s="1193"/>
      <c r="N69" s="1188" t="s">
        <v>196</v>
      </c>
      <c r="O69" s="1188" t="s">
        <v>197</v>
      </c>
      <c r="U69" s="18"/>
    </row>
    <row r="70" spans="1:22" ht="39.9" customHeight="1">
      <c r="A70" s="145" t="s">
        <v>247</v>
      </c>
      <c r="B70" s="1032"/>
      <c r="C70" s="1007"/>
      <c r="D70" s="1187"/>
      <c r="E70" s="1189"/>
      <c r="F70" s="1191"/>
      <c r="G70" s="1189"/>
      <c r="H70" s="1191"/>
      <c r="I70" s="1197"/>
      <c r="J70" s="1199"/>
      <c r="K70" s="1203"/>
      <c r="L70" s="1033" t="s">
        <v>199</v>
      </c>
      <c r="M70" s="1033" t="s">
        <v>200</v>
      </c>
      <c r="N70" s="1189"/>
      <c r="O70" s="1189"/>
      <c r="U70" s="18"/>
    </row>
    <row r="71" spans="1:22" ht="30" customHeight="1">
      <c r="A71" s="145" t="s">
        <v>248</v>
      </c>
      <c r="B71" s="198" t="str">
        <f>$I$19&amp;"-"&amp;$I$20&amp;"-TT02-COM01"&amp;"-"</f>
        <v>C_STEER-CSTD-A0-TT02-COM01-</v>
      </c>
      <c r="C71" s="199" t="str">
        <f>LEFT($I$21,4)</f>
        <v>04-A</v>
      </c>
      <c r="D71" s="995">
        <v>1</v>
      </c>
      <c r="E71" s="1172" t="s">
        <v>202</v>
      </c>
      <c r="F71" s="1168" t="s">
        <v>249</v>
      </c>
      <c r="G71" s="992">
        <v>300</v>
      </c>
      <c r="H71" s="1168" t="s">
        <v>204</v>
      </c>
      <c r="I71" s="1207" t="s">
        <v>205</v>
      </c>
      <c r="J71" s="1225"/>
      <c r="K71" s="1034" t="s">
        <v>206</v>
      </c>
      <c r="L71" s="1035" t="s">
        <v>207</v>
      </c>
      <c r="M71" s="1035" t="s">
        <v>208</v>
      </c>
      <c r="N71" s="1036">
        <v>1000</v>
      </c>
      <c r="O71" s="1035">
        <v>300</v>
      </c>
      <c r="P71" s="18"/>
      <c r="Q71" s="18"/>
      <c r="R71" s="18"/>
      <c r="S71" s="18"/>
      <c r="T71" s="18"/>
      <c r="U71" s="18"/>
    </row>
    <row r="72" spans="1:22" ht="30" customHeight="1">
      <c r="A72" s="145"/>
      <c r="D72" s="18"/>
      <c r="E72" s="85"/>
      <c r="F72" s="18"/>
      <c r="G72" s="18"/>
      <c r="H72" s="18"/>
      <c r="I72" s="18"/>
      <c r="J72" s="18"/>
      <c r="K72" s="18"/>
      <c r="L72" s="18"/>
      <c r="M72" s="18"/>
      <c r="N72" s="18"/>
      <c r="O72" s="18"/>
      <c r="P72" s="18"/>
      <c r="Q72" s="18"/>
      <c r="R72" s="18"/>
      <c r="S72" s="18"/>
      <c r="T72" s="18"/>
      <c r="U72" s="18"/>
      <c r="V72" s="11"/>
    </row>
    <row r="73" spans="1:22" ht="30" customHeight="1">
      <c r="A73" s="145" t="s">
        <v>250</v>
      </c>
      <c r="B73" s="211"/>
      <c r="C73" s="211"/>
      <c r="D73" s="1005" t="s">
        <v>251</v>
      </c>
      <c r="E73" s="18"/>
      <c r="F73" s="18"/>
      <c r="G73" s="18"/>
      <c r="H73" s="18"/>
      <c r="I73" s="991" t="s">
        <v>217</v>
      </c>
      <c r="J73" s="699">
        <v>0</v>
      </c>
      <c r="K73" s="18"/>
      <c r="L73" s="18"/>
      <c r="M73" s="18"/>
      <c r="N73" s="18"/>
      <c r="O73" s="18"/>
      <c r="P73" s="18"/>
      <c r="Q73" s="18"/>
      <c r="R73" s="18"/>
      <c r="S73" s="18"/>
      <c r="T73" s="18"/>
      <c r="U73" s="18"/>
      <c r="V73" s="11"/>
    </row>
    <row r="74" spans="1:22" ht="39.9" customHeight="1">
      <c r="A74" s="145" t="s">
        <v>252</v>
      </c>
      <c r="B74" s="246" t="s">
        <v>28</v>
      </c>
      <c r="C74" s="337" t="s">
        <v>29</v>
      </c>
      <c r="D74" s="1186" t="s">
        <v>129</v>
      </c>
      <c r="E74" s="1188" t="s">
        <v>189</v>
      </c>
      <c r="F74" s="1190" t="s">
        <v>219</v>
      </c>
      <c r="G74" s="1190" t="s">
        <v>220</v>
      </c>
      <c r="H74" s="1190" t="s">
        <v>221</v>
      </c>
      <c r="I74" s="1192" t="s">
        <v>222</v>
      </c>
      <c r="J74" s="1193"/>
      <c r="K74" s="1194" t="s">
        <v>223</v>
      </c>
      <c r="L74" s="1195"/>
      <c r="M74" s="1196"/>
      <c r="N74" s="1188" t="s">
        <v>224</v>
      </c>
      <c r="U74" s="18"/>
      <c r="V74" s="11"/>
    </row>
    <row r="75" spans="1:22" ht="39.9" customHeight="1">
      <c r="A75" s="145" t="s">
        <v>253</v>
      </c>
      <c r="B75" s="1032"/>
      <c r="C75" s="1007"/>
      <c r="D75" s="1187"/>
      <c r="E75" s="1189"/>
      <c r="F75" s="1191"/>
      <c r="G75" s="1191"/>
      <c r="H75" s="1191"/>
      <c r="I75" s="1017" t="s">
        <v>146</v>
      </c>
      <c r="J75" s="1019" t="s">
        <v>147</v>
      </c>
      <c r="K75" s="1197"/>
      <c r="L75" s="1198"/>
      <c r="M75" s="1199"/>
      <c r="N75" s="1189"/>
      <c r="U75" s="18"/>
      <c r="V75" s="11"/>
    </row>
    <row r="76" spans="1:22" ht="30" customHeight="1">
      <c r="A76" s="145" t="s">
        <v>254</v>
      </c>
      <c r="B76" s="198" t="str">
        <f>$I$19&amp;"-"&amp;$I$20&amp;"-TT02-DIR01"&amp;"-"</f>
        <v>C_STEER-CSTD-A0-TT02-DIR01-</v>
      </c>
      <c r="C76" s="199" t="str">
        <f>LEFT($I$21,4)</f>
        <v>04-A</v>
      </c>
      <c r="D76" s="995">
        <v>1</v>
      </c>
      <c r="E76" s="1727"/>
      <c r="F76" s="1728"/>
      <c r="G76" s="1729"/>
      <c r="H76" s="1730"/>
      <c r="I76" s="1731"/>
      <c r="J76" s="1171"/>
      <c r="K76" s="1732"/>
      <c r="L76" s="1200"/>
      <c r="M76" s="1201"/>
      <c r="N76" s="1733"/>
      <c r="O76" s="18"/>
      <c r="P76" s="18"/>
      <c r="Q76" s="18"/>
      <c r="R76" s="18"/>
      <c r="S76" s="18"/>
      <c r="T76" s="18"/>
      <c r="U76" s="18"/>
      <c r="V76" s="11"/>
    </row>
    <row r="77" spans="1:22" ht="30" customHeight="1">
      <c r="A77" s="145"/>
      <c r="D77" s="18"/>
      <c r="E77" s="85"/>
      <c r="F77" s="18"/>
      <c r="G77" s="18"/>
      <c r="H77" s="18"/>
      <c r="I77" s="18"/>
      <c r="J77" s="18"/>
      <c r="K77" s="18"/>
      <c r="L77" s="18"/>
      <c r="M77" s="18"/>
      <c r="N77" s="18"/>
      <c r="O77" s="18"/>
      <c r="P77" s="18"/>
      <c r="Q77" s="18"/>
      <c r="R77" s="18"/>
      <c r="S77" s="18"/>
      <c r="T77" s="18"/>
      <c r="U77" s="18"/>
      <c r="V77" s="11"/>
    </row>
    <row r="78" spans="1:22" ht="30" customHeight="1">
      <c r="A78" s="145" t="s">
        <v>255</v>
      </c>
      <c r="D78" s="989" t="s">
        <v>256</v>
      </c>
      <c r="E78" s="85"/>
      <c r="F78" s="18"/>
      <c r="G78" s="18"/>
      <c r="H78" s="18"/>
      <c r="I78" s="18"/>
      <c r="J78" s="18"/>
      <c r="K78" s="18"/>
      <c r="L78" s="18"/>
      <c r="M78" s="18"/>
      <c r="N78" s="18"/>
      <c r="O78" s="18"/>
      <c r="P78" s="18"/>
      <c r="Q78" s="18"/>
      <c r="R78" s="18"/>
      <c r="S78" s="18"/>
      <c r="T78" s="18"/>
      <c r="U78" s="18"/>
      <c r="V78" s="11"/>
    </row>
    <row r="79" spans="1:22" ht="30" customHeight="1">
      <c r="A79" s="145" t="s">
        <v>257</v>
      </c>
      <c r="D79" s="20"/>
      <c r="E79" s="18"/>
      <c r="F79" s="1185" t="s">
        <v>258</v>
      </c>
      <c r="G79" s="18"/>
      <c r="H79" s="18"/>
      <c r="I79" s="18"/>
      <c r="J79" s="18"/>
      <c r="K79" s="18"/>
      <c r="L79" s="18"/>
      <c r="M79" s="18"/>
      <c r="N79" s="18"/>
      <c r="O79" s="18"/>
      <c r="P79" s="18"/>
      <c r="Q79" s="18"/>
      <c r="R79" s="18"/>
      <c r="S79" s="18"/>
      <c r="T79" s="18"/>
      <c r="U79" s="18"/>
      <c r="V79" s="11"/>
    </row>
    <row r="80" spans="1:22" ht="30" customHeight="1">
      <c r="A80" s="145" t="s">
        <v>259</v>
      </c>
      <c r="D80" s="18"/>
      <c r="E80" s="85"/>
      <c r="F80" s="990" t="s">
        <v>106</v>
      </c>
      <c r="G80" s="18"/>
      <c r="H80" s="18"/>
      <c r="I80" s="18"/>
      <c r="J80" s="18"/>
      <c r="K80" s="18"/>
      <c r="L80" s="18"/>
      <c r="M80" s="18"/>
      <c r="N80" s="18"/>
      <c r="O80" s="18"/>
      <c r="P80" s="18"/>
      <c r="Q80" s="18"/>
      <c r="R80" s="18"/>
      <c r="S80" s="18"/>
      <c r="T80" s="18"/>
      <c r="U80" s="18"/>
      <c r="V80" s="11"/>
    </row>
    <row r="81" spans="1:22" ht="30" customHeight="1">
      <c r="A81" s="145" t="s">
        <v>260</v>
      </c>
      <c r="B81" s="196"/>
      <c r="C81" s="196"/>
      <c r="D81" s="993" t="s">
        <v>261</v>
      </c>
      <c r="E81" s="18"/>
      <c r="F81" s="18"/>
      <c r="G81" s="18"/>
      <c r="H81" s="18"/>
      <c r="I81" s="18"/>
      <c r="J81" s="18"/>
      <c r="K81" s="18"/>
      <c r="L81" s="18"/>
      <c r="M81" s="18"/>
      <c r="N81" s="18"/>
      <c r="O81" s="18"/>
      <c r="P81" s="200"/>
      <c r="Q81" s="200"/>
      <c r="R81" s="200"/>
      <c r="S81" s="200"/>
      <c r="T81" s="18"/>
      <c r="U81" s="18"/>
      <c r="V81" s="10"/>
    </row>
    <row r="82" spans="1:22" ht="30" customHeight="1">
      <c r="A82" s="145" t="s">
        <v>262</v>
      </c>
      <c r="B82" s="970" t="s">
        <v>28</v>
      </c>
      <c r="C82" s="971" t="s">
        <v>29</v>
      </c>
      <c r="D82" s="994" t="s">
        <v>113</v>
      </c>
      <c r="E82" s="979"/>
      <c r="F82" s="980"/>
      <c r="G82" s="995" t="s">
        <v>114</v>
      </c>
      <c r="H82" s="994" t="s">
        <v>115</v>
      </c>
      <c r="I82" s="996"/>
      <c r="J82" s="997"/>
      <c r="K82" s="85"/>
      <c r="L82" s="85"/>
      <c r="M82" s="85"/>
      <c r="N82" s="85"/>
      <c r="O82" s="85"/>
      <c r="P82" s="10"/>
      <c r="Q82" s="10"/>
      <c r="R82" s="10"/>
      <c r="S82" s="10"/>
      <c r="T82" s="10"/>
      <c r="U82" s="18"/>
      <c r="V82" s="10"/>
    </row>
    <row r="83" spans="1:22" ht="59.25" customHeight="1">
      <c r="A83" s="145" t="s">
        <v>263</v>
      </c>
      <c r="B83" s="198" t="str">
        <f>$I$19&amp;"-"&amp;$I$20&amp;"-TTMNT-SYM01"&amp;"-"</f>
        <v>C_STEER-CSTD-A0-TTMNT-SYM01-</v>
      </c>
      <c r="C83" s="199" t="str">
        <f>LEFT($I$21,4)</f>
        <v>04-A</v>
      </c>
      <c r="D83" s="1215"/>
      <c r="E83" s="1216"/>
      <c r="F83" s="1217"/>
      <c r="G83" s="245" t="s">
        <v>231</v>
      </c>
      <c r="H83" s="1218" t="s">
        <v>264</v>
      </c>
      <c r="I83" s="1219"/>
      <c r="J83" s="1220"/>
      <c r="K83" s="85"/>
      <c r="L83" s="88"/>
      <c r="M83" s="88"/>
      <c r="N83" s="88"/>
      <c r="O83" s="88"/>
      <c r="P83" s="18"/>
      <c r="Q83" s="18"/>
      <c r="R83" s="18"/>
      <c r="S83" s="18"/>
      <c r="T83" s="18"/>
      <c r="U83" s="18"/>
      <c r="V83" s="10"/>
    </row>
    <row r="84" spans="1:22" ht="30" customHeight="1">
      <c r="A84" s="145"/>
      <c r="B84" s="210"/>
      <c r="C84" s="210"/>
      <c r="D84" s="18"/>
      <c r="E84" s="18"/>
      <c r="F84" s="18"/>
      <c r="G84" s="18"/>
      <c r="H84" s="18"/>
      <c r="I84" s="18"/>
      <c r="J84" s="18"/>
      <c r="K84" s="18"/>
      <c r="L84" s="18"/>
      <c r="M84" s="18"/>
      <c r="N84" s="18"/>
      <c r="O84" s="18"/>
      <c r="P84" s="200"/>
      <c r="Q84" s="200"/>
      <c r="R84" s="200"/>
      <c r="S84" s="200"/>
      <c r="T84" s="18"/>
      <c r="U84" s="18"/>
      <c r="V84" s="10"/>
    </row>
    <row r="85" spans="1:22" ht="30" customHeight="1">
      <c r="A85" s="145" t="s">
        <v>265</v>
      </c>
      <c r="B85" s="211"/>
      <c r="C85" s="211"/>
      <c r="D85" s="1005" t="s">
        <v>266</v>
      </c>
      <c r="E85" s="18"/>
      <c r="F85" s="18"/>
      <c r="G85" s="18"/>
      <c r="H85" s="18"/>
      <c r="I85" s="991" t="s">
        <v>127</v>
      </c>
      <c r="J85" s="928">
        <v>2</v>
      </c>
      <c r="K85" s="18"/>
      <c r="L85" s="18"/>
      <c r="M85" s="18"/>
      <c r="N85" s="18"/>
      <c r="O85" s="18"/>
      <c r="P85" s="18"/>
      <c r="Q85" s="18"/>
      <c r="R85" s="18"/>
      <c r="S85" s="18"/>
      <c r="T85" s="18"/>
      <c r="U85" s="18"/>
      <c r="V85" s="11"/>
    </row>
    <row r="86" spans="1:22" ht="39.9" customHeight="1">
      <c r="A86" s="145" t="s">
        <v>267</v>
      </c>
      <c r="B86" s="246" t="s">
        <v>28</v>
      </c>
      <c r="C86" s="337" t="s">
        <v>29</v>
      </c>
      <c r="D86" s="1008" t="s">
        <v>129</v>
      </c>
      <c r="E86" s="1010" t="s">
        <v>130</v>
      </c>
      <c r="F86" s="1012" t="s">
        <v>131</v>
      </c>
      <c r="G86" s="1014" t="s">
        <v>132</v>
      </c>
      <c r="H86" s="1015" t="s">
        <v>133</v>
      </c>
      <c r="I86" s="1016" t="s">
        <v>134</v>
      </c>
      <c r="J86" s="1018"/>
      <c r="K86" s="1020" t="s">
        <v>135</v>
      </c>
      <c r="L86" s="1012" t="s">
        <v>136</v>
      </c>
      <c r="M86" s="1015"/>
      <c r="N86" s="1023"/>
      <c r="O86" s="1025" t="s">
        <v>137</v>
      </c>
      <c r="P86" s="1014" t="s">
        <v>138</v>
      </c>
      <c r="Q86" s="1014" t="s">
        <v>139</v>
      </c>
      <c r="R86" s="1014" t="s">
        <v>140</v>
      </c>
      <c r="S86" s="1014" t="s">
        <v>141</v>
      </c>
      <c r="U86" s="53"/>
    </row>
    <row r="87" spans="1:22" ht="39.9" customHeight="1">
      <c r="A87" s="145" t="s">
        <v>268</v>
      </c>
      <c r="B87" s="1006"/>
      <c r="C87" s="1007"/>
      <c r="D87" s="1009"/>
      <c r="E87" s="1011" t="s">
        <v>143</v>
      </c>
      <c r="F87" s="1013"/>
      <c r="G87" s="1009" t="s">
        <v>144</v>
      </c>
      <c r="H87" s="1013" t="s">
        <v>145</v>
      </c>
      <c r="I87" s="1017" t="s">
        <v>146</v>
      </c>
      <c r="J87" s="1019" t="s">
        <v>147</v>
      </c>
      <c r="K87" s="1021"/>
      <c r="L87" s="1013" t="s">
        <v>269</v>
      </c>
      <c r="M87" s="1022"/>
      <c r="N87" s="1024"/>
      <c r="O87" s="1026" t="s">
        <v>149</v>
      </c>
      <c r="P87" s="1009" t="s">
        <v>150</v>
      </c>
      <c r="Q87" s="1009" t="s">
        <v>151</v>
      </c>
      <c r="R87" s="1009" t="s">
        <v>152</v>
      </c>
      <c r="S87" s="1009" t="s">
        <v>153</v>
      </c>
      <c r="U87" s="212"/>
    </row>
    <row r="88" spans="1:22" ht="60" customHeight="1">
      <c r="A88" s="145" t="s">
        <v>270</v>
      </c>
      <c r="B88" s="198" t="str">
        <f>$I$19&amp;"-"&amp;$I$20&amp;"-TTMNT-REQ01"&amp;"-"</f>
        <v>C_STEER-CSTD-A0-TTMNT-REQ01-</v>
      </c>
      <c r="C88" s="199" t="str">
        <f>LEFT($I$21,4)</f>
        <v>04-A</v>
      </c>
      <c r="D88" s="995">
        <v>1</v>
      </c>
      <c r="E88" s="1038"/>
      <c r="F88" s="1169"/>
      <c r="G88" s="928"/>
      <c r="H88" s="1175"/>
      <c r="I88" s="928"/>
      <c r="J88" s="928"/>
      <c r="K88" s="926"/>
      <c r="L88" s="1234"/>
      <c r="M88" s="1235"/>
      <c r="N88" s="1029" t="s">
        <v>160</v>
      </c>
      <c r="O88" s="928"/>
      <c r="P88" s="928"/>
      <c r="Q88" s="928"/>
      <c r="R88" s="928"/>
      <c r="S88" s="1030"/>
      <c r="U88" s="200"/>
    </row>
    <row r="89" spans="1:22" ht="71.25" customHeight="1">
      <c r="A89" s="145" t="s">
        <v>271</v>
      </c>
      <c r="B89" s="198" t="str">
        <f>$I$19&amp;"-"&amp;$I$20&amp;"-TTMNT-REQ02"&amp;"-"</f>
        <v>C_STEER-CSTD-A0-TTMNT-REQ02-</v>
      </c>
      <c r="C89" s="199" t="str">
        <f>LEFT($I$21,4)</f>
        <v>04-A</v>
      </c>
      <c r="D89" s="995">
        <v>2</v>
      </c>
      <c r="E89" s="1038"/>
      <c r="F89" s="1169"/>
      <c r="G89" s="928"/>
      <c r="H89" s="1175"/>
      <c r="I89" s="928"/>
      <c r="J89" s="928"/>
      <c r="K89" s="926"/>
      <c r="L89" s="1234"/>
      <c r="M89" s="1235"/>
      <c r="N89" s="1029" t="s">
        <v>160</v>
      </c>
      <c r="O89" s="928"/>
      <c r="P89" s="928"/>
      <c r="Q89" s="928"/>
      <c r="R89" s="928"/>
      <c r="S89" s="1030"/>
      <c r="U89" s="200"/>
    </row>
    <row r="90" spans="1:22" ht="30" customHeight="1">
      <c r="A90" s="145"/>
      <c r="D90" s="18"/>
      <c r="E90" s="18"/>
      <c r="F90" s="18"/>
      <c r="G90" s="18"/>
      <c r="H90" s="18"/>
      <c r="I90" s="18"/>
      <c r="J90" s="18"/>
      <c r="K90" s="18"/>
      <c r="L90" s="18"/>
      <c r="M90" s="18"/>
      <c r="N90" s="18"/>
      <c r="O90" s="18"/>
      <c r="P90" s="18"/>
      <c r="Q90" s="18"/>
      <c r="R90" s="18"/>
      <c r="S90" s="18"/>
      <c r="T90" s="18"/>
      <c r="U90" s="18"/>
    </row>
    <row r="91" spans="1:22" ht="30" customHeight="1">
      <c r="A91" s="145" t="s">
        <v>272</v>
      </c>
      <c r="B91" s="211"/>
      <c r="C91" s="211"/>
      <c r="D91" s="1005" t="s">
        <v>273</v>
      </c>
      <c r="E91" s="18"/>
      <c r="F91" s="18"/>
      <c r="G91" s="18"/>
      <c r="H91" s="18"/>
      <c r="I91" s="991" t="s">
        <v>187</v>
      </c>
      <c r="J91" s="928">
        <v>1</v>
      </c>
      <c r="K91" s="18"/>
      <c r="L91" s="18"/>
      <c r="M91" s="18"/>
      <c r="N91" s="18"/>
      <c r="O91" s="18"/>
      <c r="P91" s="18"/>
      <c r="Q91" s="18"/>
      <c r="R91" s="18"/>
      <c r="S91" s="18"/>
      <c r="T91" s="18"/>
      <c r="U91" s="18"/>
    </row>
    <row r="92" spans="1:22" ht="39.9" customHeight="1">
      <c r="A92" s="145" t="s">
        <v>274</v>
      </c>
      <c r="B92" s="246" t="s">
        <v>28</v>
      </c>
      <c r="C92" s="337" t="s">
        <v>29</v>
      </c>
      <c r="D92" s="1186" t="s">
        <v>129</v>
      </c>
      <c r="E92" s="1188" t="s">
        <v>189</v>
      </c>
      <c r="F92" s="1190" t="s">
        <v>190</v>
      </c>
      <c r="G92" s="1188" t="s">
        <v>191</v>
      </c>
      <c r="H92" s="1190" t="s">
        <v>275</v>
      </c>
      <c r="I92" s="1194" t="s">
        <v>193</v>
      </c>
      <c r="J92" s="1196"/>
      <c r="K92" s="1202" t="s">
        <v>194</v>
      </c>
      <c r="L92" s="1192" t="s">
        <v>195</v>
      </c>
      <c r="M92" s="1193"/>
      <c r="N92" s="1188" t="s">
        <v>196</v>
      </c>
      <c r="O92" s="1188" t="s">
        <v>197</v>
      </c>
      <c r="U92" s="18"/>
    </row>
    <row r="93" spans="1:22" ht="39.9" customHeight="1">
      <c r="A93" s="145" t="s">
        <v>276</v>
      </c>
      <c r="B93" s="1032"/>
      <c r="C93" s="1007"/>
      <c r="D93" s="1187"/>
      <c r="E93" s="1189"/>
      <c r="F93" s="1191"/>
      <c r="G93" s="1189"/>
      <c r="H93" s="1191"/>
      <c r="I93" s="1197"/>
      <c r="J93" s="1199"/>
      <c r="K93" s="1203"/>
      <c r="L93" s="1033" t="s">
        <v>199</v>
      </c>
      <c r="M93" s="1033" t="s">
        <v>200</v>
      </c>
      <c r="N93" s="1189"/>
      <c r="O93" s="1189"/>
      <c r="U93" s="18"/>
    </row>
    <row r="94" spans="1:22" ht="30" customHeight="1">
      <c r="A94" s="145" t="s">
        <v>277</v>
      </c>
      <c r="B94" s="953" t="str">
        <f>$I$19&amp;"-"&amp;$I$20&amp;"-TTMNT-COM01"&amp;"-"</f>
        <v>C_STEER-CSTD-A0-TTMNT-COM01-</v>
      </c>
      <c r="C94" s="199" t="str">
        <f>LEFT($I$21,4)</f>
        <v>04-A</v>
      </c>
      <c r="D94" s="995">
        <v>1</v>
      </c>
      <c r="E94" s="1174"/>
      <c r="F94" s="1169"/>
      <c r="G94" s="928"/>
      <c r="H94" s="1169"/>
      <c r="I94" s="1218"/>
      <c r="J94" s="1226"/>
      <c r="K94" s="1040"/>
      <c r="L94" s="1041"/>
      <c r="M94" s="1041"/>
      <c r="N94" s="1043"/>
      <c r="O94" s="1041"/>
      <c r="P94" s="18"/>
      <c r="Q94" s="18"/>
      <c r="R94" s="18"/>
      <c r="S94" s="18"/>
      <c r="T94" s="18"/>
      <c r="U94" s="18"/>
    </row>
    <row r="95" spans="1:22" ht="30" customHeight="1">
      <c r="A95" s="145"/>
      <c r="D95" s="18"/>
      <c r="E95" s="85"/>
      <c r="F95" s="18"/>
      <c r="G95" s="18"/>
      <c r="H95" s="18"/>
      <c r="I95" s="18"/>
      <c r="J95" s="18"/>
      <c r="K95" s="18"/>
      <c r="L95" s="18"/>
      <c r="M95" s="18"/>
      <c r="N95" s="18"/>
      <c r="O95" s="18"/>
      <c r="P95" s="18"/>
      <c r="Q95" s="18"/>
      <c r="R95" s="18"/>
      <c r="S95" s="18"/>
      <c r="T95" s="18"/>
      <c r="U95" s="18"/>
      <c r="V95" s="11"/>
    </row>
    <row r="96" spans="1:22" ht="30" customHeight="1">
      <c r="A96" s="145" t="s">
        <v>278</v>
      </c>
      <c r="B96" s="211"/>
      <c r="C96" s="211"/>
      <c r="D96" s="1005" t="s">
        <v>279</v>
      </c>
      <c r="E96" s="18"/>
      <c r="F96" s="18"/>
      <c r="G96" s="18"/>
      <c r="H96" s="18"/>
      <c r="I96" s="991" t="s">
        <v>217</v>
      </c>
      <c r="J96" s="1733">
        <v>0</v>
      </c>
      <c r="K96" s="18"/>
      <c r="L96" s="18"/>
      <c r="M96" s="18"/>
      <c r="N96" s="18"/>
      <c r="O96" s="18"/>
      <c r="P96" s="18"/>
      <c r="Q96" s="18"/>
      <c r="R96" s="18"/>
      <c r="S96" s="18"/>
      <c r="T96" s="18"/>
      <c r="U96" s="18"/>
      <c r="V96" s="11"/>
    </row>
    <row r="97" spans="1:22" ht="39.9" customHeight="1">
      <c r="A97" s="145" t="s">
        <v>280</v>
      </c>
      <c r="B97" s="246" t="s">
        <v>28</v>
      </c>
      <c r="C97" s="337" t="s">
        <v>29</v>
      </c>
      <c r="D97" s="1186" t="s">
        <v>129</v>
      </c>
      <c r="E97" s="1188" t="s">
        <v>189</v>
      </c>
      <c r="F97" s="1190" t="s">
        <v>219</v>
      </c>
      <c r="G97" s="1190" t="s">
        <v>220</v>
      </c>
      <c r="H97" s="1190" t="s">
        <v>221</v>
      </c>
      <c r="I97" s="1192" t="s">
        <v>222</v>
      </c>
      <c r="J97" s="1193"/>
      <c r="K97" s="1194" t="s">
        <v>223</v>
      </c>
      <c r="L97" s="1195"/>
      <c r="M97" s="1196"/>
      <c r="N97" s="1188" t="s">
        <v>224</v>
      </c>
      <c r="U97" s="18"/>
      <c r="V97" s="11"/>
    </row>
    <row r="98" spans="1:22" ht="39.9" customHeight="1">
      <c r="A98" s="145" t="s">
        <v>281</v>
      </c>
      <c r="B98" s="1032"/>
      <c r="C98" s="1007"/>
      <c r="D98" s="1187"/>
      <c r="E98" s="1189"/>
      <c r="F98" s="1191"/>
      <c r="G98" s="1191"/>
      <c r="H98" s="1191"/>
      <c r="I98" s="1017" t="s">
        <v>146</v>
      </c>
      <c r="J98" s="1019" t="s">
        <v>147</v>
      </c>
      <c r="K98" s="1197"/>
      <c r="L98" s="1198"/>
      <c r="M98" s="1199"/>
      <c r="N98" s="1189"/>
      <c r="U98" s="18"/>
      <c r="V98" s="11"/>
    </row>
    <row r="99" spans="1:22" ht="30" customHeight="1">
      <c r="A99" s="145" t="s">
        <v>282</v>
      </c>
      <c r="B99" s="198" t="str">
        <f>$I$19&amp;"-"&amp;$I$20&amp;"-TTMNT-DIR01"&amp;"-"</f>
        <v>C_STEER-CSTD-A0-TTMNT-DIR01-</v>
      </c>
      <c r="C99" s="199" t="str">
        <f>LEFT($I$21,4)</f>
        <v>04-A</v>
      </c>
      <c r="D99" s="995">
        <v>1</v>
      </c>
      <c r="E99" s="1727"/>
      <c r="F99" s="1728"/>
      <c r="G99" s="1729"/>
      <c r="H99" s="1730"/>
      <c r="I99" s="1731"/>
      <c r="J99" s="1171"/>
      <c r="K99" s="1732"/>
      <c r="L99" s="1200"/>
      <c r="M99" s="1201"/>
      <c r="N99" s="1733"/>
      <c r="O99" s="18"/>
      <c r="P99" s="18"/>
      <c r="Q99" s="18"/>
      <c r="R99" s="18"/>
      <c r="S99" s="18"/>
      <c r="T99" s="18"/>
      <c r="U99" s="18"/>
      <c r="V99" s="11"/>
    </row>
    <row r="100" spans="1:22" ht="30" customHeight="1">
      <c r="A100" s="145"/>
      <c r="D100" s="18"/>
      <c r="E100" s="18"/>
      <c r="F100" s="18"/>
      <c r="G100" s="18"/>
      <c r="H100" s="18"/>
      <c r="I100" s="18"/>
      <c r="J100" s="18"/>
      <c r="K100" s="18"/>
      <c r="L100" s="18"/>
      <c r="M100" s="18"/>
      <c r="N100" s="18"/>
      <c r="O100" s="18"/>
      <c r="P100" s="18"/>
      <c r="Q100" s="18"/>
      <c r="R100" s="18"/>
      <c r="S100" s="18"/>
      <c r="T100" s="18"/>
      <c r="U100" s="18"/>
    </row>
    <row r="101" spans="1:22" ht="30" customHeight="1">
      <c r="A101" s="145" t="s">
        <v>283</v>
      </c>
      <c r="D101" s="989" t="s">
        <v>284</v>
      </c>
      <c r="E101" s="85"/>
      <c r="F101" s="18"/>
      <c r="G101" s="18"/>
      <c r="H101" s="18"/>
      <c r="I101" s="18"/>
      <c r="J101" s="18"/>
      <c r="K101" s="18"/>
      <c r="L101" s="18"/>
      <c r="M101" s="18"/>
      <c r="N101" s="18"/>
      <c r="O101" s="18"/>
      <c r="P101" s="18"/>
      <c r="Q101" s="18"/>
      <c r="R101" s="18"/>
      <c r="S101" s="18"/>
      <c r="T101" s="18"/>
      <c r="U101" s="18"/>
      <c r="V101" s="11"/>
    </row>
    <row r="102" spans="1:22" ht="30" customHeight="1">
      <c r="A102" s="145" t="s">
        <v>285</v>
      </c>
      <c r="D102" s="20"/>
      <c r="E102" s="18"/>
      <c r="F102" s="1185" t="s">
        <v>258</v>
      </c>
      <c r="G102" s="18"/>
      <c r="H102" s="18"/>
      <c r="I102" s="18"/>
      <c r="J102" s="18"/>
      <c r="K102" s="18"/>
      <c r="L102" s="18"/>
      <c r="M102" s="18"/>
      <c r="N102" s="18"/>
      <c r="O102" s="18"/>
      <c r="P102" s="18"/>
      <c r="Q102" s="18"/>
      <c r="R102" s="18"/>
      <c r="S102" s="18"/>
      <c r="T102" s="18"/>
      <c r="U102" s="18"/>
      <c r="V102" s="11"/>
    </row>
    <row r="103" spans="1:22" ht="30" customHeight="1">
      <c r="A103" s="145" t="s">
        <v>286</v>
      </c>
      <c r="D103" s="18"/>
      <c r="E103" s="85"/>
      <c r="F103" s="990" t="s">
        <v>106</v>
      </c>
      <c r="G103" s="18"/>
      <c r="H103" s="18"/>
      <c r="I103" s="18"/>
      <c r="J103" s="18"/>
      <c r="K103" s="18"/>
      <c r="L103" s="18"/>
      <c r="M103" s="18"/>
      <c r="N103" s="18"/>
      <c r="O103" s="18"/>
      <c r="P103" s="18"/>
      <c r="Q103" s="18"/>
      <c r="R103" s="18"/>
      <c r="S103" s="18"/>
      <c r="T103" s="18"/>
      <c r="U103" s="18"/>
      <c r="V103" s="11"/>
    </row>
    <row r="104" spans="1:22" ht="30" customHeight="1">
      <c r="A104" s="145" t="s">
        <v>287</v>
      </c>
      <c r="B104" s="196"/>
      <c r="C104" s="196"/>
      <c r="D104" s="993" t="s">
        <v>288</v>
      </c>
      <c r="E104" s="18"/>
      <c r="F104" s="18"/>
      <c r="G104" s="18"/>
      <c r="H104" s="18"/>
      <c r="I104" s="18"/>
      <c r="J104" s="18"/>
      <c r="K104" s="18"/>
      <c r="L104" s="18"/>
      <c r="M104" s="18"/>
      <c r="N104" s="18"/>
      <c r="O104" s="18"/>
      <c r="P104" s="200"/>
      <c r="Q104" s="200"/>
      <c r="R104" s="200"/>
      <c r="S104" s="200"/>
      <c r="T104" s="18"/>
      <c r="U104" s="18"/>
      <c r="V104" s="10"/>
    </row>
    <row r="105" spans="1:22" ht="30" customHeight="1">
      <c r="A105" s="145" t="s">
        <v>289</v>
      </c>
      <c r="B105" s="970" t="s">
        <v>28</v>
      </c>
      <c r="C105" s="971" t="s">
        <v>29</v>
      </c>
      <c r="D105" s="994" t="s">
        <v>113</v>
      </c>
      <c r="E105" s="979"/>
      <c r="F105" s="980"/>
      <c r="G105" s="995" t="s">
        <v>114</v>
      </c>
      <c r="H105" s="994" t="s">
        <v>115</v>
      </c>
      <c r="I105" s="996"/>
      <c r="J105" s="997"/>
      <c r="K105" s="86"/>
      <c r="L105" s="85"/>
      <c r="M105" s="85"/>
      <c r="N105" s="85"/>
      <c r="O105" s="85"/>
      <c r="P105" s="10"/>
      <c r="Q105" s="10"/>
      <c r="R105" s="10"/>
      <c r="S105" s="10"/>
      <c r="T105" s="10"/>
      <c r="U105" s="18"/>
      <c r="V105" s="10"/>
    </row>
    <row r="106" spans="1:22" ht="59.25" customHeight="1">
      <c r="A106" s="145" t="s">
        <v>290</v>
      </c>
      <c r="B106" s="198" t="str">
        <f>$I$19&amp;"-"&amp;$I$20&amp;"-TTSTP-SYM01"&amp;"-"</f>
        <v>C_STEER-CSTD-A0-TTSTP-SYM01-</v>
      </c>
      <c r="C106" s="199" t="str">
        <f>LEFT($I$21,4)</f>
        <v>04-A</v>
      </c>
      <c r="D106" s="1215"/>
      <c r="E106" s="1216"/>
      <c r="F106" s="1217"/>
      <c r="G106" s="245" t="s">
        <v>120</v>
      </c>
      <c r="H106" s="1218" t="s">
        <v>291</v>
      </c>
      <c r="I106" s="1219"/>
      <c r="J106" s="1220"/>
      <c r="K106" s="86"/>
      <c r="L106" s="88"/>
      <c r="M106" s="88"/>
      <c r="N106" s="88"/>
      <c r="O106" s="88"/>
      <c r="P106" s="18"/>
      <c r="Q106" s="18"/>
      <c r="R106" s="18"/>
      <c r="S106" s="18"/>
      <c r="T106" s="18"/>
      <c r="U106" s="18"/>
      <c r="V106" s="10"/>
    </row>
    <row r="107" spans="1:22" ht="30" customHeight="1">
      <c r="A107" s="145"/>
      <c r="B107" s="210"/>
      <c r="C107" s="210"/>
      <c r="D107" s="18"/>
      <c r="E107" s="18"/>
      <c r="F107" s="18"/>
      <c r="G107" s="18"/>
      <c r="H107" s="18"/>
      <c r="I107" s="18"/>
      <c r="J107" s="18"/>
      <c r="K107" s="18"/>
      <c r="L107" s="18"/>
      <c r="M107" s="18"/>
      <c r="N107" s="18"/>
      <c r="O107" s="18"/>
      <c r="P107" s="200"/>
      <c r="Q107" s="200"/>
      <c r="R107" s="200"/>
      <c r="S107" s="200"/>
      <c r="T107" s="18"/>
      <c r="U107" s="18"/>
      <c r="V107" s="10"/>
    </row>
    <row r="108" spans="1:22" ht="30" customHeight="1">
      <c r="A108" s="145" t="s">
        <v>292</v>
      </c>
      <c r="B108" s="211"/>
      <c r="C108" s="211"/>
      <c r="D108" s="1005" t="s">
        <v>293</v>
      </c>
      <c r="E108" s="18"/>
      <c r="F108" s="18"/>
      <c r="G108" s="18"/>
      <c r="H108" s="18"/>
      <c r="I108" s="991" t="s">
        <v>127</v>
      </c>
      <c r="J108" s="928">
        <v>2</v>
      </c>
      <c r="K108" s="18"/>
      <c r="L108" s="18"/>
      <c r="M108" s="18"/>
      <c r="N108" s="18"/>
      <c r="O108" s="18"/>
      <c r="P108" s="18"/>
      <c r="Q108" s="18"/>
      <c r="R108" s="18"/>
      <c r="S108" s="18"/>
      <c r="T108" s="18"/>
      <c r="U108" s="18"/>
      <c r="V108" s="11"/>
    </row>
    <row r="109" spans="1:22" ht="39.9" customHeight="1">
      <c r="A109" s="145" t="s">
        <v>294</v>
      </c>
      <c r="B109" s="246" t="s">
        <v>28</v>
      </c>
      <c r="C109" s="337" t="s">
        <v>29</v>
      </c>
      <c r="D109" s="1008" t="s">
        <v>129</v>
      </c>
      <c r="E109" s="1010" t="s">
        <v>130</v>
      </c>
      <c r="F109" s="1012" t="s">
        <v>131</v>
      </c>
      <c r="G109" s="1014" t="s">
        <v>132</v>
      </c>
      <c r="H109" s="1015" t="s">
        <v>133</v>
      </c>
      <c r="I109" s="1016" t="s">
        <v>134</v>
      </c>
      <c r="J109" s="1018"/>
      <c r="K109" s="1020" t="s">
        <v>135</v>
      </c>
      <c r="L109" s="1012" t="s">
        <v>136</v>
      </c>
      <c r="M109" s="1015"/>
      <c r="N109" s="1023"/>
      <c r="O109" s="1025" t="s">
        <v>137</v>
      </c>
      <c r="P109" s="1014" t="s">
        <v>138</v>
      </c>
      <c r="Q109" s="1014" t="s">
        <v>139</v>
      </c>
      <c r="R109" s="1014" t="s">
        <v>140</v>
      </c>
      <c r="S109" s="1014" t="s">
        <v>141</v>
      </c>
      <c r="U109" s="53"/>
    </row>
    <row r="110" spans="1:22" ht="39.9" customHeight="1">
      <c r="A110" s="145" t="s">
        <v>295</v>
      </c>
      <c r="B110" s="1006"/>
      <c r="C110" s="1007"/>
      <c r="D110" s="1009"/>
      <c r="E110" s="1011" t="s">
        <v>143</v>
      </c>
      <c r="F110" s="1013"/>
      <c r="G110" s="1009" t="s">
        <v>144</v>
      </c>
      <c r="H110" s="1013" t="s">
        <v>145</v>
      </c>
      <c r="I110" s="1017" t="s">
        <v>146</v>
      </c>
      <c r="J110" s="1019" t="s">
        <v>147</v>
      </c>
      <c r="K110" s="1021"/>
      <c r="L110" s="1013" t="s">
        <v>296</v>
      </c>
      <c r="M110" s="1022"/>
      <c r="N110" s="1024"/>
      <c r="O110" s="1026" t="s">
        <v>149</v>
      </c>
      <c r="P110" s="1009" t="s">
        <v>150</v>
      </c>
      <c r="Q110" s="1009" t="s">
        <v>151</v>
      </c>
      <c r="R110" s="1009" t="s">
        <v>152</v>
      </c>
      <c r="S110" s="1009" t="s">
        <v>153</v>
      </c>
      <c r="U110" s="212"/>
    </row>
    <row r="111" spans="1:22" ht="56.25" customHeight="1">
      <c r="A111" s="145" t="s">
        <v>297</v>
      </c>
      <c r="B111" s="198" t="str">
        <f>$I$19&amp;"-"&amp;$I$20&amp;"-TTSTP-REQ01"&amp;"-"</f>
        <v>C_STEER-CSTD-A0-TTSTP-REQ01-</v>
      </c>
      <c r="C111" s="199" t="str">
        <f>LEFT($I$21,4)</f>
        <v>04-A</v>
      </c>
      <c r="D111" s="995">
        <v>1</v>
      </c>
      <c r="E111" s="1038"/>
      <c r="F111" s="1169"/>
      <c r="G111" s="928"/>
      <c r="H111" s="1175"/>
      <c r="I111" s="928"/>
      <c r="J111" s="928"/>
      <c r="K111" s="926"/>
      <c r="L111" s="1234"/>
      <c r="M111" s="1235"/>
      <c r="N111" s="1029" t="s">
        <v>160</v>
      </c>
      <c r="O111" s="928"/>
      <c r="P111" s="928"/>
      <c r="Q111" s="928"/>
      <c r="R111" s="928"/>
      <c r="S111" s="1030"/>
      <c r="U111" s="200"/>
    </row>
    <row r="112" spans="1:22" ht="56.25" customHeight="1">
      <c r="A112" s="145" t="s">
        <v>298</v>
      </c>
      <c r="B112" s="198" t="str">
        <f>$I$19&amp;"-"&amp;$I$20&amp;"-TTSTP-REQ02"&amp;"-"</f>
        <v>C_STEER-CSTD-A0-TTSTP-REQ02-</v>
      </c>
      <c r="C112" s="199" t="str">
        <f>LEFT($I$21,4)</f>
        <v>04-A</v>
      </c>
      <c r="D112" s="995">
        <v>2</v>
      </c>
      <c r="E112" s="1038"/>
      <c r="F112" s="1169"/>
      <c r="G112" s="928"/>
      <c r="H112" s="1175"/>
      <c r="I112" s="928"/>
      <c r="J112" s="928"/>
      <c r="K112" s="926"/>
      <c r="L112" s="1234"/>
      <c r="M112" s="1235"/>
      <c r="N112" s="1029" t="s">
        <v>160</v>
      </c>
      <c r="O112" s="928"/>
      <c r="P112" s="928"/>
      <c r="Q112" s="928"/>
      <c r="R112" s="928"/>
      <c r="S112" s="1030"/>
      <c r="U112" s="200"/>
    </row>
    <row r="113" spans="1:22" ht="30" customHeight="1">
      <c r="A113" s="145"/>
      <c r="D113" s="18"/>
      <c r="E113" s="18"/>
      <c r="F113" s="18"/>
      <c r="G113" s="18"/>
      <c r="H113" s="18"/>
      <c r="I113" s="18"/>
      <c r="J113" s="18"/>
      <c r="K113" s="18"/>
      <c r="L113" s="18"/>
      <c r="M113" s="18"/>
      <c r="N113" s="18"/>
      <c r="O113" s="18"/>
      <c r="P113" s="18"/>
      <c r="Q113" s="18"/>
      <c r="R113" s="18"/>
      <c r="S113" s="18"/>
      <c r="T113" s="18"/>
      <c r="U113" s="18"/>
    </row>
    <row r="114" spans="1:22" ht="30" customHeight="1">
      <c r="A114" s="145" t="s">
        <v>299</v>
      </c>
      <c r="B114" s="211"/>
      <c r="C114" s="211"/>
      <c r="D114" s="1005" t="s">
        <v>300</v>
      </c>
      <c r="E114" s="18"/>
      <c r="F114" s="18"/>
      <c r="G114" s="18"/>
      <c r="H114" s="18"/>
      <c r="I114" s="991" t="s">
        <v>187</v>
      </c>
      <c r="J114" s="928">
        <v>1</v>
      </c>
      <c r="K114" s="18"/>
      <c r="L114" s="18"/>
      <c r="M114" s="18"/>
      <c r="N114" s="18"/>
      <c r="O114" s="18"/>
      <c r="P114" s="18"/>
      <c r="Q114" s="18"/>
      <c r="R114" s="18"/>
      <c r="S114" s="18"/>
      <c r="T114" s="18"/>
      <c r="U114" s="18"/>
    </row>
    <row r="115" spans="1:22" ht="39.9" customHeight="1">
      <c r="A115" s="145" t="s">
        <v>301</v>
      </c>
      <c r="B115" s="246" t="s">
        <v>28</v>
      </c>
      <c r="C115" s="337" t="s">
        <v>29</v>
      </c>
      <c r="D115" s="1186" t="s">
        <v>129</v>
      </c>
      <c r="E115" s="1188" t="s">
        <v>189</v>
      </c>
      <c r="F115" s="1190" t="s">
        <v>190</v>
      </c>
      <c r="G115" s="1188" t="s">
        <v>191</v>
      </c>
      <c r="H115" s="1190" t="s">
        <v>275</v>
      </c>
      <c r="I115" s="1194" t="s">
        <v>193</v>
      </c>
      <c r="J115" s="1196"/>
      <c r="K115" s="1202" t="s">
        <v>194</v>
      </c>
      <c r="L115" s="1192" t="s">
        <v>195</v>
      </c>
      <c r="M115" s="1193"/>
      <c r="N115" s="1188" t="s">
        <v>196</v>
      </c>
      <c r="O115" s="1188" t="s">
        <v>197</v>
      </c>
      <c r="U115" s="18"/>
    </row>
    <row r="116" spans="1:22" ht="39.9" customHeight="1">
      <c r="A116" s="145" t="s">
        <v>302</v>
      </c>
      <c r="B116" s="1032"/>
      <c r="C116" s="1007"/>
      <c r="D116" s="1187"/>
      <c r="E116" s="1189"/>
      <c r="F116" s="1191"/>
      <c r="G116" s="1189"/>
      <c r="H116" s="1191"/>
      <c r="I116" s="1197"/>
      <c r="J116" s="1199"/>
      <c r="K116" s="1203"/>
      <c r="L116" s="1033" t="s">
        <v>199</v>
      </c>
      <c r="M116" s="1033" t="s">
        <v>200</v>
      </c>
      <c r="N116" s="1189"/>
      <c r="O116" s="1189"/>
      <c r="U116" s="18"/>
    </row>
    <row r="117" spans="1:22" ht="30" customHeight="1">
      <c r="A117" s="145" t="s">
        <v>303</v>
      </c>
      <c r="B117" s="198" t="str">
        <f>$I$19&amp;"-"&amp;$I$20&amp;"-TTSTP-COM01"&amp;"-"</f>
        <v>C_STEER-CSTD-A0-TTSTP-COM01-</v>
      </c>
      <c r="C117" s="199" t="str">
        <f>LEFT($I$21,4)</f>
        <v>04-A</v>
      </c>
      <c r="D117" s="995">
        <v>1</v>
      </c>
      <c r="E117" s="1174"/>
      <c r="F117" s="1169"/>
      <c r="G117" s="928"/>
      <c r="H117" s="1169"/>
      <c r="I117" s="1218"/>
      <c r="J117" s="1226"/>
      <c r="K117" s="1040"/>
      <c r="L117" s="1041"/>
      <c r="M117" s="1041"/>
      <c r="N117" s="1043"/>
      <c r="O117" s="1041"/>
      <c r="P117" s="18"/>
      <c r="Q117" s="18"/>
      <c r="R117" s="18"/>
      <c r="S117" s="18"/>
      <c r="T117" s="18"/>
      <c r="U117" s="18"/>
    </row>
    <row r="118" spans="1:22" ht="30" customHeight="1">
      <c r="A118" s="145"/>
      <c r="D118" s="18"/>
      <c r="E118" s="85"/>
      <c r="F118" s="18"/>
      <c r="G118" s="18"/>
      <c r="H118" s="18"/>
      <c r="I118" s="18"/>
      <c r="J118" s="18"/>
      <c r="K118" s="18"/>
      <c r="L118" s="18"/>
      <c r="M118" s="18"/>
      <c r="N118" s="18"/>
      <c r="O118" s="18"/>
      <c r="P118" s="18"/>
      <c r="Q118" s="18"/>
      <c r="R118" s="18"/>
      <c r="S118" s="18"/>
      <c r="T118" s="18"/>
      <c r="U118" s="18"/>
      <c r="V118" s="11"/>
    </row>
    <row r="119" spans="1:22" ht="30" customHeight="1">
      <c r="A119" s="145" t="s">
        <v>304</v>
      </c>
      <c r="B119" s="211"/>
      <c r="C119" s="211"/>
      <c r="D119" s="1005" t="s">
        <v>305</v>
      </c>
      <c r="E119" s="18"/>
      <c r="F119" s="18"/>
      <c r="G119" s="18"/>
      <c r="H119" s="18"/>
      <c r="I119" s="991" t="s">
        <v>217</v>
      </c>
      <c r="J119" s="1733">
        <v>0</v>
      </c>
      <c r="V119" s="11"/>
    </row>
    <row r="120" spans="1:22" ht="39.9" customHeight="1">
      <c r="A120" s="145" t="s">
        <v>306</v>
      </c>
      <c r="B120" s="246" t="s">
        <v>28</v>
      </c>
      <c r="C120" s="337" t="s">
        <v>29</v>
      </c>
      <c r="D120" s="1186" t="s">
        <v>129</v>
      </c>
      <c r="E120" s="1188" t="s">
        <v>189</v>
      </c>
      <c r="F120" s="1190" t="s">
        <v>219</v>
      </c>
      <c r="G120" s="1190" t="s">
        <v>220</v>
      </c>
      <c r="H120" s="1190" t="s">
        <v>221</v>
      </c>
      <c r="I120" s="1192" t="s">
        <v>222</v>
      </c>
      <c r="J120" s="1193"/>
      <c r="K120" s="1194" t="s">
        <v>223</v>
      </c>
      <c r="L120" s="1195"/>
      <c r="M120" s="1196"/>
      <c r="N120" s="1188" t="s">
        <v>224</v>
      </c>
      <c r="V120" s="11"/>
    </row>
    <row r="121" spans="1:22" ht="39.9" customHeight="1">
      <c r="A121" s="145" t="s">
        <v>307</v>
      </c>
      <c r="B121" s="1032"/>
      <c r="C121" s="1007"/>
      <c r="D121" s="1187"/>
      <c r="E121" s="1189"/>
      <c r="F121" s="1191"/>
      <c r="G121" s="1191"/>
      <c r="H121" s="1191"/>
      <c r="I121" s="1017" t="s">
        <v>146</v>
      </c>
      <c r="J121" s="1019" t="s">
        <v>147</v>
      </c>
      <c r="K121" s="1197"/>
      <c r="L121" s="1198"/>
      <c r="M121" s="1199"/>
      <c r="N121" s="1189"/>
      <c r="V121" s="11"/>
    </row>
    <row r="122" spans="1:22" ht="30" customHeight="1">
      <c r="A122" s="145" t="s">
        <v>308</v>
      </c>
      <c r="B122" s="198" t="str">
        <f>$I$19&amp;"-"&amp;$I$20&amp;"-TTSTP-DIR01"&amp;"-"</f>
        <v>C_STEER-CSTD-A0-TTSTP-DIR01-</v>
      </c>
      <c r="C122" s="199" t="str">
        <f>LEFT($I$21,4)</f>
        <v>04-A</v>
      </c>
      <c r="D122" s="995">
        <v>1</v>
      </c>
      <c r="E122" s="1727"/>
      <c r="F122" s="1728"/>
      <c r="G122" s="1729"/>
      <c r="H122" s="1730"/>
      <c r="I122" s="1731"/>
      <c r="J122" s="1171"/>
      <c r="K122" s="1732"/>
      <c r="L122" s="1200"/>
      <c r="M122" s="1201"/>
      <c r="N122" s="1733"/>
      <c r="V122" s="11"/>
    </row>
    <row r="124" spans="1:22" ht="30" customHeight="1">
      <c r="A124" s="145" t="s">
        <v>309</v>
      </c>
    </row>
  </sheetData>
  <sheetProtection algorithmName="SHA-512" hashValue="PFRFkdW2jN1dK6oZpGqXb2z147nRElrolz5ItfaVW6o7gUGcKPGMv7w0vAMc+I36HNMX6eAk7IiIZX0p7pGcOw==" saltValue="jfUJQHzRzva6sc7kQ3WCng==" spinCount="100000" sheet="1" scenarios="1" formatRows="0"/>
  <dataConsolidate/>
  <mergeCells count="132">
    <mergeCell ref="L58:O58"/>
    <mergeCell ref="P58:S58"/>
    <mergeCell ref="L63:M63"/>
    <mergeCell ref="L64:M64"/>
    <mergeCell ref="L65:M65"/>
    <mergeCell ref="L66:M66"/>
    <mergeCell ref="N46:N47"/>
    <mergeCell ref="N97:N98"/>
    <mergeCell ref="I9:O9"/>
    <mergeCell ref="I10:O10"/>
    <mergeCell ref="I11:O11"/>
    <mergeCell ref="I12:O12"/>
    <mergeCell ref="I23:O23"/>
    <mergeCell ref="I13:O13"/>
    <mergeCell ref="I16:O16"/>
    <mergeCell ref="I15:O15"/>
    <mergeCell ref="I17:O17"/>
    <mergeCell ref="H33:J33"/>
    <mergeCell ref="I14:O14"/>
    <mergeCell ref="I71:J71"/>
    <mergeCell ref="I49:J49"/>
    <mergeCell ref="P26:U26"/>
    <mergeCell ref="L33:O33"/>
    <mergeCell ref="P27:U27"/>
    <mergeCell ref="P28:U28"/>
    <mergeCell ref="P29:U29"/>
    <mergeCell ref="N52:N53"/>
    <mergeCell ref="K46:K47"/>
    <mergeCell ref="L46:M46"/>
    <mergeCell ref="L40:M40"/>
    <mergeCell ref="L41:M41"/>
    <mergeCell ref="L42:M42"/>
    <mergeCell ref="L43:M43"/>
    <mergeCell ref="K122:M122"/>
    <mergeCell ref="N120:N121"/>
    <mergeCell ref="I115:J116"/>
    <mergeCell ref="K115:K116"/>
    <mergeCell ref="L115:M115"/>
    <mergeCell ref="N115:N116"/>
    <mergeCell ref="I117:J117"/>
    <mergeCell ref="I120:J120"/>
    <mergeCell ref="K120:M121"/>
    <mergeCell ref="D120:D121"/>
    <mergeCell ref="E120:E121"/>
    <mergeCell ref="F120:F121"/>
    <mergeCell ref="G120:G121"/>
    <mergeCell ref="H120:H121"/>
    <mergeCell ref="D46:D47"/>
    <mergeCell ref="E46:E47"/>
    <mergeCell ref="F46:F47"/>
    <mergeCell ref="H46:H47"/>
    <mergeCell ref="D106:F106"/>
    <mergeCell ref="H106:J106"/>
    <mergeCell ref="D97:D98"/>
    <mergeCell ref="E97:E98"/>
    <mergeCell ref="F97:F98"/>
    <mergeCell ref="G97:G98"/>
    <mergeCell ref="H97:H98"/>
    <mergeCell ref="I97:J97"/>
    <mergeCell ref="G92:G93"/>
    <mergeCell ref="D115:D116"/>
    <mergeCell ref="E115:E116"/>
    <mergeCell ref="F115:F116"/>
    <mergeCell ref="D58:F58"/>
    <mergeCell ref="H58:J58"/>
    <mergeCell ref="D69:D70"/>
    <mergeCell ref="G115:G116"/>
    <mergeCell ref="H115:H116"/>
    <mergeCell ref="I94:J94"/>
    <mergeCell ref="I19:O19"/>
    <mergeCell ref="I22:O22"/>
    <mergeCell ref="P33:S33"/>
    <mergeCell ref="L39:M39"/>
    <mergeCell ref="I20:O20"/>
    <mergeCell ref="L38:M38"/>
    <mergeCell ref="L89:M89"/>
    <mergeCell ref="K52:M53"/>
    <mergeCell ref="L88:M88"/>
    <mergeCell ref="K54:M54"/>
    <mergeCell ref="I21:O21"/>
    <mergeCell ref="K99:M99"/>
    <mergeCell ref="O115:O116"/>
    <mergeCell ref="N92:N93"/>
    <mergeCell ref="O92:O93"/>
    <mergeCell ref="O46:O47"/>
    <mergeCell ref="L112:M112"/>
    <mergeCell ref="L111:M111"/>
    <mergeCell ref="K92:K93"/>
    <mergeCell ref="L92:M92"/>
    <mergeCell ref="K97:M98"/>
    <mergeCell ref="D33:F33"/>
    <mergeCell ref="G46:G47"/>
    <mergeCell ref="I5:O5"/>
    <mergeCell ref="I6:O6"/>
    <mergeCell ref="I7:O7"/>
    <mergeCell ref="I8:O8"/>
    <mergeCell ref="D92:D93"/>
    <mergeCell ref="E92:E93"/>
    <mergeCell ref="F92:F93"/>
    <mergeCell ref="H92:H93"/>
    <mergeCell ref="D52:D53"/>
    <mergeCell ref="E52:E53"/>
    <mergeCell ref="F52:F53"/>
    <mergeCell ref="D83:F83"/>
    <mergeCell ref="H83:J83"/>
    <mergeCell ref="G52:G53"/>
    <mergeCell ref="H52:H53"/>
    <mergeCell ref="I52:J52"/>
    <mergeCell ref="I18:O18"/>
    <mergeCell ref="I24:O24"/>
    <mergeCell ref="I25:O25"/>
    <mergeCell ref="I48:J48"/>
    <mergeCell ref="I46:J47"/>
    <mergeCell ref="I92:J93"/>
    <mergeCell ref="E69:E70"/>
    <mergeCell ref="F69:F70"/>
    <mergeCell ref="G69:G70"/>
    <mergeCell ref="H69:H70"/>
    <mergeCell ref="I69:J70"/>
    <mergeCell ref="K69:K70"/>
    <mergeCell ref="L69:M69"/>
    <mergeCell ref="N69:N70"/>
    <mergeCell ref="O69:O70"/>
    <mergeCell ref="D74:D75"/>
    <mergeCell ref="E74:E75"/>
    <mergeCell ref="F74:F75"/>
    <mergeCell ref="G74:G75"/>
    <mergeCell ref="H74:H75"/>
    <mergeCell ref="I74:J74"/>
    <mergeCell ref="K74:M75"/>
    <mergeCell ref="N74:N75"/>
    <mergeCell ref="K76:M76"/>
  </mergeCells>
  <phoneticPr fontId="1"/>
  <dataValidations count="8">
    <dataValidation imeMode="disabled" allowBlank="1" showInputMessage="1" showErrorMessage="1" sqref="I24:O25" xr:uid="{00000000-0002-0000-0000-000000000000}"/>
    <dataValidation type="custom" imeMode="disabled" allowBlank="1" showInputMessage="1" showErrorMessage="1" sqref="I18:O18 I6:O6" xr:uid="{00000000-0002-0000-0000-000001000000}">
      <formula1>LEN(I6)=4</formula1>
    </dataValidation>
    <dataValidation type="custom" allowBlank="1" showInputMessage="1" sqref="O117 O94 O71 O48:O49" xr:uid="{00000000-0002-0000-0000-000002000000}">
      <formula1>ISERROR(FIND(CHAR(10),O48,1))</formula1>
    </dataValidation>
    <dataValidation type="custom" allowBlank="1" showInputMessage="1" showErrorMessage="1" sqref="H48:K49 B48:B49 B94 B117 H117:K117 F94 H94:K94 F117 B71 F71 H71:K71 F48:F49" xr:uid="{00000000-0002-0000-0000-000003000000}">
      <formula1>ISERROR(FIND(CHAR(10),B48,1))</formula1>
    </dataValidation>
    <dataValidation type="textLength" allowBlank="1" showInputMessage="1" showErrorMessage="1" sqref="G117 G94 G71 G48:G49" xr:uid="{00000000-0002-0000-0000-000004000000}">
      <formula1>1</formula1>
      <formula2>5</formula2>
    </dataValidation>
    <dataValidation type="custom" imeMode="disabled" allowBlank="1" showInputMessage="1" showErrorMessage="1" sqref="I7:O7" xr:uid="{00000000-0002-0000-0000-000005000000}">
      <formula1>ISERROR(FIND(CHAR(10),I7,1))</formula1>
    </dataValidation>
    <dataValidation type="custom" imeMode="disabled" allowBlank="1" showInputMessage="1" showErrorMessage="1" sqref="J21:O21" xr:uid="{00000000-0002-0000-0000-000007000000}">
      <formula1>AND(ISERROR(FIND(CHAR(10),J21,1))=TRUE,LEN(J21)=5)</formula1>
    </dataValidation>
    <dataValidation type="custom" imeMode="disabled" allowBlank="1" showInputMessage="1" showErrorMessage="1" sqref="I19:O19" xr:uid="{00000000-0002-0000-0000-000008000000}">
      <formula1>AND(ISERROR(FIND(CHAR(10),I19,1))=TRUE,LEN(I19)&lt;9)</formula1>
    </dataValidation>
  </dataValidations>
  <printOptions horizontalCentered="1"/>
  <pageMargins left="0.23622047244094491" right="0.43307086614173229" top="0.35433070866141736" bottom="0.35433070866141736" header="0.39370078740157483" footer="0.31496062992125984"/>
  <pageSetup paperSize="8" scale="55" fitToHeight="0" orientation="landscape" r:id="rId1"/>
  <headerFooter>
    <oddHeader xml:space="preserve">&amp;RPage &amp;P / 7                  </oddHeader>
  </headerFooter>
  <rowBreaks count="1" manualBreakCount="1">
    <brk id="77" max="16383" man="1"/>
  </rowBreaks>
  <drawing r:id="rId2"/>
  <legacyDrawing r:id="rId3"/>
  <extLst>
    <ext xmlns:x14="http://schemas.microsoft.com/office/spreadsheetml/2009/9/main" uri="{CCE6A557-97BC-4b89-ADB6-D9C93CAAB3DF}">
      <x14:dataValidations xmlns:xm="http://schemas.microsoft.com/office/excel/2006/main" count="29">
        <x14:dataValidation type="list" allowBlank="1" showInputMessage="1" xr:uid="{00000000-0002-0000-0000-000009000000}">
          <x14:formula1>
            <xm:f>DataInputRule!$E$51:$E$57</xm:f>
          </x14:formula1>
          <xm:sqref>J108 J35 J85 J60</xm:sqref>
        </x14:dataValidation>
        <x14:dataValidation type="list" allowBlank="1" showInputMessage="1" showErrorMessage="1" xr:uid="{00000000-0002-0000-0000-00000A000000}">
          <x14:formula1>
            <xm:f>DataInputRule!$H$4:$H$6</xm:f>
          </x14:formula1>
          <xm:sqref>E122 E99 E94 E117 E54 E76 E71 E48:E49</xm:sqref>
        </x14:dataValidation>
        <x14:dataValidation type="list" allowBlank="1" showInputMessage="1" showErrorMessage="1" xr:uid="{00000000-0002-0000-0000-00000B000000}">
          <x14:formula1>
            <xm:f>DataInputRule!$B$51:$B$58</xm:f>
          </x14:formula1>
          <xm:sqref>G30</xm:sqref>
        </x14:dataValidation>
        <x14:dataValidation type="list" allowBlank="1" showInputMessage="1" showErrorMessage="1" xr:uid="{00000000-0002-0000-0000-00000C000000}">
          <x14:formula1>
            <xm:f>DataInputRule!$C$51:$C$57</xm:f>
          </x14:formula1>
          <xm:sqref>G33 G58</xm:sqref>
        </x14:dataValidation>
        <x14:dataValidation type="list" allowBlank="1" showInputMessage="1" xr:uid="{00000000-0002-0000-0000-00000D000000}">
          <x14:formula1>
            <xm:f>DataInputRule!$C$4:$C$9</xm:f>
          </x14:formula1>
          <xm:sqref>J119 J51 J96 J73</xm:sqref>
        </x14:dataValidation>
        <x14:dataValidation type="list" allowBlank="1" showInputMessage="1" showErrorMessage="1" xr:uid="{00000000-0002-0000-0000-00000E000000}">
          <x14:formula1>
            <xm:f>DataInputRule!$L$51:$L$52</xm:f>
          </x14:formula1>
          <xm:sqref>F102 F79</xm:sqref>
        </x14:dataValidation>
        <x14:dataValidation type="list" allowBlank="1" showInputMessage="1" showErrorMessage="1" xr:uid="{00000000-0002-0000-0000-00000F000000}">
          <x14:formula1>
            <xm:f>DataInputRule!$E$4:$E$5</xm:f>
          </x14:formula1>
          <xm:sqref>E111:E112 E88:E89 E38:E43 E63:E66</xm:sqref>
        </x14:dataValidation>
        <x14:dataValidation type="list" allowBlank="1" showInputMessage="1" xr:uid="{00000000-0002-0000-0000-000010000000}">
          <x14:formula1>
            <xm:f>DataInputRule!$B$4:$B$9</xm:f>
          </x14:formula1>
          <xm:sqref>J114 J45 J91 J68</xm:sqref>
        </x14:dataValidation>
        <x14:dataValidation type="list" imeMode="disabled" allowBlank="1" showInputMessage="1" showErrorMessage="1" xr:uid="{00000000-0002-0000-0000-000011000000}">
          <x14:formula1>
            <xm:f>DataInputRule!$C$40:$C$44</xm:f>
          </x14:formula1>
          <xm:sqref>I22:O22</xm:sqref>
        </x14:dataValidation>
        <x14:dataValidation type="list" imeMode="disabled" allowBlank="1" showInputMessage="1" showErrorMessage="1" xr:uid="{00000000-0002-0000-0000-000012000000}">
          <x14:formula1>
            <xm:f>DataInputRule!$D$40:$D$42</xm:f>
          </x14:formula1>
          <xm:sqref>I23</xm:sqref>
        </x14:dataValidation>
        <x14:dataValidation type="list" allowBlank="1" showInputMessage="1" showErrorMessage="1" xr:uid="{00000000-0002-0000-0000-000013000000}">
          <x14:formula1>
            <xm:f>DataInputRule!$D$51:$D$54</xm:f>
          </x14:formula1>
          <xm:sqref>K33 K58</xm:sqref>
        </x14:dataValidation>
        <x14:dataValidation type="list" allowBlank="1" showInputMessage="1" showErrorMessage="1" xr:uid="{00000000-0002-0000-0000-000014000000}">
          <x14:formula1>
            <xm:f>DataInputRule!$O$4:$O$6</xm:f>
          </x14:formula1>
          <xm:sqref>I54:J54 I99:J99 I122:J122 I76:J76</xm:sqref>
        </x14:dataValidation>
        <x14:dataValidation type="list" allowBlank="1" showInputMessage="1" showErrorMessage="1" xr:uid="{00000000-0002-0000-0000-000015000000}">
          <x14:formula1>
            <xm:f>DataInputRule!$F$51:$F$55</xm:f>
          </x14:formula1>
          <xm:sqref>F38:F43 F63:F66</xm:sqref>
        </x14:dataValidation>
        <x14:dataValidation type="list" allowBlank="1" showInputMessage="1" showErrorMessage="1" xr:uid="{00000000-0002-0000-0000-000016000000}">
          <x14:formula1>
            <xm:f>DataInputRule!$F$4:$F$6</xm:f>
          </x14:formula1>
          <xm:sqref>I111:J112 I88:J89 I38:J43 I63:J66</xm:sqref>
        </x14:dataValidation>
        <x14:dataValidation type="list" allowBlank="1" showInputMessage="1" showErrorMessage="1" xr:uid="{00000000-0002-0000-0000-000017000000}">
          <x14:formula1>
            <xm:f>DataInputRule!$J$4:$J$6</xm:f>
          </x14:formula1>
          <xm:sqref>L111:M112 L88:M89 L38:M43 L63:M66</xm:sqref>
        </x14:dataValidation>
        <x14:dataValidation type="list" allowBlank="1" showInputMessage="1" showErrorMessage="1" xr:uid="{00000000-0002-0000-0000-000018000000}">
          <x14:formula1>
            <xm:f>DataInputRule!$H$51:$H$53</xm:f>
          </x14:formula1>
          <xm:sqref>O88:O89 O111:O112 O38:O43 O63:O66</xm:sqref>
        </x14:dataValidation>
        <x14:dataValidation type="list" allowBlank="1" showInputMessage="1" showErrorMessage="1" xr:uid="{00000000-0002-0000-0000-000019000000}">
          <x14:formula1>
            <xm:f>DataInputRule!$G$4:$G$9</xm:f>
          </x14:formula1>
          <xm:sqref>P111:Q112 P88:Q89 P38:Q43 P63:Q66</xm:sqref>
        </x14:dataValidation>
        <x14:dataValidation type="list" allowBlank="1" showInputMessage="1" showErrorMessage="1" xr:uid="{00000000-0002-0000-0000-00001A000000}">
          <x14:formula1>
            <xm:f>DataInputRule!$I$4:$I$9</xm:f>
          </x14:formula1>
          <xm:sqref>R111:R112 R88:R89 R38:R43 R63:R66</xm:sqref>
        </x14:dataValidation>
        <x14:dataValidation type="list" allowBlank="1" showInputMessage="1" showErrorMessage="1" xr:uid="{00000000-0002-0000-0000-00001B000000}">
          <x14:formula1>
            <xm:f>DataInputRule!$K$4:$K$7</xm:f>
          </x14:formula1>
          <xm:sqref>S111:S112 S88:S89 S38:S43 S63:S66</xm:sqref>
        </x14:dataValidation>
        <x14:dataValidation type="list" allowBlank="1" showInputMessage="1" xr:uid="{00000000-0002-0000-0000-00001C000000}">
          <x14:formula1>
            <xm:f>DataInputRule!$N$4:$N$5</xm:f>
          </x14:formula1>
          <xm:sqref>L117:M117 L94:M94 L71:M71 L48:M49</xm:sqref>
        </x14:dataValidation>
        <x14:dataValidation type="list" allowBlank="1" showInputMessage="1" xr:uid="{00000000-0002-0000-0000-00001D000000}">
          <x14:formula1>
            <xm:f>DataInputRule!$M$4:$M$5</xm:f>
          </x14:formula1>
          <xm:sqref>N117 N94 N71 N48:N49</xm:sqref>
        </x14:dataValidation>
        <x14:dataValidation type="list" allowBlank="1" showInputMessage="1" showErrorMessage="1" xr:uid="{00000000-0002-0000-0000-00001E000000}">
          <x14:formula1>
            <xm:f>DataInputRule!$K$51:$K$52</xm:f>
          </x14:formula1>
          <xm:sqref>F28</xm:sqref>
        </x14:dataValidation>
        <x14:dataValidation type="list" allowBlank="1" showInputMessage="1" xr:uid="{00000000-0002-0000-0000-00001F000000}">
          <x14:formula1>
            <xm:f>DataInputRule!$M$51:$M$52</xm:f>
          </x14:formula1>
          <xm:sqref>G88:G89 G38:G43 G63:G66</xm:sqref>
        </x14:dataValidation>
        <x14:dataValidation type="list" allowBlank="1" showInputMessage="1" showErrorMessage="1" xr:uid="{00000000-0002-0000-0000-000020000000}">
          <x14:formula1>
            <xm:f>DataInputRule!$I$51:$I$53</xm:f>
          </x14:formula1>
          <xm:sqref>F88:F89</xm:sqref>
        </x14:dataValidation>
        <x14:dataValidation type="list" allowBlank="1" showInputMessage="1" showErrorMessage="1" xr:uid="{00000000-0002-0000-0000-000021000000}">
          <x14:formula1>
            <xm:f>DataInputRule!$J$51:$J$53</xm:f>
          </x14:formula1>
          <xm:sqref>F111:F112</xm:sqref>
        </x14:dataValidation>
        <x14:dataValidation type="list" allowBlank="1" showInputMessage="1" showErrorMessage="1" xr:uid="{00000000-0002-0000-0000-000022000000}">
          <x14:formula1>
            <xm:f>DataInputRule!$E$40:$E$42</xm:f>
          </x14:formula1>
          <xm:sqref>I17</xm:sqref>
        </x14:dataValidation>
        <x14:dataValidation type="list" allowBlank="1" showInputMessage="1" showErrorMessage="1" xr:uid="{00000000-0002-0000-0000-000023000000}">
          <x14:formula1>
            <xm:f>DataInputRule!$F$40:$F$42</xm:f>
          </x14:formula1>
          <xm:sqref>I14:O14</xm:sqref>
        </x14:dataValidation>
        <x14:dataValidation type="list" allowBlank="1" showInputMessage="1" xr:uid="{00000000-0002-0000-0000-000024000000}">
          <x14:formula1>
            <xm:f>DataInputRule!$N$51:$N$52</xm:f>
          </x14:formula1>
          <xm:sqref>G111:G112</xm:sqref>
        </x14:dataValidation>
        <x14:dataValidation type="list" allowBlank="1" showInputMessage="1" showErrorMessage="1" xr:uid="{00000000-0002-0000-0000-000025000000}">
          <x14:formula1>
            <xm:f>DataInputRule!$B$40:$B$42</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W25"/>
  <sheetViews>
    <sheetView view="pageBreakPreview" topLeftCell="B1" zoomScale="70" zoomScaleNormal="55" zoomScaleSheetLayoutView="70" workbookViewId="0">
      <selection activeCell="A15" sqref="A15"/>
    </sheetView>
  </sheetViews>
  <sheetFormatPr defaultColWidth="9" defaultRowHeight="30" customHeight="1"/>
  <cols>
    <col min="1" max="1" width="5.6640625" style="135" customWidth="1"/>
    <col min="2" max="2" width="70.6640625" style="206" customWidth="1"/>
    <col min="3" max="3" width="10.6640625" style="206" customWidth="1"/>
    <col min="4" max="4" width="4.6640625" style="70" customWidth="1"/>
    <col min="5" max="5" width="5.6640625" style="70" customWidth="1"/>
    <col min="6" max="6" width="40.6640625" style="70" customWidth="1"/>
    <col min="7" max="7" width="16.6640625" style="70" customWidth="1"/>
    <col min="8" max="8" width="14.6640625" style="70" customWidth="1"/>
    <col min="9" max="9" width="60.6640625" style="70" customWidth="1"/>
    <col min="10" max="11" width="12.6640625" style="70" customWidth="1"/>
    <col min="12" max="12" width="36.6640625" style="70" customWidth="1"/>
    <col min="13" max="14" width="18.109375" style="70" customWidth="1"/>
    <col min="15" max="15" width="18.6640625" style="70" customWidth="1"/>
    <col min="16" max="22" width="14.6640625" style="70" customWidth="1"/>
    <col min="23" max="16384" width="9" style="70"/>
  </cols>
  <sheetData>
    <row r="1" spans="1:23" ht="30" customHeight="1">
      <c r="A1" s="135" t="s">
        <v>0</v>
      </c>
      <c r="B1" s="135" t="s">
        <v>310</v>
      </c>
      <c r="C1" s="135" t="s">
        <v>2</v>
      </c>
      <c r="D1" s="135" t="s">
        <v>3</v>
      </c>
      <c r="E1" s="135" t="s">
        <v>4</v>
      </c>
      <c r="F1" s="135" t="s">
        <v>5</v>
      </c>
      <c r="G1" s="135" t="s">
        <v>6</v>
      </c>
      <c r="H1" s="135" t="s">
        <v>7</v>
      </c>
      <c r="I1" s="135" t="s">
        <v>8</v>
      </c>
      <c r="J1" s="135" t="s">
        <v>9</v>
      </c>
      <c r="K1" s="135" t="s">
        <v>10</v>
      </c>
      <c r="L1" s="135" t="s">
        <v>11</v>
      </c>
      <c r="M1" s="135" t="s">
        <v>12</v>
      </c>
      <c r="N1" s="135" t="s">
        <v>13</v>
      </c>
      <c r="O1" s="135" t="s">
        <v>14</v>
      </c>
      <c r="P1" s="135" t="s">
        <v>15</v>
      </c>
      <c r="Q1" s="135" t="s">
        <v>16</v>
      </c>
      <c r="R1" s="135" t="s">
        <v>17</v>
      </c>
      <c r="S1" s="135" t="s">
        <v>18</v>
      </c>
      <c r="T1" s="135" t="s">
        <v>19</v>
      </c>
      <c r="U1" s="135" t="s">
        <v>20</v>
      </c>
      <c r="V1" s="135" t="s">
        <v>311</v>
      </c>
      <c r="W1" s="134" t="s">
        <v>312</v>
      </c>
    </row>
    <row r="2" spans="1:23" ht="30" customHeight="1">
      <c r="A2" s="135" t="str">
        <f>TT!A2</f>
        <v>000_H2</v>
      </c>
      <c r="B2" s="954" t="s">
        <v>313</v>
      </c>
      <c r="C2" s="8"/>
      <c r="D2" s="955" t="str">
        <f>TT!D2</f>
        <v>ステアリングシステム 標準メータ制御仕様書</v>
      </c>
      <c r="E2" s="1049"/>
      <c r="F2" s="957"/>
      <c r="G2" s="958"/>
      <c r="H2" s="958"/>
      <c r="I2" s="960"/>
      <c r="J2" s="961" t="str">
        <f>TT!J2</f>
        <v>メータ制御仕様書 No:</v>
      </c>
      <c r="K2" s="956" t="str">
        <f>TT!K2</f>
        <v>MET-C_STEER-CSTD-A0-04-A-C0</v>
      </c>
      <c r="L2" s="983"/>
      <c r="M2" s="1050"/>
      <c r="N2" s="1050"/>
      <c r="O2" s="983"/>
      <c r="P2" s="983"/>
      <c r="Q2" s="983"/>
      <c r="R2" s="983"/>
      <c r="S2" s="983"/>
      <c r="T2" s="965" t="str">
        <f>TT!S2</f>
        <v>フォーマットVer：　MET-MTRSPTEM-XBAS-013-*</v>
      </c>
      <c r="U2" s="966"/>
      <c r="V2" s="967"/>
      <c r="W2" s="968" t="s">
        <v>25</v>
      </c>
    </row>
    <row r="3" spans="1:23" ht="30" customHeight="1">
      <c r="D3" s="10"/>
      <c r="E3" s="10"/>
      <c r="F3" s="10"/>
      <c r="G3" s="213"/>
      <c r="H3" s="213"/>
      <c r="I3" s="10"/>
      <c r="J3" s="10"/>
      <c r="K3" s="10"/>
      <c r="L3" s="10"/>
      <c r="M3" s="10"/>
      <c r="N3" s="10"/>
      <c r="Q3" s="203"/>
      <c r="R3" s="203"/>
      <c r="S3" s="10"/>
      <c r="T3" s="10"/>
      <c r="U3" s="10"/>
      <c r="W3" s="10"/>
    </row>
    <row r="4" spans="1:23" ht="30" customHeight="1">
      <c r="A4" s="145" t="s">
        <v>314</v>
      </c>
      <c r="B4" s="210"/>
      <c r="C4" s="210"/>
      <c r="D4" s="1051" t="s">
        <v>315</v>
      </c>
      <c r="E4" s="18"/>
      <c r="F4" s="18"/>
      <c r="G4" s="205"/>
      <c r="W4" s="10"/>
    </row>
    <row r="5" spans="1:23" ht="30" customHeight="1">
      <c r="A5" s="135" t="s">
        <v>316</v>
      </c>
      <c r="B5" s="210"/>
      <c r="C5" s="210"/>
      <c r="D5" s="18"/>
      <c r="E5" s="18"/>
      <c r="F5" s="1052" t="s">
        <v>103</v>
      </c>
      <c r="G5" s="205"/>
      <c r="W5" s="10"/>
    </row>
    <row r="6" spans="1:23" ht="30" customHeight="1">
      <c r="A6" s="135" t="s">
        <v>317</v>
      </c>
      <c r="B6" s="210"/>
      <c r="C6" s="210"/>
      <c r="D6" s="18"/>
      <c r="E6" s="18"/>
      <c r="F6" s="1005" t="s">
        <v>106</v>
      </c>
      <c r="G6" s="205"/>
      <c r="W6" s="10"/>
    </row>
    <row r="7" spans="1:23" ht="30" customHeight="1">
      <c r="A7" s="145" t="s">
        <v>318</v>
      </c>
      <c r="B7" s="211"/>
      <c r="C7" s="211"/>
      <c r="D7" s="1005" t="s">
        <v>319</v>
      </c>
      <c r="E7" s="10"/>
      <c r="F7" s="1"/>
      <c r="G7" s="100"/>
      <c r="H7" s="20"/>
      <c r="I7" s="18"/>
      <c r="J7" s="991" t="s">
        <v>320</v>
      </c>
      <c r="K7" s="992">
        <v>4</v>
      </c>
      <c r="W7" s="10"/>
    </row>
    <row r="8" spans="1:23" ht="39.9" customHeight="1">
      <c r="A8" s="135" t="s">
        <v>321</v>
      </c>
      <c r="B8" s="246" t="s">
        <v>28</v>
      </c>
      <c r="C8" s="337" t="s">
        <v>29</v>
      </c>
      <c r="D8" s="1008" t="s">
        <v>129</v>
      </c>
      <c r="E8" s="1010" t="s">
        <v>130</v>
      </c>
      <c r="F8" s="1012" t="s">
        <v>322</v>
      </c>
      <c r="G8" s="1008" t="s">
        <v>323</v>
      </c>
      <c r="H8" s="1053" t="s">
        <v>324</v>
      </c>
      <c r="I8" s="1015" t="s">
        <v>325</v>
      </c>
      <c r="J8" s="1016" t="s">
        <v>326</v>
      </c>
      <c r="K8" s="1018"/>
      <c r="L8" s="1020" t="s">
        <v>135</v>
      </c>
      <c r="M8" s="1012" t="s">
        <v>136</v>
      </c>
      <c r="N8" s="1015"/>
      <c r="O8" s="1014" t="s">
        <v>141</v>
      </c>
      <c r="P8" s="1054" t="s">
        <v>327</v>
      </c>
      <c r="Q8" s="976" t="s">
        <v>328</v>
      </c>
      <c r="R8" s="1055"/>
      <c r="S8" s="1056"/>
      <c r="T8" s="1014" t="s">
        <v>138</v>
      </c>
      <c r="U8" s="1014" t="s">
        <v>329</v>
      </c>
      <c r="V8" s="1014" t="s">
        <v>330</v>
      </c>
      <c r="W8" s="7"/>
    </row>
    <row r="9" spans="1:23" ht="39.9" customHeight="1">
      <c r="A9" s="135" t="s">
        <v>331</v>
      </c>
      <c r="B9" s="1006"/>
      <c r="C9" s="1007"/>
      <c r="D9" s="1009"/>
      <c r="E9" s="1011" t="s">
        <v>143</v>
      </c>
      <c r="F9" s="1013"/>
      <c r="G9" s="1009" t="s">
        <v>332</v>
      </c>
      <c r="H9" s="1009" t="s">
        <v>333</v>
      </c>
      <c r="I9" s="1021" t="s">
        <v>145</v>
      </c>
      <c r="J9" s="1017" t="s">
        <v>146</v>
      </c>
      <c r="K9" s="1019" t="s">
        <v>147</v>
      </c>
      <c r="L9" s="1021"/>
      <c r="M9" s="1013" t="s">
        <v>334</v>
      </c>
      <c r="N9" s="1022"/>
      <c r="O9" s="1009" t="s">
        <v>153</v>
      </c>
      <c r="P9" s="969"/>
      <c r="Q9" s="973" t="s">
        <v>335</v>
      </c>
      <c r="R9" s="973" t="s">
        <v>336</v>
      </c>
      <c r="S9" s="973" t="s">
        <v>337</v>
      </c>
      <c r="T9" s="1009" t="s">
        <v>150</v>
      </c>
      <c r="U9" s="1009" t="s">
        <v>151</v>
      </c>
      <c r="V9" s="1009" t="s">
        <v>152</v>
      </c>
      <c r="W9" s="6"/>
    </row>
    <row r="10" spans="1:23" ht="60.75" customHeight="1">
      <c r="A10" s="135" t="s">
        <v>338</v>
      </c>
      <c r="B10" s="198" t="str">
        <f>TT!$I$19&amp;"-"&amp;TT!$I$20&amp;"-BZR01-REQ01"&amp;"-"</f>
        <v>C_STEER-CSTD-A0-BZR01-REQ01-</v>
      </c>
      <c r="C10" s="199" t="str">
        <f>LEFT(TT!$I$21,4)</f>
        <v>04-A</v>
      </c>
      <c r="D10" s="995">
        <v>1</v>
      </c>
      <c r="E10" s="1027"/>
      <c r="F10" s="1168" t="s">
        <v>339</v>
      </c>
      <c r="G10" s="1057" t="s">
        <v>157</v>
      </c>
      <c r="H10" s="928"/>
      <c r="I10" s="1059" t="s">
        <v>156</v>
      </c>
      <c r="J10" s="992" t="s">
        <v>71</v>
      </c>
      <c r="K10" s="992" t="s">
        <v>157</v>
      </c>
      <c r="L10" s="1060" t="s">
        <v>340</v>
      </c>
      <c r="M10" s="1232" t="s">
        <v>159</v>
      </c>
      <c r="N10" s="1233"/>
      <c r="O10" s="1062"/>
      <c r="P10" s="928" t="str">
        <f t="shared" ref="P10:P11" si="0">IF(AND(ISBLANK(Q10),ISBLANK(R10),ISBLANK(S10)),"",SUM(Q10:S10))</f>
        <v/>
      </c>
      <c r="Q10" s="928"/>
      <c r="R10" s="928"/>
      <c r="S10" s="928"/>
      <c r="T10" s="928"/>
      <c r="U10" s="928"/>
      <c r="V10" s="928"/>
      <c r="W10" s="79"/>
    </row>
    <row r="11" spans="1:23" ht="60" customHeight="1">
      <c r="A11" s="135" t="s">
        <v>341</v>
      </c>
      <c r="B11" s="198" t="str">
        <f>TT!$I$19&amp;"-"&amp;TT!$I$20&amp;"-BZR01-REQ02"&amp;"-"</f>
        <v>C_STEER-CSTD-A0-BZR01-REQ02-</v>
      </c>
      <c r="C11" s="199" t="str">
        <f>LEFT(TT!$I$21,4)</f>
        <v>04-A</v>
      </c>
      <c r="D11" s="995">
        <v>2</v>
      </c>
      <c r="E11" s="1027"/>
      <c r="F11" s="1168" t="s">
        <v>342</v>
      </c>
      <c r="G11" s="1058" t="s">
        <v>343</v>
      </c>
      <c r="H11" s="992">
        <v>0.4</v>
      </c>
      <c r="I11" s="1059" t="s">
        <v>344</v>
      </c>
      <c r="J11" s="992" t="s">
        <v>71</v>
      </c>
      <c r="K11" s="992" t="s">
        <v>157</v>
      </c>
      <c r="L11" s="1060" t="s">
        <v>345</v>
      </c>
      <c r="M11" s="1232" t="s">
        <v>165</v>
      </c>
      <c r="N11" s="1233"/>
      <c r="O11" s="1063" t="s">
        <v>168</v>
      </c>
      <c r="P11" s="1154">
        <f t="shared" si="0"/>
        <v>6</v>
      </c>
      <c r="Q11" s="992">
        <v>3</v>
      </c>
      <c r="R11" s="992">
        <v>3</v>
      </c>
      <c r="S11" s="992">
        <v>0</v>
      </c>
      <c r="T11" s="992">
        <v>8</v>
      </c>
      <c r="U11" s="992" t="s">
        <v>166</v>
      </c>
      <c r="V11" s="992" t="s">
        <v>173</v>
      </c>
      <c r="W11" s="79"/>
    </row>
    <row r="12" spans="1:23" ht="98.25" customHeight="1">
      <c r="A12" s="135" t="s">
        <v>346</v>
      </c>
      <c r="B12" s="198" t="str">
        <f>TT!$I$19&amp;"-"&amp;TT!$I$20&amp;"-BZR01-REQ03"&amp;"-"</f>
        <v>C_STEER-CSTD-A0-BZR01-REQ03-</v>
      </c>
      <c r="C12" s="199" t="str">
        <f>LEFT(TT!$I$21,4)</f>
        <v>04-A</v>
      </c>
      <c r="D12" s="995">
        <v>3</v>
      </c>
      <c r="E12" s="1153"/>
      <c r="F12" s="1168" t="s">
        <v>347</v>
      </c>
      <c r="G12" s="1058" t="s">
        <v>348</v>
      </c>
      <c r="H12" s="992">
        <v>0.9</v>
      </c>
      <c r="I12" s="1059" t="s">
        <v>349</v>
      </c>
      <c r="J12" s="992" t="s">
        <v>71</v>
      </c>
      <c r="K12" s="992" t="s">
        <v>157</v>
      </c>
      <c r="L12" s="1060" t="s">
        <v>350</v>
      </c>
      <c r="M12" s="1232" t="s">
        <v>165</v>
      </c>
      <c r="N12" s="1233"/>
      <c r="O12" s="1063" t="s">
        <v>168</v>
      </c>
      <c r="P12" s="1154">
        <f t="shared" ref="P12" si="1">IF(AND(ISBLANK(Q12),ISBLANK(R12),ISBLANK(S12)),"",SUM(Q12:S12))</f>
        <v>4</v>
      </c>
      <c r="Q12" s="992">
        <v>2</v>
      </c>
      <c r="R12" s="992">
        <v>2</v>
      </c>
      <c r="S12" s="992">
        <v>0</v>
      </c>
      <c r="T12" s="992">
        <v>7</v>
      </c>
      <c r="U12" s="992" t="s">
        <v>166</v>
      </c>
      <c r="V12" s="992" t="s">
        <v>173</v>
      </c>
      <c r="W12" s="79"/>
    </row>
    <row r="13" spans="1:23" ht="60" customHeight="1">
      <c r="A13" s="135" t="s">
        <v>351</v>
      </c>
      <c r="B13" s="198" t="str">
        <f>TT!$I$19&amp;"-"&amp;TT!$I$20&amp;"-BZR01-REQ04"&amp;"-"</f>
        <v>C_STEER-CSTD-A0-BZR01-REQ04-</v>
      </c>
      <c r="C13" s="199" t="str">
        <f>LEFT(TT!$I$21,4)</f>
        <v>04-A</v>
      </c>
      <c r="D13" s="995">
        <v>4</v>
      </c>
      <c r="E13" s="1153"/>
      <c r="F13" s="1168" t="s">
        <v>342</v>
      </c>
      <c r="G13" s="1058" t="s">
        <v>352</v>
      </c>
      <c r="H13" s="992">
        <v>0.14000000000000001</v>
      </c>
      <c r="I13" s="1059" t="s">
        <v>353</v>
      </c>
      <c r="J13" s="992" t="s">
        <v>71</v>
      </c>
      <c r="K13" s="992" t="s">
        <v>157</v>
      </c>
      <c r="L13" s="1060" t="s">
        <v>354</v>
      </c>
      <c r="M13" s="1232" t="s">
        <v>165</v>
      </c>
      <c r="N13" s="1233"/>
      <c r="O13" s="1063" t="s">
        <v>355</v>
      </c>
      <c r="P13" s="1154">
        <f t="shared" ref="P13" si="2">IF(AND(ISBLANK(Q13),ISBLANK(R13),ISBLANK(S13)),"",SUM(Q13:S13))</f>
        <v>9</v>
      </c>
      <c r="Q13" s="992">
        <v>3</v>
      </c>
      <c r="R13" s="992">
        <v>3</v>
      </c>
      <c r="S13" s="992">
        <v>3</v>
      </c>
      <c r="T13" s="992">
        <v>9</v>
      </c>
      <c r="U13" s="992" t="s">
        <v>166</v>
      </c>
      <c r="V13" s="992" t="s">
        <v>173</v>
      </c>
      <c r="W13" s="79"/>
    </row>
    <row r="14" spans="1:23" ht="30" customHeight="1">
      <c r="D14" s="10"/>
      <c r="E14" s="10"/>
      <c r="F14" s="10"/>
      <c r="G14" s="10"/>
      <c r="H14" s="10"/>
      <c r="I14" s="10"/>
      <c r="J14" s="10"/>
      <c r="K14" s="9"/>
      <c r="L14" s="10"/>
      <c r="M14" s="10"/>
      <c r="N14" s="10"/>
      <c r="O14" s="10"/>
      <c r="P14" s="10"/>
      <c r="Q14" s="10"/>
      <c r="R14" s="10"/>
      <c r="S14" s="10"/>
      <c r="T14" s="10"/>
      <c r="U14" s="10"/>
      <c r="V14" s="10"/>
      <c r="W14" s="10"/>
    </row>
    <row r="15" spans="1:23" ht="30" customHeight="1">
      <c r="A15" s="145" t="s">
        <v>356</v>
      </c>
      <c r="B15" s="211"/>
      <c r="C15" s="211"/>
      <c r="D15" s="1005" t="s">
        <v>357</v>
      </c>
      <c r="E15" s="18"/>
      <c r="F15" s="18"/>
      <c r="G15" s="18"/>
      <c r="H15" s="18"/>
      <c r="I15" s="18"/>
      <c r="J15" s="991" t="s">
        <v>358</v>
      </c>
      <c r="K15" s="992">
        <v>1</v>
      </c>
      <c r="L15" s="10"/>
      <c r="M15" s="10"/>
      <c r="N15" s="10"/>
      <c r="O15" s="10"/>
      <c r="P15" s="10"/>
      <c r="Q15" s="10"/>
      <c r="R15" s="10"/>
      <c r="S15" s="10"/>
      <c r="T15" s="10"/>
      <c r="U15" s="10"/>
      <c r="V15" s="10"/>
      <c r="W15" s="10"/>
    </row>
    <row r="16" spans="1:23" ht="39.9" customHeight="1">
      <c r="A16" s="135" t="s">
        <v>359</v>
      </c>
      <c r="B16" s="246" t="s">
        <v>28</v>
      </c>
      <c r="C16" s="337" t="s">
        <v>29</v>
      </c>
      <c r="D16" s="1186" t="s">
        <v>129</v>
      </c>
      <c r="E16" s="1188" t="s">
        <v>189</v>
      </c>
      <c r="F16" s="1190" t="s">
        <v>190</v>
      </c>
      <c r="G16" s="1188" t="s">
        <v>191</v>
      </c>
      <c r="H16" s="1194" t="s">
        <v>275</v>
      </c>
      <c r="I16" s="1196"/>
      <c r="J16" s="1194" t="s">
        <v>193</v>
      </c>
      <c r="K16" s="1196"/>
      <c r="L16" s="1202" t="s">
        <v>194</v>
      </c>
      <c r="M16" s="1192" t="s">
        <v>195</v>
      </c>
      <c r="N16" s="1193"/>
      <c r="O16" s="1188" t="s">
        <v>196</v>
      </c>
      <c r="P16" s="1248" t="s">
        <v>360</v>
      </c>
      <c r="Q16" s="1249"/>
      <c r="R16" s="10"/>
      <c r="S16" s="10"/>
      <c r="T16" s="10"/>
      <c r="U16" s="10"/>
      <c r="V16" s="10"/>
      <c r="W16" s="10"/>
    </row>
    <row r="17" spans="1:23" ht="39.9" customHeight="1">
      <c r="A17" s="135" t="s">
        <v>361</v>
      </c>
      <c r="B17" s="1032"/>
      <c r="C17" s="1007"/>
      <c r="D17" s="1187"/>
      <c r="E17" s="1189"/>
      <c r="F17" s="1191"/>
      <c r="G17" s="1189"/>
      <c r="H17" s="1197"/>
      <c r="I17" s="1199"/>
      <c r="J17" s="1197"/>
      <c r="K17" s="1199"/>
      <c r="L17" s="1203"/>
      <c r="M17" s="1033" t="s">
        <v>199</v>
      </c>
      <c r="N17" s="1033" t="s">
        <v>200</v>
      </c>
      <c r="O17" s="1189"/>
      <c r="P17" s="1250"/>
      <c r="Q17" s="1251"/>
      <c r="R17" s="10"/>
      <c r="S17" s="10"/>
      <c r="T17" s="10"/>
      <c r="U17" s="10"/>
      <c r="V17" s="10"/>
      <c r="W17" s="10"/>
    </row>
    <row r="18" spans="1:23" ht="51.75" customHeight="1">
      <c r="A18" s="135" t="s">
        <v>362</v>
      </c>
      <c r="B18" s="198" t="str">
        <f>TT!$I$19&amp;"-"&amp;TT!$I$20&amp;"-BZR01-COM01"&amp;"-"</f>
        <v>C_STEER-CSTD-A0-BZR01-COM01-</v>
      </c>
      <c r="C18" s="199" t="str">
        <f>LEFT(TT!$I$21,4)</f>
        <v>04-A</v>
      </c>
      <c r="D18" s="995">
        <v>1</v>
      </c>
      <c r="E18" s="1172" t="s">
        <v>210</v>
      </c>
      <c r="F18" s="1168" t="s">
        <v>363</v>
      </c>
      <c r="G18" s="1172">
        <v>300</v>
      </c>
      <c r="H18" s="1207" t="s">
        <v>364</v>
      </c>
      <c r="I18" s="1209"/>
      <c r="J18" s="1207" t="s">
        <v>205</v>
      </c>
      <c r="K18" s="1209"/>
      <c r="L18" s="1034" t="s">
        <v>365</v>
      </c>
      <c r="M18" s="1035" t="s">
        <v>366</v>
      </c>
      <c r="N18" s="1035" t="s">
        <v>157</v>
      </c>
      <c r="O18" s="1036">
        <v>1000</v>
      </c>
      <c r="P18" s="1232">
        <v>300</v>
      </c>
      <c r="Q18" s="1247"/>
      <c r="R18" s="10"/>
      <c r="S18" s="10"/>
      <c r="T18" s="10"/>
      <c r="U18" s="10"/>
      <c r="V18" s="10"/>
      <c r="W18" s="10"/>
    </row>
    <row r="19" spans="1:23" ht="30" customHeight="1">
      <c r="D19" s="10"/>
      <c r="E19" s="10"/>
      <c r="F19" s="10"/>
      <c r="G19" s="10"/>
      <c r="H19" s="10"/>
      <c r="I19" s="10"/>
      <c r="J19" s="10"/>
      <c r="K19" s="9"/>
      <c r="L19" s="10"/>
      <c r="M19" s="10"/>
      <c r="N19" s="10"/>
      <c r="O19" s="10"/>
      <c r="P19" s="10"/>
      <c r="Q19" s="10"/>
      <c r="R19" s="10"/>
      <c r="S19" s="10"/>
      <c r="T19" s="10"/>
      <c r="U19" s="10"/>
      <c r="V19" s="10"/>
      <c r="W19" s="10"/>
    </row>
    <row r="20" spans="1:23" ht="30" customHeight="1">
      <c r="A20" s="145" t="s">
        <v>367</v>
      </c>
      <c r="B20" s="214"/>
      <c r="C20" s="214"/>
      <c r="D20" s="1005" t="s">
        <v>368</v>
      </c>
      <c r="E20" s="18"/>
      <c r="F20" s="18"/>
      <c r="G20" s="18"/>
      <c r="H20" s="18"/>
      <c r="I20" s="18"/>
      <c r="J20" s="991" t="s">
        <v>369</v>
      </c>
      <c r="K20" s="699">
        <v>0</v>
      </c>
      <c r="L20" s="18"/>
      <c r="M20" s="18"/>
      <c r="N20" s="18"/>
      <c r="O20" s="18"/>
      <c r="P20" s="10"/>
      <c r="Q20" s="10"/>
      <c r="R20" s="10"/>
      <c r="S20" s="10"/>
      <c r="T20" s="10"/>
      <c r="U20" s="10"/>
      <c r="V20" s="10"/>
      <c r="W20" s="10"/>
    </row>
    <row r="21" spans="1:23" ht="39.9" customHeight="1">
      <c r="A21" s="135" t="s">
        <v>370</v>
      </c>
      <c r="B21" s="246" t="s">
        <v>28</v>
      </c>
      <c r="C21" s="337" t="s">
        <v>29</v>
      </c>
      <c r="D21" s="1186" t="s">
        <v>129</v>
      </c>
      <c r="E21" s="1188" t="s">
        <v>189</v>
      </c>
      <c r="F21" s="1190" t="s">
        <v>219</v>
      </c>
      <c r="G21" s="1194" t="s">
        <v>220</v>
      </c>
      <c r="H21" s="1196"/>
      <c r="I21" s="1190" t="s">
        <v>221</v>
      </c>
      <c r="J21" s="1192" t="s">
        <v>222</v>
      </c>
      <c r="K21" s="1193"/>
      <c r="L21" s="1194" t="s">
        <v>223</v>
      </c>
      <c r="M21" s="1195"/>
      <c r="N21" s="1196"/>
      <c r="O21" s="1188" t="s">
        <v>224</v>
      </c>
      <c r="P21" s="10"/>
      <c r="Q21" s="10"/>
      <c r="R21" s="10"/>
      <c r="S21" s="10"/>
      <c r="T21" s="10"/>
      <c r="U21" s="10"/>
      <c r="V21" s="10"/>
      <c r="W21" s="10"/>
    </row>
    <row r="22" spans="1:23" ht="39.9" customHeight="1">
      <c r="A22" s="135" t="s">
        <v>371</v>
      </c>
      <c r="B22" s="1032"/>
      <c r="C22" s="1007"/>
      <c r="D22" s="1187"/>
      <c r="E22" s="1189"/>
      <c r="F22" s="1191"/>
      <c r="G22" s="1197"/>
      <c r="H22" s="1199"/>
      <c r="I22" s="1191"/>
      <c r="J22" s="1017" t="s">
        <v>146</v>
      </c>
      <c r="K22" s="1019" t="s">
        <v>147</v>
      </c>
      <c r="L22" s="1197"/>
      <c r="M22" s="1198"/>
      <c r="N22" s="1199"/>
      <c r="O22" s="1189"/>
      <c r="P22" s="10"/>
      <c r="Q22" s="10"/>
      <c r="R22" s="10"/>
      <c r="S22" s="10"/>
      <c r="T22" s="10"/>
      <c r="U22" s="10"/>
      <c r="V22" s="10"/>
      <c r="W22" s="10"/>
    </row>
    <row r="23" spans="1:23" ht="30" customHeight="1">
      <c r="A23" s="135" t="s">
        <v>372</v>
      </c>
      <c r="B23" s="198" t="str">
        <f>TT!$I$19&amp;"-"&amp;TT!$I$20&amp;"-BZR01-DIR01"&amp;"-"</f>
        <v>C_STEER-CSTD-A0-BZR01-DIR01-</v>
      </c>
      <c r="C23" s="199" t="str">
        <f>LEFT(TT!$I$21,4)</f>
        <v>04-A</v>
      </c>
      <c r="D23" s="995">
        <v>1</v>
      </c>
      <c r="E23" s="1727"/>
      <c r="F23" s="1728"/>
      <c r="G23" s="1734"/>
      <c r="H23" s="1226"/>
      <c r="I23" s="1730"/>
      <c r="J23" s="1731"/>
      <c r="K23" s="1171"/>
      <c r="L23" s="1732"/>
      <c r="M23" s="1200"/>
      <c r="N23" s="1201"/>
      <c r="O23" s="1733"/>
      <c r="P23" s="10"/>
      <c r="Q23" s="10"/>
      <c r="R23" s="10"/>
      <c r="S23" s="10"/>
      <c r="T23" s="10"/>
      <c r="U23" s="10"/>
      <c r="V23" s="10"/>
      <c r="W23" s="10"/>
    </row>
    <row r="25" spans="1:23" ht="30" customHeight="1">
      <c r="A25" s="145" t="s">
        <v>309</v>
      </c>
    </row>
  </sheetData>
  <sheetProtection algorithmName="SHA-512" hashValue="CVYKDURvZyea+0TWY7aTBFHOiVlnfmaLNikyyuzHMfDLrAOEZY7QFL9N3eiQenLxb7RVCl8u+lcu5ERiwZjCpQ==" saltValue="PwY7eHA9LSMwkfDWUq/xzA==" spinCount="100000" sheet="1" scenarios="1" formatRows="0"/>
  <mergeCells count="27">
    <mergeCell ref="M10:N10"/>
    <mergeCell ref="M11:N11"/>
    <mergeCell ref="D16:D17"/>
    <mergeCell ref="E16:E17"/>
    <mergeCell ref="F16:F17"/>
    <mergeCell ref="G16:G17"/>
    <mergeCell ref="H16:I17"/>
    <mergeCell ref="J16:K17"/>
    <mergeCell ref="L16:L17"/>
    <mergeCell ref="M16:N16"/>
    <mergeCell ref="M12:N12"/>
    <mergeCell ref="M13:N13"/>
    <mergeCell ref="D21:D22"/>
    <mergeCell ref="E21:E22"/>
    <mergeCell ref="F21:F22"/>
    <mergeCell ref="G21:H22"/>
    <mergeCell ref="I21:I22"/>
    <mergeCell ref="P18:Q18"/>
    <mergeCell ref="G23:H23"/>
    <mergeCell ref="H18:I18"/>
    <mergeCell ref="J18:K18"/>
    <mergeCell ref="O16:O17"/>
    <mergeCell ref="P16:Q17"/>
    <mergeCell ref="J21:K21"/>
    <mergeCell ref="L21:N22"/>
    <mergeCell ref="L23:N23"/>
    <mergeCell ref="O21:O22"/>
  </mergeCells>
  <phoneticPr fontId="1"/>
  <dataValidations count="3">
    <dataValidation type="custom" allowBlank="1" showInputMessage="1" sqref="P18:Q18" xr:uid="{00000000-0002-0000-0100-000000000000}">
      <formula1>ISERROR(FIND(CHAR(10),P18,1))</formula1>
    </dataValidation>
    <dataValidation type="custom" allowBlank="1" showInputMessage="1" showErrorMessage="1" sqref="H18:L18 F18 B18" xr:uid="{00000000-0002-0000-0100-000001000000}">
      <formula1>ISERROR(FIND(CHAR(10),B18,1))</formula1>
    </dataValidation>
    <dataValidation type="textLength" allowBlank="1" showInputMessage="1" showErrorMessage="1" sqref="G18" xr:uid="{00000000-0002-0000-0100-000002000000}">
      <formula1>1</formula1>
      <formula2>5</formula2>
    </dataValidation>
  </dataValidations>
  <printOptions horizontalCentered="1"/>
  <pageMargins left="0.23622047244094491" right="0.62992125984251968" top="0.74803149606299213" bottom="0.74803149606299213" header="0.78740157480314965" footer="0.31496062992125984"/>
  <pageSetup paperSize="8" scale="56" fitToHeight="0" orientation="landscape" r:id="rId1"/>
  <headerFooter>
    <oddHeader xml:space="preserve">&amp;RPage &amp;P+0 / 7                 </oddHeader>
  </headerFooter>
  <legacyDrawing r:id="rId2"/>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100-000003000000}">
          <x14:formula1>
            <xm:f>DataInputRule!$H$4:$H$6</xm:f>
          </x14:formula1>
          <xm:sqref>E23 E18</xm:sqref>
        </x14:dataValidation>
        <x14:dataValidation type="list" allowBlank="1" showInputMessage="1" xr:uid="{00000000-0002-0000-0100-000004000000}">
          <x14:formula1>
            <xm:f>DataInputRule!$C$4:$C$9</xm:f>
          </x14:formula1>
          <xm:sqref>K20</xm:sqref>
        </x14:dataValidation>
        <x14:dataValidation type="list" allowBlank="1" showInputMessage="1" xr:uid="{00000000-0002-0000-0100-000005000000}">
          <x14:formula1>
            <xm:f>DataInputRule!$B$62:$B$76</xm:f>
          </x14:formula1>
          <xm:sqref>K7</xm:sqref>
        </x14:dataValidation>
        <x14:dataValidation type="list" allowBlank="1" showInputMessage="1" xr:uid="{00000000-0002-0000-0100-000006000000}">
          <x14:formula1>
            <xm:f>DataInputRule!$M$4:$M$5</xm:f>
          </x14:formula1>
          <xm:sqref>O18</xm:sqref>
        </x14:dataValidation>
        <x14:dataValidation type="list" allowBlank="1" showInputMessage="1" showErrorMessage="1" xr:uid="{00000000-0002-0000-0100-000007000000}">
          <x14:formula1>
            <xm:f>DataInputRule!$D$4:$D$5</xm:f>
          </x14:formula1>
          <xm:sqref>F5</xm:sqref>
        </x14:dataValidation>
        <x14:dataValidation type="list" allowBlank="1" showInputMessage="1" showErrorMessage="1" xr:uid="{00000000-0002-0000-0100-000008000000}">
          <x14:formula1>
            <xm:f>DataInputRule!$E$4:$E$5</xm:f>
          </x14:formula1>
          <xm:sqref>E10:E13</xm:sqref>
        </x14:dataValidation>
        <x14:dataValidation type="list" allowBlank="1" showInputMessage="1" xr:uid="{00000000-0002-0000-0100-000009000000}">
          <x14:formula1>
            <xm:f>DataInputRule!$B$4:$B$9</xm:f>
          </x14:formula1>
          <xm:sqref>K15</xm:sqref>
        </x14:dataValidation>
        <x14:dataValidation type="list" allowBlank="1" showInputMessage="1" showErrorMessage="1" xr:uid="{00000000-0002-0000-0100-00000A000000}">
          <x14:formula1>
            <xm:f>DataInputRule!$O$4:$O$6</xm:f>
          </x14:formula1>
          <xm:sqref>J23:K23</xm:sqref>
        </x14:dataValidation>
        <x14:dataValidation type="list" allowBlank="1" showInputMessage="1" showErrorMessage="1" xr:uid="{00000000-0002-0000-0100-00000B000000}">
          <x14:formula1>
            <xm:f>DataInputRule!$C$62:$C$73</xm:f>
          </x14:formula1>
          <xm:sqref>F10:F13</xm:sqref>
        </x14:dataValidation>
        <x14:dataValidation type="list" allowBlank="1" showInputMessage="1" showErrorMessage="1" xr:uid="{00000000-0002-0000-0100-00000C000000}">
          <x14:formula1>
            <xm:f>DataInputRule!$D$62:$D$66</xm:f>
          </x14:formula1>
          <xm:sqref>G10:G13</xm:sqref>
        </x14:dataValidation>
        <x14:dataValidation type="list" allowBlank="1" showInputMessage="1" xr:uid="{00000000-0002-0000-0100-00000D000000}">
          <x14:formula1>
            <xm:f>DataInputRule!$E$62:$E$63</xm:f>
          </x14:formula1>
          <xm:sqref>H10:H13</xm:sqref>
        </x14:dataValidation>
        <x14:dataValidation type="list" allowBlank="1" showInputMessage="1" showErrorMessage="1" xr:uid="{00000000-0002-0000-0100-00000E000000}">
          <x14:formula1>
            <xm:f>DataInputRule!$F$4:$F$6</xm:f>
          </x14:formula1>
          <xm:sqref>J10:K13</xm:sqref>
        </x14:dataValidation>
        <x14:dataValidation type="list" allowBlank="1" showInputMessage="1" showErrorMessage="1" xr:uid="{00000000-0002-0000-0100-00000F000000}">
          <x14:formula1>
            <xm:f>DataInputRule!$J$4:$J$6</xm:f>
          </x14:formula1>
          <xm:sqref>M10:N13</xm:sqref>
        </x14:dataValidation>
        <x14:dataValidation type="list" allowBlank="1" showInputMessage="1" showErrorMessage="1" xr:uid="{00000000-0002-0000-0100-000010000000}">
          <x14:formula1>
            <xm:f>DataInputRule!$K$4:$K$7</xm:f>
          </x14:formula1>
          <xm:sqref>O10:O13</xm:sqref>
        </x14:dataValidation>
        <x14:dataValidation type="list" allowBlank="1" showInputMessage="1" showErrorMessage="1" xr:uid="{00000000-0002-0000-0100-000011000000}">
          <x14:formula1>
            <xm:f>DataInputRule!$L$4:$L$8</xm:f>
          </x14:formula1>
          <xm:sqref>Q10:S13</xm:sqref>
        </x14:dataValidation>
        <x14:dataValidation type="list" allowBlank="1" showInputMessage="1" showErrorMessage="1" xr:uid="{00000000-0002-0000-0100-000012000000}">
          <x14:formula1>
            <xm:f>DataInputRule!$G$4:$G$9</xm:f>
          </x14:formula1>
          <xm:sqref>T10:U13</xm:sqref>
        </x14:dataValidation>
        <x14:dataValidation type="list" allowBlank="1" showInputMessage="1" showErrorMessage="1" xr:uid="{00000000-0002-0000-0100-000013000000}">
          <x14:formula1>
            <xm:f>DataInputRule!$I$4:$I$9</xm:f>
          </x14:formula1>
          <xm:sqref>V10:V13</xm:sqref>
        </x14:dataValidation>
        <x14:dataValidation type="list" allowBlank="1" showInputMessage="1" xr:uid="{00000000-0002-0000-0100-000014000000}">
          <x14:formula1>
            <xm:f>DataInputRule!$N$4:$N$5</xm:f>
          </x14:formula1>
          <xm:sqref>M18:N18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AE63"/>
  <sheetViews>
    <sheetView view="pageBreakPreview" topLeftCell="A36" zoomScale="55" zoomScaleNormal="55" zoomScaleSheetLayoutView="55" workbookViewId="0">
      <selection activeCell="G32" sqref="G32:I32"/>
    </sheetView>
  </sheetViews>
  <sheetFormatPr defaultColWidth="9" defaultRowHeight="30" customHeight="1"/>
  <cols>
    <col min="1" max="1" width="5.6640625" style="221" customWidth="1"/>
    <col min="2" max="2" width="70.6640625" style="206" customWidth="1"/>
    <col min="3" max="3" width="10.6640625" style="206" customWidth="1"/>
    <col min="4" max="4" width="4.6640625" style="70" customWidth="1"/>
    <col min="5" max="5" width="5.6640625" style="70" customWidth="1"/>
    <col min="6" max="6" width="42.6640625" style="70" customWidth="1"/>
    <col min="7" max="9" width="14.6640625" style="70" customWidth="1"/>
    <col min="10" max="10" width="43.6640625" style="70" customWidth="1"/>
    <col min="11" max="12" width="12.6640625" style="70" customWidth="1"/>
    <col min="13" max="14" width="18.6640625" style="70" customWidth="1"/>
    <col min="15" max="15" width="21.6640625" style="70" customWidth="1"/>
    <col min="16" max="16" width="10.6640625" style="70" customWidth="1"/>
    <col min="17" max="17" width="17.6640625" style="70" bestFit="1" customWidth="1"/>
    <col min="18" max="19" width="7.6640625" style="70" customWidth="1"/>
    <col min="20" max="20" width="10.6640625" style="70" customWidth="1"/>
    <col min="21" max="23" width="14.6640625" style="70" customWidth="1"/>
    <col min="24" max="24" width="12.109375" style="70" customWidth="1"/>
    <col min="25" max="25" width="15.88671875" style="70" customWidth="1"/>
    <col min="26" max="26" width="12.77734375" style="70" customWidth="1"/>
    <col min="27" max="27" width="16.6640625" style="70" customWidth="1"/>
    <col min="28" max="28" width="14" style="70" customWidth="1"/>
    <col min="29" max="29" width="12.6640625" style="70" customWidth="1"/>
    <col min="30" max="30" width="13.109375" style="70" customWidth="1"/>
    <col min="31" max="16384" width="9" style="70"/>
  </cols>
  <sheetData>
    <row r="1" spans="1:31" s="216" customFormat="1" ht="30" customHeight="1">
      <c r="A1" s="215" t="s">
        <v>373</v>
      </c>
      <c r="B1" s="215" t="s">
        <v>1</v>
      </c>
      <c r="C1" s="215" t="s">
        <v>2</v>
      </c>
      <c r="D1" s="215" t="s">
        <v>3</v>
      </c>
      <c r="E1" s="215" t="s">
        <v>4</v>
      </c>
      <c r="F1" s="215" t="s">
        <v>5</v>
      </c>
      <c r="G1" s="215" t="s">
        <v>6</v>
      </c>
      <c r="H1" s="215" t="s">
        <v>7</v>
      </c>
      <c r="I1" s="215" t="s">
        <v>8</v>
      </c>
      <c r="J1" s="215" t="s">
        <v>9</v>
      </c>
      <c r="K1" s="215" t="s">
        <v>10</v>
      </c>
      <c r="L1" s="215" t="s">
        <v>11</v>
      </c>
      <c r="M1" s="215" t="s">
        <v>12</v>
      </c>
      <c r="N1" s="215" t="s">
        <v>13</v>
      </c>
      <c r="O1" s="215" t="s">
        <v>14</v>
      </c>
      <c r="P1" s="215" t="s">
        <v>15</v>
      </c>
      <c r="Q1" s="215" t="s">
        <v>16</v>
      </c>
      <c r="R1" s="215" t="s">
        <v>17</v>
      </c>
      <c r="S1" s="215" t="s">
        <v>18</v>
      </c>
      <c r="T1" s="215" t="s">
        <v>19</v>
      </c>
      <c r="U1" s="215" t="s">
        <v>20</v>
      </c>
      <c r="V1" s="215" t="s">
        <v>311</v>
      </c>
      <c r="W1" s="215" t="s">
        <v>374</v>
      </c>
      <c r="X1" s="215" t="s">
        <v>375</v>
      </c>
      <c r="Y1" s="215" t="s">
        <v>376</v>
      </c>
      <c r="Z1" s="215" t="s">
        <v>377</v>
      </c>
      <c r="AA1" s="215" t="s">
        <v>378</v>
      </c>
      <c r="AB1" s="215" t="s">
        <v>379</v>
      </c>
      <c r="AC1" s="215" t="s">
        <v>380</v>
      </c>
      <c r="AD1" s="215" t="s">
        <v>381</v>
      </c>
      <c r="AE1" s="216" t="s">
        <v>382</v>
      </c>
    </row>
    <row r="2" spans="1:31" ht="30" customHeight="1">
      <c r="A2" s="135" t="str">
        <f>TT!A2</f>
        <v>000_H2</v>
      </c>
      <c r="B2" s="954" t="s">
        <v>313</v>
      </c>
      <c r="C2" s="8"/>
      <c r="D2" s="955" t="str">
        <f>TT!D2</f>
        <v>ステアリングシステム 標準メータ制御仕様書</v>
      </c>
      <c r="E2" s="1049"/>
      <c r="F2" s="957"/>
      <c r="G2" s="958"/>
      <c r="H2" s="958"/>
      <c r="I2" s="961"/>
      <c r="J2" s="960"/>
      <c r="K2" s="960"/>
      <c r="L2" s="961" t="str">
        <f>TT!J2</f>
        <v>メータ制御仕様書 No:</v>
      </c>
      <c r="M2" s="956" t="str">
        <f>TT!K2</f>
        <v>MET-C_STEER-CSTD-A0-04-A-C0</v>
      </c>
      <c r="N2" s="983"/>
      <c r="O2" s="956"/>
      <c r="P2" s="956"/>
      <c r="Q2" s="956"/>
      <c r="R2" s="956"/>
      <c r="S2" s="956"/>
      <c r="T2" s="956"/>
      <c r="U2" s="956"/>
      <c r="V2" s="956"/>
      <c r="W2" s="956"/>
      <c r="X2" s="956"/>
      <c r="Y2" s="961"/>
      <c r="Z2" s="983"/>
      <c r="AA2" s="960"/>
      <c r="AB2" s="965" t="str">
        <f>TT!S2</f>
        <v>フォーマットVer：　MET-MTRSPTEM-XBAS-013-*</v>
      </c>
      <c r="AC2" s="982"/>
      <c r="AD2" s="967"/>
      <c r="AE2" s="968" t="s">
        <v>25</v>
      </c>
    </row>
    <row r="3" spans="1:31" ht="30" customHeight="1">
      <c r="A3" s="135"/>
    </row>
    <row r="4" spans="1:31" ht="30" customHeight="1">
      <c r="A4" s="145" t="s">
        <v>383</v>
      </c>
      <c r="B4" s="210"/>
      <c r="C4" s="210"/>
      <c r="D4" s="989" t="s">
        <v>384</v>
      </c>
      <c r="E4" s="10"/>
      <c r="G4" s="205"/>
      <c r="W4" s="11"/>
      <c r="X4" s="11"/>
      <c r="Y4" s="11"/>
      <c r="AA4" s="11"/>
    </row>
    <row r="5" spans="1:31" ht="30" customHeight="1">
      <c r="A5" s="135" t="s">
        <v>385</v>
      </c>
      <c r="B5" s="210"/>
      <c r="C5" s="210"/>
      <c r="D5" s="20"/>
      <c r="E5" s="10"/>
      <c r="F5" s="1185" t="s">
        <v>103</v>
      </c>
      <c r="G5" s="205"/>
      <c r="W5" s="11"/>
      <c r="X5" s="11"/>
      <c r="Y5" s="11"/>
      <c r="AA5" s="11"/>
    </row>
    <row r="6" spans="1:31" ht="30" customHeight="1">
      <c r="A6" s="135" t="s">
        <v>386</v>
      </c>
      <c r="B6" s="210"/>
      <c r="C6" s="210"/>
      <c r="D6" s="20"/>
      <c r="E6" s="10"/>
      <c r="F6" s="1005" t="s">
        <v>106</v>
      </c>
      <c r="G6" s="205"/>
      <c r="W6" s="11"/>
      <c r="X6" s="11"/>
      <c r="Y6" s="11"/>
      <c r="AA6" s="11"/>
    </row>
    <row r="7" spans="1:31" ht="30" customHeight="1">
      <c r="A7" s="145" t="s">
        <v>387</v>
      </c>
      <c r="B7" s="211"/>
      <c r="C7" s="211"/>
      <c r="D7" s="968" t="s">
        <v>388</v>
      </c>
      <c r="E7" s="20"/>
      <c r="F7" s="20"/>
      <c r="G7" s="100"/>
      <c r="H7" s="20"/>
      <c r="I7" s="217"/>
      <c r="J7" s="217"/>
      <c r="K7" s="991" t="s">
        <v>389</v>
      </c>
      <c r="L7" s="992">
        <v>37</v>
      </c>
      <c r="W7" s="11"/>
      <c r="X7" s="11"/>
      <c r="Y7" s="11"/>
      <c r="AA7" s="11"/>
    </row>
    <row r="8" spans="1:31" ht="56.25" customHeight="1">
      <c r="A8" s="135" t="s">
        <v>390</v>
      </c>
      <c r="B8" s="246" t="s">
        <v>28</v>
      </c>
      <c r="C8" s="337" t="s">
        <v>29</v>
      </c>
      <c r="D8" s="1008" t="s">
        <v>129</v>
      </c>
      <c r="E8" s="1010" t="s">
        <v>130</v>
      </c>
      <c r="F8" s="1065" t="s">
        <v>391</v>
      </c>
      <c r="G8" s="1066"/>
      <c r="H8" s="1066"/>
      <c r="I8" s="1067"/>
      <c r="J8" s="1020" t="s">
        <v>392</v>
      </c>
      <c r="K8" s="1016" t="s">
        <v>393</v>
      </c>
      <c r="L8" s="1018"/>
      <c r="M8" s="1012" t="s">
        <v>135</v>
      </c>
      <c r="N8" s="1015"/>
      <c r="O8" s="1015" t="s">
        <v>136</v>
      </c>
      <c r="P8" s="1014" t="s">
        <v>141</v>
      </c>
      <c r="Q8" s="1072" t="s">
        <v>394</v>
      </c>
      <c r="R8" s="1269" t="s">
        <v>395</v>
      </c>
      <c r="S8" s="1270"/>
      <c r="T8" s="1054" t="s">
        <v>327</v>
      </c>
      <c r="U8" s="976" t="s">
        <v>396</v>
      </c>
      <c r="V8" s="976"/>
      <c r="W8" s="967"/>
      <c r="X8" s="1025" t="s">
        <v>137</v>
      </c>
      <c r="Y8" s="1025" t="s">
        <v>397</v>
      </c>
      <c r="Z8" s="1188" t="s">
        <v>398</v>
      </c>
      <c r="AA8" s="1188" t="s">
        <v>399</v>
      </c>
      <c r="AB8" s="1014" t="s">
        <v>138</v>
      </c>
      <c r="AC8" s="1014" t="s">
        <v>400</v>
      </c>
      <c r="AD8" s="1014" t="s">
        <v>140</v>
      </c>
      <c r="AE8" s="90"/>
    </row>
    <row r="9" spans="1:31" ht="56.25" customHeight="1">
      <c r="A9" s="218" t="s">
        <v>401</v>
      </c>
      <c r="B9" s="1006"/>
      <c r="C9" s="1007"/>
      <c r="D9" s="1064"/>
      <c r="E9" s="1011" t="s">
        <v>143</v>
      </c>
      <c r="F9" s="1020" t="s">
        <v>402</v>
      </c>
      <c r="G9" s="1065" t="s">
        <v>403</v>
      </c>
      <c r="H9" s="996"/>
      <c r="I9" s="1067"/>
      <c r="J9" s="1068" t="s">
        <v>145</v>
      </c>
      <c r="K9" s="1017" t="s">
        <v>146</v>
      </c>
      <c r="L9" s="1019" t="s">
        <v>147</v>
      </c>
      <c r="M9" s="1069"/>
      <c r="N9" s="1070"/>
      <c r="O9" s="1071" t="s">
        <v>404</v>
      </c>
      <c r="P9" s="1064" t="s">
        <v>153</v>
      </c>
      <c r="Q9" s="1073" t="s">
        <v>405</v>
      </c>
      <c r="R9" s="1271"/>
      <c r="S9" s="1272"/>
      <c r="T9" s="1074"/>
      <c r="U9" s="995" t="s">
        <v>335</v>
      </c>
      <c r="V9" s="995" t="s">
        <v>336</v>
      </c>
      <c r="W9" s="995" t="s">
        <v>337</v>
      </c>
      <c r="X9" s="1026" t="s">
        <v>149</v>
      </c>
      <c r="Y9" s="1026" t="s">
        <v>406</v>
      </c>
      <c r="Z9" s="1189"/>
      <c r="AA9" s="1189"/>
      <c r="AB9" s="1064" t="s">
        <v>150</v>
      </c>
      <c r="AC9" s="1064" t="s">
        <v>407</v>
      </c>
      <c r="AD9" s="1009" t="s">
        <v>152</v>
      </c>
      <c r="AE9" s="89"/>
    </row>
    <row r="10" spans="1:31" ht="176.25" customHeight="1">
      <c r="A10" s="135" t="s">
        <v>408</v>
      </c>
      <c r="B10" s="198" t="str">
        <f>TT!$I$19&amp;"-"&amp;TT!$I$20&amp;"-MEF01-REQ01"&amp;"-"</f>
        <v>C_STEER-CSTD-A0-MEF01-REQ01-</v>
      </c>
      <c r="C10" s="199" t="str">
        <f>LEFT(TT!$I$21,4)</f>
        <v>04-A</v>
      </c>
      <c r="D10" s="995">
        <v>1</v>
      </c>
      <c r="E10" s="1027"/>
      <c r="F10" s="1060" t="s">
        <v>409</v>
      </c>
      <c r="G10" s="1214" t="s">
        <v>410</v>
      </c>
      <c r="H10" s="1252"/>
      <c r="I10" s="1253"/>
      <c r="J10" s="1059" t="s">
        <v>411</v>
      </c>
      <c r="K10" s="992" t="s">
        <v>71</v>
      </c>
      <c r="L10" s="992" t="s">
        <v>157</v>
      </c>
      <c r="M10" s="1214" t="s">
        <v>412</v>
      </c>
      <c r="N10" s="1253"/>
      <c r="O10" s="1063" t="s">
        <v>178</v>
      </c>
      <c r="P10" s="928"/>
      <c r="Q10" s="928"/>
      <c r="R10" s="1268"/>
      <c r="S10" s="1262"/>
      <c r="T10" s="928" t="str">
        <f>IF(Q10=DataInputRule!$F$80,9,IF(R10=DataInputRule!$G$80,MAX(4.5,SUM(U10:W10)),IF(AND(ISBLANK(U10),ISBLANK(V10),ISBLANK(W10)),"",SUM(U10:W10))))</f>
        <v/>
      </c>
      <c r="U10" s="928"/>
      <c r="V10" s="928"/>
      <c r="W10" s="928"/>
      <c r="X10" s="928"/>
      <c r="Y10" s="928"/>
      <c r="Z10" s="928"/>
      <c r="AA10" s="928"/>
      <c r="AB10" s="928"/>
      <c r="AC10" s="928"/>
      <c r="AD10" s="928"/>
      <c r="AE10" s="89"/>
    </row>
    <row r="11" spans="1:31" ht="176.25" customHeight="1">
      <c r="A11" s="135" t="s">
        <v>413</v>
      </c>
      <c r="B11" s="198" t="str">
        <f>TT!$I$19&amp;"-"&amp;TT!$I$20&amp;"-MEF01-REQ02"&amp;"-"</f>
        <v>C_STEER-CSTD-A0-MEF01-REQ02-</v>
      </c>
      <c r="C11" s="199" t="str">
        <f>LEFT(TT!$I$21,4)</f>
        <v>04-A</v>
      </c>
      <c r="D11" s="995">
        <v>2</v>
      </c>
      <c r="E11" s="1153"/>
      <c r="F11" s="1060" t="s">
        <v>414</v>
      </c>
      <c r="G11" s="1214" t="s">
        <v>415</v>
      </c>
      <c r="H11" s="1252"/>
      <c r="I11" s="1253"/>
      <c r="J11" s="1059" t="s">
        <v>416</v>
      </c>
      <c r="K11" s="992" t="s">
        <v>71</v>
      </c>
      <c r="L11" s="992" t="s">
        <v>157</v>
      </c>
      <c r="M11" s="1214" t="s">
        <v>417</v>
      </c>
      <c r="N11" s="1253"/>
      <c r="O11" s="1063" t="s">
        <v>178</v>
      </c>
      <c r="P11" s="992" t="s">
        <v>418</v>
      </c>
      <c r="Q11" s="992" t="s">
        <v>159</v>
      </c>
      <c r="R11" s="1254" t="s">
        <v>159</v>
      </c>
      <c r="S11" s="1255"/>
      <c r="T11" s="1154">
        <f>IF(Q11=DataInputRule!$F$80,9,IF(R11=DataInputRule!$G$80,MAX(4.5,SUM(U11:W11)),IF(AND(ISBLANK(U11),ISBLANK(V11),ISBLANK(W11)),"",SUM(U11:W11))))</f>
        <v>6</v>
      </c>
      <c r="U11" s="992">
        <v>3</v>
      </c>
      <c r="V11" s="992">
        <v>3</v>
      </c>
      <c r="W11" s="992">
        <v>0</v>
      </c>
      <c r="X11" s="992" t="s">
        <v>159</v>
      </c>
      <c r="Y11" s="992" t="s">
        <v>176</v>
      </c>
      <c r="Z11" s="992" t="s">
        <v>159</v>
      </c>
      <c r="AA11" s="992" t="s">
        <v>71</v>
      </c>
      <c r="AB11" s="992">
        <v>8</v>
      </c>
      <c r="AC11" s="992">
        <v>6</v>
      </c>
      <c r="AD11" s="992" t="s">
        <v>173</v>
      </c>
      <c r="AE11" s="89"/>
    </row>
    <row r="12" spans="1:31" ht="176.25" customHeight="1">
      <c r="A12" s="135" t="s">
        <v>419</v>
      </c>
      <c r="B12" s="198" t="str">
        <f>TT!$I$19&amp;"-"&amp;TT!$I$20&amp;"-MEF01-REQ03"&amp;"-"</f>
        <v>C_STEER-CSTD-A0-MEF01-REQ03-</v>
      </c>
      <c r="C12" s="199" t="str">
        <f>LEFT(TT!$I$21,4)</f>
        <v>04-A</v>
      </c>
      <c r="D12" s="995">
        <v>3</v>
      </c>
      <c r="E12" s="1153"/>
      <c r="F12" s="1060" t="s">
        <v>420</v>
      </c>
      <c r="G12" s="1214" t="s">
        <v>421</v>
      </c>
      <c r="H12" s="1252"/>
      <c r="I12" s="1253"/>
      <c r="J12" s="1059" t="s">
        <v>422</v>
      </c>
      <c r="K12" s="992" t="s">
        <v>71</v>
      </c>
      <c r="L12" s="992" t="s">
        <v>157</v>
      </c>
      <c r="M12" s="1214" t="s">
        <v>423</v>
      </c>
      <c r="N12" s="1253"/>
      <c r="O12" s="1063" t="s">
        <v>178</v>
      </c>
      <c r="P12" s="992" t="s">
        <v>418</v>
      </c>
      <c r="Q12" s="992" t="s">
        <v>159</v>
      </c>
      <c r="R12" s="1254" t="s">
        <v>159</v>
      </c>
      <c r="S12" s="1255"/>
      <c r="T12" s="1154">
        <f>IF(Q12=DataInputRule!$F$80,9,IF(R12=DataInputRule!$G$80,MAX(4.5,SUM(U12:W12)),IF(AND(ISBLANK(U12),ISBLANK(V12),ISBLANK(W12)),"",SUM(U12:W12))))</f>
        <v>6</v>
      </c>
      <c r="U12" s="992">
        <v>3</v>
      </c>
      <c r="V12" s="992">
        <v>3</v>
      </c>
      <c r="W12" s="992">
        <v>0</v>
      </c>
      <c r="X12" s="992" t="s">
        <v>159</v>
      </c>
      <c r="Y12" s="992" t="s">
        <v>176</v>
      </c>
      <c r="Z12" s="992" t="s">
        <v>159</v>
      </c>
      <c r="AA12" s="992" t="s">
        <v>71</v>
      </c>
      <c r="AB12" s="992">
        <v>8</v>
      </c>
      <c r="AC12" s="992">
        <v>6</v>
      </c>
      <c r="AD12" s="992" t="s">
        <v>173</v>
      </c>
      <c r="AE12" s="89"/>
    </row>
    <row r="13" spans="1:31" ht="176.25" customHeight="1">
      <c r="A13" s="135" t="s">
        <v>424</v>
      </c>
      <c r="B13" s="198" t="str">
        <f>TT!$I$19&amp;"-"&amp;TT!$I$20&amp;"-MEF01-REQ04"&amp;"-"</f>
        <v>C_STEER-CSTD-A0-MEF01-REQ04-</v>
      </c>
      <c r="C13" s="199" t="str">
        <f>LEFT(TT!$I$21,4)</f>
        <v>04-A</v>
      </c>
      <c r="D13" s="995">
        <v>4</v>
      </c>
      <c r="E13" s="1153"/>
      <c r="F13" s="1060" t="s">
        <v>425</v>
      </c>
      <c r="G13" s="1214" t="s">
        <v>426</v>
      </c>
      <c r="H13" s="1252"/>
      <c r="I13" s="1253"/>
      <c r="J13" s="1059" t="s">
        <v>427</v>
      </c>
      <c r="K13" s="992" t="s">
        <v>71</v>
      </c>
      <c r="L13" s="992" t="s">
        <v>157</v>
      </c>
      <c r="M13" s="1214" t="s">
        <v>428</v>
      </c>
      <c r="N13" s="1253"/>
      <c r="O13" s="1063" t="s">
        <v>178</v>
      </c>
      <c r="P13" s="992" t="s">
        <v>418</v>
      </c>
      <c r="Q13" s="992" t="s">
        <v>159</v>
      </c>
      <c r="R13" s="1254" t="s">
        <v>159</v>
      </c>
      <c r="S13" s="1255"/>
      <c r="T13" s="1154">
        <f>IF(Q13=DataInputRule!$F$80,9,IF(R13=DataInputRule!$G$80,MAX(4.5,SUM(U13:W13)),IF(AND(ISBLANK(U13),ISBLANK(V13),ISBLANK(W13)),"",SUM(U13:W13))))</f>
        <v>4</v>
      </c>
      <c r="U13" s="992">
        <v>2</v>
      </c>
      <c r="V13" s="992">
        <v>2</v>
      </c>
      <c r="W13" s="992">
        <v>0</v>
      </c>
      <c r="X13" s="992" t="s">
        <v>159</v>
      </c>
      <c r="Y13" s="992" t="s">
        <v>162</v>
      </c>
      <c r="Z13" s="992" t="s">
        <v>159</v>
      </c>
      <c r="AA13" s="992" t="s">
        <v>71</v>
      </c>
      <c r="AB13" s="992">
        <v>6</v>
      </c>
      <c r="AC13" s="992">
        <v>6</v>
      </c>
      <c r="AD13" s="992" t="s">
        <v>173</v>
      </c>
      <c r="AE13" s="89"/>
    </row>
    <row r="14" spans="1:31" ht="176.25" customHeight="1">
      <c r="A14" s="135" t="s">
        <v>429</v>
      </c>
      <c r="B14" s="198" t="str">
        <f>TT!$I$19&amp;"-"&amp;TT!$I$20&amp;"-MEF01-REQ05"&amp;"-"</f>
        <v>C_STEER-CSTD-A0-MEF01-REQ05-</v>
      </c>
      <c r="C14" s="199" t="str">
        <f>LEFT(TT!$I$21,4)</f>
        <v>04-A</v>
      </c>
      <c r="D14" s="995">
        <v>5</v>
      </c>
      <c r="E14" s="1027"/>
      <c r="F14" s="1060" t="s">
        <v>430</v>
      </c>
      <c r="G14" s="1214" t="s">
        <v>431</v>
      </c>
      <c r="H14" s="1252"/>
      <c r="I14" s="1253"/>
      <c r="J14" s="1059" t="s">
        <v>432</v>
      </c>
      <c r="K14" s="992" t="s">
        <v>71</v>
      </c>
      <c r="L14" s="992" t="s">
        <v>157</v>
      </c>
      <c r="M14" s="1214" t="s">
        <v>433</v>
      </c>
      <c r="N14" s="1253"/>
      <c r="O14" s="1063" t="s">
        <v>178</v>
      </c>
      <c r="P14" s="992" t="s">
        <v>434</v>
      </c>
      <c r="Q14" s="992" t="s">
        <v>159</v>
      </c>
      <c r="R14" s="1254" t="s">
        <v>159</v>
      </c>
      <c r="S14" s="1255"/>
      <c r="T14" s="995">
        <f>IF(Q14=DataInputRule!$F$80,9,IF(R14=DataInputRule!$G$80,MAX(4.5,SUM(U14:W14)),IF(AND(ISBLANK(U14),ISBLANK(V14),ISBLANK(W14)),"",SUM(U14:W14))))</f>
        <v>4</v>
      </c>
      <c r="U14" s="992">
        <v>2</v>
      </c>
      <c r="V14" s="992">
        <v>2</v>
      </c>
      <c r="W14" s="992">
        <v>0</v>
      </c>
      <c r="X14" s="992" t="s">
        <v>159</v>
      </c>
      <c r="Y14" s="992" t="s">
        <v>162</v>
      </c>
      <c r="Z14" s="992" t="s">
        <v>159</v>
      </c>
      <c r="AA14" s="992" t="s">
        <v>71</v>
      </c>
      <c r="AB14" s="992">
        <v>6</v>
      </c>
      <c r="AC14" s="992">
        <v>6</v>
      </c>
      <c r="AD14" s="992" t="s">
        <v>173</v>
      </c>
      <c r="AE14" s="89"/>
    </row>
    <row r="15" spans="1:31" ht="176.25" customHeight="1">
      <c r="A15" s="135" t="s">
        <v>435</v>
      </c>
      <c r="B15" s="198" t="str">
        <f>TT!$I$19&amp;"-"&amp;TT!$I$20&amp;"-MEF01-REQ06"&amp;"-"</f>
        <v>C_STEER-CSTD-A0-MEF01-REQ06-</v>
      </c>
      <c r="C15" s="199" t="str">
        <f>LEFT(TT!$I$21,4)</f>
        <v>04-A</v>
      </c>
      <c r="D15" s="995">
        <v>6</v>
      </c>
      <c r="E15" s="1027"/>
      <c r="F15" s="1060" t="s">
        <v>436</v>
      </c>
      <c r="G15" s="1214" t="s">
        <v>437</v>
      </c>
      <c r="H15" s="1252"/>
      <c r="I15" s="1253"/>
      <c r="J15" s="1059" t="s">
        <v>438</v>
      </c>
      <c r="K15" s="992" t="s">
        <v>71</v>
      </c>
      <c r="L15" s="992" t="s">
        <v>157</v>
      </c>
      <c r="M15" s="1214" t="s">
        <v>439</v>
      </c>
      <c r="N15" s="1253"/>
      <c r="O15" s="1063" t="s">
        <v>172</v>
      </c>
      <c r="P15" s="992" t="s">
        <v>434</v>
      </c>
      <c r="Q15" s="992" t="s">
        <v>159</v>
      </c>
      <c r="R15" s="1254" t="s">
        <v>159</v>
      </c>
      <c r="S15" s="1255"/>
      <c r="T15" s="995">
        <f>IF(Q15=DataInputRule!$F$80,9,IF(R15=DataInputRule!$G$80,MAX(4.5,SUM(U15:W15)),IF(AND(ISBLANK(U15),ISBLANK(V15),ISBLANK(W15)),"",SUM(U15:W15))))</f>
        <v>4</v>
      </c>
      <c r="U15" s="992">
        <v>2</v>
      </c>
      <c r="V15" s="992">
        <v>2</v>
      </c>
      <c r="W15" s="992">
        <v>0</v>
      </c>
      <c r="X15" s="992" t="s">
        <v>159</v>
      </c>
      <c r="Y15" s="992" t="s">
        <v>162</v>
      </c>
      <c r="Z15" s="992" t="s">
        <v>159</v>
      </c>
      <c r="AA15" s="992" t="s">
        <v>71</v>
      </c>
      <c r="AB15" s="992">
        <v>6</v>
      </c>
      <c r="AC15" s="992">
        <v>6</v>
      </c>
      <c r="AD15" s="992" t="s">
        <v>173</v>
      </c>
      <c r="AE15" s="89"/>
    </row>
    <row r="16" spans="1:31" ht="176.25" customHeight="1">
      <c r="A16" s="135" t="s">
        <v>440</v>
      </c>
      <c r="B16" s="198" t="str">
        <f>TT!$I$19&amp;"-"&amp;TT!$I$20&amp;"-MEF01-REQ07"&amp;"-"</f>
        <v>C_STEER-CSTD-A0-MEF01-REQ07-</v>
      </c>
      <c r="C16" s="199" t="str">
        <f>LEFT(TT!$I$21,4)</f>
        <v>04-A</v>
      </c>
      <c r="D16" s="995">
        <v>7</v>
      </c>
      <c r="E16" s="1027"/>
      <c r="F16" s="1060" t="s">
        <v>441</v>
      </c>
      <c r="G16" s="1214" t="s">
        <v>442</v>
      </c>
      <c r="H16" s="1252"/>
      <c r="I16" s="1253"/>
      <c r="J16" s="1059" t="s">
        <v>443</v>
      </c>
      <c r="K16" s="992" t="s">
        <v>71</v>
      </c>
      <c r="L16" s="992" t="s">
        <v>157</v>
      </c>
      <c r="M16" s="1214" t="s">
        <v>3677</v>
      </c>
      <c r="N16" s="1253"/>
      <c r="O16" s="1063" t="s">
        <v>172</v>
      </c>
      <c r="P16" s="992" t="s">
        <v>434</v>
      </c>
      <c r="Q16" s="992" t="s">
        <v>159</v>
      </c>
      <c r="R16" s="1254" t="s">
        <v>159</v>
      </c>
      <c r="S16" s="1255"/>
      <c r="T16" s="1154">
        <f>IF(Q16=DataInputRule!$F$80,9,IF(R16=DataInputRule!$G$80,MAX(4.5,SUM(U16:W16)),IF(AND(ISBLANK(U16),ISBLANK(V16),ISBLANK(W16)),"",SUM(U16:W16))))</f>
        <v>4</v>
      </c>
      <c r="U16" s="992">
        <v>2</v>
      </c>
      <c r="V16" s="992">
        <v>2</v>
      </c>
      <c r="W16" s="992">
        <v>0</v>
      </c>
      <c r="X16" s="992" t="s">
        <v>159</v>
      </c>
      <c r="Y16" s="992" t="s">
        <v>162</v>
      </c>
      <c r="Z16" s="992" t="s">
        <v>159</v>
      </c>
      <c r="AA16" s="992" t="s">
        <v>71</v>
      </c>
      <c r="AB16" s="992">
        <v>6</v>
      </c>
      <c r="AC16" s="992">
        <v>6</v>
      </c>
      <c r="AD16" s="992" t="s">
        <v>173</v>
      </c>
      <c r="AE16" s="89"/>
    </row>
    <row r="17" spans="1:31" ht="176.25" customHeight="1">
      <c r="A17" s="135" t="s">
        <v>444</v>
      </c>
      <c r="B17" s="198" t="str">
        <f>TT!$I$19&amp;"-"&amp;TT!$I$20&amp;"-MEF01-REQ08"&amp;"-"</f>
        <v>C_STEER-CSTD-A0-MEF01-REQ08-</v>
      </c>
      <c r="C17" s="199" t="str">
        <f>LEFT(TT!$I$21,4)</f>
        <v>04-A</v>
      </c>
      <c r="D17" s="995">
        <v>8</v>
      </c>
      <c r="E17" s="1153" t="s">
        <v>170</v>
      </c>
      <c r="F17" s="951" t="s">
        <v>445</v>
      </c>
      <c r="G17" s="1263" t="s">
        <v>446</v>
      </c>
      <c r="H17" s="1264"/>
      <c r="I17" s="1265"/>
      <c r="J17" s="1076" t="s">
        <v>447</v>
      </c>
      <c r="K17" s="928" t="s">
        <v>71</v>
      </c>
      <c r="L17" s="928" t="s">
        <v>157</v>
      </c>
      <c r="M17" s="1263" t="s">
        <v>448</v>
      </c>
      <c r="N17" s="1265"/>
      <c r="O17" s="1156" t="s">
        <v>172</v>
      </c>
      <c r="P17" s="1077" t="s">
        <v>418</v>
      </c>
      <c r="Q17" s="928" t="s">
        <v>159</v>
      </c>
      <c r="R17" s="1268" t="s">
        <v>159</v>
      </c>
      <c r="S17" s="1262"/>
      <c r="T17" s="1077">
        <f>IF(Q17=DataInputRule!$F$80,9,IF(R17=DataInputRule!$G$80,MAX(4.5,SUM(U17:W17)),IF(AND(ISBLANK(U17),ISBLANK(V17),ISBLANK(W17)),"",SUM(U17:W17))))</f>
        <v>3</v>
      </c>
      <c r="U17" s="1077">
        <v>2</v>
      </c>
      <c r="V17" s="1077">
        <v>1</v>
      </c>
      <c r="W17" s="928">
        <v>0</v>
      </c>
      <c r="X17" s="928" t="s">
        <v>159</v>
      </c>
      <c r="Y17" s="1077" t="s">
        <v>162</v>
      </c>
      <c r="Z17" s="928" t="s">
        <v>159</v>
      </c>
      <c r="AA17" s="928" t="s">
        <v>71</v>
      </c>
      <c r="AB17" s="1077">
        <v>6</v>
      </c>
      <c r="AC17" s="1077">
        <v>6</v>
      </c>
      <c r="AD17" s="928" t="s">
        <v>173</v>
      </c>
      <c r="AE17" s="89"/>
    </row>
    <row r="18" spans="1:31" ht="176.25" customHeight="1">
      <c r="A18" s="135" t="s">
        <v>449</v>
      </c>
      <c r="B18" s="198" t="str">
        <f>TT!$I$19&amp;"-"&amp;TT!$I$20&amp;"-MEF01-REQ09"&amp;"-"</f>
        <v>C_STEER-CSTD-A0-MEF01-REQ09-</v>
      </c>
      <c r="C18" s="199" t="str">
        <f>LEFT(TT!$I$21,4)</f>
        <v>04-A</v>
      </c>
      <c r="D18" s="995">
        <v>9</v>
      </c>
      <c r="E18" s="1027"/>
      <c r="F18" s="1060" t="s">
        <v>414</v>
      </c>
      <c r="G18" s="1214" t="s">
        <v>415</v>
      </c>
      <c r="H18" s="1252"/>
      <c r="I18" s="1253"/>
      <c r="J18" s="1059" t="s">
        <v>450</v>
      </c>
      <c r="K18" s="992" t="s">
        <v>71</v>
      </c>
      <c r="L18" s="992" t="s">
        <v>157</v>
      </c>
      <c r="M18" s="1214" t="s">
        <v>451</v>
      </c>
      <c r="N18" s="1253"/>
      <c r="O18" s="1063" t="s">
        <v>178</v>
      </c>
      <c r="P18" s="992" t="s">
        <v>434</v>
      </c>
      <c r="Q18" s="992" t="s">
        <v>159</v>
      </c>
      <c r="R18" s="1254" t="s">
        <v>159</v>
      </c>
      <c r="S18" s="1255"/>
      <c r="T18" s="1154">
        <f>IF(Q18=DataInputRule!$F$80,9,IF(R18=DataInputRule!$G$80,MAX(4.5,SUM(U18:W18)),IF(AND(ISBLANK(U18),ISBLANK(V18),ISBLANK(W18)),"",SUM(U18:W18))))</f>
        <v>4</v>
      </c>
      <c r="U18" s="992">
        <v>2</v>
      </c>
      <c r="V18" s="992">
        <v>2</v>
      </c>
      <c r="W18" s="992">
        <v>0</v>
      </c>
      <c r="X18" s="992" t="s">
        <v>159</v>
      </c>
      <c r="Y18" s="992" t="s">
        <v>162</v>
      </c>
      <c r="Z18" s="992" t="s">
        <v>159</v>
      </c>
      <c r="AA18" s="992" t="s">
        <v>71</v>
      </c>
      <c r="AB18" s="992">
        <v>6</v>
      </c>
      <c r="AC18" s="992">
        <v>6</v>
      </c>
      <c r="AD18" s="992" t="s">
        <v>173</v>
      </c>
      <c r="AE18" s="89"/>
    </row>
    <row r="19" spans="1:31" ht="176.25" customHeight="1">
      <c r="A19" s="135" t="s">
        <v>452</v>
      </c>
      <c r="B19" s="198" t="str">
        <f>TT!$I$19&amp;"-"&amp;TT!$I$20&amp;"-MEF01-REQ10"&amp;"-"</f>
        <v>C_STEER-CSTD-A0-MEF01-REQ10-</v>
      </c>
      <c r="C19" s="199" t="str">
        <f>LEFT(TT!$I$21,4)</f>
        <v>04-A</v>
      </c>
      <c r="D19" s="995">
        <v>10</v>
      </c>
      <c r="E19" s="1027"/>
      <c r="F19" s="1060" t="s">
        <v>453</v>
      </c>
      <c r="G19" s="1214" t="s">
        <v>421</v>
      </c>
      <c r="H19" s="1252"/>
      <c r="I19" s="1253"/>
      <c r="J19" s="1059" t="s">
        <v>454</v>
      </c>
      <c r="K19" s="992" t="s">
        <v>71</v>
      </c>
      <c r="L19" s="992" t="s">
        <v>157</v>
      </c>
      <c r="M19" s="1214" t="s">
        <v>455</v>
      </c>
      <c r="N19" s="1253"/>
      <c r="O19" s="1063" t="s">
        <v>178</v>
      </c>
      <c r="P19" s="992" t="s">
        <v>434</v>
      </c>
      <c r="Q19" s="992" t="s">
        <v>159</v>
      </c>
      <c r="R19" s="1254" t="s">
        <v>159</v>
      </c>
      <c r="S19" s="1255"/>
      <c r="T19" s="1154">
        <f>IF(Q19=DataInputRule!$F$80,9,IF(R19=DataInputRule!$G$80,MAX(4.5,SUM(U19:W19)),IF(AND(ISBLANK(U19),ISBLANK(V19),ISBLANK(W19)),"",SUM(U19:W19))))</f>
        <v>4</v>
      </c>
      <c r="U19" s="992">
        <v>2</v>
      </c>
      <c r="V19" s="992">
        <v>2</v>
      </c>
      <c r="W19" s="992">
        <v>0</v>
      </c>
      <c r="X19" s="992" t="s">
        <v>159</v>
      </c>
      <c r="Y19" s="992" t="s">
        <v>162</v>
      </c>
      <c r="Z19" s="992" t="s">
        <v>159</v>
      </c>
      <c r="AA19" s="992" t="s">
        <v>71</v>
      </c>
      <c r="AB19" s="992">
        <v>6</v>
      </c>
      <c r="AC19" s="992">
        <v>6</v>
      </c>
      <c r="AD19" s="992" t="s">
        <v>173</v>
      </c>
      <c r="AE19" s="89"/>
    </row>
    <row r="20" spans="1:31" ht="217.5" customHeight="1">
      <c r="A20" s="135" t="s">
        <v>456</v>
      </c>
      <c r="B20" s="198" t="str">
        <f>TT!$I$19&amp;"-"&amp;TT!$I$20&amp;"-MEF01-REQ11"&amp;"-"</f>
        <v>C_STEER-CSTD-A0-MEF01-REQ11-</v>
      </c>
      <c r="C20" s="199" t="str">
        <f>LEFT(TT!$I$21,4)</f>
        <v>04-A</v>
      </c>
      <c r="D20" s="995">
        <v>11</v>
      </c>
      <c r="E20" s="1027"/>
      <c r="F20" s="1060" t="s">
        <v>457</v>
      </c>
      <c r="G20" s="1214" t="s">
        <v>446</v>
      </c>
      <c r="H20" s="1252"/>
      <c r="I20" s="1253"/>
      <c r="J20" s="1059" t="s">
        <v>458</v>
      </c>
      <c r="K20" s="992" t="s">
        <v>71</v>
      </c>
      <c r="L20" s="992" t="s">
        <v>157</v>
      </c>
      <c r="M20" s="1214" t="s">
        <v>459</v>
      </c>
      <c r="N20" s="1253"/>
      <c r="O20" s="1063" t="s">
        <v>172</v>
      </c>
      <c r="P20" s="992" t="s">
        <v>418</v>
      </c>
      <c r="Q20" s="992" t="s">
        <v>159</v>
      </c>
      <c r="R20" s="1254" t="s">
        <v>159</v>
      </c>
      <c r="S20" s="1255"/>
      <c r="T20" s="1154">
        <f>IF(Q20=DataInputRule!$F$80,9,IF(R20=DataInputRule!$G$80,MAX(4.5,SUM(U20:W20)),IF(AND(ISBLANK(U20),ISBLANK(V20),ISBLANK(W20)),"",SUM(U20:W20))))</f>
        <v>4</v>
      </c>
      <c r="U20" s="992">
        <v>2</v>
      </c>
      <c r="V20" s="992">
        <v>2</v>
      </c>
      <c r="W20" s="992">
        <v>0</v>
      </c>
      <c r="X20" s="992" t="s">
        <v>159</v>
      </c>
      <c r="Y20" s="992" t="s">
        <v>162</v>
      </c>
      <c r="Z20" s="992" t="s">
        <v>159</v>
      </c>
      <c r="AA20" s="992" t="s">
        <v>71</v>
      </c>
      <c r="AB20" s="992">
        <v>6</v>
      </c>
      <c r="AC20" s="992">
        <v>6</v>
      </c>
      <c r="AD20" s="992" t="s">
        <v>173</v>
      </c>
      <c r="AE20" s="89"/>
    </row>
    <row r="21" spans="1:31" ht="213" customHeight="1">
      <c r="A21" s="135" t="s">
        <v>460</v>
      </c>
      <c r="B21" s="198" t="str">
        <f>TT!$I$19&amp;"-"&amp;TT!$I$20&amp;"-MEF01-REQ12"&amp;"-"</f>
        <v>C_STEER-CSTD-A0-MEF01-REQ12-</v>
      </c>
      <c r="C21" s="199" t="str">
        <f>LEFT(TT!$I$21,4)</f>
        <v>04-A</v>
      </c>
      <c r="D21" s="995">
        <v>12</v>
      </c>
      <c r="E21" s="1172" t="s">
        <v>475</v>
      </c>
      <c r="F21" s="951" t="s">
        <v>461</v>
      </c>
      <c r="G21" s="1263" t="s">
        <v>462</v>
      </c>
      <c r="H21" s="1264"/>
      <c r="I21" s="1265"/>
      <c r="J21" s="1076" t="s">
        <v>3509</v>
      </c>
      <c r="K21" s="1077" t="s">
        <v>71</v>
      </c>
      <c r="L21" s="1077" t="s">
        <v>157</v>
      </c>
      <c r="M21" s="1263" t="s">
        <v>463</v>
      </c>
      <c r="N21" s="1265"/>
      <c r="O21" s="1156" t="s">
        <v>172</v>
      </c>
      <c r="P21" s="1077" t="s">
        <v>434</v>
      </c>
      <c r="Q21" s="1077" t="s">
        <v>159</v>
      </c>
      <c r="R21" s="1266" t="s">
        <v>159</v>
      </c>
      <c r="S21" s="1267"/>
      <c r="T21" s="1077">
        <f>IF(Q21=DataInputRule!$F$80,9,IF(R21=DataInputRule!$G$80,MAX(4.5,SUM(U21:W21)),IF(AND(ISBLANK(U21),ISBLANK(V21),ISBLANK(W21)),"",SUM(U21:W21))))</f>
        <v>5</v>
      </c>
      <c r="U21" s="1077">
        <v>2</v>
      </c>
      <c r="V21" s="1077">
        <v>3</v>
      </c>
      <c r="W21" s="1077">
        <v>0</v>
      </c>
      <c r="X21" s="1077" t="s">
        <v>159</v>
      </c>
      <c r="Y21" s="1077" t="s">
        <v>176</v>
      </c>
      <c r="Z21" s="1077" t="s">
        <v>159</v>
      </c>
      <c r="AA21" s="1077" t="s">
        <v>71</v>
      </c>
      <c r="AB21" s="1077">
        <v>9</v>
      </c>
      <c r="AC21" s="1077">
        <v>6</v>
      </c>
      <c r="AD21" s="1077" t="s">
        <v>173</v>
      </c>
      <c r="AE21" s="89"/>
    </row>
    <row r="22" spans="1:31" ht="204" customHeight="1">
      <c r="A22" s="135" t="s">
        <v>464</v>
      </c>
      <c r="B22" s="198" t="str">
        <f>TT!$I$19&amp;"-"&amp;TT!$I$20&amp;"-MEF01-REQ13"&amp;"-"</f>
        <v>C_STEER-CSTD-A0-MEF01-REQ13-</v>
      </c>
      <c r="C22" s="199" t="str">
        <f>LEFT(TT!$I$21,4)</f>
        <v>04-A</v>
      </c>
      <c r="D22" s="995">
        <v>13</v>
      </c>
      <c r="E22" s="1153"/>
      <c r="F22" s="1060" t="s">
        <v>465</v>
      </c>
      <c r="G22" s="1214" t="s">
        <v>466</v>
      </c>
      <c r="H22" s="1252"/>
      <c r="I22" s="1253"/>
      <c r="J22" s="1059" t="s">
        <v>3510</v>
      </c>
      <c r="K22" s="992" t="s">
        <v>71</v>
      </c>
      <c r="L22" s="992" t="s">
        <v>157</v>
      </c>
      <c r="M22" s="1214" t="s">
        <v>467</v>
      </c>
      <c r="N22" s="1253"/>
      <c r="O22" s="1063" t="s">
        <v>159</v>
      </c>
      <c r="P22" s="992" t="s">
        <v>468</v>
      </c>
      <c r="Q22" s="992" t="s">
        <v>159</v>
      </c>
      <c r="R22" s="1254" t="s">
        <v>159</v>
      </c>
      <c r="S22" s="1255"/>
      <c r="T22" s="1154">
        <f>IF(Q22=DataInputRule!$F$80,9,IF(R22=DataInputRule!$G$80,MAX(4.5,SUM(U22:W22)),IF(AND(ISBLANK(U22),ISBLANK(V22),ISBLANK(W22)),"",SUM(U22:W22))))</f>
        <v>4</v>
      </c>
      <c r="U22" s="992">
        <v>2</v>
      </c>
      <c r="V22" s="992">
        <v>2</v>
      </c>
      <c r="W22" s="992">
        <v>0</v>
      </c>
      <c r="X22" s="992" t="s">
        <v>159</v>
      </c>
      <c r="Y22" s="992" t="s">
        <v>162</v>
      </c>
      <c r="Z22" s="992" t="s">
        <v>159</v>
      </c>
      <c r="AA22" s="992" t="s">
        <v>71</v>
      </c>
      <c r="AB22" s="992">
        <v>6</v>
      </c>
      <c r="AC22" s="992">
        <v>6</v>
      </c>
      <c r="AD22" s="992" t="s">
        <v>173</v>
      </c>
      <c r="AE22" s="89"/>
    </row>
    <row r="23" spans="1:31" ht="128.25" customHeight="1">
      <c r="A23" s="135" t="s">
        <v>469</v>
      </c>
      <c r="B23" s="198" t="str">
        <f>TT!$I$19&amp;"-"&amp;TT!$I$20&amp;"-MEF01-REQ14"&amp;"-"</f>
        <v>C_STEER-CSTD-A0-MEF01-REQ14-</v>
      </c>
      <c r="C23" s="199" t="str">
        <f>LEFT(TT!$I$21,4)</f>
        <v>04-A</v>
      </c>
      <c r="D23" s="995">
        <v>14</v>
      </c>
      <c r="E23" s="1172" t="s">
        <v>475</v>
      </c>
      <c r="F23" s="951" t="s">
        <v>470</v>
      </c>
      <c r="G23" s="1263" t="s">
        <v>471</v>
      </c>
      <c r="H23" s="1264"/>
      <c r="I23" s="1265"/>
      <c r="J23" s="1076" t="s">
        <v>472</v>
      </c>
      <c r="K23" s="1077" t="s">
        <v>71</v>
      </c>
      <c r="L23" s="1077" t="s">
        <v>157</v>
      </c>
      <c r="M23" s="1263" t="s">
        <v>473</v>
      </c>
      <c r="N23" s="1265"/>
      <c r="O23" s="1156" t="s">
        <v>172</v>
      </c>
      <c r="P23" s="1077" t="s">
        <v>418</v>
      </c>
      <c r="Q23" s="1077" t="s">
        <v>159</v>
      </c>
      <c r="R23" s="1266" t="s">
        <v>159</v>
      </c>
      <c r="S23" s="1267"/>
      <c r="T23" s="1077">
        <f>IF(Q23=DataInputRule!$F$80,9,IF(R23=DataInputRule!$G$80,MAX(4.5,SUM(U23:W23)),IF(AND(ISBLANK(U23),ISBLANK(V23),ISBLANK(W23)),"",SUM(U23:W23))))</f>
        <v>4</v>
      </c>
      <c r="U23" s="1077">
        <v>2</v>
      </c>
      <c r="V23" s="1077">
        <v>2</v>
      </c>
      <c r="W23" s="1077">
        <v>0</v>
      </c>
      <c r="X23" s="1077" t="s">
        <v>159</v>
      </c>
      <c r="Y23" s="1077" t="s">
        <v>162</v>
      </c>
      <c r="Z23" s="1077" t="s">
        <v>159</v>
      </c>
      <c r="AA23" s="1077" t="s">
        <v>71</v>
      </c>
      <c r="AB23" s="1077">
        <v>6</v>
      </c>
      <c r="AC23" s="1077" t="s">
        <v>166</v>
      </c>
      <c r="AD23" s="1077" t="s">
        <v>173</v>
      </c>
      <c r="AE23" s="89"/>
    </row>
    <row r="24" spans="1:31" ht="113.25" customHeight="1">
      <c r="A24" s="135" t="s">
        <v>474</v>
      </c>
      <c r="B24" s="198" t="str">
        <f>TT!$I$19&amp;"-"&amp;TT!$I$20&amp;"-MEF01-REQ15"&amp;"-"</f>
        <v>C_STEER-CSTD-A0-MEF01-REQ15-</v>
      </c>
      <c r="C24" s="199" t="str">
        <f>LEFT(TT!$I$21,4)</f>
        <v>04-A</v>
      </c>
      <c r="D24" s="995">
        <v>15</v>
      </c>
      <c r="E24" s="1153" t="s">
        <v>475</v>
      </c>
      <c r="F24" s="951" t="s">
        <v>476</v>
      </c>
      <c r="G24" s="1263" t="s">
        <v>477</v>
      </c>
      <c r="H24" s="1264"/>
      <c r="I24" s="1265"/>
      <c r="J24" s="1076" t="s">
        <v>478</v>
      </c>
      <c r="K24" s="1077" t="s">
        <v>71</v>
      </c>
      <c r="L24" s="1077" t="s">
        <v>157</v>
      </c>
      <c r="M24" s="1263" t="s">
        <v>479</v>
      </c>
      <c r="N24" s="1265"/>
      <c r="O24" s="1156" t="s">
        <v>172</v>
      </c>
      <c r="P24" s="1077" t="s">
        <v>418</v>
      </c>
      <c r="Q24" s="1077" t="s">
        <v>159</v>
      </c>
      <c r="R24" s="1266" t="s">
        <v>159</v>
      </c>
      <c r="S24" s="1267"/>
      <c r="T24" s="1077">
        <f>IF(Q24=DataInputRule!$F$80,9,IF(R24=DataInputRule!$G$80,MAX(4.5,SUM(U24:W24)),IF(AND(ISBLANK(U24),ISBLANK(V24),ISBLANK(W24)),"",SUM(U24:W24))))</f>
        <v>2</v>
      </c>
      <c r="U24" s="1077">
        <v>1</v>
      </c>
      <c r="V24" s="1077">
        <v>1</v>
      </c>
      <c r="W24" s="1077">
        <v>0</v>
      </c>
      <c r="X24" s="1077" t="s">
        <v>159</v>
      </c>
      <c r="Y24" s="1077" t="s">
        <v>176</v>
      </c>
      <c r="Z24" s="1077" t="s">
        <v>159</v>
      </c>
      <c r="AA24" s="1077" t="s">
        <v>71</v>
      </c>
      <c r="AB24" s="1077" t="s">
        <v>166</v>
      </c>
      <c r="AC24" s="1077" t="s">
        <v>166</v>
      </c>
      <c r="AD24" s="1077" t="s">
        <v>173</v>
      </c>
      <c r="AE24" s="89"/>
    </row>
    <row r="25" spans="1:31" ht="90" customHeight="1">
      <c r="A25" s="135" t="s">
        <v>480</v>
      </c>
      <c r="B25" s="198" t="str">
        <f>TT!$I$19&amp;"-"&amp;TT!$I$20&amp;"-MEF01-REQ16"&amp;"-"</f>
        <v>C_STEER-CSTD-A0-MEF01-REQ16-</v>
      </c>
      <c r="C25" s="199" t="str">
        <f>LEFT(TT!$I$21,4)</f>
        <v>04-A</v>
      </c>
      <c r="D25" s="995">
        <v>16</v>
      </c>
      <c r="E25" s="1153" t="s">
        <v>475</v>
      </c>
      <c r="F25" s="951" t="s">
        <v>481</v>
      </c>
      <c r="G25" s="1263" t="s">
        <v>482</v>
      </c>
      <c r="H25" s="1264"/>
      <c r="I25" s="1265"/>
      <c r="J25" s="1076" t="s">
        <v>483</v>
      </c>
      <c r="K25" s="1077" t="s">
        <v>71</v>
      </c>
      <c r="L25" s="1077" t="s">
        <v>157</v>
      </c>
      <c r="M25" s="1263" t="s">
        <v>484</v>
      </c>
      <c r="N25" s="1265"/>
      <c r="O25" s="1156" t="s">
        <v>172</v>
      </c>
      <c r="P25" s="1077" t="s">
        <v>418</v>
      </c>
      <c r="Q25" s="1077" t="s">
        <v>159</v>
      </c>
      <c r="R25" s="1266" t="s">
        <v>159</v>
      </c>
      <c r="S25" s="1267"/>
      <c r="T25" s="1077">
        <f>IF(Q25=DataInputRule!$F$80,9,IF(R25=DataInputRule!$G$80,MAX(4.5,SUM(U25:W25)),IF(AND(ISBLANK(U25),ISBLANK(V25),ISBLANK(W25)),"",SUM(U25:W25))))</f>
        <v>2</v>
      </c>
      <c r="U25" s="1077">
        <v>1</v>
      </c>
      <c r="V25" s="1077">
        <v>1</v>
      </c>
      <c r="W25" s="1077">
        <v>0</v>
      </c>
      <c r="X25" s="1077" t="s">
        <v>159</v>
      </c>
      <c r="Y25" s="1077" t="s">
        <v>176</v>
      </c>
      <c r="Z25" s="1077" t="s">
        <v>159</v>
      </c>
      <c r="AA25" s="1077" t="s">
        <v>71</v>
      </c>
      <c r="AB25" s="1077" t="s">
        <v>166</v>
      </c>
      <c r="AC25" s="1077" t="s">
        <v>166</v>
      </c>
      <c r="AD25" s="1077" t="s">
        <v>173</v>
      </c>
      <c r="AE25" s="89"/>
    </row>
    <row r="26" spans="1:31" ht="121.5" customHeight="1">
      <c r="A26" s="135" t="s">
        <v>485</v>
      </c>
      <c r="B26" s="198" t="str">
        <f>TT!$I$19&amp;"-"&amp;TT!$I$20&amp;"-MEF01-REQ17"&amp;"-"</f>
        <v>C_STEER-CSTD-A0-MEF01-REQ17-</v>
      </c>
      <c r="C26" s="199" t="str">
        <f>LEFT(TT!$I$21,4)</f>
        <v>04-A</v>
      </c>
      <c r="D26" s="995">
        <v>17</v>
      </c>
      <c r="E26" s="1153" t="s">
        <v>475</v>
      </c>
      <c r="F26" s="951" t="s">
        <v>486</v>
      </c>
      <c r="G26" s="1263" t="s">
        <v>487</v>
      </c>
      <c r="H26" s="1264"/>
      <c r="I26" s="1265"/>
      <c r="J26" s="1076" t="s">
        <v>488</v>
      </c>
      <c r="K26" s="1077" t="s">
        <v>71</v>
      </c>
      <c r="L26" s="1077" t="s">
        <v>157</v>
      </c>
      <c r="M26" s="1263" t="s">
        <v>489</v>
      </c>
      <c r="N26" s="1265"/>
      <c r="O26" s="1156" t="s">
        <v>172</v>
      </c>
      <c r="P26" s="1077" t="s">
        <v>418</v>
      </c>
      <c r="Q26" s="1077" t="s">
        <v>159</v>
      </c>
      <c r="R26" s="1266" t="s">
        <v>159</v>
      </c>
      <c r="S26" s="1267"/>
      <c r="T26" s="1077">
        <f>IF(Q26=DataInputRule!$F$80,9,IF(R26=DataInputRule!$G$80,MAX(4.5,SUM(U26:W26)),IF(AND(ISBLANK(U26),ISBLANK(V26),ISBLANK(W26)),"",SUM(U26:W26))))</f>
        <v>2</v>
      </c>
      <c r="U26" s="1077">
        <v>1</v>
      </c>
      <c r="V26" s="1077">
        <v>1</v>
      </c>
      <c r="W26" s="1077">
        <v>0</v>
      </c>
      <c r="X26" s="1077" t="s">
        <v>159</v>
      </c>
      <c r="Y26" s="1077" t="s">
        <v>176</v>
      </c>
      <c r="Z26" s="1077" t="s">
        <v>159</v>
      </c>
      <c r="AA26" s="1077" t="s">
        <v>71</v>
      </c>
      <c r="AB26" s="1077" t="s">
        <v>166</v>
      </c>
      <c r="AC26" s="1077">
        <v>6</v>
      </c>
      <c r="AD26" s="1077" t="s">
        <v>173</v>
      </c>
      <c r="AE26" s="89"/>
    </row>
    <row r="27" spans="1:31" ht="96.75" customHeight="1">
      <c r="A27" s="135" t="s">
        <v>490</v>
      </c>
      <c r="B27" s="198" t="str">
        <f>TT!$I$19&amp;"-"&amp;TT!$I$20&amp;"-MEF01-REQ18"&amp;"-"</f>
        <v>C_STEER-CSTD-A0-MEF01-REQ18-</v>
      </c>
      <c r="C27" s="199" t="str">
        <f>LEFT(TT!$I$21,4)</f>
        <v>04-A</v>
      </c>
      <c r="D27" s="995">
        <v>18</v>
      </c>
      <c r="E27" s="1153" t="s">
        <v>475</v>
      </c>
      <c r="F27" s="951" t="s">
        <v>491</v>
      </c>
      <c r="G27" s="1263" t="s">
        <v>492</v>
      </c>
      <c r="H27" s="1264"/>
      <c r="I27" s="1265"/>
      <c r="J27" s="1076" t="s">
        <v>493</v>
      </c>
      <c r="K27" s="1077" t="s">
        <v>71</v>
      </c>
      <c r="L27" s="1077" t="s">
        <v>157</v>
      </c>
      <c r="M27" s="1263" t="s">
        <v>494</v>
      </c>
      <c r="N27" s="1265"/>
      <c r="O27" s="1156" t="s">
        <v>172</v>
      </c>
      <c r="P27" s="1077" t="s">
        <v>418</v>
      </c>
      <c r="Q27" s="1077" t="s">
        <v>159</v>
      </c>
      <c r="R27" s="1266" t="s">
        <v>159</v>
      </c>
      <c r="S27" s="1267"/>
      <c r="T27" s="1077">
        <f>IF(Q27=DataInputRule!$F$80,9,IF(R27=DataInputRule!$G$80,MAX(4.5,SUM(U27:W27)),IF(AND(ISBLANK(U27),ISBLANK(V27),ISBLANK(W27)),"",SUM(U27:W27))))</f>
        <v>2</v>
      </c>
      <c r="U27" s="1077">
        <v>1</v>
      </c>
      <c r="V27" s="1077">
        <v>1</v>
      </c>
      <c r="W27" s="1077">
        <v>0</v>
      </c>
      <c r="X27" s="1077" t="s">
        <v>159</v>
      </c>
      <c r="Y27" s="1077" t="s">
        <v>176</v>
      </c>
      <c r="Z27" s="1077" t="s">
        <v>159</v>
      </c>
      <c r="AA27" s="1077" t="s">
        <v>71</v>
      </c>
      <c r="AB27" s="1077" t="s">
        <v>166</v>
      </c>
      <c r="AC27" s="1077">
        <v>6</v>
      </c>
      <c r="AD27" s="1077" t="s">
        <v>173</v>
      </c>
      <c r="AE27" s="89"/>
    </row>
    <row r="28" spans="1:31" ht="133.5" customHeight="1">
      <c r="A28" s="135" t="s">
        <v>495</v>
      </c>
      <c r="B28" s="198" t="str">
        <f>TT!$I$19&amp;"-"&amp;TT!$I$20&amp;"-MEF01-REQ19"&amp;"-"</f>
        <v>C_STEER-CSTD-A0-MEF01-REQ19-</v>
      </c>
      <c r="C28" s="199" t="str">
        <f>LEFT(TT!$I$21,4)</f>
        <v>04-A</v>
      </c>
      <c r="D28" s="995">
        <v>19</v>
      </c>
      <c r="E28" s="1153"/>
      <c r="F28" s="1060" t="s">
        <v>3693</v>
      </c>
      <c r="G28" s="1214" t="s">
        <v>3573</v>
      </c>
      <c r="H28" s="1252"/>
      <c r="I28" s="1253"/>
      <c r="J28" s="1059" t="s">
        <v>496</v>
      </c>
      <c r="K28" s="992" t="s">
        <v>71</v>
      </c>
      <c r="L28" s="992" t="s">
        <v>157</v>
      </c>
      <c r="M28" s="1214" t="s">
        <v>497</v>
      </c>
      <c r="N28" s="1253"/>
      <c r="O28" s="1063" t="s">
        <v>178</v>
      </c>
      <c r="P28" s="992" t="s">
        <v>418</v>
      </c>
      <c r="Q28" s="992" t="s">
        <v>159</v>
      </c>
      <c r="R28" s="1254" t="s">
        <v>159</v>
      </c>
      <c r="S28" s="1255"/>
      <c r="T28" s="950">
        <f>IF(Q28=DataInputRule!$F$80,9,IF(R28=DataInputRule!$G$80,MAX(4.5,SUM(U28:W28)),IF(AND(ISBLANK(U28),ISBLANK(V28),ISBLANK(W28)),"",SUM(U28:W28))))</f>
        <v>4</v>
      </c>
      <c r="U28" s="992">
        <v>2</v>
      </c>
      <c r="V28" s="992">
        <v>2</v>
      </c>
      <c r="W28" s="992">
        <v>0</v>
      </c>
      <c r="X28" s="992" t="s">
        <v>159</v>
      </c>
      <c r="Y28" s="992" t="s">
        <v>162</v>
      </c>
      <c r="Z28" s="992" t="s">
        <v>159</v>
      </c>
      <c r="AA28" s="992" t="s">
        <v>71</v>
      </c>
      <c r="AB28" s="992" t="s">
        <v>166</v>
      </c>
      <c r="AC28" s="992">
        <v>6</v>
      </c>
      <c r="AD28" s="992" t="s">
        <v>173</v>
      </c>
      <c r="AE28" s="89"/>
    </row>
    <row r="29" spans="1:31" ht="128.25" customHeight="1">
      <c r="A29" s="135" t="s">
        <v>498</v>
      </c>
      <c r="B29" s="198" t="str">
        <f>TT!$I$19&amp;"-"&amp;TT!$I$20&amp;"-MEF01-REQ20"&amp;"-"</f>
        <v>C_STEER-CSTD-A0-MEF01-REQ20-</v>
      </c>
      <c r="C29" s="199" t="str">
        <f>LEFT(TT!$I$21,4)</f>
        <v>04-A</v>
      </c>
      <c r="D29" s="995">
        <v>20</v>
      </c>
      <c r="E29" s="1153"/>
      <c r="F29" s="1060" t="s">
        <v>3694</v>
      </c>
      <c r="G29" s="1214" t="s">
        <v>3571</v>
      </c>
      <c r="H29" s="1252"/>
      <c r="I29" s="1253"/>
      <c r="J29" s="1059" t="s">
        <v>499</v>
      </c>
      <c r="K29" s="992" t="s">
        <v>71</v>
      </c>
      <c r="L29" s="992" t="s">
        <v>157</v>
      </c>
      <c r="M29" s="1214" t="s">
        <v>500</v>
      </c>
      <c r="N29" s="1253"/>
      <c r="O29" s="1063" t="s">
        <v>178</v>
      </c>
      <c r="P29" s="992" t="s">
        <v>501</v>
      </c>
      <c r="Q29" s="992" t="s">
        <v>159</v>
      </c>
      <c r="R29" s="1254" t="s">
        <v>159</v>
      </c>
      <c r="S29" s="1255"/>
      <c r="T29" s="950">
        <f>IF(Q29=DataInputRule!$F$80,9,IF(R29=DataInputRule!$G$80,MAX(4.5,SUM(U29:W29)),IF(AND(ISBLANK(U29),ISBLANK(V29),ISBLANK(W29)),"",SUM(U29:W29))))</f>
        <v>2</v>
      </c>
      <c r="U29" s="992">
        <v>1</v>
      </c>
      <c r="V29" s="992">
        <v>1</v>
      </c>
      <c r="W29" s="992">
        <v>0</v>
      </c>
      <c r="X29" s="992" t="s">
        <v>159</v>
      </c>
      <c r="Y29" s="992" t="s">
        <v>162</v>
      </c>
      <c r="Z29" s="992" t="s">
        <v>159</v>
      </c>
      <c r="AA29" s="992" t="s">
        <v>71</v>
      </c>
      <c r="AB29" s="992" t="s">
        <v>166</v>
      </c>
      <c r="AC29" s="992">
        <v>6</v>
      </c>
      <c r="AD29" s="992" t="s">
        <v>173</v>
      </c>
      <c r="AE29" s="89"/>
    </row>
    <row r="30" spans="1:31" ht="101.25" customHeight="1">
      <c r="A30" s="135" t="s">
        <v>502</v>
      </c>
      <c r="B30" s="198" t="str">
        <f>TT!$I$19&amp;"-"&amp;TT!$I$20&amp;"-MEF01-REQ21"&amp;"-"</f>
        <v>C_STEER-CSTD-A0-MEF01-REQ21-</v>
      </c>
      <c r="C30" s="199" t="str">
        <f>LEFT(TT!$I$21,4)</f>
        <v>04-A</v>
      </c>
      <c r="D30" s="995">
        <v>21</v>
      </c>
      <c r="E30" s="1153"/>
      <c r="F30" s="1060" t="s">
        <v>3695</v>
      </c>
      <c r="G30" s="1214" t="s">
        <v>3678</v>
      </c>
      <c r="H30" s="1252"/>
      <c r="I30" s="1253"/>
      <c r="J30" s="1059" t="s">
        <v>503</v>
      </c>
      <c r="K30" s="992" t="s">
        <v>71</v>
      </c>
      <c r="L30" s="992" t="s">
        <v>157</v>
      </c>
      <c r="M30" s="1214" t="s">
        <v>504</v>
      </c>
      <c r="N30" s="1253"/>
      <c r="O30" s="1063" t="s">
        <v>178</v>
      </c>
      <c r="P30" s="992" t="s">
        <v>501</v>
      </c>
      <c r="Q30" s="992" t="s">
        <v>159</v>
      </c>
      <c r="R30" s="1254" t="s">
        <v>159</v>
      </c>
      <c r="S30" s="1255"/>
      <c r="T30" s="950">
        <f>IF(Q30=DataInputRule!$F$80,9,IF(R30=DataInputRule!$G$80,MAX(4.5,SUM(U30:W30)),IF(AND(ISBLANK(U30),ISBLANK(V30),ISBLANK(W30)),"",SUM(U30:W30))))</f>
        <v>2</v>
      </c>
      <c r="U30" s="992">
        <v>1</v>
      </c>
      <c r="V30" s="992">
        <v>1</v>
      </c>
      <c r="W30" s="992">
        <v>0</v>
      </c>
      <c r="X30" s="992" t="s">
        <v>159</v>
      </c>
      <c r="Y30" s="992" t="s">
        <v>162</v>
      </c>
      <c r="Z30" s="992" t="s">
        <v>159</v>
      </c>
      <c r="AA30" s="992" t="s">
        <v>71</v>
      </c>
      <c r="AB30" s="992" t="s">
        <v>166</v>
      </c>
      <c r="AC30" s="992">
        <v>6</v>
      </c>
      <c r="AD30" s="992" t="s">
        <v>173</v>
      </c>
      <c r="AE30" s="89"/>
    </row>
    <row r="31" spans="1:31" ht="228" customHeight="1">
      <c r="A31" s="135" t="s">
        <v>505</v>
      </c>
      <c r="B31" s="198" t="str">
        <f>TT!$I$19&amp;"-"&amp;TT!$I$20&amp;"-MEF01-REQ22"&amp;"-"</f>
        <v>C_STEER-CSTD-A0-MEF01-REQ22-</v>
      </c>
      <c r="C31" s="199" t="str">
        <f>LEFT(TT!$I$21,4)</f>
        <v>04-A</v>
      </c>
      <c r="D31" s="995">
        <v>22</v>
      </c>
      <c r="E31" s="1153"/>
      <c r="F31" s="1060" t="s">
        <v>3696</v>
      </c>
      <c r="G31" s="1214" t="s">
        <v>3570</v>
      </c>
      <c r="H31" s="1252"/>
      <c r="I31" s="1253"/>
      <c r="J31" s="1059" t="s">
        <v>506</v>
      </c>
      <c r="K31" s="992" t="s">
        <v>71</v>
      </c>
      <c r="L31" s="992" t="s">
        <v>157</v>
      </c>
      <c r="M31" s="1214" t="s">
        <v>507</v>
      </c>
      <c r="N31" s="1253"/>
      <c r="O31" s="1063" t="s">
        <v>178</v>
      </c>
      <c r="P31" s="992" t="s">
        <v>501</v>
      </c>
      <c r="Q31" s="992" t="s">
        <v>159</v>
      </c>
      <c r="R31" s="1254" t="s">
        <v>159</v>
      </c>
      <c r="S31" s="1255"/>
      <c r="T31" s="950">
        <f>IF(Q31=DataInputRule!$F$80,9,IF(R31=DataInputRule!$G$80,MAX(4.5,SUM(U31:W31)),IF(AND(ISBLANK(U31),ISBLANK(V31),ISBLANK(W31)),"",SUM(U31:W31))))</f>
        <v>2</v>
      </c>
      <c r="U31" s="992">
        <v>1</v>
      </c>
      <c r="V31" s="992">
        <v>1</v>
      </c>
      <c r="W31" s="992">
        <v>0</v>
      </c>
      <c r="X31" s="992" t="s">
        <v>159</v>
      </c>
      <c r="Y31" s="992" t="s">
        <v>162</v>
      </c>
      <c r="Z31" s="992" t="s">
        <v>159</v>
      </c>
      <c r="AA31" s="992" t="s">
        <v>71</v>
      </c>
      <c r="AB31" s="992" t="s">
        <v>166</v>
      </c>
      <c r="AC31" s="992">
        <v>6</v>
      </c>
      <c r="AD31" s="992" t="s">
        <v>173</v>
      </c>
      <c r="AE31" s="89"/>
    </row>
    <row r="32" spans="1:31" ht="216.75" customHeight="1">
      <c r="A32" s="135" t="s">
        <v>508</v>
      </c>
      <c r="B32" s="198" t="str">
        <f>TT!$I$19&amp;"-"&amp;TT!$I$20&amp;"-MEF01-REQ23"&amp;"-"</f>
        <v>C_STEER-CSTD-A0-MEF01-REQ23-</v>
      </c>
      <c r="C32" s="199" t="str">
        <f>LEFT(TT!$I$21,4)</f>
        <v>04-A</v>
      </c>
      <c r="D32" s="995">
        <v>23</v>
      </c>
      <c r="E32" s="1153"/>
      <c r="F32" s="1060" t="s">
        <v>3697</v>
      </c>
      <c r="G32" s="1214" t="s">
        <v>3572</v>
      </c>
      <c r="H32" s="1252"/>
      <c r="I32" s="1253"/>
      <c r="J32" s="1059" t="s">
        <v>509</v>
      </c>
      <c r="K32" s="992" t="s">
        <v>71</v>
      </c>
      <c r="L32" s="992" t="s">
        <v>157</v>
      </c>
      <c r="M32" s="1214" t="s">
        <v>510</v>
      </c>
      <c r="N32" s="1253"/>
      <c r="O32" s="1063" t="s">
        <v>178</v>
      </c>
      <c r="P32" s="992" t="s">
        <v>501</v>
      </c>
      <c r="Q32" s="992" t="s">
        <v>159</v>
      </c>
      <c r="R32" s="1254" t="s">
        <v>159</v>
      </c>
      <c r="S32" s="1255"/>
      <c r="T32" s="950">
        <f>IF(Q32=DataInputRule!$F$80,9,IF(R32=DataInputRule!$G$80,MAX(4.5,SUM(U32:W32)),IF(AND(ISBLANK(U32),ISBLANK(V32),ISBLANK(W32)),"",SUM(U32:W32))))</f>
        <v>2</v>
      </c>
      <c r="U32" s="992">
        <v>1</v>
      </c>
      <c r="V32" s="992">
        <v>1</v>
      </c>
      <c r="W32" s="992">
        <v>0</v>
      </c>
      <c r="X32" s="992" t="s">
        <v>159</v>
      </c>
      <c r="Y32" s="992" t="s">
        <v>162</v>
      </c>
      <c r="Z32" s="992" t="s">
        <v>159</v>
      </c>
      <c r="AA32" s="992" t="s">
        <v>71</v>
      </c>
      <c r="AB32" s="992" t="s">
        <v>166</v>
      </c>
      <c r="AC32" s="992">
        <v>6</v>
      </c>
      <c r="AD32" s="992" t="s">
        <v>173</v>
      </c>
      <c r="AE32" s="89"/>
    </row>
    <row r="33" spans="1:31" ht="133.5" customHeight="1">
      <c r="A33" s="135" t="s">
        <v>511</v>
      </c>
      <c r="B33" s="198" t="str">
        <f>TT!$I$19&amp;"-"&amp;TT!$I$20&amp;"-MEF01-REQ24"&amp;"-"</f>
        <v>C_STEER-CSTD-A0-MEF01-REQ24-</v>
      </c>
      <c r="C33" s="199" t="str">
        <f>LEFT(TT!$I$21,4)</f>
        <v>04-A</v>
      </c>
      <c r="D33" s="995">
        <v>24</v>
      </c>
      <c r="E33" s="1153"/>
      <c r="F33" s="1060" t="s">
        <v>512</v>
      </c>
      <c r="G33" s="1214" t="s">
        <v>3679</v>
      </c>
      <c r="H33" s="1252"/>
      <c r="I33" s="1253"/>
      <c r="J33" s="1059" t="s">
        <v>513</v>
      </c>
      <c r="K33" s="992" t="s">
        <v>71</v>
      </c>
      <c r="L33" s="992" t="s">
        <v>157</v>
      </c>
      <c r="M33" s="1214" t="s">
        <v>514</v>
      </c>
      <c r="N33" s="1253"/>
      <c r="O33" s="1063" t="s">
        <v>178</v>
      </c>
      <c r="P33" s="992" t="s">
        <v>468</v>
      </c>
      <c r="Q33" s="992" t="s">
        <v>159</v>
      </c>
      <c r="R33" s="1254" t="s">
        <v>159</v>
      </c>
      <c r="S33" s="1255"/>
      <c r="T33" s="950">
        <f>IF(Q33=DataInputRule!$F$80,9,IF(R33=DataInputRule!$G$80,MAX(4.5,SUM(U33:W33)),IF(AND(ISBLANK(U33),ISBLANK(V33),ISBLANK(W33)),"",SUM(U33:W33))))</f>
        <v>4</v>
      </c>
      <c r="U33" s="992">
        <v>2</v>
      </c>
      <c r="V33" s="992">
        <v>2</v>
      </c>
      <c r="W33" s="992">
        <v>0</v>
      </c>
      <c r="X33" s="992" t="s">
        <v>159</v>
      </c>
      <c r="Y33" s="992" t="s">
        <v>162</v>
      </c>
      <c r="Z33" s="992" t="s">
        <v>159</v>
      </c>
      <c r="AA33" s="992" t="s">
        <v>71</v>
      </c>
      <c r="AB33" s="992" t="s">
        <v>166</v>
      </c>
      <c r="AC33" s="992">
        <v>6</v>
      </c>
      <c r="AD33" s="992" t="s">
        <v>173</v>
      </c>
      <c r="AE33" s="89"/>
    </row>
    <row r="34" spans="1:31" ht="173.25" customHeight="1">
      <c r="A34" s="135" t="s">
        <v>515</v>
      </c>
      <c r="B34" s="198" t="str">
        <f>TT!$I$19&amp;"-"&amp;TT!$I$20&amp;"-MEF01-REQ25"&amp;"-"</f>
        <v>C_STEER-CSTD-A0-MEF01-REQ25-</v>
      </c>
      <c r="C34" s="199" t="str">
        <f>LEFT(TT!$I$21,4)</f>
        <v>04-A</v>
      </c>
      <c r="D34" s="995">
        <v>25</v>
      </c>
      <c r="E34" s="1153"/>
      <c r="F34" s="1060" t="s">
        <v>516</v>
      </c>
      <c r="G34" s="1214" t="s">
        <v>3680</v>
      </c>
      <c r="H34" s="1252"/>
      <c r="I34" s="1253"/>
      <c r="J34" s="1059" t="s">
        <v>517</v>
      </c>
      <c r="K34" s="992" t="s">
        <v>518</v>
      </c>
      <c r="L34" s="992" t="s">
        <v>208</v>
      </c>
      <c r="M34" s="1214" t="s">
        <v>519</v>
      </c>
      <c r="N34" s="1253"/>
      <c r="O34" s="1063" t="s">
        <v>178</v>
      </c>
      <c r="P34" s="992" t="s">
        <v>468</v>
      </c>
      <c r="Q34" s="992" t="s">
        <v>178</v>
      </c>
      <c r="R34" s="1254" t="s">
        <v>178</v>
      </c>
      <c r="S34" s="1255"/>
      <c r="T34" s="950">
        <f>IF(Q34=DataInputRule!$F$80,9,IF(R34=DataInputRule!$G$80,MAX(4.5,SUM(U34:W34)),IF(AND(ISBLANK(U34),ISBLANK(V34),ISBLANK(W34)),"",SUM(U34:W34))))</f>
        <v>4</v>
      </c>
      <c r="U34" s="992">
        <v>2</v>
      </c>
      <c r="V34" s="992">
        <v>2</v>
      </c>
      <c r="W34" s="992">
        <v>0</v>
      </c>
      <c r="X34" s="992" t="s">
        <v>178</v>
      </c>
      <c r="Y34" s="992" t="s">
        <v>520</v>
      </c>
      <c r="Z34" s="992" t="s">
        <v>178</v>
      </c>
      <c r="AA34" s="992" t="s">
        <v>518</v>
      </c>
      <c r="AB34" s="992">
        <v>6</v>
      </c>
      <c r="AC34" s="992">
        <v>6</v>
      </c>
      <c r="AD34" s="992" t="s">
        <v>522</v>
      </c>
      <c r="AE34" s="89"/>
    </row>
    <row r="35" spans="1:31" ht="173.25" customHeight="1">
      <c r="A35" s="135" t="s">
        <v>523</v>
      </c>
      <c r="B35" s="198" t="str">
        <f>TT!$I$19&amp;"-"&amp;TT!$I$20&amp;"-MEF01-REQ26"&amp;"-"</f>
        <v>C_STEER-CSTD-A0-MEF01-REQ26-</v>
      </c>
      <c r="C35" s="199" t="str">
        <f>LEFT(TT!$I$21,4)</f>
        <v>04-A</v>
      </c>
      <c r="D35" s="995">
        <v>26</v>
      </c>
      <c r="E35" s="1153"/>
      <c r="F35" s="1060" t="s">
        <v>524</v>
      </c>
      <c r="G35" s="1214" t="s">
        <v>3681</v>
      </c>
      <c r="H35" s="1252"/>
      <c r="I35" s="1253"/>
      <c r="J35" s="1059" t="s">
        <v>525</v>
      </c>
      <c r="K35" s="992" t="s">
        <v>518</v>
      </c>
      <c r="L35" s="992" t="s">
        <v>208</v>
      </c>
      <c r="M35" s="1214" t="s">
        <v>526</v>
      </c>
      <c r="N35" s="1253"/>
      <c r="O35" s="1063" t="s">
        <v>178</v>
      </c>
      <c r="P35" s="992" t="s">
        <v>468</v>
      </c>
      <c r="Q35" s="992" t="s">
        <v>178</v>
      </c>
      <c r="R35" s="1254" t="s">
        <v>178</v>
      </c>
      <c r="S35" s="1255"/>
      <c r="T35" s="950">
        <f>IF(Q35=DataInputRule!$F$80,9,IF(R35=DataInputRule!$G$80,MAX(4.5,SUM(U35:W35)),IF(AND(ISBLANK(U35),ISBLANK(V35),ISBLANK(W35)),"",SUM(U35:W35))))</f>
        <v>4</v>
      </c>
      <c r="U35" s="992">
        <v>2</v>
      </c>
      <c r="V35" s="992">
        <v>2</v>
      </c>
      <c r="W35" s="992">
        <v>0</v>
      </c>
      <c r="X35" s="992" t="s">
        <v>178</v>
      </c>
      <c r="Y35" s="992" t="s">
        <v>520</v>
      </c>
      <c r="Z35" s="992" t="s">
        <v>178</v>
      </c>
      <c r="AA35" s="992" t="s">
        <v>518</v>
      </c>
      <c r="AB35" s="992" t="s">
        <v>521</v>
      </c>
      <c r="AC35" s="992">
        <v>6</v>
      </c>
      <c r="AD35" s="992" t="s">
        <v>522</v>
      </c>
      <c r="AE35" s="89"/>
    </row>
    <row r="36" spans="1:31" ht="173.25" customHeight="1">
      <c r="A36" s="135" t="s">
        <v>527</v>
      </c>
      <c r="B36" s="198" t="str">
        <f>TT!$I$19&amp;"-"&amp;TT!$I$20&amp;"-MEF01-REQ27"&amp;"-"</f>
        <v>C_STEER-CSTD-A0-MEF01-REQ27-</v>
      </c>
      <c r="C36" s="199" t="str">
        <f>LEFT(TT!$I$21,4)</f>
        <v>04-A</v>
      </c>
      <c r="D36" s="995">
        <v>27</v>
      </c>
      <c r="E36" s="1153"/>
      <c r="F36" s="1060" t="s">
        <v>528</v>
      </c>
      <c r="G36" s="1214" t="s">
        <v>3682</v>
      </c>
      <c r="H36" s="1252"/>
      <c r="I36" s="1253"/>
      <c r="J36" s="1059" t="s">
        <v>529</v>
      </c>
      <c r="K36" s="992" t="s">
        <v>518</v>
      </c>
      <c r="L36" s="992" t="s">
        <v>208</v>
      </c>
      <c r="M36" s="1214" t="s">
        <v>530</v>
      </c>
      <c r="N36" s="1253"/>
      <c r="O36" s="1063" t="s">
        <v>178</v>
      </c>
      <c r="P36" s="992" t="s">
        <v>531</v>
      </c>
      <c r="Q36" s="992" t="s">
        <v>178</v>
      </c>
      <c r="R36" s="1254" t="s">
        <v>178</v>
      </c>
      <c r="S36" s="1255"/>
      <c r="T36" s="950">
        <f>IF(Q36=DataInputRule!$F$80,9,IF(R36=DataInputRule!$G$80,MAX(4.5,SUM(U36:W36)),IF(AND(ISBLANK(U36),ISBLANK(V36),ISBLANK(W36)),"",SUM(U36:W36))))</f>
        <v>0</v>
      </c>
      <c r="U36" s="992">
        <v>0</v>
      </c>
      <c r="V36" s="992">
        <v>0</v>
      </c>
      <c r="W36" s="992">
        <v>0</v>
      </c>
      <c r="X36" s="992" t="s">
        <v>178</v>
      </c>
      <c r="Y36" s="992" t="s">
        <v>178</v>
      </c>
      <c r="Z36" s="992" t="s">
        <v>178</v>
      </c>
      <c r="AA36" s="992" t="s">
        <v>518</v>
      </c>
      <c r="AB36" s="992" t="s">
        <v>521</v>
      </c>
      <c r="AC36" s="992" t="s">
        <v>521</v>
      </c>
      <c r="AD36" s="992" t="s">
        <v>522</v>
      </c>
      <c r="AE36" s="89"/>
    </row>
    <row r="37" spans="1:31" ht="173.25" customHeight="1">
      <c r="A37" s="135" t="s">
        <v>3511</v>
      </c>
      <c r="B37" s="198" t="str">
        <f>TT!$I$19&amp;"-"&amp;TT!$I$20&amp;"-MEF01-REQ28"&amp;"-"</f>
        <v>C_STEER-CSTD-A0-MEF01-REQ28-</v>
      </c>
      <c r="C37" s="199" t="str">
        <f>LEFT(TT!$I$21,4)</f>
        <v>04-A</v>
      </c>
      <c r="D37" s="995">
        <v>28</v>
      </c>
      <c r="E37" s="1172"/>
      <c r="F37" s="1060" t="s">
        <v>3698</v>
      </c>
      <c r="G37" s="1214" t="s">
        <v>3683</v>
      </c>
      <c r="H37" s="1252"/>
      <c r="I37" s="1253"/>
      <c r="J37" s="1059" t="s">
        <v>3531</v>
      </c>
      <c r="K37" s="992" t="s">
        <v>71</v>
      </c>
      <c r="L37" s="992" t="s">
        <v>157</v>
      </c>
      <c r="M37" s="1214" t="s">
        <v>3676</v>
      </c>
      <c r="N37" s="1253"/>
      <c r="O37" s="1063" t="s">
        <v>178</v>
      </c>
      <c r="P37" s="992" t="s">
        <v>468</v>
      </c>
      <c r="Q37" s="992" t="s">
        <v>159</v>
      </c>
      <c r="R37" s="1254" t="s">
        <v>159</v>
      </c>
      <c r="S37" s="1255"/>
      <c r="T37" s="950">
        <f>IF(Q37=DataInputRule!$F$80,9,IF(R37=DataInputRule!$G$80,MAX(4.5,SUM(U37:W37)),IF(AND(ISBLANK(U37),ISBLANK(V37),ISBLANK(W37)),"",SUM(U37:W37))))</f>
        <v>5</v>
      </c>
      <c r="U37" s="992">
        <v>2</v>
      </c>
      <c r="V37" s="992">
        <v>3</v>
      </c>
      <c r="W37" s="992">
        <v>0</v>
      </c>
      <c r="X37" s="992" t="s">
        <v>159</v>
      </c>
      <c r="Y37" s="992" t="s">
        <v>520</v>
      </c>
      <c r="Z37" s="992" t="s">
        <v>159</v>
      </c>
      <c r="AA37" s="992" t="s">
        <v>71</v>
      </c>
      <c r="AB37" s="992">
        <v>6</v>
      </c>
      <c r="AC37" s="992">
        <v>6</v>
      </c>
      <c r="AD37" s="992" t="s">
        <v>173</v>
      </c>
      <c r="AE37" s="89"/>
    </row>
    <row r="38" spans="1:31" ht="173.25" customHeight="1">
      <c r="A38" s="135" t="s">
        <v>3513</v>
      </c>
      <c r="B38" s="198" t="str">
        <f>TT!$I$19&amp;"-"&amp;TT!$I$20&amp;"-MEF01-REQ29"&amp;"-"</f>
        <v>C_STEER-CSTD-A0-MEF01-REQ29-</v>
      </c>
      <c r="C38" s="199" t="str">
        <f>LEFT(TT!$I$21,4)</f>
        <v>04-A</v>
      </c>
      <c r="D38" s="995">
        <v>29</v>
      </c>
      <c r="E38" s="1172"/>
      <c r="F38" s="1060" t="s">
        <v>3558</v>
      </c>
      <c r="G38" s="1214" t="s">
        <v>3684</v>
      </c>
      <c r="H38" s="1252"/>
      <c r="I38" s="1253"/>
      <c r="J38" s="1059" t="s">
        <v>3559</v>
      </c>
      <c r="K38" s="992" t="s">
        <v>71</v>
      </c>
      <c r="L38" s="992" t="s">
        <v>157</v>
      </c>
      <c r="M38" s="1214" t="s">
        <v>473</v>
      </c>
      <c r="N38" s="1253"/>
      <c r="O38" s="1063" t="s">
        <v>178</v>
      </c>
      <c r="P38" s="992" t="s">
        <v>418</v>
      </c>
      <c r="Q38" s="992" t="s">
        <v>159</v>
      </c>
      <c r="R38" s="1254" t="s">
        <v>159</v>
      </c>
      <c r="S38" s="1255"/>
      <c r="T38" s="950">
        <f>IF(Q38=DataInputRule!$F$80,9,IF(R38=DataInputRule!$G$80,MAX(4.5,SUM(U38:W38)),IF(AND(ISBLANK(U38),ISBLANK(V38),ISBLANK(W38)),"",SUM(U38:W38))))</f>
        <v>4</v>
      </c>
      <c r="U38" s="992">
        <v>2</v>
      </c>
      <c r="V38" s="992">
        <v>2</v>
      </c>
      <c r="W38" s="992">
        <v>0</v>
      </c>
      <c r="X38" s="992" t="s">
        <v>159</v>
      </c>
      <c r="Y38" s="992" t="s">
        <v>162</v>
      </c>
      <c r="Z38" s="992" t="s">
        <v>159</v>
      </c>
      <c r="AA38" s="992" t="s">
        <v>71</v>
      </c>
      <c r="AB38" s="992" t="s">
        <v>521</v>
      </c>
      <c r="AC38" s="992" t="s">
        <v>166</v>
      </c>
      <c r="AD38" s="992" t="s">
        <v>173</v>
      </c>
      <c r="AE38" s="89"/>
    </row>
    <row r="39" spans="1:31" ht="173.25" customHeight="1">
      <c r="A39" s="135" t="s">
        <v>3515</v>
      </c>
      <c r="B39" s="198" t="str">
        <f>TT!$I$19&amp;"-"&amp;TT!$I$20&amp;"-MEF01-REQ30"&amp;"-"</f>
        <v>C_STEER-CSTD-A0-MEF01-REQ30-</v>
      </c>
      <c r="C39" s="199" t="str">
        <f>LEFT(TT!$I$21,4)</f>
        <v>04-A</v>
      </c>
      <c r="D39" s="995">
        <v>30</v>
      </c>
      <c r="E39" s="1172"/>
      <c r="F39" s="1060" t="s">
        <v>3699</v>
      </c>
      <c r="G39" s="1214" t="s">
        <v>3685</v>
      </c>
      <c r="H39" s="1252"/>
      <c r="I39" s="1253"/>
      <c r="J39" s="1059" t="s">
        <v>3532</v>
      </c>
      <c r="K39" s="992" t="s">
        <v>518</v>
      </c>
      <c r="L39" s="992" t="s">
        <v>208</v>
      </c>
      <c r="M39" s="1214" t="s">
        <v>3540</v>
      </c>
      <c r="N39" s="1253"/>
      <c r="O39" s="1063" t="s">
        <v>178</v>
      </c>
      <c r="P39" s="992" t="s">
        <v>468</v>
      </c>
      <c r="Q39" s="992" t="s">
        <v>178</v>
      </c>
      <c r="R39" s="1254" t="s">
        <v>178</v>
      </c>
      <c r="S39" s="1255"/>
      <c r="T39" s="950">
        <f>IF(Q39=DataInputRule!$F$80,9,IF(R39=DataInputRule!$G$80,MAX(4.5,SUM(U39:W39)),IF(AND(ISBLANK(U39),ISBLANK(V39),ISBLANK(W39)),"",SUM(U39:W39))))</f>
        <v>5</v>
      </c>
      <c r="U39" s="992">
        <v>2</v>
      </c>
      <c r="V39" s="992">
        <v>3</v>
      </c>
      <c r="W39" s="992">
        <v>0</v>
      </c>
      <c r="X39" s="992" t="s">
        <v>178</v>
      </c>
      <c r="Y39" s="992" t="s">
        <v>520</v>
      </c>
      <c r="Z39" s="992" t="s">
        <v>178</v>
      </c>
      <c r="AA39" s="992" t="s">
        <v>518</v>
      </c>
      <c r="AB39" s="992">
        <v>6</v>
      </c>
      <c r="AC39" s="992">
        <v>6</v>
      </c>
      <c r="AD39" s="992" t="s">
        <v>522</v>
      </c>
      <c r="AE39" s="89"/>
    </row>
    <row r="40" spans="1:31" ht="173.25" customHeight="1">
      <c r="A40" s="135" t="s">
        <v>3517</v>
      </c>
      <c r="B40" s="198" t="str">
        <f>TT!$I$19&amp;"-"&amp;TT!$I$20&amp;"-MEF01-REQ31"&amp;"-"</f>
        <v>C_STEER-CSTD-A0-MEF01-REQ31-</v>
      </c>
      <c r="C40" s="199" t="str">
        <f>LEFT(TT!$I$21,4)</f>
        <v>04-A</v>
      </c>
      <c r="D40" s="995">
        <v>31</v>
      </c>
      <c r="E40" s="1172"/>
      <c r="F40" s="1060" t="s">
        <v>3700</v>
      </c>
      <c r="G40" s="1214" t="s">
        <v>3686</v>
      </c>
      <c r="H40" s="1252"/>
      <c r="I40" s="1253"/>
      <c r="J40" s="1059" t="s">
        <v>3533</v>
      </c>
      <c r="K40" s="992" t="s">
        <v>518</v>
      </c>
      <c r="L40" s="992" t="s">
        <v>208</v>
      </c>
      <c r="M40" s="1214" t="s">
        <v>3541</v>
      </c>
      <c r="N40" s="1253"/>
      <c r="O40" s="1063" t="s">
        <v>178</v>
      </c>
      <c r="P40" s="992" t="s">
        <v>468</v>
      </c>
      <c r="Q40" s="992" t="s">
        <v>178</v>
      </c>
      <c r="R40" s="1254" t="s">
        <v>178</v>
      </c>
      <c r="S40" s="1255"/>
      <c r="T40" s="950">
        <f>IF(Q40=DataInputRule!$F$80,9,IF(R40=DataInputRule!$G$80,MAX(4.5,SUM(U40:W40)),IF(AND(ISBLANK(U40),ISBLANK(V40),ISBLANK(W40)),"",SUM(U40:W40))))</f>
        <v>5</v>
      </c>
      <c r="U40" s="992">
        <v>2</v>
      </c>
      <c r="V40" s="992">
        <v>3</v>
      </c>
      <c r="W40" s="992">
        <v>0</v>
      </c>
      <c r="X40" s="992" t="s">
        <v>178</v>
      </c>
      <c r="Y40" s="992" t="s">
        <v>520</v>
      </c>
      <c r="Z40" s="992" t="s">
        <v>178</v>
      </c>
      <c r="AA40" s="992" t="s">
        <v>518</v>
      </c>
      <c r="AB40" s="992">
        <v>6</v>
      </c>
      <c r="AC40" s="992">
        <v>6</v>
      </c>
      <c r="AD40" s="992" t="s">
        <v>522</v>
      </c>
      <c r="AE40" s="89"/>
    </row>
    <row r="41" spans="1:31" ht="173.25" customHeight="1">
      <c r="A41" s="135" t="s">
        <v>3519</v>
      </c>
      <c r="B41" s="198" t="str">
        <f>TT!$I$19&amp;"-"&amp;TT!$I$20&amp;"-MEF01-REQ32"&amp;"-"</f>
        <v>C_STEER-CSTD-A0-MEF01-REQ32-</v>
      </c>
      <c r="C41" s="199" t="str">
        <f>LEFT(TT!$I$21,4)</f>
        <v>04-A</v>
      </c>
      <c r="D41" s="995">
        <v>32</v>
      </c>
      <c r="E41" s="1172"/>
      <c r="F41" s="1060" t="s">
        <v>3701</v>
      </c>
      <c r="G41" s="1214" t="s">
        <v>3687</v>
      </c>
      <c r="H41" s="1252"/>
      <c r="I41" s="1253"/>
      <c r="J41" s="1059" t="s">
        <v>3534</v>
      </c>
      <c r="K41" s="992" t="s">
        <v>518</v>
      </c>
      <c r="L41" s="992" t="s">
        <v>208</v>
      </c>
      <c r="M41" s="1214" t="s">
        <v>3542</v>
      </c>
      <c r="N41" s="1253"/>
      <c r="O41" s="1063" t="s">
        <v>178</v>
      </c>
      <c r="P41" s="992" t="s">
        <v>468</v>
      </c>
      <c r="Q41" s="992" t="s">
        <v>178</v>
      </c>
      <c r="R41" s="1254" t="s">
        <v>178</v>
      </c>
      <c r="S41" s="1255"/>
      <c r="T41" s="950">
        <f>IF(Q41=DataInputRule!$F$80,9,IF(R41=DataInputRule!$G$80,MAX(4.5,SUM(U41:W41)),IF(AND(ISBLANK(U41),ISBLANK(V41),ISBLANK(W41)),"",SUM(U41:W41))))</f>
        <v>4</v>
      </c>
      <c r="U41" s="992">
        <v>2</v>
      </c>
      <c r="V41" s="992">
        <v>2</v>
      </c>
      <c r="W41" s="992">
        <v>0</v>
      </c>
      <c r="X41" s="992" t="s">
        <v>178</v>
      </c>
      <c r="Y41" s="992" t="s">
        <v>520</v>
      </c>
      <c r="Z41" s="992" t="s">
        <v>178</v>
      </c>
      <c r="AA41" s="992" t="s">
        <v>518</v>
      </c>
      <c r="AB41" s="992">
        <v>6</v>
      </c>
      <c r="AC41" s="992">
        <v>6</v>
      </c>
      <c r="AD41" s="992" t="s">
        <v>522</v>
      </c>
      <c r="AE41" s="89"/>
    </row>
    <row r="42" spans="1:31" ht="173.25" customHeight="1">
      <c r="A42" s="135" t="s">
        <v>3521</v>
      </c>
      <c r="B42" s="198" t="str">
        <f>TT!$I$19&amp;"-"&amp;TT!$I$20&amp;"-MEF01-REQ33"&amp;"-"</f>
        <v>C_STEER-CSTD-A0-MEF01-REQ33-</v>
      </c>
      <c r="C42" s="199" t="str">
        <f>LEFT(TT!$I$21,4)</f>
        <v>04-A</v>
      </c>
      <c r="D42" s="995">
        <v>33</v>
      </c>
      <c r="E42" s="1172"/>
      <c r="F42" s="1060" t="s">
        <v>3702</v>
      </c>
      <c r="G42" s="1214" t="s">
        <v>3688</v>
      </c>
      <c r="H42" s="1252"/>
      <c r="I42" s="1253"/>
      <c r="J42" s="1059" t="s">
        <v>3535</v>
      </c>
      <c r="K42" s="992" t="s">
        <v>518</v>
      </c>
      <c r="L42" s="992" t="s">
        <v>208</v>
      </c>
      <c r="M42" s="1214" t="s">
        <v>3543</v>
      </c>
      <c r="N42" s="1253"/>
      <c r="O42" s="1063" t="s">
        <v>178</v>
      </c>
      <c r="P42" s="992" t="s">
        <v>468</v>
      </c>
      <c r="Q42" s="992" t="s">
        <v>178</v>
      </c>
      <c r="R42" s="1254" t="s">
        <v>178</v>
      </c>
      <c r="S42" s="1255"/>
      <c r="T42" s="950">
        <f>IF(Q42=DataInputRule!$F$80,9,IF(R42=DataInputRule!$G$80,MAX(4.5,SUM(U42:W42)),IF(AND(ISBLANK(U42),ISBLANK(V42),ISBLANK(W42)),"",SUM(U42:W42))))</f>
        <v>4</v>
      </c>
      <c r="U42" s="992">
        <v>2</v>
      </c>
      <c r="V42" s="992">
        <v>2</v>
      </c>
      <c r="W42" s="992">
        <v>0</v>
      </c>
      <c r="X42" s="992" t="s">
        <v>178</v>
      </c>
      <c r="Y42" s="992" t="s">
        <v>520</v>
      </c>
      <c r="Z42" s="992" t="s">
        <v>178</v>
      </c>
      <c r="AA42" s="992" t="s">
        <v>518</v>
      </c>
      <c r="AB42" s="992">
        <v>6</v>
      </c>
      <c r="AC42" s="992">
        <v>6</v>
      </c>
      <c r="AD42" s="992" t="s">
        <v>522</v>
      </c>
      <c r="AE42" s="89"/>
    </row>
    <row r="43" spans="1:31" ht="173.25" customHeight="1">
      <c r="A43" s="135" t="s">
        <v>3523</v>
      </c>
      <c r="B43" s="198" t="str">
        <f>TT!$I$19&amp;"-"&amp;TT!$I$20&amp;"-MEF01-REQ34"&amp;"-"</f>
        <v>C_STEER-CSTD-A0-MEF01-REQ34-</v>
      </c>
      <c r="C43" s="199" t="str">
        <f>LEFT(TT!$I$21,4)</f>
        <v>04-A</v>
      </c>
      <c r="D43" s="995">
        <v>34</v>
      </c>
      <c r="E43" s="1172"/>
      <c r="F43" s="1060" t="s">
        <v>3703</v>
      </c>
      <c r="G43" s="1214" t="s">
        <v>3689</v>
      </c>
      <c r="H43" s="1252"/>
      <c r="I43" s="1253"/>
      <c r="J43" s="1059" t="s">
        <v>3536</v>
      </c>
      <c r="K43" s="992" t="s">
        <v>518</v>
      </c>
      <c r="L43" s="992" t="s">
        <v>208</v>
      </c>
      <c r="M43" s="1214" t="s">
        <v>3544</v>
      </c>
      <c r="N43" s="1253"/>
      <c r="O43" s="1063" t="s">
        <v>178</v>
      </c>
      <c r="P43" s="992" t="s">
        <v>468</v>
      </c>
      <c r="Q43" s="992" t="s">
        <v>178</v>
      </c>
      <c r="R43" s="1254" t="s">
        <v>178</v>
      </c>
      <c r="S43" s="1255"/>
      <c r="T43" s="950">
        <f>IF(Q43=DataInputRule!$F$80,9,IF(R43=DataInputRule!$G$80,MAX(4.5,SUM(U43:W43)),IF(AND(ISBLANK(U43),ISBLANK(V43),ISBLANK(W43)),"",SUM(U43:W43))))</f>
        <v>4</v>
      </c>
      <c r="U43" s="992">
        <v>2</v>
      </c>
      <c r="V43" s="992">
        <v>2</v>
      </c>
      <c r="W43" s="992">
        <v>0</v>
      </c>
      <c r="X43" s="992" t="s">
        <v>178</v>
      </c>
      <c r="Y43" s="992" t="s">
        <v>520</v>
      </c>
      <c r="Z43" s="992" t="s">
        <v>178</v>
      </c>
      <c r="AA43" s="992" t="s">
        <v>518</v>
      </c>
      <c r="AB43" s="992" t="s">
        <v>521</v>
      </c>
      <c r="AC43" s="992" t="s">
        <v>521</v>
      </c>
      <c r="AD43" s="992" t="s">
        <v>522</v>
      </c>
      <c r="AE43" s="89"/>
    </row>
    <row r="44" spans="1:31" ht="173.25" customHeight="1">
      <c r="A44" s="135" t="s">
        <v>3525</v>
      </c>
      <c r="B44" s="198" t="str">
        <f>TT!$I$19&amp;"-"&amp;TT!$I$20&amp;"-MEF01-REQ35"&amp;"-"</f>
        <v>C_STEER-CSTD-A0-MEF01-REQ35-</v>
      </c>
      <c r="C44" s="199" t="str">
        <f>LEFT(TT!$I$21,4)</f>
        <v>04-A</v>
      </c>
      <c r="D44" s="995">
        <v>35</v>
      </c>
      <c r="E44" s="1172"/>
      <c r="F44" s="1060" t="s">
        <v>3704</v>
      </c>
      <c r="G44" s="1214" t="s">
        <v>3690</v>
      </c>
      <c r="H44" s="1252"/>
      <c r="I44" s="1253"/>
      <c r="J44" s="1059" t="s">
        <v>3537</v>
      </c>
      <c r="K44" s="992" t="s">
        <v>518</v>
      </c>
      <c r="L44" s="992" t="s">
        <v>208</v>
      </c>
      <c r="M44" s="1214" t="s">
        <v>3545</v>
      </c>
      <c r="N44" s="1253"/>
      <c r="O44" s="1063" t="s">
        <v>178</v>
      </c>
      <c r="P44" s="992" t="s">
        <v>468</v>
      </c>
      <c r="Q44" s="992" t="s">
        <v>178</v>
      </c>
      <c r="R44" s="1254" t="s">
        <v>178</v>
      </c>
      <c r="S44" s="1255"/>
      <c r="T44" s="950">
        <f>IF(Q44=DataInputRule!$F$80,9,IF(R44=DataInputRule!$G$80,MAX(4.5,SUM(U44:W44)),IF(AND(ISBLANK(U44),ISBLANK(V44),ISBLANK(W44)),"",SUM(U44:W44))))</f>
        <v>4</v>
      </c>
      <c r="U44" s="992">
        <v>2</v>
      </c>
      <c r="V44" s="992">
        <v>2</v>
      </c>
      <c r="W44" s="992">
        <v>0</v>
      </c>
      <c r="X44" s="992" t="s">
        <v>178</v>
      </c>
      <c r="Y44" s="992" t="s">
        <v>520</v>
      </c>
      <c r="Z44" s="992" t="s">
        <v>178</v>
      </c>
      <c r="AA44" s="992" t="s">
        <v>518</v>
      </c>
      <c r="AB44" s="992" t="s">
        <v>521</v>
      </c>
      <c r="AC44" s="992" t="s">
        <v>521</v>
      </c>
      <c r="AD44" s="992" t="s">
        <v>522</v>
      </c>
      <c r="AE44" s="89"/>
    </row>
    <row r="45" spans="1:31" ht="173.25" customHeight="1">
      <c r="A45" s="135" t="s">
        <v>3527</v>
      </c>
      <c r="B45" s="198" t="str">
        <f>TT!$I$19&amp;"-"&amp;TT!$I$20&amp;"-MEF01-REQ36"&amp;"-"</f>
        <v>C_STEER-CSTD-A0-MEF01-REQ36-</v>
      </c>
      <c r="C45" s="199" t="str">
        <f>LEFT(TT!$I$21,4)</f>
        <v>04-A</v>
      </c>
      <c r="D45" s="995">
        <v>36</v>
      </c>
      <c r="E45" s="1172"/>
      <c r="F45" s="1060" t="s">
        <v>3705</v>
      </c>
      <c r="G45" s="1214" t="s">
        <v>3691</v>
      </c>
      <c r="H45" s="1252"/>
      <c r="I45" s="1253"/>
      <c r="J45" s="1059" t="s">
        <v>3538</v>
      </c>
      <c r="K45" s="992" t="s">
        <v>518</v>
      </c>
      <c r="L45" s="992" t="s">
        <v>208</v>
      </c>
      <c r="M45" s="1214" t="s">
        <v>3546</v>
      </c>
      <c r="N45" s="1253"/>
      <c r="O45" s="1063" t="s">
        <v>178</v>
      </c>
      <c r="P45" s="992" t="s">
        <v>468</v>
      </c>
      <c r="Q45" s="992" t="s">
        <v>178</v>
      </c>
      <c r="R45" s="1254" t="s">
        <v>178</v>
      </c>
      <c r="S45" s="1255"/>
      <c r="T45" s="950">
        <f>IF(Q45=DataInputRule!$F$80,9,IF(R45=DataInputRule!$G$80,MAX(4.5,SUM(U45:W45)),IF(AND(ISBLANK(U45),ISBLANK(V45),ISBLANK(W45)),"",SUM(U45:W45))))</f>
        <v>6</v>
      </c>
      <c r="U45" s="992">
        <v>3</v>
      </c>
      <c r="V45" s="992">
        <v>3</v>
      </c>
      <c r="W45" s="992">
        <v>0</v>
      </c>
      <c r="X45" s="992" t="s">
        <v>178</v>
      </c>
      <c r="Y45" s="992" t="s">
        <v>3004</v>
      </c>
      <c r="Z45" s="992" t="s">
        <v>178</v>
      </c>
      <c r="AA45" s="992" t="s">
        <v>518</v>
      </c>
      <c r="AB45" s="992">
        <v>9</v>
      </c>
      <c r="AC45" s="992">
        <v>6</v>
      </c>
      <c r="AD45" s="992" t="s">
        <v>522</v>
      </c>
      <c r="AE45" s="89"/>
    </row>
    <row r="46" spans="1:31" ht="173.25" customHeight="1">
      <c r="A46" s="135" t="s">
        <v>3529</v>
      </c>
      <c r="B46" s="198" t="str">
        <f>TT!$I$19&amp;"-"&amp;TT!$I$20&amp;"-MEF01-REQ37"&amp;"-"</f>
        <v>C_STEER-CSTD-A0-MEF01-REQ37-</v>
      </c>
      <c r="C46" s="199" t="str">
        <f>LEFT(TT!$I$21,4)</f>
        <v>04-A</v>
      </c>
      <c r="D46" s="995">
        <v>37</v>
      </c>
      <c r="E46" s="1172"/>
      <c r="F46" s="1060" t="s">
        <v>3706</v>
      </c>
      <c r="G46" s="1214" t="s">
        <v>3692</v>
      </c>
      <c r="H46" s="1252"/>
      <c r="I46" s="1253"/>
      <c r="J46" s="1059" t="s">
        <v>3539</v>
      </c>
      <c r="K46" s="992" t="s">
        <v>518</v>
      </c>
      <c r="L46" s="992" t="s">
        <v>208</v>
      </c>
      <c r="M46" s="1214" t="s">
        <v>3547</v>
      </c>
      <c r="N46" s="1253"/>
      <c r="O46" s="1063" t="s">
        <v>178</v>
      </c>
      <c r="P46" s="992" t="s">
        <v>468</v>
      </c>
      <c r="Q46" s="992" t="s">
        <v>178</v>
      </c>
      <c r="R46" s="1254" t="s">
        <v>178</v>
      </c>
      <c r="S46" s="1255"/>
      <c r="T46" s="950">
        <f>IF(Q46=DataInputRule!$F$80,9,IF(R46=DataInputRule!$G$80,MAX(4.5,SUM(U46:W46)),IF(AND(ISBLANK(U46),ISBLANK(V46),ISBLANK(W46)),"",SUM(U46:W46))))</f>
        <v>4</v>
      </c>
      <c r="U46" s="992">
        <v>3</v>
      </c>
      <c r="V46" s="992">
        <v>1</v>
      </c>
      <c r="W46" s="992">
        <v>0</v>
      </c>
      <c r="X46" s="992" t="s">
        <v>178</v>
      </c>
      <c r="Y46" s="992" t="s">
        <v>3004</v>
      </c>
      <c r="Z46" s="992" t="s">
        <v>178</v>
      </c>
      <c r="AA46" s="992" t="s">
        <v>518</v>
      </c>
      <c r="AB46" s="992">
        <v>7</v>
      </c>
      <c r="AC46" s="992">
        <v>6</v>
      </c>
      <c r="AD46" s="992" t="s">
        <v>522</v>
      </c>
      <c r="AE46" s="89"/>
    </row>
    <row r="47" spans="1:31" ht="30" customHeight="1">
      <c r="A47" s="135"/>
    </row>
    <row r="48" spans="1:31" ht="30" customHeight="1">
      <c r="A48" s="145" t="s">
        <v>532</v>
      </c>
      <c r="B48" s="214"/>
      <c r="C48" s="214"/>
      <c r="D48" s="1005" t="s">
        <v>533</v>
      </c>
      <c r="E48" s="18"/>
      <c r="F48" s="18"/>
      <c r="G48" s="18"/>
      <c r="H48" s="18"/>
      <c r="I48" s="18"/>
      <c r="J48" s="18"/>
      <c r="K48" s="991" t="s">
        <v>358</v>
      </c>
      <c r="L48" s="992">
        <v>2</v>
      </c>
      <c r="M48" s="18"/>
      <c r="N48" s="18"/>
      <c r="O48" s="18"/>
    </row>
    <row r="49" spans="1:30" ht="39.9" customHeight="1">
      <c r="A49" s="135" t="s">
        <v>534</v>
      </c>
      <c r="B49" s="246" t="s">
        <v>28</v>
      </c>
      <c r="C49" s="337" t="s">
        <v>29</v>
      </c>
      <c r="D49" s="1186" t="s">
        <v>129</v>
      </c>
      <c r="E49" s="1188" t="s">
        <v>189</v>
      </c>
      <c r="F49" s="1190" t="s">
        <v>190</v>
      </c>
      <c r="G49" s="1188" t="s">
        <v>191</v>
      </c>
      <c r="H49" s="1194" t="s">
        <v>275</v>
      </c>
      <c r="I49" s="1196"/>
      <c r="J49" s="1202" t="s">
        <v>193</v>
      </c>
      <c r="K49" s="1273" t="s">
        <v>535</v>
      </c>
      <c r="L49" s="1274"/>
      <c r="M49" s="1192" t="s">
        <v>195</v>
      </c>
      <c r="N49" s="1193"/>
      <c r="O49" s="1188" t="s">
        <v>196</v>
      </c>
      <c r="P49" s="1248" t="s">
        <v>197</v>
      </c>
      <c r="Q49" s="1249"/>
      <c r="R49" s="53"/>
      <c r="S49" s="53"/>
    </row>
    <row r="50" spans="1:30" ht="39.9" customHeight="1">
      <c r="A50" s="218" t="s">
        <v>536</v>
      </c>
      <c r="B50" s="1032"/>
      <c r="C50" s="1007"/>
      <c r="D50" s="1187"/>
      <c r="E50" s="1189"/>
      <c r="F50" s="1191"/>
      <c r="G50" s="1189"/>
      <c r="H50" s="1197"/>
      <c r="I50" s="1199"/>
      <c r="J50" s="1203"/>
      <c r="K50" s="1275"/>
      <c r="L50" s="1276"/>
      <c r="M50" s="1033" t="s">
        <v>199</v>
      </c>
      <c r="N50" s="1033" t="s">
        <v>200</v>
      </c>
      <c r="O50" s="1189"/>
      <c r="P50" s="1250"/>
      <c r="Q50" s="1251"/>
      <c r="R50" s="53"/>
      <c r="S50" s="53"/>
    </row>
    <row r="51" spans="1:30" ht="30" customHeight="1">
      <c r="A51" s="135" t="s">
        <v>537</v>
      </c>
      <c r="B51" s="198" t="str">
        <f>TT!$I$19&amp;"-"&amp;TT!$I$20&amp;"-MEF01-COM01"&amp;"-"</f>
        <v>C_STEER-CSTD-A0-MEF01-COM01-</v>
      </c>
      <c r="C51" s="199" t="str">
        <f>LEFT(TT!$I$21,4)</f>
        <v>04-A</v>
      </c>
      <c r="D51" s="995">
        <v>1</v>
      </c>
      <c r="E51" s="1172" t="s">
        <v>202</v>
      </c>
      <c r="F51" s="1168" t="s">
        <v>538</v>
      </c>
      <c r="G51" s="1172">
        <v>300</v>
      </c>
      <c r="H51" s="1207" t="s">
        <v>3507</v>
      </c>
      <c r="I51" s="1225"/>
      <c r="J51" s="1168" t="s">
        <v>539</v>
      </c>
      <c r="K51" s="1207" t="s">
        <v>540</v>
      </c>
      <c r="L51" s="1225"/>
      <c r="M51" s="1035" t="s">
        <v>541</v>
      </c>
      <c r="N51" s="1035" t="s">
        <v>208</v>
      </c>
      <c r="O51" s="1036">
        <v>1000</v>
      </c>
      <c r="P51" s="1232">
        <v>300</v>
      </c>
      <c r="Q51" s="1233"/>
      <c r="R51" s="219"/>
      <c r="S51" s="219"/>
    </row>
    <row r="52" spans="1:30" ht="30" customHeight="1">
      <c r="A52" s="135" t="s">
        <v>542</v>
      </c>
      <c r="B52" s="198" t="str">
        <f>TT!$I$19&amp;"-"&amp;TT!$I$20&amp;"-MEF01-COM02"&amp;"-"</f>
        <v>C_STEER-CSTD-A0-MEF01-COM02-</v>
      </c>
      <c r="C52" s="199" t="str">
        <f>LEFT(TT!$I$21,4)</f>
        <v>04-A</v>
      </c>
      <c r="D52" s="995">
        <v>2</v>
      </c>
      <c r="E52" s="1172" t="s">
        <v>202</v>
      </c>
      <c r="F52" s="1168" t="s">
        <v>543</v>
      </c>
      <c r="G52" s="1172">
        <v>250</v>
      </c>
      <c r="H52" s="1207" t="s">
        <v>544</v>
      </c>
      <c r="I52" s="1225"/>
      <c r="J52" s="1168" t="s">
        <v>545</v>
      </c>
      <c r="K52" s="1207" t="s">
        <v>546</v>
      </c>
      <c r="L52" s="1225"/>
      <c r="M52" s="1035" t="s">
        <v>208</v>
      </c>
      <c r="N52" s="1035" t="s">
        <v>208</v>
      </c>
      <c r="O52" s="1036" t="s">
        <v>208</v>
      </c>
      <c r="P52" s="1232">
        <v>250</v>
      </c>
      <c r="Q52" s="1233"/>
      <c r="R52" s="219"/>
      <c r="S52" s="219"/>
    </row>
    <row r="53" spans="1:30" ht="30" customHeight="1">
      <c r="A53" s="135"/>
    </row>
    <row r="54" spans="1:30" ht="30" customHeight="1">
      <c r="A54" s="145" t="s">
        <v>547</v>
      </c>
      <c r="B54" s="214"/>
      <c r="C54" s="214"/>
      <c r="D54" s="1005" t="s">
        <v>548</v>
      </c>
      <c r="E54" s="18"/>
      <c r="F54" s="18"/>
      <c r="G54" s="18"/>
      <c r="H54" s="18"/>
      <c r="I54" s="18"/>
      <c r="J54" s="18"/>
      <c r="K54" s="991" t="s">
        <v>369</v>
      </c>
      <c r="L54" s="699">
        <v>0</v>
      </c>
      <c r="M54" s="18"/>
      <c r="N54" s="18"/>
      <c r="O54" s="18"/>
      <c r="P54" s="10"/>
      <c r="Q54" s="10"/>
      <c r="R54" s="10"/>
      <c r="S54" s="10"/>
      <c r="T54" s="10"/>
      <c r="U54" s="10"/>
      <c r="V54" s="10"/>
      <c r="W54" s="10"/>
      <c r="X54" s="10"/>
      <c r="Y54" s="10"/>
      <c r="Z54" s="10"/>
      <c r="AA54" s="10"/>
      <c r="AB54" s="10"/>
      <c r="AC54" s="10"/>
      <c r="AD54" s="10"/>
    </row>
    <row r="55" spans="1:30" ht="39.9" customHeight="1">
      <c r="A55" s="135" t="s">
        <v>549</v>
      </c>
      <c r="B55" s="246" t="s">
        <v>28</v>
      </c>
      <c r="C55" s="337" t="s">
        <v>29</v>
      </c>
      <c r="D55" s="1186" t="s">
        <v>129</v>
      </c>
      <c r="E55" s="1188" t="s">
        <v>189</v>
      </c>
      <c r="F55" s="1190" t="s">
        <v>219</v>
      </c>
      <c r="G55" s="1190" t="s">
        <v>220</v>
      </c>
      <c r="H55" s="1194" t="s">
        <v>221</v>
      </c>
      <c r="I55" s="1195"/>
      <c r="J55" s="1196"/>
      <c r="K55" s="1192" t="s">
        <v>222</v>
      </c>
      <c r="L55" s="1193"/>
      <c r="M55" s="1194" t="s">
        <v>223</v>
      </c>
      <c r="N55" s="1195"/>
      <c r="O55" s="1196"/>
      <c r="P55" s="1192" t="s">
        <v>224</v>
      </c>
      <c r="Q55" s="1193"/>
      <c r="W55" s="10"/>
      <c r="X55" s="10"/>
      <c r="Y55" s="10"/>
      <c r="Z55" s="10"/>
      <c r="AA55" s="10"/>
      <c r="AB55" s="10"/>
      <c r="AC55" s="10"/>
      <c r="AD55" s="10"/>
    </row>
    <row r="56" spans="1:30" ht="39.9" customHeight="1">
      <c r="A56" s="218" t="s">
        <v>550</v>
      </c>
      <c r="B56" s="1032"/>
      <c r="C56" s="1007"/>
      <c r="D56" s="1187"/>
      <c r="E56" s="1189"/>
      <c r="F56" s="1191"/>
      <c r="G56" s="1191"/>
      <c r="H56" s="1197"/>
      <c r="I56" s="1198"/>
      <c r="J56" s="1199"/>
      <c r="K56" s="1017" t="s">
        <v>146</v>
      </c>
      <c r="L56" s="1019" t="s">
        <v>147</v>
      </c>
      <c r="M56" s="1197"/>
      <c r="N56" s="1198"/>
      <c r="O56" s="1199"/>
      <c r="P56" s="1192"/>
      <c r="Q56" s="1193"/>
      <c r="W56" s="10"/>
      <c r="X56" s="10"/>
      <c r="Y56" s="10"/>
      <c r="Z56" s="10"/>
      <c r="AA56" s="10"/>
      <c r="AB56" s="10"/>
      <c r="AC56" s="10"/>
      <c r="AD56" s="10"/>
    </row>
    <row r="57" spans="1:30" ht="30" customHeight="1">
      <c r="A57" s="135" t="s">
        <v>551</v>
      </c>
      <c r="B57" s="198" t="str">
        <f>TT!$I$19&amp;"-"&amp;TT!$I$20&amp;"-MEF01-DIR01"&amp;"-"</f>
        <v>C_STEER-CSTD-A0-MEF01-DIR01-</v>
      </c>
      <c r="C57" s="199" t="str">
        <f>LEFT(TT!$I$21,4)</f>
        <v>04-A</v>
      </c>
      <c r="D57" s="995">
        <v>1</v>
      </c>
      <c r="E57" s="1727"/>
      <c r="F57" s="1728"/>
      <c r="G57" s="1729"/>
      <c r="H57" s="1732"/>
      <c r="I57" s="1200"/>
      <c r="J57" s="1201"/>
      <c r="K57" s="1731"/>
      <c r="L57" s="1171"/>
      <c r="M57" s="1732"/>
      <c r="N57" s="1200"/>
      <c r="O57" s="1201"/>
      <c r="P57" s="1735"/>
      <c r="Q57" s="1262"/>
      <c r="W57" s="10"/>
      <c r="X57" s="10"/>
      <c r="Y57" s="10"/>
      <c r="Z57" s="10"/>
      <c r="AA57" s="10"/>
      <c r="AB57" s="10"/>
      <c r="AC57" s="10"/>
      <c r="AD57" s="10"/>
    </row>
    <row r="58" spans="1:30" ht="30" customHeight="1">
      <c r="A58" s="135"/>
    </row>
    <row r="59" spans="1:30" ht="30" customHeight="1" collapsed="1">
      <c r="A59" s="145" t="s">
        <v>552</v>
      </c>
      <c r="B59" s="77"/>
      <c r="C59" s="78"/>
      <c r="D59" s="1005" t="s">
        <v>3576</v>
      </c>
      <c r="E59" s="10"/>
      <c r="G59" s="10"/>
      <c r="H59" s="10"/>
      <c r="I59" s="10"/>
      <c r="Y59" s="11"/>
      <c r="Z59" s="11"/>
    </row>
    <row r="60" spans="1:30" ht="30" customHeight="1">
      <c r="A60" s="135" t="s">
        <v>553</v>
      </c>
      <c r="B60" s="970" t="s">
        <v>28</v>
      </c>
      <c r="C60" s="971" t="s">
        <v>29</v>
      </c>
      <c r="E60" s="220"/>
      <c r="F60" s="51"/>
      <c r="I60" s="220"/>
      <c r="J60" s="1258" t="s">
        <v>554</v>
      </c>
      <c r="K60" s="1259"/>
      <c r="L60" s="1259"/>
      <c r="M60" s="1259"/>
      <c r="N60" s="1259"/>
      <c r="O60" s="1260"/>
    </row>
    <row r="61" spans="1:30" ht="60" customHeight="1">
      <c r="A61" s="135" t="s">
        <v>555</v>
      </c>
      <c r="B61" s="198" t="str">
        <f>TT!$I$19&amp;"-"&amp;TT!$I$20&amp;"-MEF01-RET01"&amp;"-"</f>
        <v>C_STEER-CSTD-A0-MEF01-RET01-</v>
      </c>
      <c r="C61" s="199" t="str">
        <f>LEFT(TT!$I$21,4)</f>
        <v>04-A</v>
      </c>
      <c r="E61" s="1256" t="s">
        <v>556</v>
      </c>
      <c r="F61" s="1257"/>
      <c r="G61" s="1257"/>
      <c r="H61" s="1257"/>
      <c r="J61" s="1261"/>
      <c r="K61" s="1200"/>
      <c r="L61" s="1200"/>
      <c r="M61" s="1200"/>
      <c r="N61" s="1200"/>
      <c r="O61" s="1201"/>
    </row>
    <row r="63" spans="1:30" ht="30" customHeight="1">
      <c r="A63" s="145" t="s">
        <v>309</v>
      </c>
    </row>
  </sheetData>
  <sheetProtection algorithmName="SHA-512" hashValue="lzDdqPW/TcqFyoEFvImmvOFTD2H9JSGLa2QaXaCNk/iRcQurIh/xgPWOBUbSfxpQmoI5gx6dWykCAFT5hBblZg==" saltValue="Z62ASYqDeX77jSbVlZd8vQ==" spinCount="100000" sheet="1" scenarios="1" formatRows="0"/>
  <mergeCells count="144">
    <mergeCell ref="AA8:AA9"/>
    <mergeCell ref="Z8:Z9"/>
    <mergeCell ref="R8:S9"/>
    <mergeCell ref="M24:N24"/>
    <mergeCell ref="G27:I27"/>
    <mergeCell ref="M27:N27"/>
    <mergeCell ref="J49:J50"/>
    <mergeCell ref="K49:L50"/>
    <mergeCell ref="M49:N49"/>
    <mergeCell ref="G28:I28"/>
    <mergeCell ref="M28:N28"/>
    <mergeCell ref="R32:S32"/>
    <mergeCell ref="R27:S27"/>
    <mergeCell ref="G35:I35"/>
    <mergeCell ref="M35:N35"/>
    <mergeCell ref="R35:S35"/>
    <mergeCell ref="G36:I36"/>
    <mergeCell ref="M36:N36"/>
    <mergeCell ref="R36:S36"/>
    <mergeCell ref="R24:S24"/>
    <mergeCell ref="G19:I19"/>
    <mergeCell ref="M19:N19"/>
    <mergeCell ref="R19:S19"/>
    <mergeCell ref="G18:I18"/>
    <mergeCell ref="G10:I10"/>
    <mergeCell ref="G11:I11"/>
    <mergeCell ref="H51:I51"/>
    <mergeCell ref="P51:Q51"/>
    <mergeCell ref="K51:L51"/>
    <mergeCell ref="M57:O57"/>
    <mergeCell ref="R10:S10"/>
    <mergeCell ref="R11:S11"/>
    <mergeCell ref="M10:N10"/>
    <mergeCell ref="O49:O50"/>
    <mergeCell ref="P49:Q50"/>
    <mergeCell ref="M11:N11"/>
    <mergeCell ref="R12:S12"/>
    <mergeCell ref="G13:I13"/>
    <mergeCell ref="M13:N13"/>
    <mergeCell ref="R13:S13"/>
    <mergeCell ref="G14:I14"/>
    <mergeCell ref="M14:N14"/>
    <mergeCell ref="R14:S14"/>
    <mergeCell ref="G12:I12"/>
    <mergeCell ref="M12:N12"/>
    <mergeCell ref="M55:O56"/>
    <mergeCell ref="P55:Q56"/>
    <mergeCell ref="G25:I25"/>
    <mergeCell ref="M25:N25"/>
    <mergeCell ref="R25:S25"/>
    <mergeCell ref="G26:I26"/>
    <mergeCell ref="M26:N26"/>
    <mergeCell ref="R26:S26"/>
    <mergeCell ref="G24:I24"/>
    <mergeCell ref="H52:I52"/>
    <mergeCell ref="K52:L52"/>
    <mergeCell ref="R15:S15"/>
    <mergeCell ref="G16:I16"/>
    <mergeCell ref="M16:N16"/>
    <mergeCell ref="R16:S16"/>
    <mergeCell ref="G17:I17"/>
    <mergeCell ref="M17:N17"/>
    <mergeCell ref="R17:S17"/>
    <mergeCell ref="G15:I15"/>
    <mergeCell ref="M15:N15"/>
    <mergeCell ref="G32:I32"/>
    <mergeCell ref="M32:N32"/>
    <mergeCell ref="G30:I30"/>
    <mergeCell ref="M30:N30"/>
    <mergeCell ref="R30:S30"/>
    <mergeCell ref="G31:I31"/>
    <mergeCell ref="M31:N31"/>
    <mergeCell ref="E61:H61"/>
    <mergeCell ref="J60:O60"/>
    <mergeCell ref="J61:O61"/>
    <mergeCell ref="P57:Q57"/>
    <mergeCell ref="K55:L55"/>
    <mergeCell ref="H57:J57"/>
    <mergeCell ref="M18:N18"/>
    <mergeCell ref="R22:S22"/>
    <mergeCell ref="G23:I23"/>
    <mergeCell ref="M23:N23"/>
    <mergeCell ref="R23:S23"/>
    <mergeCell ref="G20:I20"/>
    <mergeCell ref="M20:N20"/>
    <mergeCell ref="R20:S20"/>
    <mergeCell ref="G21:I21"/>
    <mergeCell ref="M21:N21"/>
    <mergeCell ref="R21:S21"/>
    <mergeCell ref="G22:I22"/>
    <mergeCell ref="M22:N22"/>
    <mergeCell ref="R18:S18"/>
    <mergeCell ref="R28:S28"/>
    <mergeCell ref="G29:I29"/>
    <mergeCell ref="M29:N29"/>
    <mergeCell ref="R29:S29"/>
    <mergeCell ref="R31:S31"/>
    <mergeCell ref="D55:D56"/>
    <mergeCell ref="E55:E56"/>
    <mergeCell ref="F55:F56"/>
    <mergeCell ref="G55:G56"/>
    <mergeCell ref="H55:J56"/>
    <mergeCell ref="P52:Q52"/>
    <mergeCell ref="D49:D50"/>
    <mergeCell ref="E49:E50"/>
    <mergeCell ref="F49:F50"/>
    <mergeCell ref="G49:G50"/>
    <mergeCell ref="H49:I50"/>
    <mergeCell ref="G33:I33"/>
    <mergeCell ref="M33:N33"/>
    <mergeCell ref="R33:S33"/>
    <mergeCell ref="G34:I34"/>
    <mergeCell ref="M34:N34"/>
    <mergeCell ref="R34:S34"/>
    <mergeCell ref="G37:I37"/>
    <mergeCell ref="M37:N37"/>
    <mergeCell ref="R37:S37"/>
    <mergeCell ref="G38:I38"/>
    <mergeCell ref="M38:N38"/>
    <mergeCell ref="R38:S38"/>
    <mergeCell ref="G39:I39"/>
    <mergeCell ref="M39:N39"/>
    <mergeCell ref="R39:S39"/>
    <mergeCell ref="G40:I40"/>
    <mergeCell ref="M40:N40"/>
    <mergeCell ref="R40:S40"/>
    <mergeCell ref="G41:I41"/>
    <mergeCell ref="M41:N41"/>
    <mergeCell ref="R41:S41"/>
    <mergeCell ref="G45:I45"/>
    <mergeCell ref="M45:N45"/>
    <mergeCell ref="R45:S45"/>
    <mergeCell ref="G46:I46"/>
    <mergeCell ref="M46:N46"/>
    <mergeCell ref="R46:S46"/>
    <mergeCell ref="G42:I42"/>
    <mergeCell ref="M42:N42"/>
    <mergeCell ref="R42:S42"/>
    <mergeCell ref="G43:I43"/>
    <mergeCell ref="M43:N43"/>
    <mergeCell ref="R43:S43"/>
    <mergeCell ref="G44:I44"/>
    <mergeCell ref="M44:N44"/>
    <mergeCell ref="R44:S44"/>
  </mergeCells>
  <phoneticPr fontId="1"/>
  <dataValidations count="3">
    <dataValidation type="custom" allowBlank="1" showInputMessage="1" sqref="P51:Q52" xr:uid="{00000000-0002-0000-0200-000000000000}">
      <formula1>ISERROR(FIND(CHAR(10),P51,1))</formula1>
    </dataValidation>
    <dataValidation type="custom" allowBlank="1" showInputMessage="1" showErrorMessage="1" sqref="B51:B52 H51:L52 F51:F52" xr:uid="{00000000-0002-0000-0200-000001000000}">
      <formula1>ISERROR(FIND(CHAR(10),B51,1))</formula1>
    </dataValidation>
    <dataValidation type="textLength" allowBlank="1" showInputMessage="1" showErrorMessage="1" sqref="G51:G52" xr:uid="{00000000-0002-0000-0200-000002000000}">
      <formula1>1</formula1>
      <formula2>5</formula2>
    </dataValidation>
  </dataValidations>
  <printOptions horizontalCentered="1"/>
  <pageMargins left="0.23622047244094491" right="0.31496062992125984" top="0.74803149606299213" bottom="0.74803149606299213" header="0.78740157480314965" footer="0.31496062992125984"/>
  <pageSetup paperSize="8" scale="48" fitToHeight="0" orientation="landscape" r:id="rId1"/>
  <headerFooter>
    <oddHeader xml:space="preserve">&amp;RPage &amp;P+0 / 7                      </oddHeader>
  </headerFooter>
  <rowBreaks count="1" manualBreakCount="1">
    <brk id="46" max="16383" man="1"/>
  </rowBreaks>
  <legacyDrawing r:id="rId2"/>
  <extLst>
    <ext xmlns:x14="http://schemas.microsoft.com/office/spreadsheetml/2009/9/main" uri="{CCE6A557-97BC-4b89-ADB6-D9C93CAAB3DF}">
      <x14:dataValidations xmlns:xm="http://schemas.microsoft.com/office/excel/2006/main" count="24">
        <x14:dataValidation type="list" allowBlank="1" showInputMessage="1" xr:uid="{00000000-0002-0000-0200-000003000000}">
          <x14:formula1>
            <xm:f>DataInputRule!$C$4:$C$9</xm:f>
          </x14:formula1>
          <xm:sqref>L54</xm:sqref>
        </x14:dataValidation>
        <x14:dataValidation type="list" allowBlank="1" showInputMessage="1" showErrorMessage="1" xr:uid="{00000000-0002-0000-0200-000004000000}">
          <x14:formula1>
            <xm:f>DataInputRule!$H$4:$H$6</xm:f>
          </x14:formula1>
          <xm:sqref>E57 E51:E52</xm:sqref>
        </x14:dataValidation>
        <x14:dataValidation type="list" allowBlank="1" showInputMessage="1" xr:uid="{00000000-0002-0000-0200-000005000000}">
          <x14:formula1>
            <xm:f>DataInputRule!$B$80:$B$94</xm:f>
          </x14:formula1>
          <xm:sqref>L7</xm:sqref>
        </x14:dataValidation>
        <x14:dataValidation type="list" allowBlank="1" showInputMessage="1" xr:uid="{00000000-0002-0000-0200-000006000000}">
          <x14:formula1>
            <xm:f>DataInputRule!$M$4:$M$5</xm:f>
          </x14:formula1>
          <xm:sqref>O51:O52</xm:sqref>
        </x14:dataValidation>
        <x14:dataValidation type="list" allowBlank="1" showInputMessage="1" showErrorMessage="1" xr:uid="{00000000-0002-0000-0200-000007000000}">
          <x14:formula1>
            <xm:f>DataInputRule!$D$4:$D$5</xm:f>
          </x14:formula1>
          <xm:sqref>F5</xm:sqref>
        </x14:dataValidation>
        <x14:dataValidation type="list" allowBlank="1" showInputMessage="1" showErrorMessage="1" xr:uid="{00000000-0002-0000-0200-000008000000}">
          <x14:formula1>
            <xm:f>DataInputRule!$E$4:$E$5</xm:f>
          </x14:formula1>
          <xm:sqref>E10:E46</xm:sqref>
        </x14:dataValidation>
        <x14:dataValidation type="list" allowBlank="1" showInputMessage="1" xr:uid="{00000000-0002-0000-0200-000009000000}">
          <x14:formula1>
            <xm:f>DataInputRule!$B$4:$B$9</xm:f>
          </x14:formula1>
          <xm:sqref>L48</xm:sqref>
        </x14:dataValidation>
        <x14:dataValidation type="list" allowBlank="1" showInputMessage="1" showErrorMessage="1" xr:uid="{00000000-0002-0000-0200-00000A000000}">
          <x14:formula1>
            <xm:f>DataInputRule!$K$80:$K$82</xm:f>
          </x14:formula1>
          <xm:sqref>E61:H61</xm:sqref>
        </x14:dataValidation>
        <x14:dataValidation type="list" allowBlank="1" showInputMessage="1" showErrorMessage="1" xr:uid="{00000000-0002-0000-0200-00000B000000}">
          <x14:formula1>
            <xm:f>DataInputRule!$O$4:$O$6</xm:f>
          </x14:formula1>
          <xm:sqref>K57:L57</xm:sqref>
        </x14:dataValidation>
        <x14:dataValidation type="list" allowBlank="1" showInputMessage="1" showErrorMessage="1" xr:uid="{00000000-0002-0000-0200-00000C000000}">
          <x14:formula1>
            <xm:f>DataInputRule!$J$80:$J$82</xm:f>
          </x14:formula1>
          <xm:sqref>AA10:AA46</xm:sqref>
        </x14:dataValidation>
        <x14:dataValidation type="list" imeMode="disabled" allowBlank="1" showInputMessage="1" xr:uid="{00000000-0002-0000-0200-00000D000000}">
          <x14:formula1>
            <xm:f>DataInputRule!$D$80:$D$81</xm:f>
          </x14:formula1>
          <xm:sqref>G10:I46</xm:sqref>
        </x14:dataValidation>
        <x14:dataValidation type="list" allowBlank="1" showInputMessage="1" showErrorMessage="1" xr:uid="{00000000-0002-0000-0200-00000E000000}">
          <x14:formula1>
            <xm:f>DataInputRule!$F$4:$F$6</xm:f>
          </x14:formula1>
          <xm:sqref>K10:L46</xm:sqref>
        </x14:dataValidation>
        <x14:dataValidation type="list" allowBlank="1" showInputMessage="1" showErrorMessage="1" xr:uid="{00000000-0002-0000-0200-00000F000000}">
          <x14:formula1>
            <xm:f>DataInputRule!$J$4:$J$6</xm:f>
          </x14:formula1>
          <xm:sqref>O10:O46</xm:sqref>
        </x14:dataValidation>
        <x14:dataValidation type="list" allowBlank="1" showInputMessage="1" showErrorMessage="1" xr:uid="{00000000-0002-0000-0200-000010000000}">
          <x14:formula1>
            <xm:f>DataInputRule!$E$80:$E$84</xm:f>
          </x14:formula1>
          <xm:sqref>P10:P46</xm:sqref>
        </x14:dataValidation>
        <x14:dataValidation type="list" allowBlank="1" showInputMessage="1" showErrorMessage="1" xr:uid="{00000000-0002-0000-0200-000011000000}">
          <x14:formula1>
            <xm:f>DataInputRule!$F$80:$F$82</xm:f>
          </x14:formula1>
          <xm:sqref>Q10:Q46</xm:sqref>
        </x14:dataValidation>
        <x14:dataValidation type="list" allowBlank="1" showInputMessage="1" showErrorMessage="1" xr:uid="{00000000-0002-0000-0200-000012000000}">
          <x14:formula1>
            <xm:f>DataInputRule!$G$80:$G$82</xm:f>
          </x14:formula1>
          <xm:sqref>R10:S46</xm:sqref>
        </x14:dataValidation>
        <x14:dataValidation type="list" allowBlank="1" showInputMessage="1" showErrorMessage="1" xr:uid="{00000000-0002-0000-0200-000013000000}">
          <x14:formula1>
            <xm:f>DataInputRule!$L$4:$L$8</xm:f>
          </x14:formula1>
          <xm:sqref>U10:W46</xm:sqref>
        </x14:dataValidation>
        <x14:dataValidation type="list" allowBlank="1" showInputMessage="1" showErrorMessage="1" xr:uid="{00000000-0002-0000-0200-000014000000}">
          <x14:formula1>
            <xm:f>DataInputRule!$H$51:$H$53</xm:f>
          </x14:formula1>
          <xm:sqref>X10:X46</xm:sqref>
        </x14:dataValidation>
        <x14:dataValidation type="list" allowBlank="1" showInputMessage="1" showErrorMessage="1" xr:uid="{00000000-0002-0000-0200-000015000000}">
          <x14:formula1>
            <xm:f>DataInputRule!$I$80:$I$82</xm:f>
          </x14:formula1>
          <xm:sqref>Z10:Z46</xm:sqref>
        </x14:dataValidation>
        <x14:dataValidation type="list" allowBlank="1" showInputMessage="1" showErrorMessage="1" xr:uid="{00000000-0002-0000-0200-000016000000}">
          <x14:formula1>
            <xm:f>DataInputRule!$G$4:$G$9</xm:f>
          </x14:formula1>
          <xm:sqref>AB10:AC46</xm:sqref>
        </x14:dataValidation>
        <x14:dataValidation type="list" allowBlank="1" showInputMessage="1" showErrorMessage="1" xr:uid="{00000000-0002-0000-0200-000017000000}">
          <x14:formula1>
            <xm:f>DataInputRule!$I$4:$I$9</xm:f>
          </x14:formula1>
          <xm:sqref>AD10:AD46</xm:sqref>
        </x14:dataValidation>
        <x14:dataValidation type="list" allowBlank="1" showInputMessage="1" xr:uid="{00000000-0002-0000-0200-000018000000}">
          <x14:formula1>
            <xm:f>DataInputRule!$N$4:$N$5</xm:f>
          </x14:formula1>
          <xm:sqref>M51:N52</xm:sqref>
        </x14:dataValidation>
        <x14:dataValidation type="list" allowBlank="1" showInputMessage="1" showErrorMessage="1" xr:uid="{00000000-0002-0000-0200-000019000000}">
          <x14:formula1>
            <xm:f>DataInputRule!$H$80:$H$83</xm:f>
          </x14:formula1>
          <xm:sqref>Y10:Y46</xm:sqref>
        </x14:dataValidation>
        <x14:dataValidation type="list" allowBlank="1" showInputMessage="1" xr:uid="{00000000-0002-0000-0200-00001A000000}">
          <x14:formula1>
            <xm:f>DataInputRule!$C$80:$C$81</xm:f>
          </x14:formula1>
          <xm:sqref>F10:F46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O48"/>
  <sheetViews>
    <sheetView view="pageBreakPreview" zoomScale="25" zoomScaleNormal="70" zoomScaleSheetLayoutView="25" workbookViewId="0">
      <pane ySplit="9" topLeftCell="A10" activePane="bottomLeft" state="frozen"/>
      <selection pane="bottomLeft" activeCell="A7" sqref="A7"/>
    </sheetView>
  </sheetViews>
  <sheetFormatPr defaultColWidth="9" defaultRowHeight="30" customHeight="1"/>
  <cols>
    <col min="1" max="1" width="5.6640625" style="215" customWidth="1"/>
    <col min="2" max="2" width="70.6640625" style="228" customWidth="1"/>
    <col min="3" max="3" width="10.6640625" style="228" customWidth="1"/>
    <col min="4" max="4" width="4.6640625" style="18" customWidth="1"/>
    <col min="5" max="6" width="39.6640625" style="18" customWidth="1"/>
    <col min="7" max="7" width="36.6640625" style="18" customWidth="1"/>
    <col min="8" max="11" width="42.6640625" style="18" customWidth="1"/>
    <col min="12" max="14" width="14.44140625" style="18" customWidth="1"/>
    <col min="15" max="16384" width="9" style="18"/>
  </cols>
  <sheetData>
    <row r="1" spans="1:15" ht="30" customHeight="1">
      <c r="A1" s="215" t="s">
        <v>0</v>
      </c>
      <c r="B1" s="215" t="s">
        <v>1</v>
      </c>
      <c r="C1" s="215" t="s">
        <v>2</v>
      </c>
      <c r="D1" s="215" t="s">
        <v>3</v>
      </c>
      <c r="E1" s="215" t="s">
        <v>4</v>
      </c>
      <c r="F1" s="215" t="s">
        <v>5</v>
      </c>
      <c r="G1" s="215" t="s">
        <v>6</v>
      </c>
      <c r="H1" s="215" t="s">
        <v>7</v>
      </c>
      <c r="I1" s="215" t="s">
        <v>8</v>
      </c>
      <c r="J1" s="215" t="s">
        <v>9</v>
      </c>
      <c r="K1" s="215" t="s">
        <v>10</v>
      </c>
      <c r="L1" s="215" t="s">
        <v>11</v>
      </c>
      <c r="M1" s="215" t="s">
        <v>557</v>
      </c>
      <c r="N1" s="215" t="s">
        <v>558</v>
      </c>
      <c r="O1" s="222" t="s">
        <v>559</v>
      </c>
    </row>
    <row r="2" spans="1:15" ht="30" customHeight="1">
      <c r="A2" s="215" t="str">
        <f>TT!A2</f>
        <v>000_H2</v>
      </c>
      <c r="B2" s="954" t="s">
        <v>22</v>
      </c>
      <c r="C2" s="19"/>
      <c r="D2" s="1065" t="str">
        <f>TT!D2</f>
        <v>ステアリングシステム 標準メータ制御仕様書</v>
      </c>
      <c r="E2" s="983"/>
      <c r="F2" s="983"/>
      <c r="G2" s="960"/>
      <c r="H2" s="961" t="str">
        <f>TT!J2</f>
        <v>メータ制御仕様書 No:</v>
      </c>
      <c r="I2" s="956" t="str">
        <f>TT!K2</f>
        <v>MET-C_STEER-CSTD-A0-04-A-C0</v>
      </c>
      <c r="J2" s="983"/>
      <c r="K2" s="1078" t="str">
        <f>TT!S2</f>
        <v>フォーマットVer：　MET-MTRSPTEM-XBAS-013-*</v>
      </c>
      <c r="L2" s="982"/>
      <c r="M2" s="26"/>
      <c r="N2" s="87"/>
      <c r="O2" s="1079" t="s">
        <v>560</v>
      </c>
    </row>
    <row r="3" spans="1:15" ht="39.75" customHeight="1">
      <c r="A3" s="215" t="s">
        <v>561</v>
      </c>
      <c r="B3" s="22"/>
      <c r="C3" s="19"/>
      <c r="D3" s="21"/>
      <c r="E3" s="20"/>
      <c r="F3" s="20"/>
      <c r="G3" s="27"/>
      <c r="H3" s="223"/>
      <c r="I3" s="30"/>
      <c r="J3" s="30"/>
      <c r="K3" s="224"/>
      <c r="L3" s="1080" t="s">
        <v>562</v>
      </c>
      <c r="M3" s="1277" t="s">
        <v>563</v>
      </c>
      <c r="N3" s="1278"/>
    </row>
    <row r="4" spans="1:15" ht="39.75" customHeight="1">
      <c r="A4" s="215" t="s">
        <v>564</v>
      </c>
      <c r="B4" s="22"/>
      <c r="C4" s="19"/>
      <c r="D4" s="21"/>
      <c r="E4" s="20"/>
      <c r="F4" s="20"/>
      <c r="G4" s="27"/>
      <c r="H4" s="27"/>
      <c r="I4" s="20"/>
      <c r="J4" s="20"/>
      <c r="K4" s="225"/>
      <c r="L4" s="973" t="s">
        <v>565</v>
      </c>
      <c r="M4" s="1279" t="s">
        <v>3569</v>
      </c>
      <c r="N4" s="1280"/>
    </row>
    <row r="5" spans="1:15" ht="39.75" customHeight="1">
      <c r="A5" s="215" t="s">
        <v>566</v>
      </c>
      <c r="B5" s="22"/>
      <c r="C5" s="19"/>
      <c r="D5" s="21"/>
      <c r="E5" s="20"/>
      <c r="F5" s="20"/>
      <c r="G5" s="27"/>
      <c r="H5" s="27"/>
      <c r="I5" s="20"/>
      <c r="J5" s="20"/>
      <c r="K5" s="225"/>
      <c r="L5" s="978" t="s">
        <v>567</v>
      </c>
      <c r="M5" s="978" t="s">
        <v>568</v>
      </c>
      <c r="N5" s="978" t="s">
        <v>569</v>
      </c>
    </row>
    <row r="6" spans="1:15" ht="79.5" customHeight="1">
      <c r="A6" s="215" t="s">
        <v>570</v>
      </c>
      <c r="B6" s="22"/>
      <c r="C6" s="19"/>
      <c r="D6" s="21"/>
      <c r="E6" s="20"/>
      <c r="F6" s="20"/>
      <c r="G6" s="27"/>
      <c r="H6" s="27"/>
      <c r="I6" s="20"/>
      <c r="J6" s="20"/>
      <c r="K6" s="225"/>
      <c r="L6" s="1081" t="s">
        <v>3568</v>
      </c>
      <c r="M6" s="1081" t="s">
        <v>3651</v>
      </c>
      <c r="N6" s="1081" t="s">
        <v>3567</v>
      </c>
    </row>
    <row r="7" spans="1:15" ht="30" customHeight="1">
      <c r="A7" s="215" t="s">
        <v>571</v>
      </c>
      <c r="B7" s="226"/>
      <c r="C7" s="226"/>
      <c r="D7" s="1005" t="s">
        <v>3577</v>
      </c>
      <c r="H7" s="227"/>
      <c r="I7" s="227"/>
      <c r="J7" s="227"/>
      <c r="K7" s="227"/>
      <c r="L7" s="334"/>
      <c r="M7" s="334"/>
      <c r="N7" s="334"/>
    </row>
    <row r="8" spans="1:15" ht="30" customHeight="1">
      <c r="A8" s="215" t="s">
        <v>572</v>
      </c>
      <c r="B8" s="246" t="s">
        <v>28</v>
      </c>
      <c r="C8" s="337" t="s">
        <v>29</v>
      </c>
      <c r="D8" s="1008" t="s">
        <v>129</v>
      </c>
      <c r="E8" s="1020" t="s">
        <v>573</v>
      </c>
      <c r="F8" s="1020" t="s">
        <v>574</v>
      </c>
      <c r="G8" s="1082" t="s">
        <v>575</v>
      </c>
      <c r="H8" s="1020" t="s">
        <v>576</v>
      </c>
      <c r="I8" s="1020" t="s">
        <v>577</v>
      </c>
      <c r="J8" s="1020" t="s">
        <v>578</v>
      </c>
      <c r="K8" s="1020" t="s">
        <v>579</v>
      </c>
      <c r="L8" s="1194" t="s">
        <v>580</v>
      </c>
      <c r="M8" s="1281"/>
      <c r="N8" s="1282"/>
    </row>
    <row r="9" spans="1:15" ht="30" customHeight="1">
      <c r="A9" s="215" t="s">
        <v>581</v>
      </c>
      <c r="B9" s="1006"/>
      <c r="C9" s="1007"/>
      <c r="D9" s="1009"/>
      <c r="E9" s="1021" t="s">
        <v>582</v>
      </c>
      <c r="F9" s="1021" t="s">
        <v>583</v>
      </c>
      <c r="G9" s="1083" t="s">
        <v>584</v>
      </c>
      <c r="H9" s="1021"/>
      <c r="I9" s="1083"/>
      <c r="J9" s="1083"/>
      <c r="K9" s="1083"/>
      <c r="L9" s="1250"/>
      <c r="M9" s="1283"/>
      <c r="N9" s="1284"/>
    </row>
    <row r="10" spans="1:15" ht="89.25" customHeight="1">
      <c r="A10" s="215" t="s">
        <v>585</v>
      </c>
      <c r="B10" s="198" t="str">
        <f>TT!$I$19&amp;"-"&amp;TT!$I$20&amp;"-MEF01-TRA01"&amp;"-"</f>
        <v>C_STEER-CSTD-A0-MEF01-TRA01-</v>
      </c>
      <c r="C10" s="199" t="str">
        <f>LEFT(TT!$I$21,4)</f>
        <v>04-A</v>
      </c>
      <c r="D10" s="995">
        <v>1</v>
      </c>
      <c r="E10" s="1039" t="str">
        <f>IF(MID!F10&lt;&gt;"",MID!F10,"")</f>
        <v>(表示無し)</v>
      </c>
      <c r="F10" s="1039" t="str">
        <f>IF(MID!G10&lt;&gt;"",MID!G10,"")</f>
        <v>(No indication)</v>
      </c>
      <c r="G10" s="926"/>
      <c r="H10" s="1039" t="str">
        <f>IF(MID!J10&lt;&gt;"",MID!J10,"")</f>
        <v>正常
Normal</v>
      </c>
      <c r="I10" s="926"/>
      <c r="J10" s="926"/>
      <c r="K10" s="926"/>
      <c r="L10" s="1285"/>
      <c r="M10" s="1286"/>
      <c r="N10" s="1287"/>
    </row>
    <row r="11" spans="1:15" ht="89.25" customHeight="1">
      <c r="A11" s="215" t="s">
        <v>586</v>
      </c>
      <c r="B11" s="198" t="str">
        <f>TT!$I$19&amp;"-"&amp;TT!$I$20&amp;"-MEF01-TRA02"&amp;"-"</f>
        <v>C_STEER-CSTD-A0-MEF01-TRA02-</v>
      </c>
      <c r="C11" s="199" t="str">
        <f>LEFT(TT!$I$21,4)</f>
        <v>04-A</v>
      </c>
      <c r="D11" s="995">
        <v>2</v>
      </c>
      <c r="E11" s="1039" t="str">
        <f>IF(MID!F11&lt;&gt;"",MID!F11,"")</f>
        <v>故障のため
ハンドルが重くなります
販売店で点検してください</v>
      </c>
      <c r="F11" s="1039" t="str">
        <f>IF(MID!G11&lt;&gt;"",MID!G11,"")</f>
        <v>Power Steering Malfunction
Steering Power Low
Visit Your Dealer</v>
      </c>
      <c r="G11" s="1060" t="s">
        <v>587</v>
      </c>
      <c r="H11" s="1039" t="str">
        <f>IF(MID!J11&lt;&gt;"",MID!J11,"")</f>
        <v>EPS故障（アシスト停止）
マスターコーションランプ点滅
Power Steering Malfunction（Stop Steering Assist）
Flashing master caution lamp</v>
      </c>
      <c r="I11" s="1060" t="s">
        <v>588</v>
      </c>
      <c r="J11" s="1060" t="s">
        <v>589</v>
      </c>
      <c r="K11" s="1060" t="s">
        <v>590</v>
      </c>
      <c r="L11" s="1214" t="s">
        <v>587</v>
      </c>
      <c r="M11" s="1252"/>
      <c r="N11" s="1253"/>
    </row>
    <row r="12" spans="1:15" ht="89.25" customHeight="1">
      <c r="A12" s="215" t="s">
        <v>591</v>
      </c>
      <c r="B12" s="198" t="str">
        <f>TT!$I$19&amp;"-"&amp;TT!$I$20&amp;"-MEF01-TRA03"&amp;"-"</f>
        <v>C_STEER-CSTD-A0-MEF01-TRA03-</v>
      </c>
      <c r="C12" s="199" t="str">
        <f>LEFT(TT!$I$21,4)</f>
        <v>04-A</v>
      </c>
      <c r="D12" s="995">
        <v>3</v>
      </c>
      <c r="E12" s="1039" t="str">
        <f>IF(MID!F12&lt;&gt;"",MID!F12,"")</f>
        <v>電源異常のため
ハンドルが重くなります
販売店で点検してください</v>
      </c>
      <c r="F12" s="1039" t="str">
        <f>IF(MID!G12&lt;&gt;"",MID!G12,"")</f>
        <v>Voltage Abnormality
Steering Power Low
Visit Your Dealer</v>
      </c>
      <c r="G12" s="1060" t="s">
        <v>587</v>
      </c>
      <c r="H12" s="1039" t="str">
        <f>IF(MID!J12&lt;&gt;"",MID!J12,"")</f>
        <v xml:space="preserve">電源によるアシスト停止
マスターコーションランプ点滅
Stop Steering Assist by Voltage Abnormality
Flashing master caution lamp
</v>
      </c>
      <c r="I12" s="1060" t="s">
        <v>592</v>
      </c>
      <c r="J12" s="1060" t="s">
        <v>589</v>
      </c>
      <c r="K12" s="1060" t="s">
        <v>590</v>
      </c>
      <c r="L12" s="1214" t="s">
        <v>587</v>
      </c>
      <c r="M12" s="1252"/>
      <c r="N12" s="1253"/>
    </row>
    <row r="13" spans="1:15" ht="89.25" customHeight="1">
      <c r="A13" s="215" t="s">
        <v>593</v>
      </c>
      <c r="B13" s="198" t="str">
        <f>TT!$I$19&amp;"-"&amp;TT!$I$20&amp;"-MEF01-TRA04"&amp;"-"</f>
        <v>C_STEER-CSTD-A0-MEF01-TRA04-</v>
      </c>
      <c r="C13" s="199" t="str">
        <f>LEFT(TT!$I$21,4)</f>
        <v>04-A</v>
      </c>
      <c r="D13" s="995">
        <v>4</v>
      </c>
      <c r="E13" s="1039" t="str">
        <f>IF(MID!F13&lt;&gt;"",MID!F13,"")</f>
        <v>ステアシステム故障
販売店で点検</v>
      </c>
      <c r="F13" s="1039" t="str">
        <f>IF(MID!G13&lt;&gt;"",MID!G13,"")</f>
        <v>Power Steering Malfunction
Visit Your Dealer</v>
      </c>
      <c r="G13" s="1060" t="s">
        <v>587</v>
      </c>
      <c r="H13" s="1039" t="str">
        <f>IF(MID!J13&lt;&gt;"",MID!J13,"")</f>
        <v>EPS故障（アシスト継続）
マスターコーションランプ点灯
Power Steering Malfunction（Continue Steering Assist）
Lighting master caution lamp</v>
      </c>
      <c r="I13" s="1060" t="s">
        <v>588</v>
      </c>
      <c r="J13" s="1060" t="s">
        <v>589</v>
      </c>
      <c r="K13" s="1060" t="s">
        <v>590</v>
      </c>
      <c r="L13" s="1214" t="s">
        <v>587</v>
      </c>
      <c r="M13" s="1252"/>
      <c r="N13" s="1253"/>
    </row>
    <row r="14" spans="1:15" ht="89.25" customHeight="1">
      <c r="A14" s="215" t="s">
        <v>594</v>
      </c>
      <c r="B14" s="198" t="str">
        <f>TT!$I$19&amp;"-"&amp;TT!$I$20&amp;"-MEF01-TRA05"&amp;"-"</f>
        <v>C_STEER-CSTD-A0-MEF01-TRA05-</v>
      </c>
      <c r="C14" s="199" t="str">
        <f>LEFT(TT!$I$21,4)</f>
        <v>04-A</v>
      </c>
      <c r="D14" s="995">
        <v>5</v>
      </c>
      <c r="E14" s="1039" t="str">
        <f>IF(MID!F14&lt;&gt;"",MID!F14,"")</f>
        <v>エンジン停止のため
ハンドルが重くなります</v>
      </c>
      <c r="F14" s="1039" t="str">
        <f>IF(MID!G14&lt;&gt;"",MID!G14,"")</f>
        <v>Engine Stopped
Steering Power Low</v>
      </c>
      <c r="G14" s="1060" t="s">
        <v>587</v>
      </c>
      <c r="H14" s="1039" t="str">
        <f>IF(MID!J14&lt;&gt;"",MID!J14,"")</f>
        <v>エンストによる制限中
マスターコーションランプ点灯
Limit Steering Assist by engine stopped
Lighting master caution lamp</v>
      </c>
      <c r="I14" s="1060" t="s">
        <v>595</v>
      </c>
      <c r="J14" s="1060" t="s">
        <v>589</v>
      </c>
      <c r="K14" s="1060" t="s">
        <v>590</v>
      </c>
      <c r="L14" s="1214" t="s">
        <v>587</v>
      </c>
      <c r="M14" s="1252"/>
      <c r="N14" s="1253"/>
    </row>
    <row r="15" spans="1:15" ht="89.25" customHeight="1">
      <c r="A15" s="215" t="s">
        <v>596</v>
      </c>
      <c r="B15" s="198" t="str">
        <f>TT!$I$19&amp;"-"&amp;TT!$I$20&amp;"-MEF01-TRA06"&amp;"-"</f>
        <v>C_STEER-CSTD-A0-MEF01-TRA06-</v>
      </c>
      <c r="C15" s="199" t="str">
        <f>LEFT(TT!$I$21,4)</f>
        <v>04-A</v>
      </c>
      <c r="D15" s="995">
        <v>6</v>
      </c>
      <c r="E15" s="1039" t="str">
        <f>IF(MID!F15&lt;&gt;"",MID!F15,"")</f>
        <v>ハイブリッドシステム停止のため
ハンドルが重くなります</v>
      </c>
      <c r="F15" s="1039" t="str">
        <f>IF(MID!G15&lt;&gt;"",MID!G15,"")</f>
        <v>Hybrid System Stopped
Steering Power Low</v>
      </c>
      <c r="G15" s="1060" t="s">
        <v>587</v>
      </c>
      <c r="H15" s="1039" t="str">
        <f>IF(MID!J15&lt;&gt;"",MID!J15,"")</f>
        <v>ハイブリットシステム停止による制限中
マスターコーションランプ点灯
Limit Steering Assist by Stopped Hybrid System
Lighting master caution lamp</v>
      </c>
      <c r="I15" s="1060" t="s">
        <v>597</v>
      </c>
      <c r="J15" s="1060" t="s">
        <v>589</v>
      </c>
      <c r="K15" s="1060" t="s">
        <v>590</v>
      </c>
      <c r="L15" s="1214" t="s">
        <v>587</v>
      </c>
      <c r="M15" s="1252"/>
      <c r="N15" s="1253"/>
    </row>
    <row r="16" spans="1:15" ht="89.25" customHeight="1">
      <c r="A16" s="215" t="s">
        <v>598</v>
      </c>
      <c r="B16" s="198" t="str">
        <f>TT!$I$19&amp;"-"&amp;TT!$I$20&amp;"-MEF01-TRA07"&amp;"-"</f>
        <v>C_STEER-CSTD-A0-MEF01-TRA07-</v>
      </c>
      <c r="C16" s="199" t="str">
        <f>LEFT(TT!$I$21,4)</f>
        <v>04-A</v>
      </c>
      <c r="D16" s="995">
        <v>7</v>
      </c>
      <c r="E16" s="1039" t="str">
        <f>IF(MID!F16&lt;&gt;"",MID!F16,"")</f>
        <v>EVシステム停止のため
ハンドルが重くなります</v>
      </c>
      <c r="F16" s="1039" t="str">
        <f>IF(MID!G16&lt;&gt;"",MID!G16,"")</f>
        <v>EV System Stopped
Steering Power Low</v>
      </c>
      <c r="G16" s="1060" t="s">
        <v>587</v>
      </c>
      <c r="H16" s="1039" t="str">
        <f>IF(MID!J16&lt;&gt;"",MID!J16,"")</f>
        <v>EVシステム停止による制限中
マスターコーションランプ点灯
Limit Steering Assist by Stopped EV System
Lighting master caution lamp</v>
      </c>
      <c r="I16" s="1060" t="s">
        <v>599</v>
      </c>
      <c r="J16" s="1060" t="s">
        <v>589</v>
      </c>
      <c r="K16" s="1060" t="s">
        <v>590</v>
      </c>
      <c r="L16" s="1214" t="s">
        <v>587</v>
      </c>
      <c r="M16" s="1252"/>
      <c r="N16" s="1253"/>
    </row>
    <row r="17" spans="1:14" ht="89.25" customHeight="1">
      <c r="A17" s="215" t="s">
        <v>600</v>
      </c>
      <c r="B17" s="198" t="str">
        <f>TT!$I$19&amp;"-"&amp;TT!$I$20&amp;"-MEF01-TRA08"&amp;"-"</f>
        <v>C_STEER-CSTD-A0-MEF01-TRA08-</v>
      </c>
      <c r="C17" s="199" t="str">
        <f>LEFT(TT!$I$21,4)</f>
        <v>04-A</v>
      </c>
      <c r="D17" s="995">
        <v>8</v>
      </c>
      <c r="E17" s="951" t="str">
        <f>IF(MID!F17&lt;&gt;"",MID!F17,"")</f>
        <v>FCVシステム停止のため
ハンドルが重くなります</v>
      </c>
      <c r="F17" s="951" t="str">
        <f>IF(MID!G17&lt;&gt;"",MID!G17,"")</f>
        <v>FCV System Stopped
Steering Power Low</v>
      </c>
      <c r="G17" s="926" t="s">
        <v>587</v>
      </c>
      <c r="H17" s="951" t="str">
        <f>IF(MID!J17&lt;&gt;"",MID!J17,"")</f>
        <v>FCVシステム停止による制限中
マスターコーションランプ点灯
Limit Steering Assist by Stopped FCV System
Lighting master caution lamp</v>
      </c>
      <c r="I17" s="951" t="s">
        <v>601</v>
      </c>
      <c r="J17" s="951" t="s">
        <v>589</v>
      </c>
      <c r="K17" s="951" t="s">
        <v>590</v>
      </c>
      <c r="L17" s="1263" t="s">
        <v>587</v>
      </c>
      <c r="M17" s="1264"/>
      <c r="N17" s="1265"/>
    </row>
    <row r="18" spans="1:14" ht="89.25" customHeight="1">
      <c r="A18" s="215" t="s">
        <v>602</v>
      </c>
      <c r="B18" s="198" t="str">
        <f>TT!$I$19&amp;"-"&amp;TT!$I$20&amp;"-MEF01-TRA09"&amp;"-"</f>
        <v>C_STEER-CSTD-A0-MEF01-TRA09-</v>
      </c>
      <c r="C18" s="199" t="str">
        <f>LEFT(TT!$I$21,4)</f>
        <v>04-A</v>
      </c>
      <c r="D18" s="995">
        <v>9</v>
      </c>
      <c r="E18" s="1039" t="str">
        <f>IF(MID!F18&lt;&gt;"",MID!F18,"")</f>
        <v>故障のため
ハンドルが重くなります
販売店で点検してください</v>
      </c>
      <c r="F18" s="1039" t="str">
        <f>IF(MID!G18&lt;&gt;"",MID!G18,"")</f>
        <v>Power Steering Malfunction
Steering Power Low
Visit Your Dealer</v>
      </c>
      <c r="G18" s="1060" t="s">
        <v>587</v>
      </c>
      <c r="H18" s="1039" t="str">
        <f>IF(MID!J18&lt;&gt;"",MID!J18,"")</f>
        <v>EPS故障（アシスト制限）
マスターコーションランプ点灯
Power Steering Malfunction（Limit Steering Assist）
Lighting master caution lamp</v>
      </c>
      <c r="I18" s="1060" t="s">
        <v>588</v>
      </c>
      <c r="J18" s="1060" t="s">
        <v>589</v>
      </c>
      <c r="K18" s="1060" t="s">
        <v>590</v>
      </c>
      <c r="L18" s="1214" t="s">
        <v>587</v>
      </c>
      <c r="M18" s="1252"/>
      <c r="N18" s="1253"/>
    </row>
    <row r="19" spans="1:14" ht="89.25" customHeight="1">
      <c r="A19" s="215" t="s">
        <v>603</v>
      </c>
      <c r="B19" s="198" t="str">
        <f>TT!$I$19&amp;"-"&amp;TT!$I$20&amp;"-MEF01-TRA10"&amp;"-"</f>
        <v>C_STEER-CSTD-A0-MEF01-TRA10-</v>
      </c>
      <c r="C19" s="199" t="str">
        <f>LEFT(TT!$I$21,4)</f>
        <v>04-A</v>
      </c>
      <c r="D19" s="995">
        <v>10</v>
      </c>
      <c r="E19" s="1039" t="str">
        <f>IF(MID!F19&lt;&gt;"",MID!F19,"")</f>
        <v>電源異常のため
ハンドルが重くなります
販売店で点検してください</v>
      </c>
      <c r="F19" s="1039" t="str">
        <f>IF(MID!G19&lt;&gt;"",MID!G19,"")</f>
        <v>Voltage Abnormality
Steering Power Low
Visit Your Dealer</v>
      </c>
      <c r="G19" s="1060" t="s">
        <v>587</v>
      </c>
      <c r="H19" s="1039" t="str">
        <f>IF(MID!J19&lt;&gt;"",MID!J19,"")</f>
        <v>電源によるアシスト制限中
マスターコーションランプ点灯
Limit Steering Assist by Voltage Abnormality
Lighting master caution lamp</v>
      </c>
      <c r="I19" s="1060" t="s">
        <v>592</v>
      </c>
      <c r="J19" s="1060" t="s">
        <v>589</v>
      </c>
      <c r="K19" s="1060" t="s">
        <v>590</v>
      </c>
      <c r="L19" s="1214" t="s">
        <v>587</v>
      </c>
      <c r="M19" s="1252"/>
      <c r="N19" s="1253"/>
    </row>
    <row r="20" spans="1:14" ht="89.25" customHeight="1">
      <c r="A20" s="215" t="s">
        <v>604</v>
      </c>
      <c r="B20" s="198" t="str">
        <f>TT!$I$19&amp;"-"&amp;TT!$I$20&amp;"-MEF01-TRA11"&amp;"-"</f>
        <v>C_STEER-CSTD-A0-MEF01-TRA11-</v>
      </c>
      <c r="C20" s="199" t="str">
        <f>LEFT(TT!$I$21,4)</f>
        <v>04-A</v>
      </c>
      <c r="D20" s="995">
        <v>11</v>
      </c>
      <c r="E20" s="1039" t="str">
        <f>IF(MID!F20&lt;&gt;"",MID!F20,"")</f>
        <v>FCシステム停止のため
ハンドルが重くなります</v>
      </c>
      <c r="F20" s="1039" t="str">
        <f>IF(MID!G20&lt;&gt;"",MID!G20,"")</f>
        <v>FCV System Stopped
Steering Power Low</v>
      </c>
      <c r="G20" s="1060" t="s">
        <v>587</v>
      </c>
      <c r="H20" s="1039" t="str">
        <f>IF(MID!J20&lt;&gt;"",MID!J20,"")</f>
        <v>FCシステム停止による制限中
マスターコーションランプ点灯
Limit Steering Assist by Stopped FCV System
Lighting master caution lamp</v>
      </c>
      <c r="I20" s="1060" t="s">
        <v>601</v>
      </c>
      <c r="J20" s="1060" t="s">
        <v>589</v>
      </c>
      <c r="K20" s="1060" t="s">
        <v>590</v>
      </c>
      <c r="L20" s="1214" t="s">
        <v>587</v>
      </c>
      <c r="M20" s="1252"/>
      <c r="N20" s="1253"/>
    </row>
    <row r="21" spans="1:14" ht="89.25" customHeight="1">
      <c r="A21" s="215" t="s">
        <v>605</v>
      </c>
      <c r="B21" s="198" t="str">
        <f>TT!$I$19&amp;"-"&amp;TT!$I$20&amp;"-MEF01-TRA12"&amp;"-"</f>
        <v>C_STEER-CSTD-A0-MEF01-TRA12-</v>
      </c>
      <c r="C21" s="199" t="str">
        <f>LEFT(TT!$I$21,4)</f>
        <v>04-A</v>
      </c>
      <c r="D21" s="995">
        <v>12</v>
      </c>
      <c r="E21" s="951" t="str">
        <f>IF(MID!F21&lt;&gt;"",MID!F21,"")</f>
        <v>ステアシステム故障
速やかに安全な場所に停車！</v>
      </c>
      <c r="F21" s="951" t="str">
        <f>IF(MID!G21&lt;&gt;"",MID!G21,"")</f>
        <v>Steering System Malfunction
Stop Vehicle in a Safe Place Immediately</v>
      </c>
      <c r="G21" s="951" t="s">
        <v>587</v>
      </c>
      <c r="H21" s="951" t="str">
        <f>IF(MID!J21&lt;&gt;"",MID!J21,"")</f>
        <v>【走行中】
・非冗長な一次故障状態
【While moving】
・Non-redundant primary failure state</v>
      </c>
      <c r="I21" s="951" t="s">
        <v>606</v>
      </c>
      <c r="J21" s="951" t="s">
        <v>607</v>
      </c>
      <c r="K21" s="951" t="s">
        <v>608</v>
      </c>
      <c r="L21" s="1263" t="s">
        <v>587</v>
      </c>
      <c r="M21" s="1264"/>
      <c r="N21" s="1265"/>
    </row>
    <row r="22" spans="1:14" ht="89.25" customHeight="1">
      <c r="A22" s="215" t="s">
        <v>609</v>
      </c>
      <c r="B22" s="198" t="str">
        <f>TT!$I$19&amp;"-"&amp;TT!$I$20&amp;"-MEF01-TRA13"&amp;"-"</f>
        <v>C_STEER-CSTD-A0-MEF01-TRA13-</v>
      </c>
      <c r="C22" s="199" t="str">
        <f>LEFT(TT!$I$21,4)</f>
        <v>04-A</v>
      </c>
      <c r="D22" s="995">
        <v>13</v>
      </c>
      <c r="E22" s="1039" t="str">
        <f>IF(MID!F22&lt;&gt;"",MID!F22,"")</f>
        <v>ステアシステム故障
直ちに販売店に連絡してください</v>
      </c>
      <c r="F22" s="1039" t="str">
        <f>IF(MID!G22&lt;&gt;"",MID!G22,"")</f>
        <v>Steering System Malfunction
Contact Your Dealer Immediately</v>
      </c>
      <c r="G22" s="1060" t="s">
        <v>587</v>
      </c>
      <c r="H22" s="1039" t="str">
        <f>IF(MID!J22&lt;&gt;"",MID!J22,"")</f>
        <v>【停車中】
・非冗長な一次故障状態
【Vehicle stationary】
・Non-redundant primary failure state</v>
      </c>
      <c r="I22" s="1060" t="s">
        <v>610</v>
      </c>
      <c r="J22" s="1060" t="s">
        <v>607</v>
      </c>
      <c r="K22" s="1060" t="s">
        <v>611</v>
      </c>
      <c r="L22" s="1214" t="s">
        <v>587</v>
      </c>
      <c r="M22" s="1252"/>
      <c r="N22" s="1253"/>
    </row>
    <row r="23" spans="1:14" ht="89.25" customHeight="1">
      <c r="A23" s="215" t="s">
        <v>612</v>
      </c>
      <c r="B23" s="198" t="str">
        <f>TT!$I$19&amp;"-"&amp;TT!$I$20&amp;"-MEF01-TRA14"&amp;"-"</f>
        <v>C_STEER-CSTD-A0-MEF01-TRA14-</v>
      </c>
      <c r="C23" s="199" t="str">
        <f>LEFT(TT!$I$21,4)</f>
        <v>04-A</v>
      </c>
      <c r="D23" s="995">
        <v>14</v>
      </c>
      <c r="E23" s="951" t="str">
        <f>IF(MID!F23&lt;&gt;"",MID!F23,"")</f>
        <v>故障のためハンドルが重くなり
段階的に速度を制限
販売店で点検</v>
      </c>
      <c r="F23" s="951" t="str">
        <f>IF(MID!G23&lt;&gt;"",MID!G23,"")</f>
        <v>Steering System Malfunction
Maximum Speed will be Limited Gradually 
Visit Your Dealer</v>
      </c>
      <c r="G23" s="951" t="s">
        <v>587</v>
      </c>
      <c r="H23" s="951" t="str">
        <f>IF(MID!J23&lt;&gt;"",MID!J23,"")</f>
        <v>StrBWシステム1次故障により出力性能が低下
StrBW single subsystem failure; steering power low and maximum speed limited (encourage bringing vehicle to dealer)</v>
      </c>
      <c r="I23" s="951" t="s">
        <v>613</v>
      </c>
      <c r="J23" s="951" t="s">
        <v>614</v>
      </c>
      <c r="K23" s="951" t="s">
        <v>615</v>
      </c>
      <c r="L23" s="1263" t="s">
        <v>587</v>
      </c>
      <c r="M23" s="1264"/>
      <c r="N23" s="1265"/>
    </row>
    <row r="24" spans="1:14" ht="89.25" customHeight="1">
      <c r="A24" s="215" t="s">
        <v>616</v>
      </c>
      <c r="B24" s="198" t="str">
        <f>TT!$I$19&amp;"-"&amp;TT!$I$20&amp;"-MEF01-TRA15"&amp;"-"</f>
        <v>C_STEER-CSTD-A0-MEF01-TRA15-</v>
      </c>
      <c r="C24" s="199" t="str">
        <f>LEFT(TT!$I$21,4)</f>
        <v>04-A</v>
      </c>
      <c r="D24" s="995">
        <v>15</v>
      </c>
      <c r="E24" s="951" t="str">
        <f>IF(MID!F24&lt;&gt;"",MID!F24,"")</f>
        <v>ステアシステム故障
エンジン始動出来ません
販売店に連絡</v>
      </c>
      <c r="F24" s="951" t="str">
        <f>IF(MID!G24&lt;&gt;"",MID!G24,"")</f>
        <v>Steering System Malfunction
Vehicle cannot Start
Contact Your Dealer</v>
      </c>
      <c r="G24" s="951" t="s">
        <v>587</v>
      </c>
      <c r="H24" s="951" t="str">
        <f>IF(MID!J24&lt;&gt;"",MID!J24,"")</f>
        <v>補正未実施・ラック中点未記憶のため舵角N点補正・舵角同期不可
StrBW unable to calibrate due to calibration parameter read error (gasoline vehicle)</v>
      </c>
      <c r="I24" s="951" t="s">
        <v>617</v>
      </c>
      <c r="J24" s="951" t="s">
        <v>618</v>
      </c>
      <c r="K24" s="951" t="s">
        <v>619</v>
      </c>
      <c r="L24" s="1263" t="s">
        <v>587</v>
      </c>
      <c r="M24" s="1264"/>
      <c r="N24" s="1265"/>
    </row>
    <row r="25" spans="1:14" ht="89.25" customHeight="1">
      <c r="A25" s="215" t="s">
        <v>620</v>
      </c>
      <c r="B25" s="198" t="str">
        <f>TT!$I$19&amp;"-"&amp;TT!$I$20&amp;"-MEF01-TRA16"&amp;"-"</f>
        <v>C_STEER-CSTD-A0-MEF01-TRA16-</v>
      </c>
      <c r="C25" s="199" t="str">
        <f>LEFT(TT!$I$21,4)</f>
        <v>04-A</v>
      </c>
      <c r="D25" s="995">
        <v>16</v>
      </c>
      <c r="E25" s="951" t="str">
        <f>IF(MID!F25&lt;&gt;"",MID!F25,"")</f>
        <v>ステアシステム故障
HVシステム始動出来ません
販売店に連絡</v>
      </c>
      <c r="F25" s="951" t="str">
        <f>IF(MID!G25&lt;&gt;"",MID!G25,"")</f>
        <v>Steering System Malfunction
Hybrid System cannot Start
Contact Your Dealer</v>
      </c>
      <c r="G25" s="951" t="s">
        <v>587</v>
      </c>
      <c r="H25" s="951" t="str">
        <f>IF(MID!J25&lt;&gt;"",MID!J25,"")</f>
        <v>補正未実施・ラック中点未記憶のため舵角N点補正・舵角同期不可
StrBW unable to calibrate due to calibration parameter read error (hybrid vehicle)</v>
      </c>
      <c r="I25" s="951" t="s">
        <v>621</v>
      </c>
      <c r="J25" s="951" t="s">
        <v>618</v>
      </c>
      <c r="K25" s="951" t="s">
        <v>611</v>
      </c>
      <c r="L25" s="1263" t="s">
        <v>587</v>
      </c>
      <c r="M25" s="1264"/>
      <c r="N25" s="1265"/>
    </row>
    <row r="26" spans="1:14" ht="89.25" customHeight="1">
      <c r="A26" s="215" t="s">
        <v>622</v>
      </c>
      <c r="B26" s="198" t="str">
        <f>TT!$I$19&amp;"-"&amp;TT!$I$20&amp;"-MEF01-TRA17"&amp;"-"</f>
        <v>C_STEER-CSTD-A0-MEF01-TRA17-</v>
      </c>
      <c r="C26" s="199" t="str">
        <f>LEFT(TT!$I$21,4)</f>
        <v>04-A</v>
      </c>
      <c r="D26" s="995">
        <v>17</v>
      </c>
      <c r="E26" s="951" t="str">
        <f>IF(MID!F26&lt;&gt;"",MID!F26,"")</f>
        <v>ステアシステム故障
EVシステム始動出来ません
販売店に連絡</v>
      </c>
      <c r="F26" s="951" t="str">
        <f>IF(MID!G26&lt;&gt;"",MID!G26,"")</f>
        <v>Steering System Malfunction
EV System cannot Start
Contact Your Dealer</v>
      </c>
      <c r="G26" s="951" t="s">
        <v>587</v>
      </c>
      <c r="H26" s="951" t="str">
        <f>IF(MID!J26&lt;&gt;"",MID!J26,"")</f>
        <v>補正未実施・ラック中点未記憶のため舵角N点補正・舵角同期不可
StrBW unable to calibrate due to calibration parameter read error (EV system)</v>
      </c>
      <c r="I26" s="951" t="s">
        <v>623</v>
      </c>
      <c r="J26" s="951" t="s">
        <v>618</v>
      </c>
      <c r="K26" s="951" t="s">
        <v>611</v>
      </c>
      <c r="L26" s="1263" t="s">
        <v>587</v>
      </c>
      <c r="M26" s="1264"/>
      <c r="N26" s="1265"/>
    </row>
    <row r="27" spans="1:14" ht="89.25" customHeight="1">
      <c r="A27" s="215" t="s">
        <v>624</v>
      </c>
      <c r="B27" s="198" t="str">
        <f>TT!$I$19&amp;"-"&amp;TT!$I$20&amp;"-MEF01-TRA18"&amp;"-"</f>
        <v>C_STEER-CSTD-A0-MEF01-TRA18-</v>
      </c>
      <c r="C27" s="199" t="str">
        <f>LEFT(TT!$I$21,4)</f>
        <v>04-A</v>
      </c>
      <c r="D27" s="995">
        <v>18</v>
      </c>
      <c r="E27" s="951" t="str">
        <f>IF(MID!F27&lt;&gt;"",MID!F27,"")</f>
        <v>ステアシステム故障
FCシステム始動出来ません
販売店に連絡</v>
      </c>
      <c r="F27" s="951" t="str">
        <f>IF(MID!G27&lt;&gt;"",MID!G27,"")</f>
        <v>Steering System Malfunction
FCV System cannot Start
Contact Your Dealer</v>
      </c>
      <c r="G27" s="951" t="s">
        <v>587</v>
      </c>
      <c r="H27" s="951" t="str">
        <f>IF(MID!J27&lt;&gt;"",MID!J27,"")</f>
        <v>補正未実施・ラック中点未記憶のため舵角N点補正・舵角同期不可
StrBW unable to calibrate due to calibration parameter read error (FCV system)</v>
      </c>
      <c r="I27" s="951" t="s">
        <v>625</v>
      </c>
      <c r="J27" s="951" t="s">
        <v>618</v>
      </c>
      <c r="K27" s="951" t="s">
        <v>611</v>
      </c>
      <c r="L27" s="1263" t="s">
        <v>587</v>
      </c>
      <c r="M27" s="1264"/>
      <c r="N27" s="1265"/>
    </row>
    <row r="28" spans="1:14" ht="89.25" customHeight="1">
      <c r="A28" s="215" t="s">
        <v>626</v>
      </c>
      <c r="B28" s="198" t="str">
        <f>TT!$I$19&amp;"-"&amp;TT!$I$20&amp;"-MEF01-TRA19"&amp;"-"</f>
        <v>C_STEER-CSTD-A0-MEF01-TRA19-</v>
      </c>
      <c r="C28" s="199" t="str">
        <f>LEFT(TT!$I$21,4)</f>
        <v>04-A</v>
      </c>
      <c r="D28" s="995">
        <v>19</v>
      </c>
      <c r="E28" s="1039" t="str">
        <f>IF(MID!F28&lt;&gt;"",MID!F28,"")</f>
        <v>ハンドルの効きが変わります
注意して運転ください
販売店で点検</v>
      </c>
      <c r="F28" s="1039" t="str">
        <f>IF(MID!G28&lt;&gt;"",MID!G28,"")</f>
        <v>Steering System Malfunction
Operate with Care
Visit Your Dealer Immediately</v>
      </c>
      <c r="G28" s="1060" t="s">
        <v>587</v>
      </c>
      <c r="H28" s="1039" t="str">
        <f>IF(MID!J28&lt;&gt;"",MID!J28,"")</f>
        <v>車速信号通信異常によりStrBWシステム性能が低下
StrBW switch to emergency steering mode due to unknown velocity (wheel speed sensor error)</v>
      </c>
      <c r="I28" s="1060" t="s">
        <v>627</v>
      </c>
      <c r="J28" s="1060" t="s">
        <v>628</v>
      </c>
      <c r="K28" s="1060" t="s">
        <v>615</v>
      </c>
      <c r="L28" s="1214" t="s">
        <v>587</v>
      </c>
      <c r="M28" s="1252"/>
      <c r="N28" s="1253"/>
    </row>
    <row r="29" spans="1:14" ht="89.25" customHeight="1">
      <c r="A29" s="215" t="s">
        <v>629</v>
      </c>
      <c r="B29" s="198" t="str">
        <f>TT!$I$19&amp;"-"&amp;TT!$I$20&amp;"-MEF01-TRA20"&amp;"-"</f>
        <v>C_STEER-CSTD-A0-MEF01-TRA20-</v>
      </c>
      <c r="C29" s="199" t="str">
        <f>LEFT(TT!$I$21,4)</f>
        <v>04-A</v>
      </c>
      <c r="D29" s="995">
        <v>20</v>
      </c>
      <c r="E29" s="1039" t="str">
        <f>IF(MID!F29&lt;&gt;"",MID!F29,"")</f>
        <v>ステアシステム起動中
シフト操作不可
しばらくお待ちください</v>
      </c>
      <c r="F29" s="1039" t="str">
        <f>IF(MID!G29&lt;&gt;"",MID!G29,"")</f>
        <v>Vehicle cannot Shift out of Park
Steering System Backup Charging</v>
      </c>
      <c r="G29" s="1060" t="s">
        <v>587</v>
      </c>
      <c r="H29" s="1039" t="str">
        <f>IF(MID!J29&lt;&gt;"",MID!J29,"")</f>
        <v xml:space="preserve">起動時にバックアップ電源（BPS）充電量不足
Increased startup time due to lack of charge in BPS </v>
      </c>
      <c r="I29" s="1060" t="s">
        <v>630</v>
      </c>
      <c r="J29" s="1060" t="s">
        <v>631</v>
      </c>
      <c r="K29" s="1060" t="s">
        <v>632</v>
      </c>
      <c r="L29" s="1214" t="s">
        <v>587</v>
      </c>
      <c r="M29" s="1252"/>
      <c r="N29" s="1253"/>
    </row>
    <row r="30" spans="1:14" ht="89.25" customHeight="1">
      <c r="A30" s="215" t="s">
        <v>633</v>
      </c>
      <c r="B30" s="198" t="str">
        <f>TT!$I$19&amp;"-"&amp;TT!$I$20&amp;"-MEF01-TRA21"&amp;"-"</f>
        <v>C_STEER-CSTD-A0-MEF01-TRA21-</v>
      </c>
      <c r="C30" s="199" t="str">
        <f>LEFT(TT!$I$21,4)</f>
        <v>04-A</v>
      </c>
      <c r="D30" s="995">
        <v>21</v>
      </c>
      <c r="E30" s="1039" t="str">
        <f>IF(MID!F30&lt;&gt;"",MID!F30,"")</f>
        <v>システム温度上昇中
ハンドルから手を放して
お待ちください</v>
      </c>
      <c r="F30" s="1039" t="str">
        <f>IF(MID!G30&lt;&gt;"",MID!G30,"")</f>
        <v>Steering System Temperature High
Do not Turn Steering Wheel</v>
      </c>
      <c r="G30" s="1060" t="s">
        <v>587</v>
      </c>
      <c r="H30" s="1039" t="str">
        <f>IF(MID!J30&lt;&gt;"",MID!J30,"")</f>
        <v>モータ過熱保護
Motor overheating</v>
      </c>
      <c r="I30" s="1060" t="s">
        <v>634</v>
      </c>
      <c r="J30" s="1060" t="s">
        <v>635</v>
      </c>
      <c r="K30" s="1060" t="s">
        <v>636</v>
      </c>
      <c r="L30" s="1214" t="s">
        <v>587</v>
      </c>
      <c r="M30" s="1252"/>
      <c r="N30" s="1253"/>
    </row>
    <row r="31" spans="1:14" ht="191.25" customHeight="1">
      <c r="A31" s="215" t="s">
        <v>637</v>
      </c>
      <c r="B31" s="198" t="str">
        <f>TT!$I$19&amp;"-"&amp;TT!$I$20&amp;"-MEF01-TRA22"&amp;"-"</f>
        <v>C_STEER-CSTD-A0-MEF01-TRA22-</v>
      </c>
      <c r="C31" s="199" t="str">
        <f>LEFT(TT!$I$21,4)</f>
        <v>04-A</v>
      </c>
      <c r="D31" s="995">
        <v>22</v>
      </c>
      <c r="E31" s="1039" t="str">
        <f>IF(MID!F31&lt;&gt;"",MID!F31,"")</f>
        <v>ステアシステム起動出来ませんでした
再始動してください</v>
      </c>
      <c r="F31" s="1039" t="str">
        <f>IF(MID!G31&lt;&gt;"",MID!G31,"")</f>
        <v>Steering System Startup Failed
Restart Vehicle</v>
      </c>
      <c r="G31" s="1060" t="s">
        <v>587</v>
      </c>
      <c r="H31" s="1039" t="str">
        <f>IF(MID!J31&lt;&gt;"",MID!J31,"")</f>
        <v>・システム都合（フェイル判定閾値未満のセンサ誤差等）により舵角N点補正・舵角同期が時間内に完了しない
・ユーザの介入操舵により舵角N点補正・舵角同期が時間内に完了しない
Steering calibration failure (time up) due to driver interference or sensor measurement noise</v>
      </c>
      <c r="I31" s="1060" t="s">
        <v>638</v>
      </c>
      <c r="J31" s="1060" t="s">
        <v>618</v>
      </c>
      <c r="K31" s="1060" t="s">
        <v>639</v>
      </c>
      <c r="L31" s="1214" t="s">
        <v>587</v>
      </c>
      <c r="M31" s="1252"/>
      <c r="N31" s="1253"/>
    </row>
    <row r="32" spans="1:14" ht="222.75" customHeight="1">
      <c r="A32" s="215" t="s">
        <v>640</v>
      </c>
      <c r="B32" s="198" t="str">
        <f>TT!$I$19&amp;"-"&amp;TT!$I$20&amp;"-MEF01-TRA23"&amp;"-"</f>
        <v>C_STEER-CSTD-A0-MEF01-TRA23-</v>
      </c>
      <c r="C32" s="199" t="str">
        <f>LEFT(TT!$I$21,4)</f>
        <v>04-A</v>
      </c>
      <c r="D32" s="995">
        <v>23</v>
      </c>
      <c r="E32" s="1039" t="str">
        <f>IF(MID!F32&lt;&gt;"",MID!F32,"")</f>
        <v>ハンドルから手を放してお待ちください
ステアシステム起動中</v>
      </c>
      <c r="F32" s="1039" t="str">
        <f>IF(MID!G32&lt;&gt;"",MID!G32,"")</f>
        <v>Remove Hands from Steering Wheel
Steering System Starting Up</v>
      </c>
      <c r="G32" s="1060" t="s">
        <v>587</v>
      </c>
      <c r="H32" s="1039" t="str">
        <f>IF(MID!J32&lt;&gt;"",MID!J32,"")</f>
        <v>舵角N点補正・舵角同期を実施
Steering calibration sequence (calibrating steering wheel angle and tire angle)
ユーザの介入操舵により舵角N点補正・舵角同期が遅れる
Prolonged steering calibration sequence due to driver interference</v>
      </c>
      <c r="I32" s="1060" t="s">
        <v>641</v>
      </c>
      <c r="J32" s="1060" t="s">
        <v>642</v>
      </c>
      <c r="K32" s="1060" t="s">
        <v>643</v>
      </c>
      <c r="L32" s="1214" t="s">
        <v>587</v>
      </c>
      <c r="M32" s="1252"/>
      <c r="N32" s="1253"/>
    </row>
    <row r="33" spans="1:14" ht="89.25" customHeight="1">
      <c r="A33" s="215" t="s">
        <v>644</v>
      </c>
      <c r="B33" s="198" t="str">
        <f>TT!$I$19&amp;"-"&amp;TT!$I$20&amp;"-MEF01-TRA24"&amp;"-"</f>
        <v>C_STEER-CSTD-A0-MEF01-TRA24-</v>
      </c>
      <c r="C33" s="199" t="str">
        <f>LEFT(TT!$I$21,4)</f>
        <v>04-A</v>
      </c>
      <c r="D33" s="995">
        <v>24</v>
      </c>
      <c r="E33" s="1039" t="str">
        <f>IF(MID!F33&lt;&gt;"",MID!F33,"")</f>
        <v>ステアシステム故障
販売店で点検してください</v>
      </c>
      <c r="F33" s="1039" t="str">
        <f>IF(MID!G33&lt;&gt;"",MID!G33,"")</f>
        <v>Steering System Malfunction
Visit Your Dealer</v>
      </c>
      <c r="G33" s="1060" t="s">
        <v>587</v>
      </c>
      <c r="H33" s="1039" t="str">
        <f>IF(MID!J33&lt;&gt;"",MID!J33,"")</f>
        <v>外部通信異常によりStrBWが正常に制御できない
Communication error with external systems compromises StrBW function</v>
      </c>
      <c r="I33" s="1060" t="s">
        <v>645</v>
      </c>
      <c r="J33" s="1060" t="s">
        <v>646</v>
      </c>
      <c r="K33" s="1060" t="s">
        <v>647</v>
      </c>
      <c r="L33" s="1214" t="s">
        <v>587</v>
      </c>
      <c r="M33" s="1252"/>
      <c r="N33" s="1253"/>
    </row>
    <row r="34" spans="1:14" ht="202.5" customHeight="1">
      <c r="A34" s="215" t="s">
        <v>648</v>
      </c>
      <c r="B34" s="198" t="str">
        <f>TT!$I$19&amp;"-"&amp;TT!$I$20&amp;"-MEF01-TRA25"&amp;"-"</f>
        <v>C_STEER-CSTD-A0-MEF01-TRA25-</v>
      </c>
      <c r="C34" s="199" t="str">
        <f>LEFT(TT!$I$21,4)</f>
        <v>04-A</v>
      </c>
      <c r="D34" s="995">
        <v>25</v>
      </c>
      <c r="E34" s="1039" t="str">
        <f>IF(MID!F34&lt;&gt;"",MID!F34,"")</f>
        <v>ステアシステムチェックします
安全な場所に停車してください</v>
      </c>
      <c r="F34" s="1039" t="str">
        <f>IF(MID!G34&lt;&gt;"",MID!G34,"")</f>
        <v>Steering System Calibration Required
Stop in a Safe Place</v>
      </c>
      <c r="G34" s="1060" t="s">
        <v>587</v>
      </c>
      <c r="H34" s="1039" t="str">
        <f>IF(MID!J34&lt;&gt;"",MID!J34,"")</f>
        <v xml:space="preserve">システム動作モードが独立駆動（復帰有り）へ移行
System state transitions to nonsynchronous mode (intermittent) </v>
      </c>
      <c r="I34" s="1060" t="s">
        <v>649</v>
      </c>
      <c r="J34" s="1060" t="s">
        <v>3557</v>
      </c>
      <c r="K34" s="1060" t="s">
        <v>651</v>
      </c>
      <c r="L34" s="1214" t="s">
        <v>587</v>
      </c>
      <c r="M34" s="1252"/>
      <c r="N34" s="1253"/>
    </row>
    <row r="35" spans="1:14" ht="202.5" customHeight="1">
      <c r="A35" s="215" t="s">
        <v>652</v>
      </c>
      <c r="B35" s="198" t="str">
        <f>TT!$I$19&amp;"-"&amp;TT!$I$20&amp;"-MEF01-TRA26"&amp;"-"</f>
        <v>C_STEER-CSTD-A0-MEF01-TRA26-</v>
      </c>
      <c r="C35" s="199" t="str">
        <f>LEFT(TT!$I$21,4)</f>
        <v>04-A</v>
      </c>
      <c r="D35" s="995">
        <v>26</v>
      </c>
      <c r="E35" s="1039" t="str">
        <f>IF(MID!F35&lt;&gt;"",MID!F35,"")</f>
        <v>ステアシステムチェック中
ハンドルから手を放してください</v>
      </c>
      <c r="F35" s="1039" t="str">
        <f>IF(MID!G35&lt;&gt;"",MID!G35,"")</f>
        <v>Steering System in Self Calibration
Remove Hands from Steering Wheel</v>
      </c>
      <c r="G35" s="1060" t="s">
        <v>587</v>
      </c>
      <c r="H35" s="1039" t="str">
        <f>IF(MID!J35&lt;&gt;"",MID!J35,"")</f>
        <v xml:space="preserve">システム動作モードが独立駆動（復帰あり）へ移行後、停車判定成立
Vehicle stopped while system operating in nonsynchronous mode (intermittent) </v>
      </c>
      <c r="I35" s="1060" t="s">
        <v>649</v>
      </c>
      <c r="J35" s="1060" t="s">
        <v>650</v>
      </c>
      <c r="K35" s="1060" t="s">
        <v>653</v>
      </c>
      <c r="L35" s="1214" t="s">
        <v>587</v>
      </c>
      <c r="M35" s="1252"/>
      <c r="N35" s="1253"/>
    </row>
    <row r="36" spans="1:14" ht="202.5" customHeight="1">
      <c r="A36" s="215" t="s">
        <v>654</v>
      </c>
      <c r="B36" s="198" t="str">
        <f>TT!$I$19&amp;"-"&amp;TT!$I$20&amp;"-MEF01-TRA27"&amp;"-"</f>
        <v>C_STEER-CSTD-A0-MEF01-TRA27-</v>
      </c>
      <c r="C36" s="199" t="str">
        <f>LEFT(TT!$I$21,4)</f>
        <v>04-A</v>
      </c>
      <c r="D36" s="995">
        <v>27</v>
      </c>
      <c r="E36" s="1039" t="str">
        <f>IF(MID!F36&lt;&gt;"",MID!F36,"")</f>
        <v>ステアシステムチェック完了
走行可能です</v>
      </c>
      <c r="F36" s="1039" t="str">
        <f>IF(MID!G36&lt;&gt;"",MID!G36,"")</f>
        <v>Steering System Calibration Complete
Ready to Drive</v>
      </c>
      <c r="G36" s="1060" t="s">
        <v>587</v>
      </c>
      <c r="H36" s="1039" t="str">
        <f>IF(MID!J36&lt;&gt;"",MID!J36,"")</f>
        <v>システム動作モード独立駆動から協調駆動へ復帰完了
Transition back to synchronous mode (normal operation) complete</v>
      </c>
      <c r="I36" s="1060" t="s">
        <v>655</v>
      </c>
      <c r="J36" s="1060" t="s">
        <v>587</v>
      </c>
      <c r="K36" s="1060" t="s">
        <v>656</v>
      </c>
      <c r="L36" s="1214" t="s">
        <v>587</v>
      </c>
      <c r="M36" s="1252"/>
      <c r="N36" s="1253"/>
    </row>
    <row r="37" spans="1:14" ht="202.5" customHeight="1">
      <c r="A37" s="215" t="s">
        <v>3512</v>
      </c>
      <c r="B37" s="198" t="str">
        <f>TT!$I$19&amp;"-"&amp;TT!$I$20&amp;"-MEF01-TRA28"&amp;"-"</f>
        <v>C_STEER-CSTD-A0-MEF01-TRA28-</v>
      </c>
      <c r="C37" s="199" t="str">
        <f>LEFT(TT!$I$21,4)</f>
        <v>04-A</v>
      </c>
      <c r="D37" s="995">
        <v>28</v>
      </c>
      <c r="E37" s="1039" t="str">
        <f>IF(MID!F37&lt;&gt;"",MID!F37,"")</f>
        <v>ステアシステム故障
速度制限中
速やかに安全な場所に停車</v>
      </c>
      <c r="F37" s="1039" t="str">
        <f>IF(MID!G37&lt;&gt;"",MID!G37,"")</f>
        <v>Steering System Malfunction
Speed is Limited
Stop in a Safe Place Immediately</v>
      </c>
      <c r="G37" s="1060" t="s">
        <v>587</v>
      </c>
      <c r="H37" s="1039" t="str">
        <f>IF(MID!J37&lt;&gt;"",MID!J37,"")</f>
        <v>【走行中】
・一次故障（冗長無）状態
【While moving】
・Non-redundant primary failure state</v>
      </c>
      <c r="I37" s="1060" t="s">
        <v>3555</v>
      </c>
      <c r="J37" s="1060" t="s">
        <v>3556</v>
      </c>
      <c r="K37" s="1060" t="s">
        <v>608</v>
      </c>
      <c r="L37" s="1214" t="s">
        <v>587</v>
      </c>
      <c r="M37" s="1252"/>
      <c r="N37" s="1253"/>
    </row>
    <row r="38" spans="1:14" ht="202.5" customHeight="1">
      <c r="A38" s="215" t="s">
        <v>3514</v>
      </c>
      <c r="B38" s="198" t="str">
        <f>TT!$I$19&amp;"-"&amp;TT!$I$20&amp;"-MEF01-TRA29"&amp;"-"</f>
        <v>C_STEER-CSTD-A0-MEF01-TRA29-</v>
      </c>
      <c r="C38" s="199" t="str">
        <f>LEFT(TT!$I$21,4)</f>
        <v>04-A</v>
      </c>
      <c r="D38" s="995">
        <v>29</v>
      </c>
      <c r="E38" s="1039" t="str">
        <f>IF(MID!F38&lt;&gt;"",MID!F38,"")</f>
        <v>ステアシステム故障
速度制限中
販売店で点検</v>
      </c>
      <c r="F38" s="1039" t="str">
        <f>IF(MID!G38&lt;&gt;"",MID!G38,"")</f>
        <v>Steering System Malfunction
Maximum Speed is Limited
Visit Your Dealer</v>
      </c>
      <c r="G38" s="1060" t="s">
        <v>587</v>
      </c>
      <c r="H38" s="1039" t="str">
        <f>IF(MID!J38&lt;&gt;"",MID!J38,"")</f>
        <v>1次故障（冗長有）による出力低下
Primary failure(Redundant state); steering power low and maximum speed limited (encourage bringing vehicle to dealer)</v>
      </c>
      <c r="I38" s="1060" t="s">
        <v>3548</v>
      </c>
      <c r="J38" s="1060" t="s">
        <v>3560</v>
      </c>
      <c r="K38" s="1060" t="s">
        <v>615</v>
      </c>
      <c r="L38" s="1214" t="s">
        <v>587</v>
      </c>
      <c r="M38" s="1252"/>
      <c r="N38" s="1253"/>
    </row>
    <row r="39" spans="1:14" ht="202.5" customHeight="1">
      <c r="A39" s="215" t="s">
        <v>3516</v>
      </c>
      <c r="B39" s="198" t="str">
        <f>TT!$I$19&amp;"-"&amp;TT!$I$20&amp;"-MEF01-TRA30"&amp;"-"</f>
        <v>C_STEER-CSTD-A0-MEF01-TRA30-</v>
      </c>
      <c r="C39" s="199" t="str">
        <f>LEFT(TT!$I$21,4)</f>
        <v>04-A</v>
      </c>
      <c r="D39" s="995">
        <v>30</v>
      </c>
      <c r="E39" s="1039" t="str">
        <f>IF(MID!F39&lt;&gt;"",MID!F39,"")</f>
        <v>ステアシステム故障
まもなく速度を制限
安全な場所に停車</v>
      </c>
      <c r="F39" s="1039" t="str">
        <f>IF(MID!G39&lt;&gt;"",MID!G39,"")</f>
        <v>Steering System Malfunction
Speed Will Be Limited
Stop in a Safe Place Immediately</v>
      </c>
      <c r="G39" s="1060" t="s">
        <v>587</v>
      </c>
      <c r="H39" s="1039" t="str">
        <f>IF(MID!J39&lt;&gt;"",MID!J39,"")</f>
        <v>【車速制限開始前】
・一次故障（冗長無）へ移行時
【Before the start of maximum speed limitation】
・System state transits to primary failure(with non-redundant state)</v>
      </c>
      <c r="I39" s="1060" t="s">
        <v>613</v>
      </c>
      <c r="J39" s="1060" t="s">
        <v>3549</v>
      </c>
      <c r="K39" s="1060" t="s">
        <v>608</v>
      </c>
      <c r="L39" s="1214" t="s">
        <v>587</v>
      </c>
      <c r="M39" s="1252"/>
      <c r="N39" s="1253"/>
    </row>
    <row r="40" spans="1:14" ht="202.5" customHeight="1">
      <c r="A40" s="215" t="s">
        <v>3518</v>
      </c>
      <c r="B40" s="198" t="str">
        <f>TT!$I$19&amp;"-"&amp;TT!$I$20&amp;"-MEF01-TRA31"&amp;"-"</f>
        <v>C_STEER-CSTD-A0-MEF01-TRA31-</v>
      </c>
      <c r="C40" s="199" t="str">
        <f>LEFT(TT!$I$21,4)</f>
        <v>04-A</v>
      </c>
      <c r="D40" s="995">
        <v>31</v>
      </c>
      <c r="E40" s="1039" t="str">
        <f>IF(MID!F40&lt;&gt;"",MID!F40,"")</f>
        <v>ステアシステム故障
速度を更に制限
速やかに安全な場所に停車</v>
      </c>
      <c r="F40" s="1039" t="str">
        <f>IF(MID!G40&lt;&gt;"",MID!G40,"")</f>
        <v>Steering System Malfunction
Further Limiting Speed
Stop in a Safe Place Immediately</v>
      </c>
      <c r="G40" s="1060" t="s">
        <v>587</v>
      </c>
      <c r="H40" s="1039" t="str">
        <f>IF(MID!J40&lt;&gt;"",MID!J40,"")</f>
        <v>【車速制限強化前】
・一次故障（冗長無）で一定時間経過
【Before the change of tighter maximum speed limitation】
・Primary failure(with non-redundant state) continues for constant time.</v>
      </c>
      <c r="I40" s="1060" t="s">
        <v>613</v>
      </c>
      <c r="J40" s="1060" t="s">
        <v>3564</v>
      </c>
      <c r="K40" s="1060" t="s">
        <v>611</v>
      </c>
      <c r="L40" s="1214" t="s">
        <v>587</v>
      </c>
      <c r="M40" s="1252"/>
      <c r="N40" s="1253"/>
    </row>
    <row r="41" spans="1:14" ht="202.5" customHeight="1">
      <c r="A41" s="215" t="s">
        <v>3520</v>
      </c>
      <c r="B41" s="198" t="str">
        <f>TT!$I$19&amp;"-"&amp;TT!$I$20&amp;"-MEF01-TRA32"&amp;"-"</f>
        <v>C_STEER-CSTD-A0-MEF01-TRA32-</v>
      </c>
      <c r="C41" s="199" t="str">
        <f>LEFT(TT!$I$21,4)</f>
        <v>04-A</v>
      </c>
      <c r="D41" s="995">
        <v>32</v>
      </c>
      <c r="E41" s="1039" t="str">
        <f>IF(MID!F41&lt;&gt;"",MID!F41,"")</f>
        <v>ステアシステムチェック
まもなく速度を制限
安全な場所に停車</v>
      </c>
      <c r="F41" s="1039" t="str">
        <f>IF(MID!G41&lt;&gt;"",MID!G41,"")</f>
        <v>Steering System Calibration Required
Maximum Speed Will Be Limited Soon
Stop in a Safe Place</v>
      </c>
      <c r="G41" s="1060" t="s">
        <v>587</v>
      </c>
      <c r="H41" s="1039" t="str">
        <f>IF(MID!J41&lt;&gt;"",MID!J41,"")</f>
        <v>【車速制限開始前】
・独立駆動（復帰有り）へ移行し、システム冗長無が確定時
【Before the start of maximum speed limitation】
・System state transits to nonsynchronous mode (intermittent) and non-redundant state is decided.</v>
      </c>
      <c r="I41" s="1060" t="s">
        <v>649</v>
      </c>
      <c r="J41" s="1060" t="s">
        <v>3550</v>
      </c>
      <c r="K41" s="1060" t="s">
        <v>651</v>
      </c>
      <c r="L41" s="1214" t="s">
        <v>587</v>
      </c>
      <c r="M41" s="1252"/>
      <c r="N41" s="1253"/>
    </row>
    <row r="42" spans="1:14" ht="202.5" customHeight="1">
      <c r="A42" s="215" t="s">
        <v>3522</v>
      </c>
      <c r="B42" s="198" t="str">
        <f>TT!$I$19&amp;"-"&amp;TT!$I$20&amp;"-MEF01-TRA33"&amp;"-"</f>
        <v>C_STEER-CSTD-A0-MEF01-TRA33-</v>
      </c>
      <c r="C42" s="199" t="str">
        <f>LEFT(TT!$I$21,4)</f>
        <v>04-A</v>
      </c>
      <c r="D42" s="995">
        <v>33</v>
      </c>
      <c r="E42" s="1039" t="str">
        <f>IF(MID!F42&lt;&gt;"",MID!F42,"")</f>
        <v>ステアシステムチェック
速度を更に制限
安全な場所に停車</v>
      </c>
      <c r="F42" s="1039" t="str">
        <f>IF(MID!G42&lt;&gt;"",MID!G42,"")</f>
        <v>Steering System Calibration Required
Maximum Speed Will Be Further Limited
Stop in a Safe Place</v>
      </c>
      <c r="G42" s="1060" t="s">
        <v>587</v>
      </c>
      <c r="H42" s="1039" t="str">
        <f>IF(MID!J42&lt;&gt;"",MID!J42,"")</f>
        <v>【車速制限強化前】
・独立駆動（復帰有り）へ移行し、システム冗長無が確定時
【Before the change of tighter maximum speed limitation】
・System state transits to nonsynchronous mode (intermittent) and non-redundant state is decided.</v>
      </c>
      <c r="I42" s="1060" t="s">
        <v>649</v>
      </c>
      <c r="J42" s="1060" t="s">
        <v>3551</v>
      </c>
      <c r="K42" s="1060" t="s">
        <v>651</v>
      </c>
      <c r="L42" s="1214" t="s">
        <v>587</v>
      </c>
      <c r="M42" s="1252"/>
      <c r="N42" s="1253"/>
    </row>
    <row r="43" spans="1:14" ht="202.5" customHeight="1">
      <c r="A43" s="215" t="s">
        <v>3524</v>
      </c>
      <c r="B43" s="198" t="str">
        <f>TT!$I$19&amp;"-"&amp;TT!$I$20&amp;"-MEF01-TRA34"&amp;"-"</f>
        <v>C_STEER-CSTD-A0-MEF01-TRA34-</v>
      </c>
      <c r="C43" s="199" t="str">
        <f>LEFT(TT!$I$21,4)</f>
        <v>04-A</v>
      </c>
      <c r="D43" s="995">
        <v>34</v>
      </c>
      <c r="E43" s="1039" t="str">
        <f>IF(MID!F43&lt;&gt;"",MID!F43,"")</f>
        <v>ステアシステム故障
まもなく速度を制限
販売店で点検</v>
      </c>
      <c r="F43" s="1039" t="str">
        <f>IF(MID!G43&lt;&gt;"",MID!G43,"")</f>
        <v>Steering System Malfunction
Maximum Speed Will Be Limited Soon
Visit Your Dealer</v>
      </c>
      <c r="G43" s="1060" t="s">
        <v>587</v>
      </c>
      <c r="H43" s="1039" t="str">
        <f>IF(MID!J43&lt;&gt;"",MID!J43,"")</f>
        <v>【車速制限開始前】
・一次故障（冗長有）へ移行時
【Before the start of maximum speed limitation】
・System state transits to primary failure(with redundant state)</v>
      </c>
      <c r="I43" s="1060" t="s">
        <v>3548</v>
      </c>
      <c r="J43" s="1060" t="s">
        <v>3552</v>
      </c>
      <c r="K43" s="1060" t="s">
        <v>615</v>
      </c>
      <c r="L43" s="1214" t="s">
        <v>587</v>
      </c>
      <c r="M43" s="1252"/>
      <c r="N43" s="1253"/>
    </row>
    <row r="44" spans="1:14" ht="202.5" customHeight="1">
      <c r="A44" s="215" t="s">
        <v>3526</v>
      </c>
      <c r="B44" s="198" t="str">
        <f>TT!$I$19&amp;"-"&amp;TT!$I$20&amp;"-MEF01-TRA35"&amp;"-"</f>
        <v>C_STEER-CSTD-A0-MEF01-TRA35-</v>
      </c>
      <c r="C44" s="199" t="str">
        <f>LEFT(TT!$I$21,4)</f>
        <v>04-A</v>
      </c>
      <c r="D44" s="995">
        <v>35</v>
      </c>
      <c r="E44" s="1039" t="str">
        <f>IF(MID!F44&lt;&gt;"",MID!F44,"")</f>
        <v>ステアシステム故障
速度を更に制限
販売店で点検</v>
      </c>
      <c r="F44" s="1039" t="str">
        <f>IF(MID!G44&lt;&gt;"",MID!G44,"")</f>
        <v>Steering System Malfunction
Maximum Speed Will Be Further Limited
Visit Your Dealer</v>
      </c>
      <c r="G44" s="1060" t="s">
        <v>587</v>
      </c>
      <c r="H44" s="1039" t="str">
        <f>IF(MID!J44&lt;&gt;"",MID!J44,"")</f>
        <v>【車速制限強化前】
・一次故障（冗長有）で一定時間経過
【Before the change of tighter maximum speed limitation】
・Primary failure(with redundant state) continues for constant time.</v>
      </c>
      <c r="I44" s="1060" t="s">
        <v>3548</v>
      </c>
      <c r="J44" s="1060" t="s">
        <v>3565</v>
      </c>
      <c r="K44" s="1060" t="s">
        <v>615</v>
      </c>
      <c r="L44" s="1214" t="s">
        <v>587</v>
      </c>
      <c r="M44" s="1252"/>
      <c r="N44" s="1253"/>
    </row>
    <row r="45" spans="1:14" ht="202.5" customHeight="1">
      <c r="A45" s="215" t="s">
        <v>3528</v>
      </c>
      <c r="B45" s="198" t="str">
        <f>TT!$I$19&amp;"-"&amp;TT!$I$20&amp;"-MEF01-TRA36"&amp;"-"</f>
        <v>C_STEER-CSTD-A0-MEF01-TRA36-</v>
      </c>
      <c r="C45" s="199" t="str">
        <f>LEFT(TT!$I$21,4)</f>
        <v>04-A</v>
      </c>
      <c r="D45" s="995">
        <v>36</v>
      </c>
      <c r="E45" s="1039" t="str">
        <f>IF(MID!F45&lt;&gt;"",MID!F45,"")</f>
        <v>直ちに安全な場所に停車！</v>
      </c>
      <c r="F45" s="1039" t="str">
        <f>IF(MID!G45&lt;&gt;"",MID!G45,"")</f>
        <v>Stop Vehicle in a Safe Place Immediately!</v>
      </c>
      <c r="G45" s="1060" t="s">
        <v>587</v>
      </c>
      <c r="H45" s="1039" t="str">
        <f>IF(MID!J45&lt;&gt;"",MID!J45,"")</f>
        <v>【走行中】
2次故障または電源失陥で操舵フリー
【During driving】
Unable to steer by dual subsystem failure or vehicle power supply failure</v>
      </c>
      <c r="I45" s="1060" t="s">
        <v>606</v>
      </c>
      <c r="J45" s="1060" t="s">
        <v>3553</v>
      </c>
      <c r="K45" s="1060" t="s">
        <v>608</v>
      </c>
      <c r="L45" s="1214" t="s">
        <v>587</v>
      </c>
      <c r="M45" s="1252"/>
      <c r="N45" s="1253"/>
    </row>
    <row r="46" spans="1:14" ht="202.5" customHeight="1">
      <c r="A46" s="215" t="s">
        <v>3530</v>
      </c>
      <c r="B46" s="198" t="str">
        <f>TT!$I$19&amp;"-"&amp;TT!$I$20&amp;"-MEF01-TRA37"&amp;"-"</f>
        <v>C_STEER-CSTD-A0-MEF01-TRA37-</v>
      </c>
      <c r="C46" s="199" t="str">
        <f>LEFT(TT!$I$21,4)</f>
        <v>04-A</v>
      </c>
      <c r="D46" s="995">
        <v>37</v>
      </c>
      <c r="E46" s="1039" t="str">
        <f>IF(MID!F46&lt;&gt;"",MID!F46,"")</f>
        <v>ステアシステム故障
走行できません
直ちに販売店に連絡</v>
      </c>
      <c r="F46" s="1039" t="str">
        <f>IF(MID!G46&lt;&gt;"",MID!G46,"")</f>
        <v>Steering System Malfunction
Vehicle is Unavailable
Contact Your Dealer Immediately</v>
      </c>
      <c r="G46" s="1060" t="s">
        <v>587</v>
      </c>
      <c r="H46" s="1039" t="str">
        <f>IF(MID!J46&lt;&gt;"",MID!J46,"")</f>
        <v>【停車中】
2次故障または電源失陥で操舵フリー
【During stop】
Unable to steer by dual subsystem failure or vehicle power supply failure</v>
      </c>
      <c r="I46" s="1060" t="s">
        <v>610</v>
      </c>
      <c r="J46" s="1060" t="s">
        <v>3554</v>
      </c>
      <c r="K46" s="1060" t="s">
        <v>611</v>
      </c>
      <c r="L46" s="1214" t="s">
        <v>587</v>
      </c>
      <c r="M46" s="1252"/>
      <c r="N46" s="1253"/>
    </row>
    <row r="48" spans="1:14" ht="30" customHeight="1">
      <c r="A48" s="215" t="s">
        <v>309</v>
      </c>
    </row>
  </sheetData>
  <sheetProtection algorithmName="SHA-512" hashValue="94GUmB7EsbWVNvYuGwejVzK18sQKgZya0Ovc1HsW/qnGrJy0FxSSugvRqgN+yhkPs+PV1Zsko8eMQeUTc1vwhg==" saltValue="e4Duxwhf9BoVwtp33v62qQ==" spinCount="100000" sheet="1" scenarios="1" formatRows="0"/>
  <mergeCells count="41">
    <mergeCell ref="L35:N35"/>
    <mergeCell ref="L36:N36"/>
    <mergeCell ref="L25:N25"/>
    <mergeCell ref="L20:N20"/>
    <mergeCell ref="L21:N21"/>
    <mergeCell ref="L22:N22"/>
    <mergeCell ref="L23:N23"/>
    <mergeCell ref="L24:N24"/>
    <mergeCell ref="L34:N34"/>
    <mergeCell ref="L33:N33"/>
    <mergeCell ref="L26:N26"/>
    <mergeCell ref="L31:N31"/>
    <mergeCell ref="L32:N32"/>
    <mergeCell ref="L27:N27"/>
    <mergeCell ref="L28:N28"/>
    <mergeCell ref="L29:N29"/>
    <mergeCell ref="L30:N30"/>
    <mergeCell ref="M3:N3"/>
    <mergeCell ref="M4:N4"/>
    <mergeCell ref="L12:N12"/>
    <mergeCell ref="L13:N13"/>
    <mergeCell ref="L14:N14"/>
    <mergeCell ref="L8:N8"/>
    <mergeCell ref="L9:N9"/>
    <mergeCell ref="L10:N10"/>
    <mergeCell ref="L11:N11"/>
    <mergeCell ref="L15:N15"/>
    <mergeCell ref="L16:N16"/>
    <mergeCell ref="L17:N17"/>
    <mergeCell ref="L18:N18"/>
    <mergeCell ref="L19:N19"/>
    <mergeCell ref="L37:N37"/>
    <mergeCell ref="L38:N38"/>
    <mergeCell ref="L39:N39"/>
    <mergeCell ref="L40:N40"/>
    <mergeCell ref="L41:N41"/>
    <mergeCell ref="L42:N42"/>
    <mergeCell ref="L43:N43"/>
    <mergeCell ref="L44:N44"/>
    <mergeCell ref="L45:N45"/>
    <mergeCell ref="L46:N46"/>
  </mergeCells>
  <phoneticPr fontId="1"/>
  <dataValidations count="1">
    <dataValidation imeMode="disabled" allowBlank="1" showInputMessage="1" showErrorMessage="1" sqref="G10:G46 I10:L46" xr:uid="{00000000-0002-0000-0300-000000000000}"/>
  </dataValidations>
  <printOptions horizontalCentered="1"/>
  <pageMargins left="0.23622047244094491" right="0.98425196850393704" top="0.74803149606299213" bottom="0.74803149606299213" header="0.78740157480314965" footer="0.31496062992125984"/>
  <pageSetup paperSize="8" scale="59" fitToHeight="0" orientation="landscape" r:id="rId1"/>
  <headerFooter>
    <oddHeader xml:space="preserve">&amp;RPage &amp;P+8 / 19                   </oddHead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pageSetUpPr fitToPage="1"/>
  </sheetPr>
  <dimension ref="A1:AD36"/>
  <sheetViews>
    <sheetView view="pageBreakPreview" zoomScale="55" zoomScaleNormal="55" zoomScaleSheetLayoutView="55" zoomScalePageLayoutView="40" workbookViewId="0">
      <selection activeCell="A11" sqref="A11"/>
    </sheetView>
  </sheetViews>
  <sheetFormatPr defaultColWidth="9" defaultRowHeight="13.2"/>
  <cols>
    <col min="1" max="1" width="5.6640625" style="217" customWidth="1"/>
    <col min="2" max="2" width="70.6640625" style="217" customWidth="1"/>
    <col min="3" max="3" width="10.6640625" style="217" customWidth="1"/>
    <col min="4" max="4" width="8.6640625" style="217" customWidth="1"/>
    <col min="5" max="5" width="6.77734375" style="217" customWidth="1"/>
    <col min="6" max="6" width="11.77734375" style="217" customWidth="1"/>
    <col min="7" max="7" width="25.6640625" style="217" customWidth="1"/>
    <col min="8" max="8" width="15.6640625" style="217" customWidth="1"/>
    <col min="9" max="9" width="40.6640625" style="217" customWidth="1"/>
    <col min="10" max="11" width="12.6640625" style="217" customWidth="1"/>
    <col min="12" max="12" width="18.6640625" style="217" customWidth="1"/>
    <col min="13" max="14" width="15.6640625" style="217" customWidth="1"/>
    <col min="15" max="15" width="30.6640625" style="217" customWidth="1"/>
    <col min="16" max="19" width="16.6640625" style="217" customWidth="1"/>
    <col min="20" max="20" width="14.6640625" style="217" customWidth="1"/>
    <col min="21" max="21" width="16.33203125" style="217" customWidth="1"/>
    <col min="22" max="22" width="16.21875" style="217" customWidth="1"/>
    <col min="23" max="23" width="19.6640625" style="217" customWidth="1"/>
    <col min="24" max="24" width="20.6640625" style="217" customWidth="1"/>
    <col min="25" max="28" width="16.6640625" style="217" customWidth="1"/>
    <col min="29" max="30" width="15.6640625" style="217" customWidth="1"/>
    <col min="31" max="16384" width="9" style="217"/>
  </cols>
  <sheetData>
    <row r="1" spans="1:30">
      <c r="A1" s="145" t="s">
        <v>0</v>
      </c>
      <c r="B1" s="145" t="s">
        <v>1</v>
      </c>
      <c r="C1" s="145" t="s">
        <v>2</v>
      </c>
      <c r="D1" s="145" t="s">
        <v>3</v>
      </c>
      <c r="E1" s="145" t="s">
        <v>657</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311</v>
      </c>
      <c r="W1" s="145" t="s">
        <v>374</v>
      </c>
      <c r="X1" s="145" t="s">
        <v>375</v>
      </c>
      <c r="Y1" s="145" t="s">
        <v>376</v>
      </c>
      <c r="Z1" s="145" t="s">
        <v>377</v>
      </c>
      <c r="AA1" s="145" t="s">
        <v>378</v>
      </c>
      <c r="AB1" s="145" t="s">
        <v>379</v>
      </c>
      <c r="AC1" s="145" t="s">
        <v>380</v>
      </c>
      <c r="AD1" s="145" t="s">
        <v>381</v>
      </c>
    </row>
    <row r="2" spans="1:30" ht="30" customHeight="1">
      <c r="A2" s="145" t="str">
        <f>TT!A2</f>
        <v>000_H2</v>
      </c>
      <c r="B2" s="954" t="s">
        <v>658</v>
      </c>
      <c r="C2" s="14"/>
      <c r="D2" s="955" t="str">
        <f>TT!D2</f>
        <v>ステアリングシステム 標準メータ制御仕様書</v>
      </c>
      <c r="E2" s="956"/>
      <c r="F2" s="957"/>
      <c r="G2" s="957"/>
      <c r="H2" s="958"/>
      <c r="I2" s="958"/>
      <c r="J2" s="958"/>
      <c r="K2" s="958"/>
      <c r="L2" s="961" t="str">
        <f>TT!J2</f>
        <v>メータ制御仕様書 No:</v>
      </c>
      <c r="M2" s="956" t="str">
        <f>TT!K2</f>
        <v>MET-C_STEER-CSTD-A0-04-A-C0</v>
      </c>
      <c r="N2" s="959"/>
      <c r="O2" s="961"/>
      <c r="P2" s="1084"/>
      <c r="Q2" s="1084"/>
      <c r="R2" s="956"/>
      <c r="S2" s="958"/>
      <c r="T2" s="958"/>
      <c r="U2" s="956"/>
      <c r="V2" s="956"/>
      <c r="W2" s="961"/>
      <c r="X2" s="956"/>
      <c r="Y2" s="956"/>
      <c r="Z2" s="956"/>
      <c r="AA2" s="1085" t="str">
        <f>TT!S2</f>
        <v>フォーマットVer：　MET-MTRSPTEM-XBAS-013-*</v>
      </c>
      <c r="AB2" s="982"/>
      <c r="AC2" s="967"/>
      <c r="AD2" s="968" t="s">
        <v>25</v>
      </c>
    </row>
    <row r="3" spans="1:30" ht="30" customHeight="1">
      <c r="A3" s="145"/>
      <c r="B3" s="273"/>
      <c r="C3" s="273"/>
      <c r="D3" s="10"/>
      <c r="E3" s="10"/>
      <c r="F3" s="10"/>
      <c r="G3" s="10"/>
      <c r="H3" s="213"/>
      <c r="I3" s="213"/>
      <c r="J3" s="213"/>
      <c r="K3" s="213"/>
      <c r="L3" s="213"/>
      <c r="M3" s="213"/>
      <c r="N3" s="213"/>
      <c r="O3" s="213"/>
      <c r="P3" s="213"/>
      <c r="Q3" s="213"/>
      <c r="R3" s="213"/>
      <c r="S3" s="213"/>
      <c r="T3" s="213"/>
      <c r="U3" s="10"/>
      <c r="V3" s="10"/>
      <c r="W3" s="10"/>
      <c r="X3" s="39"/>
      <c r="Y3" s="30"/>
      <c r="Z3" s="30"/>
      <c r="AA3" s="274"/>
      <c r="AB3" s="274"/>
      <c r="AC3" s="18"/>
    </row>
    <row r="4" spans="1:30" ht="30" customHeight="1">
      <c r="A4" s="145" t="s">
        <v>659</v>
      </c>
      <c r="B4" s="324"/>
      <c r="C4" s="324"/>
      <c r="D4" s="989" t="s">
        <v>660</v>
      </c>
      <c r="E4" s="10"/>
      <c r="H4" s="275"/>
      <c r="I4" s="275"/>
      <c r="J4" s="275"/>
      <c r="K4" s="275"/>
      <c r="L4" s="275"/>
      <c r="M4" s="275"/>
      <c r="N4" s="205"/>
      <c r="O4" s="10"/>
      <c r="AB4" s="11"/>
      <c r="AC4" s="11"/>
    </row>
    <row r="5" spans="1:30" ht="60" customHeight="1">
      <c r="A5" s="145" t="s">
        <v>661</v>
      </c>
      <c r="B5" s="324"/>
      <c r="C5" s="324"/>
      <c r="D5" s="20"/>
      <c r="E5" s="1288" t="s">
        <v>662</v>
      </c>
      <c r="F5" s="1289"/>
      <c r="G5" s="1289"/>
      <c r="H5" s="1289"/>
      <c r="I5" s="275"/>
      <c r="J5" s="275"/>
      <c r="K5" s="275"/>
      <c r="L5" s="275"/>
      <c r="M5" s="275"/>
      <c r="N5" s="205"/>
      <c r="O5" s="10"/>
      <c r="AB5" s="11"/>
      <c r="AC5" s="11"/>
    </row>
    <row r="6" spans="1:30" ht="30" customHeight="1">
      <c r="A6" s="145" t="s">
        <v>663</v>
      </c>
      <c r="B6" s="324"/>
      <c r="C6" s="324"/>
      <c r="D6" s="20"/>
      <c r="E6" s="1005" t="s">
        <v>106</v>
      </c>
      <c r="H6" s="275"/>
      <c r="I6" s="275"/>
      <c r="J6" s="275"/>
      <c r="K6" s="275"/>
      <c r="L6" s="275"/>
      <c r="M6" s="275"/>
      <c r="N6" s="205"/>
      <c r="O6" s="10"/>
      <c r="AB6" s="11"/>
      <c r="AC6" s="11"/>
    </row>
    <row r="7" spans="1:30" ht="30" customHeight="1">
      <c r="A7" s="145" t="s">
        <v>664</v>
      </c>
      <c r="B7" s="211"/>
      <c r="C7" s="211"/>
      <c r="D7" s="968" t="s">
        <v>665</v>
      </c>
      <c r="E7" s="10"/>
      <c r="H7" s="44"/>
      <c r="I7" s="18"/>
      <c r="J7" s="18"/>
      <c r="K7" s="991" t="s">
        <v>666</v>
      </c>
      <c r="L7" s="1077">
        <v>2</v>
      </c>
      <c r="M7" s="18"/>
      <c r="N7" s="20"/>
      <c r="AD7" s="11"/>
    </row>
    <row r="8" spans="1:30" ht="56.25" customHeight="1">
      <c r="A8" s="145" t="s">
        <v>667</v>
      </c>
      <c r="B8" s="246" t="s">
        <v>28</v>
      </c>
      <c r="C8" s="337" t="s">
        <v>668</v>
      </c>
      <c r="D8" s="1014" t="s">
        <v>669</v>
      </c>
      <c r="E8" s="1010" t="s">
        <v>130</v>
      </c>
      <c r="F8" s="1012" t="s">
        <v>670</v>
      </c>
      <c r="G8" s="1087"/>
      <c r="H8" s="1015"/>
      <c r="I8" s="1020" t="s">
        <v>671</v>
      </c>
      <c r="J8" s="1089" t="s">
        <v>672</v>
      </c>
      <c r="K8" s="1018"/>
      <c r="L8" s="1012" t="s">
        <v>673</v>
      </c>
      <c r="M8" s="1087"/>
      <c r="N8" s="1087"/>
      <c r="O8" s="1020" t="s">
        <v>136</v>
      </c>
      <c r="P8" s="1014" t="s">
        <v>141</v>
      </c>
      <c r="Q8" s="1091" t="s">
        <v>394</v>
      </c>
      <c r="R8" s="1312" t="s">
        <v>674</v>
      </c>
      <c r="S8" s="1054" t="s">
        <v>327</v>
      </c>
      <c r="T8" s="976" t="s">
        <v>396</v>
      </c>
      <c r="U8" s="976"/>
      <c r="V8" s="967"/>
      <c r="W8" s="1014" t="s">
        <v>137</v>
      </c>
      <c r="X8" s="1014" t="s">
        <v>675</v>
      </c>
      <c r="Y8" s="1188" t="s">
        <v>676</v>
      </c>
      <c r="Z8" s="1188" t="s">
        <v>677</v>
      </c>
      <c r="AA8" s="1014" t="s">
        <v>678</v>
      </c>
      <c r="AB8" s="1014" t="s">
        <v>679</v>
      </c>
      <c r="AC8" s="1014" t="s">
        <v>140</v>
      </c>
    </row>
    <row r="9" spans="1:30" ht="56.25" customHeight="1">
      <c r="A9" s="145" t="s">
        <v>680</v>
      </c>
      <c r="B9" s="1006"/>
      <c r="C9" s="1007"/>
      <c r="D9" s="1086" t="s">
        <v>681</v>
      </c>
      <c r="E9" s="1011" t="s">
        <v>682</v>
      </c>
      <c r="F9" s="1069" t="s">
        <v>683</v>
      </c>
      <c r="G9" s="1088"/>
      <c r="H9" s="1022"/>
      <c r="I9" s="1068" t="s">
        <v>145</v>
      </c>
      <c r="J9" s="1017" t="s">
        <v>146</v>
      </c>
      <c r="K9" s="1090" t="s">
        <v>147</v>
      </c>
      <c r="L9" s="1069"/>
      <c r="M9" s="1088"/>
      <c r="N9" s="1070"/>
      <c r="O9" s="1071" t="s">
        <v>684</v>
      </c>
      <c r="P9" s="1064" t="s">
        <v>153</v>
      </c>
      <c r="Q9" s="1092" t="s">
        <v>405</v>
      </c>
      <c r="R9" s="1313"/>
      <c r="S9" s="1064"/>
      <c r="T9" s="995" t="s">
        <v>335</v>
      </c>
      <c r="U9" s="995" t="s">
        <v>336</v>
      </c>
      <c r="V9" s="995" t="s">
        <v>337</v>
      </c>
      <c r="W9" s="1093" t="s">
        <v>685</v>
      </c>
      <c r="X9" s="1064" t="s">
        <v>686</v>
      </c>
      <c r="Y9" s="1189"/>
      <c r="Z9" s="1189"/>
      <c r="AA9" s="1064" t="s">
        <v>150</v>
      </c>
      <c r="AB9" s="1064" t="s">
        <v>687</v>
      </c>
      <c r="AC9" s="1009" t="s">
        <v>688</v>
      </c>
    </row>
    <row r="10" spans="1:30" ht="205.5" customHeight="1">
      <c r="A10" s="145" t="s">
        <v>689</v>
      </c>
      <c r="B10" s="198" t="str">
        <f>TT!$I$19&amp;"-"&amp;TT!$I$20&amp;"-MEV01-REQ01"&amp;"-"</f>
        <v>C_STEER-CSTD-A0-MEV01-REQ01-</v>
      </c>
      <c r="C10" s="199" t="str">
        <f>LEFT(TT!$I$21,4)</f>
        <v>04-A</v>
      </c>
      <c r="D10" s="995">
        <v>1</v>
      </c>
      <c r="E10" s="1038"/>
      <c r="F10" s="1285" t="s">
        <v>690</v>
      </c>
      <c r="G10" s="1310"/>
      <c r="H10" s="1311"/>
      <c r="I10" s="1076"/>
      <c r="J10" s="1077"/>
      <c r="K10" s="1077"/>
      <c r="L10" s="1263"/>
      <c r="M10" s="1264"/>
      <c r="N10" s="1265"/>
      <c r="O10" s="1156"/>
      <c r="P10" s="928"/>
      <c r="Q10" s="928"/>
      <c r="R10" s="928"/>
      <c r="S10" s="928" t="str">
        <f>IF(Q10=DataInputRule!$F$98,9,IF(R10=DataInputRule!$G$98,MAX(4.5,SUM(T10:V10)),IF(AND(ISBLANK(T10),ISBLANK(U10),ISBLANK(V10)),"",SUM(T10:V10))))</f>
        <v/>
      </c>
      <c r="T10" s="928"/>
      <c r="U10" s="928"/>
      <c r="V10" s="928"/>
      <c r="W10" s="1094"/>
      <c r="X10" s="928"/>
      <c r="Y10" s="928"/>
      <c r="Z10" s="928"/>
      <c r="AA10" s="928"/>
      <c r="AB10" s="928"/>
      <c r="AC10" s="928"/>
    </row>
    <row r="11" spans="1:30" ht="261.75" customHeight="1">
      <c r="A11" s="145" t="s">
        <v>691</v>
      </c>
      <c r="B11" s="198" t="str">
        <f>TT!$I$19&amp;"-"&amp;TT!$I$20&amp;"-MEV01-REQ02"&amp;"-"</f>
        <v>C_STEER-CSTD-A0-MEV01-REQ02-</v>
      </c>
      <c r="C11" s="199" t="str">
        <f>LEFT(TT!$I$21,4)</f>
        <v>04-A</v>
      </c>
      <c r="D11" s="995">
        <v>2</v>
      </c>
      <c r="E11" s="1038"/>
      <c r="F11" s="1285"/>
      <c r="G11" s="1310"/>
      <c r="H11" s="1311"/>
      <c r="I11" s="1076"/>
      <c r="J11" s="1077"/>
      <c r="K11" s="1077"/>
      <c r="L11" s="1263"/>
      <c r="M11" s="1264"/>
      <c r="N11" s="1265"/>
      <c r="O11" s="1156"/>
      <c r="P11" s="1077"/>
      <c r="Q11" s="1077"/>
      <c r="R11" s="1077"/>
      <c r="S11" s="1077" t="str">
        <f>IF(Q11=DataInputRule!$F$98,9,IF(R11=DataInputRule!$G$98,MAX(4.5,SUM(T11:V11)),IF(AND(ISBLANK(T11),ISBLANK(U11),ISBLANK(V11)),"",SUM(T11:V11))))</f>
        <v/>
      </c>
      <c r="T11" s="1077"/>
      <c r="U11" s="1077"/>
      <c r="V11" s="1077"/>
      <c r="W11" s="1177"/>
      <c r="X11" s="1077"/>
      <c r="Y11" s="1077"/>
      <c r="Z11" s="1077"/>
      <c r="AA11" s="1077"/>
      <c r="AB11" s="1077"/>
      <c r="AC11" s="1077"/>
    </row>
    <row r="12" spans="1:30" ht="30" customHeight="1">
      <c r="A12" s="145"/>
      <c r="B12" s="280"/>
      <c r="C12" s="281"/>
      <c r="D12" s="200"/>
      <c r="E12" s="200"/>
      <c r="F12" s="219"/>
      <c r="G12" s="219"/>
      <c r="H12" s="219"/>
      <c r="I12" s="282"/>
      <c r="J12" s="200"/>
      <c r="K12" s="200"/>
      <c r="L12" s="85"/>
      <c r="M12" s="85"/>
      <c r="N12" s="283"/>
      <c r="O12" s="200"/>
      <c r="P12" s="200"/>
      <c r="Q12" s="200"/>
      <c r="R12" s="200"/>
      <c r="S12" s="200"/>
      <c r="T12" s="200"/>
      <c r="U12" s="200"/>
      <c r="V12" s="200"/>
      <c r="W12" s="200"/>
      <c r="X12" s="200"/>
      <c r="Y12" s="200"/>
      <c r="Z12" s="200"/>
      <c r="AA12" s="200"/>
    </row>
    <row r="13" spans="1:30" ht="30" customHeight="1">
      <c r="A13" s="145" t="s">
        <v>692</v>
      </c>
      <c r="B13" s="211"/>
      <c r="C13" s="211"/>
      <c r="D13" s="1005" t="s">
        <v>693</v>
      </c>
      <c r="E13" s="18"/>
      <c r="F13" s="18"/>
      <c r="G13" s="18"/>
      <c r="H13" s="18"/>
      <c r="I13" s="18"/>
      <c r="J13" s="18"/>
      <c r="K13" s="991" t="s">
        <v>187</v>
      </c>
      <c r="L13" s="1077">
        <v>1</v>
      </c>
      <c r="M13" s="18"/>
      <c r="P13" s="200"/>
      <c r="Q13" s="200"/>
      <c r="X13" s="200"/>
      <c r="Y13" s="200"/>
      <c r="Z13" s="200"/>
      <c r="AA13" s="200"/>
    </row>
    <row r="14" spans="1:30" ht="39.9" customHeight="1">
      <c r="A14" s="145" t="s">
        <v>694</v>
      </c>
      <c r="B14" s="1314" t="s">
        <v>695</v>
      </c>
      <c r="C14" s="1316" t="s">
        <v>668</v>
      </c>
      <c r="D14" s="1186" t="s">
        <v>129</v>
      </c>
      <c r="E14" s="1188" t="s">
        <v>189</v>
      </c>
      <c r="F14" s="1194" t="s">
        <v>190</v>
      </c>
      <c r="G14" s="1196"/>
      <c r="H14" s="1188" t="s">
        <v>191</v>
      </c>
      <c r="I14" s="1190" t="s">
        <v>192</v>
      </c>
      <c r="J14" s="1194" t="s">
        <v>193</v>
      </c>
      <c r="K14" s="1195"/>
      <c r="L14" s="1195"/>
      <c r="M14" s="1196"/>
      <c r="N14" s="1273" t="s">
        <v>535</v>
      </c>
      <c r="O14" s="1274"/>
      <c r="P14" s="1192" t="s">
        <v>195</v>
      </c>
      <c r="Q14" s="1193"/>
      <c r="R14" s="1248" t="s">
        <v>196</v>
      </c>
      <c r="S14" s="1249"/>
      <c r="T14" s="1269" t="s">
        <v>197</v>
      </c>
      <c r="U14" s="1290"/>
      <c r="X14" s="200"/>
      <c r="Y14" s="200"/>
      <c r="Z14" s="200"/>
      <c r="AA14" s="200"/>
    </row>
    <row r="15" spans="1:30" ht="39.9" customHeight="1">
      <c r="A15" s="145" t="s">
        <v>696</v>
      </c>
      <c r="B15" s="1315"/>
      <c r="C15" s="1317"/>
      <c r="D15" s="1187"/>
      <c r="E15" s="1189"/>
      <c r="F15" s="1197"/>
      <c r="G15" s="1199"/>
      <c r="H15" s="1189"/>
      <c r="I15" s="1191"/>
      <c r="J15" s="1197"/>
      <c r="K15" s="1198"/>
      <c r="L15" s="1198"/>
      <c r="M15" s="1199"/>
      <c r="N15" s="1275"/>
      <c r="O15" s="1276"/>
      <c r="P15" s="1033" t="s">
        <v>199</v>
      </c>
      <c r="Q15" s="1033" t="s">
        <v>200</v>
      </c>
      <c r="R15" s="1250"/>
      <c r="S15" s="1251"/>
      <c r="T15" s="1291"/>
      <c r="U15" s="1292"/>
      <c r="X15" s="200"/>
      <c r="Y15" s="200"/>
      <c r="Z15" s="200"/>
      <c r="AA15" s="200"/>
    </row>
    <row r="16" spans="1:30" ht="30" customHeight="1">
      <c r="A16" s="145" t="s">
        <v>697</v>
      </c>
      <c r="B16" s="198" t="str">
        <f>TT!$I$19&amp;"-"&amp;TT!$I$20&amp;"-MEV01-COM01"&amp;"-"</f>
        <v>C_STEER-CSTD-A0-MEV01-COM01-</v>
      </c>
      <c r="C16" s="199" t="str">
        <f>LEFT(TT!$I$21,4)</f>
        <v>04-A</v>
      </c>
      <c r="D16" s="995">
        <v>1</v>
      </c>
      <c r="E16" s="1173"/>
      <c r="F16" s="1294"/>
      <c r="G16" s="1298"/>
      <c r="H16" s="1077"/>
      <c r="I16" s="1184"/>
      <c r="J16" s="1294"/>
      <c r="K16" s="1309"/>
      <c r="L16" s="1309"/>
      <c r="M16" s="1298"/>
      <c r="N16" s="1294"/>
      <c r="O16" s="1298"/>
      <c r="P16" s="1077"/>
      <c r="Q16" s="1157"/>
      <c r="R16" s="1266"/>
      <c r="S16" s="1267"/>
      <c r="T16" s="1266"/>
      <c r="U16" s="1267"/>
      <c r="X16" s="200"/>
      <c r="Y16" s="200"/>
      <c r="Z16" s="200"/>
      <c r="AA16" s="200"/>
    </row>
    <row r="17" spans="1:30" ht="30" customHeight="1">
      <c r="A17" s="145"/>
      <c r="B17" s="324"/>
      <c r="C17" s="324"/>
      <c r="D17" s="20"/>
      <c r="E17" s="10"/>
      <c r="H17" s="275"/>
      <c r="I17" s="275"/>
      <c r="J17" s="275"/>
      <c r="K17" s="275"/>
      <c r="L17" s="275"/>
      <c r="M17" s="275"/>
      <c r="N17" s="205"/>
      <c r="O17" s="10"/>
      <c r="AB17" s="11"/>
      <c r="AC17" s="11"/>
    </row>
    <row r="18" spans="1:30" ht="30" customHeight="1">
      <c r="A18" s="145" t="s">
        <v>698</v>
      </c>
      <c r="B18" s="324"/>
      <c r="C18" s="324"/>
      <c r="D18" s="968" t="s">
        <v>699</v>
      </c>
      <c r="E18" s="10"/>
      <c r="H18" s="275"/>
      <c r="I18" s="275"/>
      <c r="J18" s="275"/>
      <c r="K18" s="275"/>
      <c r="L18" s="275"/>
      <c r="M18" s="275"/>
      <c r="N18" s="205"/>
      <c r="O18" s="10"/>
      <c r="AB18" s="11"/>
      <c r="AC18" s="11"/>
    </row>
    <row r="19" spans="1:30" ht="30" customHeight="1">
      <c r="A19" s="145" t="s">
        <v>700</v>
      </c>
      <c r="B19" s="324"/>
      <c r="C19" s="324"/>
      <c r="D19" s="1005" t="s">
        <v>701</v>
      </c>
      <c r="E19" s="10"/>
      <c r="H19" s="275"/>
      <c r="I19" s="275"/>
      <c r="J19" s="275"/>
      <c r="K19" s="1096" t="s">
        <v>702</v>
      </c>
      <c r="L19" s="1077">
        <v>1</v>
      </c>
      <c r="M19" s="275"/>
      <c r="N19" s="275"/>
      <c r="O19" s="205"/>
      <c r="P19" s="10"/>
      <c r="AC19" s="11"/>
      <c r="AD19" s="11"/>
    </row>
    <row r="20" spans="1:30" ht="45.9" customHeight="1">
      <c r="A20" s="145" t="s">
        <v>703</v>
      </c>
      <c r="B20" s="246" t="s">
        <v>28</v>
      </c>
      <c r="C20" s="337" t="s">
        <v>668</v>
      </c>
      <c r="D20" s="1008" t="s">
        <v>129</v>
      </c>
      <c r="E20" s="1010" t="s">
        <v>130</v>
      </c>
      <c r="F20" s="1008" t="s">
        <v>704</v>
      </c>
      <c r="G20" s="1087" t="s">
        <v>705</v>
      </c>
      <c r="H20" s="976"/>
      <c r="I20" s="976"/>
      <c r="J20" s="1099"/>
      <c r="K20" s="1100" t="s">
        <v>706</v>
      </c>
      <c r="L20" s="1012" t="s">
        <v>707</v>
      </c>
      <c r="M20" s="1087"/>
      <c r="N20" s="1087"/>
      <c r="O20" s="1015"/>
      <c r="P20" s="1297" t="s">
        <v>708</v>
      </c>
      <c r="Q20" s="1297" t="s">
        <v>709</v>
      </c>
      <c r="R20" s="1101" t="s">
        <v>710</v>
      </c>
      <c r="S20" s="1113"/>
      <c r="T20" s="11"/>
      <c r="U20" s="11"/>
    </row>
    <row r="21" spans="1:30" ht="45.9" customHeight="1">
      <c r="A21" s="145" t="s">
        <v>711</v>
      </c>
      <c r="B21" s="1006"/>
      <c r="C21" s="1007"/>
      <c r="D21" s="1009"/>
      <c r="E21" s="1011" t="s">
        <v>682</v>
      </c>
      <c r="F21" s="1009" t="s">
        <v>129</v>
      </c>
      <c r="G21" s="1097" t="s">
        <v>712</v>
      </c>
      <c r="H21" s="985"/>
      <c r="I21" s="1098"/>
      <c r="J21" s="1026"/>
      <c r="K21" s="1009" t="s">
        <v>129</v>
      </c>
      <c r="L21" s="1013"/>
      <c r="M21" s="1097"/>
      <c r="N21" s="1097"/>
      <c r="O21" s="1022"/>
      <c r="P21" s="1297"/>
      <c r="Q21" s="1297"/>
      <c r="R21" s="1197" t="s">
        <v>713</v>
      </c>
      <c r="S21" s="1199"/>
      <c r="T21" s="11"/>
      <c r="U21" s="11"/>
    </row>
    <row r="22" spans="1:30" ht="99.9" customHeight="1">
      <c r="A22" s="145" t="s">
        <v>714</v>
      </c>
      <c r="B22" s="253" t="str">
        <f>TT!$I$19&amp;"-"&amp;TT!$I$20&amp;"-MEG01-REQ01"&amp;"-"</f>
        <v>C_STEER-CSTD-A0-MEG01-REQ01-</v>
      </c>
      <c r="C22" s="288" t="str">
        <f>LEFT(TT!$I$21,4)</f>
        <v>04-A</v>
      </c>
      <c r="D22" s="978">
        <v>1</v>
      </c>
      <c r="E22" s="952"/>
      <c r="F22" s="952">
        <v>2</v>
      </c>
      <c r="G22" s="1299"/>
      <c r="H22" s="1300"/>
      <c r="I22" s="1300"/>
      <c r="J22" s="1300"/>
      <c r="K22" s="952">
        <v>1</v>
      </c>
      <c r="L22" s="1306"/>
      <c r="M22" s="1307"/>
      <c r="N22" s="1307"/>
      <c r="O22" s="1308"/>
      <c r="P22" s="1158"/>
      <c r="Q22" s="1181"/>
      <c r="R22" s="1304"/>
      <c r="S22" s="1305"/>
      <c r="T22" s="11"/>
      <c r="U22" s="11"/>
    </row>
    <row r="23" spans="1:30" ht="30" customHeight="1">
      <c r="A23" s="145"/>
      <c r="B23" s="324"/>
      <c r="C23" s="324"/>
      <c r="D23" s="20"/>
      <c r="E23" s="10"/>
      <c r="H23" s="275"/>
      <c r="I23" s="275"/>
      <c r="J23" s="275"/>
      <c r="K23" s="275"/>
      <c r="L23" s="275"/>
      <c r="M23" s="275"/>
      <c r="N23" s="205"/>
      <c r="O23" s="10"/>
      <c r="AB23" s="11"/>
      <c r="AC23" s="11"/>
    </row>
    <row r="24" spans="1:30" ht="30" customHeight="1">
      <c r="A24" s="145" t="s">
        <v>715</v>
      </c>
      <c r="B24" s="1105"/>
      <c r="C24" s="1105"/>
      <c r="D24" s="1005" t="s">
        <v>716</v>
      </c>
      <c r="E24" s="1005"/>
      <c r="F24" s="1106"/>
      <c r="G24" s="1106"/>
      <c r="H24" s="993"/>
      <c r="I24" s="1107"/>
      <c r="J24" s="1107"/>
      <c r="K24" s="1098" t="s">
        <v>717</v>
      </c>
      <c r="L24" s="928">
        <v>1</v>
      </c>
      <c r="M24" s="1107"/>
      <c r="N24" s="1107"/>
      <c r="O24" s="1106"/>
      <c r="P24" s="1005"/>
      <c r="Q24" s="1107"/>
      <c r="R24" s="1107"/>
      <c r="S24" s="1005"/>
      <c r="T24" s="1005"/>
      <c r="U24" s="1005"/>
      <c r="V24" s="1005"/>
      <c r="W24" s="1107"/>
      <c r="X24" s="1107"/>
    </row>
    <row r="25" spans="1:30" ht="45.9" customHeight="1">
      <c r="A25" s="145" t="s">
        <v>718</v>
      </c>
      <c r="B25" s="246" t="s">
        <v>28</v>
      </c>
      <c r="C25" s="337" t="s">
        <v>668</v>
      </c>
      <c r="D25" s="1008" t="s">
        <v>681</v>
      </c>
      <c r="E25" s="1010" t="s">
        <v>130</v>
      </c>
      <c r="F25" s="1188" t="s">
        <v>719</v>
      </c>
      <c r="G25" s="1301" t="s">
        <v>720</v>
      </c>
      <c r="H25" s="1302"/>
      <c r="I25" s="1303"/>
      <c r="J25" s="1258" t="s">
        <v>721</v>
      </c>
      <c r="K25" s="1259"/>
      <c r="L25" s="1259"/>
      <c r="M25" s="1259"/>
      <c r="N25" s="1260"/>
      <c r="O25" s="1012" t="s">
        <v>722</v>
      </c>
      <c r="P25" s="1112"/>
      <c r="Q25" s="1113"/>
      <c r="R25" s="1192" t="s">
        <v>723</v>
      </c>
      <c r="S25" s="1193"/>
      <c r="T25" s="1194" t="s">
        <v>673</v>
      </c>
      <c r="U25" s="1195"/>
      <c r="V25" s="1196"/>
      <c r="W25" s="1115" t="s">
        <v>710</v>
      </c>
      <c r="X25" s="1099"/>
    </row>
    <row r="26" spans="1:30" ht="45.9" customHeight="1">
      <c r="A26" s="145" t="s">
        <v>724</v>
      </c>
      <c r="B26" s="1006"/>
      <c r="C26" s="1007"/>
      <c r="D26" s="1009"/>
      <c r="E26" s="1011" t="s">
        <v>682</v>
      </c>
      <c r="F26" s="1187"/>
      <c r="G26" s="1301" t="s">
        <v>725</v>
      </c>
      <c r="H26" s="1303"/>
      <c r="I26" s="1067" t="s">
        <v>726</v>
      </c>
      <c r="J26" s="1258" t="s">
        <v>727</v>
      </c>
      <c r="K26" s="1260"/>
      <c r="L26" s="1103" t="s">
        <v>728</v>
      </c>
      <c r="M26" s="1108" t="s">
        <v>114</v>
      </c>
      <c r="N26" s="1110" t="s">
        <v>729</v>
      </c>
      <c r="O26" s="1013" t="s">
        <v>145</v>
      </c>
      <c r="P26" s="1106"/>
      <c r="Q26" s="1114"/>
      <c r="R26" s="1017" t="s">
        <v>146</v>
      </c>
      <c r="S26" s="1019" t="s">
        <v>147</v>
      </c>
      <c r="T26" s="1197" t="s">
        <v>730</v>
      </c>
      <c r="U26" s="1198"/>
      <c r="V26" s="1199"/>
      <c r="W26" s="1013" t="s">
        <v>713</v>
      </c>
      <c r="X26" s="986"/>
    </row>
    <row r="27" spans="1:30" ht="49.5" customHeight="1">
      <c r="A27" s="145" t="s">
        <v>731</v>
      </c>
      <c r="B27" s="1151"/>
      <c r="C27" s="288" t="str">
        <f>LEFT(TT!$I$21,4)</f>
        <v>04-A</v>
      </c>
      <c r="D27" s="1102" t="s">
        <v>732</v>
      </c>
      <c r="E27" s="1038"/>
      <c r="F27" s="1159"/>
      <c r="G27" s="1330"/>
      <c r="H27" s="1331"/>
      <c r="I27" s="1180"/>
      <c r="J27" s="1241"/>
      <c r="K27" s="1332"/>
      <c r="L27" s="1104"/>
      <c r="M27" s="1160"/>
      <c r="N27" s="1161"/>
      <c r="O27" s="1306"/>
      <c r="P27" s="1324"/>
      <c r="Q27" s="1325"/>
      <c r="R27" s="1077"/>
      <c r="S27" s="1077"/>
      <c r="T27" s="1263"/>
      <c r="U27" s="1322"/>
      <c r="V27" s="1323"/>
      <c r="W27" s="1318"/>
      <c r="X27" s="1319"/>
    </row>
    <row r="28" spans="1:30" ht="30" customHeight="1">
      <c r="A28" s="145"/>
      <c r="B28" s="324"/>
      <c r="C28" s="324"/>
      <c r="D28" s="20"/>
      <c r="E28" s="10"/>
      <c r="H28" s="275"/>
      <c r="I28" s="275"/>
      <c r="J28" s="275"/>
      <c r="K28" s="275"/>
      <c r="L28" s="275"/>
      <c r="M28" s="275"/>
      <c r="N28" s="205"/>
      <c r="O28" s="10"/>
      <c r="AB28" s="11"/>
      <c r="AC28" s="11"/>
    </row>
    <row r="29" spans="1:30" ht="30" customHeight="1">
      <c r="A29" s="145" t="s">
        <v>733</v>
      </c>
      <c r="B29" s="1105"/>
      <c r="C29" s="1105"/>
      <c r="D29" s="1005" t="s">
        <v>734</v>
      </c>
      <c r="E29" s="1005"/>
      <c r="F29" s="1005"/>
      <c r="G29" s="1005"/>
      <c r="H29" s="1005"/>
      <c r="I29" s="1107"/>
      <c r="J29" s="1107"/>
      <c r="K29" s="991" t="s">
        <v>187</v>
      </c>
      <c r="L29" s="1077">
        <v>1</v>
      </c>
      <c r="M29" s="1109"/>
      <c r="N29" s="1098"/>
      <c r="O29" s="1111"/>
      <c r="P29" s="1005"/>
      <c r="Q29" s="1005"/>
      <c r="R29" s="1005"/>
      <c r="S29" s="1005"/>
      <c r="T29" s="1005"/>
      <c r="U29" s="1005"/>
      <c r="V29" s="1005"/>
      <c r="W29" s="1005"/>
      <c r="X29" s="1107"/>
      <c r="Y29" s="20"/>
      <c r="Z29" s="20"/>
      <c r="AA29" s="20"/>
      <c r="AB29" s="212"/>
      <c r="AC29" s="20"/>
      <c r="AD29" s="11"/>
    </row>
    <row r="30" spans="1:30" ht="39.9" customHeight="1">
      <c r="A30" s="145" t="s">
        <v>735</v>
      </c>
      <c r="B30" s="246" t="s">
        <v>28</v>
      </c>
      <c r="C30" s="337" t="s">
        <v>668</v>
      </c>
      <c r="D30" s="1186" t="s">
        <v>129</v>
      </c>
      <c r="E30" s="1188" t="s">
        <v>189</v>
      </c>
      <c r="F30" s="1194" t="s">
        <v>190</v>
      </c>
      <c r="G30" s="1196"/>
      <c r="H30" s="1188" t="s">
        <v>191</v>
      </c>
      <c r="I30" s="1190" t="s">
        <v>192</v>
      </c>
      <c r="J30" s="1194" t="s">
        <v>193</v>
      </c>
      <c r="K30" s="1195"/>
      <c r="L30" s="1195"/>
      <c r="M30" s="1196"/>
      <c r="N30" s="1273" t="s">
        <v>535</v>
      </c>
      <c r="O30" s="1274"/>
      <c r="P30" s="1192" t="s">
        <v>195</v>
      </c>
      <c r="Q30" s="1193"/>
      <c r="R30" s="1248" t="s">
        <v>196</v>
      </c>
      <c r="S30" s="1249"/>
      <c r="T30" s="1269" t="s">
        <v>197</v>
      </c>
      <c r="U30" s="1290"/>
      <c r="V30" s="1107"/>
      <c r="W30" s="1107"/>
      <c r="X30" s="1107"/>
    </row>
    <row r="31" spans="1:30" ht="39.9" customHeight="1">
      <c r="A31" s="145" t="s">
        <v>736</v>
      </c>
      <c r="B31" s="1006"/>
      <c r="C31" s="1007"/>
      <c r="D31" s="1187"/>
      <c r="E31" s="1189"/>
      <c r="F31" s="1197"/>
      <c r="G31" s="1199"/>
      <c r="H31" s="1189"/>
      <c r="I31" s="1191"/>
      <c r="J31" s="1197"/>
      <c r="K31" s="1198"/>
      <c r="L31" s="1198"/>
      <c r="M31" s="1199"/>
      <c r="N31" s="1275"/>
      <c r="O31" s="1276"/>
      <c r="P31" s="1033" t="s">
        <v>199</v>
      </c>
      <c r="Q31" s="1033" t="s">
        <v>200</v>
      </c>
      <c r="R31" s="1250"/>
      <c r="S31" s="1251"/>
      <c r="T31" s="1291"/>
      <c r="U31" s="1292"/>
      <c r="V31" s="1107"/>
      <c r="W31" s="1107"/>
      <c r="X31" s="1107"/>
    </row>
    <row r="32" spans="1:30" ht="30" customHeight="1">
      <c r="A32" s="145" t="s">
        <v>737</v>
      </c>
      <c r="B32" s="253" t="str">
        <f>TT!$I$19&amp;"-"&amp;TT!$I$20&amp;"-VM01-GSY01-COM01"&amp;"-"</f>
        <v>C_STEER-CSTD-A0-VM01-GSY01-COM01-</v>
      </c>
      <c r="C32" s="288" t="str">
        <f>LEFT(TT!$I$21,4)</f>
        <v>04-A</v>
      </c>
      <c r="D32" s="995">
        <v>1</v>
      </c>
      <c r="E32" s="1173"/>
      <c r="F32" s="1294"/>
      <c r="G32" s="1295"/>
      <c r="H32" s="1077"/>
      <c r="I32" s="1184"/>
      <c r="J32" s="1294"/>
      <c r="K32" s="1296"/>
      <c r="L32" s="1296"/>
      <c r="M32" s="1295"/>
      <c r="N32" s="1296"/>
      <c r="O32" s="1295"/>
      <c r="P32" s="1077"/>
      <c r="Q32" s="1157"/>
      <c r="R32" s="1266"/>
      <c r="S32" s="1293"/>
      <c r="T32" s="1266"/>
      <c r="U32" s="1293"/>
      <c r="V32" s="1107"/>
      <c r="W32" s="1107"/>
      <c r="X32" s="1107"/>
    </row>
    <row r="33" spans="1:30" ht="30" customHeight="1">
      <c r="A33" s="145"/>
      <c r="B33" s="324"/>
      <c r="C33" s="324"/>
      <c r="D33" s="20"/>
      <c r="E33" s="10"/>
      <c r="H33" s="275"/>
      <c r="I33" s="275"/>
      <c r="J33" s="275"/>
      <c r="K33" s="275"/>
      <c r="L33" s="275"/>
      <c r="M33" s="275"/>
      <c r="N33" s="205"/>
      <c r="O33" s="10"/>
      <c r="AB33" s="11"/>
      <c r="AC33" s="11"/>
    </row>
    <row r="34" spans="1:30" ht="30" customHeight="1">
      <c r="A34" s="145" t="s">
        <v>738</v>
      </c>
      <c r="B34" s="324"/>
      <c r="C34" s="324"/>
      <c r="D34" s="1005" t="s">
        <v>739</v>
      </c>
      <c r="E34" s="10"/>
      <c r="F34" s="70"/>
      <c r="G34" s="70"/>
      <c r="H34" s="10"/>
      <c r="I34" s="10"/>
      <c r="J34" s="10"/>
      <c r="K34" s="70"/>
      <c r="L34" s="70"/>
      <c r="M34" s="70"/>
      <c r="O34" s="292"/>
      <c r="Y34" s="212"/>
      <c r="Z34" s="212"/>
      <c r="AA34" s="325"/>
      <c r="AB34" s="212"/>
      <c r="AC34" s="212"/>
      <c r="AD34" s="11"/>
    </row>
    <row r="35" spans="1:30" ht="39.9" customHeight="1">
      <c r="A35" s="145" t="s">
        <v>740</v>
      </c>
      <c r="B35" s="970" t="s">
        <v>695</v>
      </c>
      <c r="C35" s="971" t="s">
        <v>668</v>
      </c>
      <c r="D35" s="995" t="s">
        <v>741</v>
      </c>
      <c r="E35" s="1326" t="s">
        <v>742</v>
      </c>
      <c r="F35" s="1326"/>
      <c r="G35" s="1042" t="s">
        <v>743</v>
      </c>
      <c r="H35" s="1326" t="s">
        <v>744</v>
      </c>
      <c r="I35" s="1326"/>
      <c r="J35" s="1326"/>
      <c r="K35" s="1327" t="s">
        <v>745</v>
      </c>
      <c r="L35" s="1328"/>
      <c r="M35" s="1328"/>
      <c r="N35" s="1328"/>
      <c r="O35" s="1328"/>
      <c r="P35" s="1328"/>
      <c r="Q35" s="1329"/>
      <c r="Y35" s="212"/>
      <c r="Z35" s="212"/>
      <c r="AA35" s="325"/>
      <c r="AB35" s="212"/>
      <c r="AC35" s="212"/>
      <c r="AD35" s="11"/>
    </row>
    <row r="36" spans="1:30" ht="39.9" customHeight="1">
      <c r="A36" s="145" t="s">
        <v>746</v>
      </c>
      <c r="B36" s="198" t="str">
        <f>TT!$I$19&amp;"-"&amp;TT!$I$20&amp;"-MEV01-RTE01"&amp;"-"</f>
        <v>C_STEER-CSTD-A0-MEV01-RTE01-</v>
      </c>
      <c r="C36" s="199" t="str">
        <f>LEFT(TT!$I$21,4)</f>
        <v>04-A</v>
      </c>
      <c r="D36" s="978">
        <v>1</v>
      </c>
      <c r="E36" s="1333">
        <v>2</v>
      </c>
      <c r="F36" s="1333"/>
      <c r="G36" s="925">
        <v>1</v>
      </c>
      <c r="H36" s="1234" t="s">
        <v>556</v>
      </c>
      <c r="I36" s="1334"/>
      <c r="J36" s="1235"/>
      <c r="K36" s="1261"/>
      <c r="L36" s="1320"/>
      <c r="M36" s="1320"/>
      <c r="N36" s="1320"/>
      <c r="O36" s="1320"/>
      <c r="P36" s="1320"/>
      <c r="Q36" s="1321"/>
      <c r="Y36" s="20"/>
      <c r="Z36" s="20"/>
      <c r="AA36" s="20"/>
      <c r="AB36" s="212"/>
      <c r="AC36" s="20"/>
      <c r="AD36" s="11"/>
    </row>
  </sheetData>
  <sheetProtection algorithmName="SHA-512" hashValue="k2hUsppAyx6zxRP3jEOPMqjLuLHqZQVH9P4KOZtRnSQ/dvHwHZsM59rr7gZ1ObnZi25FCPK8DHEPvgfP4PNZGA==" saltValue="zeIeepczaPz+tO1ymz9s4Q==" spinCount="100000" sheet="1" scenarios="1" formatRows="0"/>
  <mergeCells count="65">
    <mergeCell ref="W27:X27"/>
    <mergeCell ref="K36:Q36"/>
    <mergeCell ref="T27:V27"/>
    <mergeCell ref="O27:Q27"/>
    <mergeCell ref="E35:F35"/>
    <mergeCell ref="H35:J35"/>
    <mergeCell ref="K35:Q35"/>
    <mergeCell ref="G27:H27"/>
    <mergeCell ref="J27:K27"/>
    <mergeCell ref="E36:F36"/>
    <mergeCell ref="H36:J36"/>
    <mergeCell ref="B14:B15"/>
    <mergeCell ref="C14:C15"/>
    <mergeCell ref="D14:D15"/>
    <mergeCell ref="E14:E15"/>
    <mergeCell ref="F25:F26"/>
    <mergeCell ref="T14:U15"/>
    <mergeCell ref="P14:Q14"/>
    <mergeCell ref="R14:S15"/>
    <mergeCell ref="F14:G15"/>
    <mergeCell ref="H14:H15"/>
    <mergeCell ref="I14:I15"/>
    <mergeCell ref="J14:M15"/>
    <mergeCell ref="N14:O15"/>
    <mergeCell ref="Y8:Y9"/>
    <mergeCell ref="Z8:Z9"/>
    <mergeCell ref="F10:H10"/>
    <mergeCell ref="F11:H11"/>
    <mergeCell ref="L10:N10"/>
    <mergeCell ref="L11:N11"/>
    <mergeCell ref="R8:R9"/>
    <mergeCell ref="J26:K26"/>
    <mergeCell ref="R16:S16"/>
    <mergeCell ref="P20:P21"/>
    <mergeCell ref="Q20:Q21"/>
    <mergeCell ref="N16:O16"/>
    <mergeCell ref="G22:J22"/>
    <mergeCell ref="F16:G16"/>
    <mergeCell ref="G25:I25"/>
    <mergeCell ref="G26:H26"/>
    <mergeCell ref="R21:S21"/>
    <mergeCell ref="R22:S22"/>
    <mergeCell ref="L22:O22"/>
    <mergeCell ref="J16:M16"/>
    <mergeCell ref="D30:D31"/>
    <mergeCell ref="E30:E31"/>
    <mergeCell ref="F30:G31"/>
    <mergeCell ref="H30:H31"/>
    <mergeCell ref="I30:I31"/>
    <mergeCell ref="E5:H5"/>
    <mergeCell ref="T30:U31"/>
    <mergeCell ref="R32:S32"/>
    <mergeCell ref="T32:U32"/>
    <mergeCell ref="J30:M31"/>
    <mergeCell ref="N30:O31"/>
    <mergeCell ref="F32:G32"/>
    <mergeCell ref="J32:M32"/>
    <mergeCell ref="N32:O32"/>
    <mergeCell ref="P30:Q30"/>
    <mergeCell ref="R30:S31"/>
    <mergeCell ref="R25:S25"/>
    <mergeCell ref="T25:V25"/>
    <mergeCell ref="T26:V26"/>
    <mergeCell ref="T16:U16"/>
    <mergeCell ref="J25:N25"/>
  </mergeCells>
  <phoneticPr fontId="1"/>
  <dataValidations count="1">
    <dataValidation imeMode="disabled" allowBlank="1" showInputMessage="1" showErrorMessage="1" sqref="G22:J22" xr:uid="{00000000-0002-0000-0400-000000000000}"/>
  </dataValidations>
  <pageMargins left="0.70866141732283472" right="0.70866141732283472" top="0.74803149606299213" bottom="0.74803149606299213" header="0.78740157480314965" footer="0.31496062992125984"/>
  <pageSetup paperSize="8" scale="43" fitToHeight="0" orientation="landscape" cellComments="asDisplayed" r:id="rId1"/>
  <headerFooter>
    <oddHeader xml:space="preserve">&amp;RPage &amp;P+5 / 12                      </oddHeader>
  </headerFooter>
  <rowBreaks count="1" manualBreakCount="1">
    <brk id="17" max="16383" man="1"/>
  </rowBreaks>
  <legacyDrawing r:id="rId2"/>
  <extLst>
    <ext xmlns:x14="http://schemas.microsoft.com/office/spreadsheetml/2009/9/main" uri="{CCE6A557-97BC-4b89-ADB6-D9C93CAAB3DF}">
      <x14:dataValidations xmlns:xm="http://schemas.microsoft.com/office/excel/2006/main" count="33">
        <x14:dataValidation type="list" allowBlank="1" showInputMessage="1" xr:uid="{00000000-0002-0000-0400-000001000000}">
          <x14:formula1>
            <xm:f>DataInputRule!$B$4:$B$9</xm:f>
          </x14:formula1>
          <xm:sqref>L13 L29</xm:sqref>
        </x14:dataValidation>
        <x14:dataValidation type="list" allowBlank="1" showInputMessage="1" xr:uid="{00000000-0002-0000-0400-000002000000}">
          <x14:formula1>
            <xm:f>DataInputRule!$B$98:$B$101</xm:f>
          </x14:formula1>
          <xm:sqref>L7</xm:sqref>
        </x14:dataValidation>
        <x14:dataValidation type="list" allowBlank="1" showInputMessage="1" showErrorMessage="1" xr:uid="{00000000-0002-0000-0400-000003000000}">
          <x14:formula1>
            <xm:f>DataInputRule!$E$4:$E$5</xm:f>
          </x14:formula1>
          <xm:sqref>E27 E22 E10:E11</xm:sqref>
        </x14:dataValidation>
        <x14:dataValidation type="list" allowBlank="1" showInputMessage="1" xr:uid="{00000000-0002-0000-0400-000004000000}">
          <x14:formula1>
            <xm:f>DataInputRule!$M$4:$M$5</xm:f>
          </x14:formula1>
          <xm:sqref>R16:S16 R32:S32</xm:sqref>
        </x14:dataValidation>
        <x14:dataValidation type="list" allowBlank="1" showInputMessage="1" xr:uid="{00000000-0002-0000-0400-000005000000}">
          <x14:formula1>
            <xm:f>DataInputRule!$C$98:$C$99</xm:f>
          </x14:formula1>
          <xm:sqref>F10:H11</xm:sqref>
        </x14:dataValidation>
        <x14:dataValidation type="list" allowBlank="1" showInputMessage="1" showErrorMessage="1" xr:uid="{00000000-0002-0000-0400-000006000000}">
          <x14:formula1>
            <xm:f>DataInputRule!$F$4:$F$6</xm:f>
          </x14:formula1>
          <xm:sqref>J10:K11</xm:sqref>
        </x14:dataValidation>
        <x14:dataValidation type="list" allowBlank="1" showInputMessage="1" showErrorMessage="1" xr:uid="{00000000-0002-0000-0400-000007000000}">
          <x14:formula1>
            <xm:f>DataInputRule!$X$98:$X$100</xm:f>
          </x14:formula1>
          <xm:sqref>R22 W27 O10:O11</xm:sqref>
        </x14:dataValidation>
        <x14:dataValidation type="list" allowBlank="1" showInputMessage="1" showErrorMessage="1" xr:uid="{00000000-0002-0000-0400-000008000000}">
          <x14:formula1>
            <xm:f>DataInputRule!$Y$98:$Y$100</xm:f>
          </x14:formula1>
          <xm:sqref>E5</xm:sqref>
        </x14:dataValidation>
        <x14:dataValidation type="list" allowBlank="1" showInputMessage="1" showErrorMessage="1" xr:uid="{00000000-0002-0000-0400-000009000000}">
          <x14:formula1>
            <xm:f>DataInputRule!$D$98:$D$102</xm:f>
          </x14:formula1>
          <xm:sqref>P10:P11</xm:sqref>
        </x14:dataValidation>
        <x14:dataValidation type="list" allowBlank="1" showInputMessage="1" showErrorMessage="1" xr:uid="{00000000-0002-0000-0400-00000A000000}">
          <x14:formula1>
            <xm:f>DataInputRule!$E$98:$E$100</xm:f>
          </x14:formula1>
          <xm:sqref>Q10:Q11</xm:sqref>
        </x14:dataValidation>
        <x14:dataValidation type="list" allowBlank="1" showInputMessage="1" showErrorMessage="1" xr:uid="{00000000-0002-0000-0400-00000B000000}">
          <x14:formula1>
            <xm:f>DataInputRule!$F$98:$F$100</xm:f>
          </x14:formula1>
          <xm:sqref>R10:R11</xm:sqref>
        </x14:dataValidation>
        <x14:dataValidation type="list" allowBlank="1" showInputMessage="1" showErrorMessage="1" xr:uid="{00000000-0002-0000-0400-00000C000000}">
          <x14:formula1>
            <xm:f>DataInputRule!$L$4:$L$8</xm:f>
          </x14:formula1>
          <xm:sqref>T10:V11</xm:sqref>
        </x14:dataValidation>
        <x14:dataValidation type="list" allowBlank="1" showInputMessage="1" showErrorMessage="1" xr:uid="{00000000-0002-0000-0400-00000D000000}">
          <x14:formula1>
            <xm:f>DataInputRule!$G$98:$G$100</xm:f>
          </x14:formula1>
          <xm:sqref>W10:W11</xm:sqref>
        </x14:dataValidation>
        <x14:dataValidation type="list" allowBlank="1" showInputMessage="1" showErrorMessage="1" xr:uid="{00000000-0002-0000-0400-00000E000000}">
          <x14:formula1>
            <xm:f>DataInputRule!$H$98:$H$101</xm:f>
          </x14:formula1>
          <xm:sqref>X10:X11</xm:sqref>
        </x14:dataValidation>
        <x14:dataValidation type="list" allowBlank="1" showInputMessage="1" showErrorMessage="1" xr:uid="{00000000-0002-0000-0400-00000F000000}">
          <x14:formula1>
            <xm:f>DataInputRule!$I$98:$I$100</xm:f>
          </x14:formula1>
          <xm:sqref>Y10:Y11</xm:sqref>
        </x14:dataValidation>
        <x14:dataValidation type="list" allowBlank="1" showInputMessage="1" showErrorMessage="1" xr:uid="{00000000-0002-0000-0400-000010000000}">
          <x14:formula1>
            <xm:f>DataInputRule!$J$98:$J$100</xm:f>
          </x14:formula1>
          <xm:sqref>Z10:Z11</xm:sqref>
        </x14:dataValidation>
        <x14:dataValidation type="list" allowBlank="1" showInputMessage="1" showErrorMessage="1" xr:uid="{00000000-0002-0000-0400-000011000000}">
          <x14:formula1>
            <xm:f>DataInputRule!$G$4:$G$9</xm:f>
          </x14:formula1>
          <xm:sqref>AA10:AB11</xm:sqref>
        </x14:dataValidation>
        <x14:dataValidation type="list" allowBlank="1" showInputMessage="1" showErrorMessage="1" xr:uid="{00000000-0002-0000-0400-000012000000}">
          <x14:formula1>
            <xm:f>DataInputRule!$I$4:$I$9</xm:f>
          </x14:formula1>
          <xm:sqref>AC10:AC11</xm:sqref>
        </x14:dataValidation>
        <x14:dataValidation type="list" allowBlank="1" showInputMessage="1" showErrorMessage="1" xr:uid="{00000000-0002-0000-0400-000013000000}">
          <x14:formula1>
            <xm:f>DataInputRule!$H$4:$H$6</xm:f>
          </x14:formula1>
          <xm:sqref>E16 E32</xm:sqref>
        </x14:dataValidation>
        <x14:dataValidation type="list" allowBlank="1" showInputMessage="1" xr:uid="{00000000-0002-0000-0400-000014000000}">
          <x14:formula1>
            <xm:f>DataInputRule!$N$4:$N$5</xm:f>
          </x14:formula1>
          <xm:sqref>P16:Q16 P32:Q32</xm:sqref>
        </x14:dataValidation>
        <x14:dataValidation type="list" allowBlank="1" showInputMessage="1" xr:uid="{00000000-0002-0000-0400-000015000000}">
          <x14:formula1>
            <xm:f>DataInputRule!$K$98:$K$102</xm:f>
          </x14:formula1>
          <xm:sqref>L19</xm:sqref>
        </x14:dataValidation>
        <x14:dataValidation type="list" allowBlank="1" showInputMessage="1" showErrorMessage="1" xr:uid="{00000000-0002-0000-0400-000016000000}">
          <x14:formula1>
            <xm:f>DataInputRule!$L$98:$L$100</xm:f>
          </x14:formula1>
          <xm:sqref>P22</xm:sqref>
        </x14:dataValidation>
        <x14:dataValidation type="list" allowBlank="1" showInputMessage="1" xr:uid="{00000000-0002-0000-0400-000017000000}">
          <x14:formula1>
            <xm:f>DataInputRule!$M$98:$M$99</xm:f>
          </x14:formula1>
          <xm:sqref>Q22</xm:sqref>
        </x14:dataValidation>
        <x14:dataValidation type="list" allowBlank="1" showInputMessage="1" xr:uid="{00000000-0002-0000-0400-000018000000}">
          <x14:formula1>
            <xm:f>DataInputRule!$N$98:$N$107</xm:f>
          </x14:formula1>
          <xm:sqref>L24</xm:sqref>
        </x14:dataValidation>
        <x14:dataValidation type="list" allowBlank="1" showInputMessage="1" showErrorMessage="1" xr:uid="{00000000-0002-0000-0400-000019000000}">
          <x14:formula1>
            <xm:f>DataInputRule!$O$98:$O$102</xm:f>
          </x14:formula1>
          <xm:sqref>F27</xm:sqref>
        </x14:dataValidation>
        <x14:dataValidation type="list" allowBlank="1" showInputMessage="1" xr:uid="{00000000-0002-0000-0400-00001A000000}">
          <x14:formula1>
            <xm:f>DataInputRule!$P$98:$P$100</xm:f>
          </x14:formula1>
          <xm:sqref>G27:H27</xm:sqref>
        </x14:dataValidation>
        <x14:dataValidation type="list" imeMode="disabled" allowBlank="1" showInputMessage="1" xr:uid="{00000000-0002-0000-0400-00001B000000}">
          <x14:formula1>
            <xm:f>DataInputRule!$Q$98:$Q$100</xm:f>
          </x14:formula1>
          <xm:sqref>I27</xm:sqref>
        </x14:dataValidation>
        <x14:dataValidation type="list" allowBlank="1" showInputMessage="1" showErrorMessage="1" xr:uid="{00000000-0002-0000-0400-00001C000000}">
          <x14:formula1>
            <xm:f>DataInputRule!$R$98:$R$110</xm:f>
          </x14:formula1>
          <xm:sqref>J27:K27</xm:sqref>
        </x14:dataValidation>
        <x14:dataValidation type="list" allowBlank="1" showInputMessage="1" xr:uid="{00000000-0002-0000-0400-00001D000000}">
          <x14:formula1>
            <xm:f>DataInputRule!$S$98:$S$100</xm:f>
          </x14:formula1>
          <xm:sqref>L27</xm:sqref>
        </x14:dataValidation>
        <x14:dataValidation type="list" allowBlank="1" showInputMessage="1" xr:uid="{00000000-0002-0000-0400-00001E000000}">
          <x14:formula1>
            <xm:f>DataInputRule!$U$98:$U$99</xm:f>
          </x14:formula1>
          <xm:sqref>N27</xm:sqref>
        </x14:dataValidation>
        <x14:dataValidation type="list" allowBlank="1" showInputMessage="1" showErrorMessage="1" xr:uid="{00000000-0002-0000-0400-00001F000000}">
          <x14:formula1>
            <xm:f>DataInputRule!$V$98:$V$100</xm:f>
          </x14:formula1>
          <xm:sqref>R27:S27</xm:sqref>
        </x14:dataValidation>
        <x14:dataValidation type="list" imeMode="disabled" allowBlank="1" showInputMessage="1" xr:uid="{00000000-0002-0000-0400-000020000000}">
          <x14:formula1>
            <xm:f>DataInputRule!$T$98:$T$100</xm:f>
          </x14:formula1>
          <xm:sqref>M27</xm:sqref>
        </x14:dataValidation>
        <x14:dataValidation type="list" allowBlank="1" showInputMessage="1" showErrorMessage="1" xr:uid="{00000000-0002-0000-0400-000021000000}">
          <x14:formula1>
            <xm:f>DataInputRule!$W$98:$W$100</xm:f>
          </x14:formula1>
          <xm:sqref>H36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pageSetUpPr fitToPage="1"/>
  </sheetPr>
  <dimension ref="A1:Q11"/>
  <sheetViews>
    <sheetView view="pageBreakPreview" zoomScale="70" zoomScaleNormal="55" zoomScaleSheetLayoutView="70" workbookViewId="0">
      <selection activeCell="A30" sqref="A30"/>
    </sheetView>
  </sheetViews>
  <sheetFormatPr defaultColWidth="9" defaultRowHeight="13.2"/>
  <cols>
    <col min="1" max="1" width="5.6640625" style="217" customWidth="1"/>
    <col min="2" max="2" width="70.6640625" style="217" customWidth="1"/>
    <col min="3" max="3" width="10.6640625" style="217" customWidth="1"/>
    <col min="4" max="4" width="7.44140625" style="217" customWidth="1"/>
    <col min="5" max="5" width="11.77734375" style="217" customWidth="1"/>
    <col min="6" max="7" width="42.6640625" style="217" customWidth="1"/>
    <col min="8" max="12" width="43.44140625" style="217" customWidth="1"/>
    <col min="13" max="15" width="14.6640625" style="217" customWidth="1"/>
    <col min="16" max="16384" width="9" style="217"/>
  </cols>
  <sheetData>
    <row r="1" spans="1:17" ht="16.5" customHeight="1">
      <c r="A1" s="145" t="s">
        <v>373</v>
      </c>
      <c r="B1" s="145" t="s">
        <v>1</v>
      </c>
      <c r="C1" s="145" t="s">
        <v>2</v>
      </c>
      <c r="D1" s="145" t="s">
        <v>3</v>
      </c>
      <c r="E1" s="145" t="s">
        <v>4</v>
      </c>
      <c r="F1" s="145" t="s">
        <v>5</v>
      </c>
      <c r="G1" s="145" t="s">
        <v>6</v>
      </c>
      <c r="H1" s="145" t="s">
        <v>7</v>
      </c>
      <c r="I1" s="145" t="s">
        <v>8</v>
      </c>
      <c r="J1" s="145" t="s">
        <v>9</v>
      </c>
      <c r="K1" s="145" t="s">
        <v>10</v>
      </c>
      <c r="L1" s="145" t="s">
        <v>11</v>
      </c>
      <c r="M1" s="145" t="s">
        <v>12</v>
      </c>
      <c r="N1" s="145" t="s">
        <v>558</v>
      </c>
      <c r="O1" s="145" t="s">
        <v>747</v>
      </c>
      <c r="P1" s="145" t="s">
        <v>13</v>
      </c>
    </row>
    <row r="2" spans="1:17" ht="30" customHeight="1">
      <c r="A2" s="145" t="str">
        <f>TT!A2</f>
        <v>000_H2</v>
      </c>
      <c r="B2" s="954" t="s">
        <v>658</v>
      </c>
      <c r="C2" s="324"/>
      <c r="D2" s="1065" t="str">
        <f>TT!D2</f>
        <v>ステアリングシステム 標準メータ制御仕様書</v>
      </c>
      <c r="E2" s="1066"/>
      <c r="F2" s="1066"/>
      <c r="G2" s="983"/>
      <c r="H2" s="960"/>
      <c r="I2" s="961" t="str">
        <f>TT!J2</f>
        <v>メータ制御仕様書 No:</v>
      </c>
      <c r="J2" s="956" t="str">
        <f>TT!K2</f>
        <v>MET-C_STEER-CSTD-A0-04-A-C0</v>
      </c>
      <c r="K2" s="983"/>
      <c r="L2" s="959" t="str">
        <f>TT!S2</f>
        <v>フォーマットVer：　MET-MTRSPTEM-XBAS-013-*</v>
      </c>
      <c r="M2" s="1116"/>
      <c r="N2" s="12"/>
      <c r="O2" s="295"/>
      <c r="P2" s="1079" t="s">
        <v>560</v>
      </c>
      <c r="Q2" s="18"/>
    </row>
    <row r="3" spans="1:17" ht="39.75" customHeight="1">
      <c r="A3" s="145" t="s">
        <v>748</v>
      </c>
      <c r="B3" s="324"/>
      <c r="C3" s="324"/>
      <c r="M3" s="1080" t="s">
        <v>562</v>
      </c>
      <c r="N3" s="1277" t="s">
        <v>563</v>
      </c>
      <c r="O3" s="1278"/>
    </row>
    <row r="4" spans="1:17" ht="39.75" customHeight="1">
      <c r="A4" s="145" t="s">
        <v>749</v>
      </c>
      <c r="B4" s="324"/>
      <c r="C4" s="324"/>
      <c r="M4" s="973" t="s">
        <v>565</v>
      </c>
      <c r="N4" s="1335" t="s">
        <v>160</v>
      </c>
      <c r="O4" s="1280"/>
    </row>
    <row r="5" spans="1:17" ht="39.75" customHeight="1">
      <c r="A5" s="145" t="s">
        <v>750</v>
      </c>
      <c r="B5" s="324"/>
      <c r="C5" s="324"/>
      <c r="M5" s="978" t="s">
        <v>567</v>
      </c>
      <c r="N5" s="978" t="s">
        <v>568</v>
      </c>
      <c r="O5" s="978" t="s">
        <v>569</v>
      </c>
    </row>
    <row r="6" spans="1:17" ht="79.5" customHeight="1">
      <c r="A6" s="145" t="s">
        <v>751</v>
      </c>
      <c r="B6" s="324"/>
      <c r="C6" s="324"/>
      <c r="M6" s="1081" t="s">
        <v>160</v>
      </c>
      <c r="N6" s="1081" t="s">
        <v>160</v>
      </c>
      <c r="O6" s="1081" t="s">
        <v>160</v>
      </c>
    </row>
    <row r="7" spans="1:17" ht="20.25" customHeight="1">
      <c r="A7" s="145" t="s">
        <v>752</v>
      </c>
      <c r="B7" s="324"/>
      <c r="C7" s="324"/>
      <c r="D7" s="1005" t="s">
        <v>753</v>
      </c>
      <c r="E7" s="18"/>
      <c r="F7" s="18"/>
      <c r="I7" s="227"/>
      <c r="J7" s="227"/>
      <c r="K7" s="227"/>
      <c r="L7" s="227"/>
      <c r="M7" s="334"/>
      <c r="N7" s="334"/>
      <c r="O7" s="334"/>
    </row>
    <row r="8" spans="1:17" ht="30" customHeight="1">
      <c r="A8" s="145" t="s">
        <v>754</v>
      </c>
      <c r="B8" s="246" t="s">
        <v>28</v>
      </c>
      <c r="C8" s="337" t="s">
        <v>29</v>
      </c>
      <c r="D8" s="1008" t="s">
        <v>681</v>
      </c>
      <c r="E8" s="1188" t="s">
        <v>755</v>
      </c>
      <c r="F8" s="1020" t="s">
        <v>756</v>
      </c>
      <c r="G8" s="1020" t="s">
        <v>757</v>
      </c>
      <c r="H8" s="1082" t="s">
        <v>758</v>
      </c>
      <c r="I8" s="1020" t="s">
        <v>759</v>
      </c>
      <c r="J8" s="1020" t="s">
        <v>577</v>
      </c>
      <c r="K8" s="1020" t="s">
        <v>760</v>
      </c>
      <c r="L8" s="1020" t="s">
        <v>579</v>
      </c>
      <c r="M8" s="1194" t="s">
        <v>580</v>
      </c>
      <c r="N8" s="1281"/>
      <c r="O8" s="1282"/>
    </row>
    <row r="9" spans="1:17" ht="30" customHeight="1">
      <c r="A9" s="145" t="s">
        <v>761</v>
      </c>
      <c r="B9" s="1006"/>
      <c r="C9" s="1007"/>
      <c r="D9" s="1009"/>
      <c r="E9" s="1187"/>
      <c r="F9" s="1021" t="s">
        <v>762</v>
      </c>
      <c r="G9" s="1021" t="s">
        <v>763</v>
      </c>
      <c r="H9" s="1083" t="s">
        <v>584</v>
      </c>
      <c r="I9" s="1021"/>
      <c r="J9" s="1083"/>
      <c r="K9" s="1083"/>
      <c r="L9" s="1083"/>
      <c r="M9" s="1250"/>
      <c r="N9" s="1283"/>
      <c r="O9" s="1284"/>
    </row>
    <row r="10" spans="1:17" ht="99.9" customHeight="1">
      <c r="A10" s="145" t="s">
        <v>764</v>
      </c>
      <c r="B10" s="198" t="str">
        <f>TT!$I$19&amp;"-"&amp;TT!$I$20&amp;"-MEV01-TRA001"&amp;"-"</f>
        <v>C_STEER-CSTD-A0-MEV01-TRA001-</v>
      </c>
      <c r="C10" s="199" t="str">
        <f>LEFT(TT!$I$21,4)</f>
        <v>04-A</v>
      </c>
      <c r="D10" s="1009">
        <v>1</v>
      </c>
      <c r="E10" s="1162"/>
      <c r="F10" s="951"/>
      <c r="G10" s="951"/>
      <c r="H10" s="951"/>
      <c r="I10" s="951"/>
      <c r="J10" s="951"/>
      <c r="K10" s="951"/>
      <c r="L10" s="951"/>
      <c r="M10" s="1263"/>
      <c r="N10" s="1264"/>
      <c r="O10" s="1265"/>
    </row>
    <row r="11" spans="1:17" ht="30" customHeight="1">
      <c r="A11" s="145"/>
      <c r="J11" s="298"/>
      <c r="K11" s="298"/>
      <c r="L11" s="326"/>
    </row>
  </sheetData>
  <sheetProtection algorithmName="SHA-512" hashValue="ORdMdQVFRmJ4+E5FDoU6LZ/I2t8Xqsk+LRBbIFgOGpQwy8V0sTg5gz54NXsXgqJl8FAcN6ijNHrFtrVT01hjuw==" saltValue="1CF0WY5uiumQCO41X/RtGA==" spinCount="100000" sheet="1" scenarios="1" formatRows="0"/>
  <mergeCells count="6">
    <mergeCell ref="E8:E9"/>
    <mergeCell ref="M8:O8"/>
    <mergeCell ref="M9:O9"/>
    <mergeCell ref="M10:O10"/>
    <mergeCell ref="N3:O3"/>
    <mergeCell ref="N4:O4"/>
  </mergeCells>
  <phoneticPr fontId="1"/>
  <dataValidations count="1">
    <dataValidation imeMode="disabled" allowBlank="1" showInputMessage="1" showErrorMessage="1" sqref="H10 J10:M10" xr:uid="{00000000-0002-0000-0500-000000000000}"/>
  </dataValidations>
  <pageMargins left="0.23622047244094491" right="0.23622047244094491" top="0.35433070866141736" bottom="0.35433070866141736" header="0.39370078740157483" footer="0.31496062992125984"/>
  <pageSetup paperSize="8" scale="55" fitToHeight="0" orientation="landscape" cellComments="asDisplayed" r:id="rId1"/>
  <headerFooter>
    <oddHeader xml:space="preserve">&amp;RPage &amp;P+7 / 12                   </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4">
    <pageSetUpPr fitToPage="1"/>
  </sheetPr>
  <dimension ref="A1:AD39"/>
  <sheetViews>
    <sheetView view="pageBreakPreview" zoomScale="85" zoomScaleNormal="55" zoomScaleSheetLayoutView="85" workbookViewId="0"/>
  </sheetViews>
  <sheetFormatPr defaultColWidth="9" defaultRowHeight="30" customHeight="1"/>
  <cols>
    <col min="1" max="1" width="5.6640625" style="145" customWidth="1"/>
    <col min="2" max="2" width="70.6640625" style="206" customWidth="1"/>
    <col min="3" max="3" width="10.6640625" style="206" customWidth="1"/>
    <col min="4" max="4" width="6.44140625" style="70" customWidth="1"/>
    <col min="5" max="5" width="6.6640625" style="70" customWidth="1"/>
    <col min="6" max="6" width="12.21875" style="70" customWidth="1"/>
    <col min="7" max="8" width="15.6640625" style="70" customWidth="1"/>
    <col min="9" max="10" width="30.6640625" style="70" customWidth="1"/>
    <col min="11" max="11" width="20.6640625" style="70" customWidth="1"/>
    <col min="12" max="12" width="34.6640625" style="70" customWidth="1"/>
    <col min="13" max="13" width="20.6640625" style="70" customWidth="1"/>
    <col min="14" max="15" width="17.6640625" style="70" customWidth="1"/>
    <col min="16" max="19" width="20.6640625" style="70" customWidth="1"/>
    <col min="20" max="22" width="15.6640625" style="70" customWidth="1"/>
    <col min="23" max="24" width="12.88671875" style="70" customWidth="1"/>
    <col min="25" max="25" width="12.6640625" style="70" customWidth="1"/>
    <col min="26" max="29" width="9" style="70"/>
    <col min="30" max="30" width="9" style="70" customWidth="1"/>
    <col min="31" max="16384" width="9" style="70"/>
  </cols>
  <sheetData>
    <row r="1" spans="1:30" ht="30" customHeight="1">
      <c r="A1" s="145" t="s">
        <v>0</v>
      </c>
      <c r="B1" s="135" t="s">
        <v>1</v>
      </c>
      <c r="C1" s="135" t="s">
        <v>2</v>
      </c>
      <c r="D1" s="145" t="s">
        <v>3</v>
      </c>
      <c r="E1" s="145" t="s">
        <v>4</v>
      </c>
      <c r="F1" s="145" t="s">
        <v>5</v>
      </c>
      <c r="G1" s="145" t="s">
        <v>6</v>
      </c>
      <c r="H1" s="145" t="s">
        <v>765</v>
      </c>
      <c r="I1" s="145" t="s">
        <v>766</v>
      </c>
      <c r="J1" s="145" t="s">
        <v>767</v>
      </c>
      <c r="K1" s="145" t="s">
        <v>768</v>
      </c>
      <c r="L1" s="145" t="s">
        <v>769</v>
      </c>
      <c r="M1" s="145" t="s">
        <v>559</v>
      </c>
      <c r="N1" s="145" t="s">
        <v>557</v>
      </c>
      <c r="O1" s="145" t="s">
        <v>558</v>
      </c>
      <c r="P1" s="145" t="s">
        <v>747</v>
      </c>
      <c r="Q1" s="145" t="s">
        <v>770</v>
      </c>
      <c r="R1" s="145" t="s">
        <v>771</v>
      </c>
      <c r="S1" s="145" t="s">
        <v>772</v>
      </c>
      <c r="T1" s="145" t="s">
        <v>773</v>
      </c>
      <c r="U1" s="145" t="s">
        <v>774</v>
      </c>
      <c r="V1" s="145" t="s">
        <v>21</v>
      </c>
      <c r="W1" s="134" t="s">
        <v>312</v>
      </c>
    </row>
    <row r="2" spans="1:30" ht="30" customHeight="1">
      <c r="A2" s="145" t="str">
        <f>TT!A2</f>
        <v>000_H2</v>
      </c>
      <c r="B2" s="1117" t="s">
        <v>22</v>
      </c>
      <c r="C2" s="135"/>
      <c r="D2" s="1118" t="str">
        <f>TT!D2</f>
        <v>ステアリングシステム 標準メータ制御仕様書</v>
      </c>
      <c r="E2" s="1119"/>
      <c r="F2" s="1119"/>
      <c r="G2" s="1119"/>
      <c r="H2" s="1119"/>
      <c r="I2" s="1119"/>
      <c r="J2" s="1119"/>
      <c r="K2" s="1119"/>
      <c r="L2" s="1120" t="str">
        <f>TT!J2</f>
        <v>メータ制御仕様書 No:</v>
      </c>
      <c r="M2" s="1121" t="str">
        <f>TT!K2</f>
        <v>MET-C_STEER-CSTD-A0-04-A-C0</v>
      </c>
      <c r="N2" s="1119"/>
      <c r="O2" s="1119"/>
      <c r="P2" s="1119"/>
      <c r="Q2" s="1119"/>
      <c r="R2" s="1119"/>
      <c r="S2" s="1119"/>
      <c r="T2" s="1122" t="str">
        <f>TT!S2</f>
        <v>フォーマットVer：　MET-MTRSPTEM-XBAS-013-*</v>
      </c>
      <c r="U2" s="1123"/>
      <c r="V2" s="1124"/>
      <c r="W2" s="1005" t="s">
        <v>560</v>
      </c>
    </row>
    <row r="3" spans="1:30" ht="30" customHeight="1">
      <c r="B3" s="135"/>
      <c r="C3" s="135"/>
      <c r="D3" s="145"/>
      <c r="E3" s="145"/>
      <c r="F3" s="145"/>
      <c r="G3" s="145"/>
      <c r="H3" s="145"/>
      <c r="I3" s="145"/>
      <c r="J3" s="145"/>
      <c r="K3" s="145"/>
      <c r="L3" s="145"/>
      <c r="M3" s="145"/>
      <c r="N3" s="145"/>
      <c r="O3" s="145"/>
      <c r="P3" s="145"/>
      <c r="Q3" s="145"/>
      <c r="R3" s="145"/>
      <c r="S3" s="145"/>
      <c r="T3" s="145"/>
      <c r="U3" s="145"/>
      <c r="V3" s="145"/>
      <c r="W3" s="134"/>
    </row>
    <row r="4" spans="1:30" ht="30" customHeight="1">
      <c r="A4" s="145" t="s">
        <v>775</v>
      </c>
      <c r="D4" s="989" t="s">
        <v>776</v>
      </c>
      <c r="E4" s="18"/>
      <c r="F4" s="18"/>
      <c r="G4" s="43"/>
      <c r="H4" s="43"/>
      <c r="I4" s="43"/>
      <c r="J4" s="43"/>
      <c r="K4" s="43"/>
      <c r="L4" s="51"/>
      <c r="M4" s="18"/>
      <c r="N4" s="18"/>
      <c r="O4" s="18"/>
      <c r="P4" s="18"/>
      <c r="Q4" s="18"/>
      <c r="R4" s="18"/>
      <c r="S4" s="18"/>
      <c r="T4" s="364"/>
      <c r="U4" s="364"/>
      <c r="V4" s="364"/>
      <c r="W4" s="11"/>
      <c r="X4" s="11"/>
    </row>
    <row r="5" spans="1:30" ht="30" customHeight="1">
      <c r="A5" s="145" t="s">
        <v>777</v>
      </c>
      <c r="D5" s="18"/>
      <c r="E5" s="18"/>
      <c r="F5" s="1336" t="s">
        <v>258</v>
      </c>
      <c r="G5" s="1337"/>
      <c r="H5" s="18"/>
      <c r="I5" s="18"/>
      <c r="J5" s="18"/>
      <c r="K5" s="18"/>
      <c r="L5" s="18"/>
      <c r="O5" s="18"/>
      <c r="P5" s="18"/>
      <c r="Q5" s="18"/>
      <c r="R5" s="18"/>
      <c r="S5" s="18"/>
      <c r="T5" s="364"/>
      <c r="U5" s="364"/>
      <c r="V5" s="364"/>
      <c r="W5" s="11"/>
      <c r="X5" s="11"/>
      <c r="AD5" s="365" t="s">
        <v>778</v>
      </c>
    </row>
    <row r="6" spans="1:30" ht="30" customHeight="1">
      <c r="A6" s="145" t="s">
        <v>779</v>
      </c>
      <c r="D6" s="18"/>
      <c r="E6" s="18"/>
      <c r="F6" s="1005" t="s">
        <v>106</v>
      </c>
      <c r="G6" s="207"/>
      <c r="H6" s="207"/>
      <c r="I6" s="207"/>
      <c r="J6" s="207"/>
      <c r="K6" s="207"/>
      <c r="L6" s="18"/>
      <c r="M6" s="18"/>
      <c r="N6" s="51"/>
      <c r="O6" s="18"/>
      <c r="P6" s="18"/>
      <c r="Q6" s="18"/>
      <c r="R6" s="18"/>
      <c r="S6" s="18"/>
      <c r="T6" s="364"/>
      <c r="U6" s="364"/>
      <c r="V6" s="364"/>
      <c r="W6" s="11"/>
      <c r="X6" s="11"/>
    </row>
    <row r="7" spans="1:30" ht="30" customHeight="1">
      <c r="A7" s="145" t="s">
        <v>780</v>
      </c>
      <c r="D7" s="18"/>
      <c r="E7" s="18"/>
      <c r="F7" s="95"/>
      <c r="G7" s="991" t="s">
        <v>781</v>
      </c>
      <c r="H7" s="928">
        <v>1</v>
      </c>
      <c r="I7" s="200"/>
      <c r="J7" s="207"/>
      <c r="K7" s="207"/>
      <c r="L7" s="18"/>
      <c r="M7" s="18"/>
      <c r="N7" s="51"/>
      <c r="O7" s="18"/>
      <c r="P7" s="18"/>
      <c r="Q7" s="18"/>
      <c r="R7" s="18"/>
      <c r="S7" s="18"/>
      <c r="T7" s="364"/>
      <c r="U7" s="364"/>
      <c r="V7" s="364"/>
      <c r="W7" s="11"/>
      <c r="X7" s="11"/>
    </row>
    <row r="8" spans="1:30" ht="30" customHeight="1">
      <c r="A8" s="145" t="s">
        <v>782</v>
      </c>
      <c r="B8" s="273"/>
      <c r="C8" s="273"/>
      <c r="D8" s="1005" t="s">
        <v>783</v>
      </c>
      <c r="E8" s="18"/>
      <c r="F8" s="18"/>
      <c r="G8" s="18"/>
      <c r="H8" s="18"/>
      <c r="I8" s="18"/>
      <c r="J8" s="18"/>
      <c r="K8" s="18"/>
      <c r="L8" s="18"/>
      <c r="M8" s="18"/>
      <c r="N8" s="18"/>
      <c r="O8" s="18"/>
      <c r="P8" s="18"/>
      <c r="Q8" s="18"/>
      <c r="R8" s="18"/>
      <c r="S8" s="18"/>
      <c r="T8" s="200"/>
      <c r="U8" s="18"/>
      <c r="V8" s="18"/>
      <c r="W8" s="10"/>
      <c r="X8" s="10"/>
    </row>
    <row r="9" spans="1:30" ht="30" customHeight="1">
      <c r="A9" s="145" t="s">
        <v>784</v>
      </c>
      <c r="B9" s="196"/>
      <c r="C9" s="196"/>
      <c r="D9" s="1005" t="s">
        <v>785</v>
      </c>
      <c r="E9" s="18"/>
      <c r="F9" s="18"/>
      <c r="G9" s="18"/>
      <c r="H9" s="18"/>
      <c r="I9" s="18"/>
      <c r="J9" s="18"/>
      <c r="K9" s="18"/>
      <c r="L9" s="18"/>
      <c r="M9" s="18"/>
      <c r="N9" s="18"/>
      <c r="O9" s="18"/>
      <c r="P9" s="18"/>
      <c r="Q9" s="18"/>
      <c r="R9" s="18"/>
      <c r="S9" s="18"/>
      <c r="T9" s="200"/>
      <c r="U9" s="18"/>
      <c r="V9" s="18"/>
      <c r="W9" s="10"/>
      <c r="X9" s="10"/>
    </row>
    <row r="10" spans="1:30" ht="41.25" customHeight="1">
      <c r="A10" s="145" t="s">
        <v>786</v>
      </c>
      <c r="B10" s="246" t="s">
        <v>28</v>
      </c>
      <c r="C10" s="337" t="s">
        <v>29</v>
      </c>
      <c r="D10" s="1008" t="s">
        <v>129</v>
      </c>
      <c r="E10" s="1125" t="s">
        <v>130</v>
      </c>
      <c r="F10" s="1338" t="s">
        <v>787</v>
      </c>
      <c r="G10" s="1339"/>
      <c r="H10" s="1340"/>
      <c r="I10" s="1128" t="s">
        <v>788</v>
      </c>
      <c r="J10" s="1129" t="s">
        <v>789</v>
      </c>
      <c r="K10" s="1341" t="s">
        <v>790</v>
      </c>
      <c r="L10" s="1342"/>
      <c r="M10" s="1342"/>
      <c r="N10" s="1342"/>
      <c r="O10" s="1343"/>
      <c r="T10" s="10"/>
    </row>
    <row r="11" spans="1:30" ht="43.5" customHeight="1">
      <c r="A11" s="145" t="s">
        <v>791</v>
      </c>
      <c r="B11" s="1032"/>
      <c r="C11" s="1007"/>
      <c r="D11" s="1009"/>
      <c r="E11" s="1126" t="s">
        <v>143</v>
      </c>
      <c r="F11" s="993"/>
      <c r="G11" s="993"/>
      <c r="H11" s="1127"/>
      <c r="I11" s="1064"/>
      <c r="J11" s="1130"/>
      <c r="K11" s="1344" t="s">
        <v>402</v>
      </c>
      <c r="L11" s="1345"/>
      <c r="M11" s="1344" t="s">
        <v>792</v>
      </c>
      <c r="N11" s="1346"/>
      <c r="O11" s="1345"/>
      <c r="T11" s="10"/>
    </row>
    <row r="12" spans="1:30" ht="221.25" customHeight="1">
      <c r="A12" s="145" t="s">
        <v>793</v>
      </c>
      <c r="B12" s="253" t="str">
        <f>TT!$I$19&amp;"-"&amp;TT!$I$20&amp;"-SW01-REQ01"&amp;"-"</f>
        <v>C_STEER-CSTD-A0-SW01-REQ01-</v>
      </c>
      <c r="C12" s="252" t="str">
        <f>LEFT(TT!$I$21,4)</f>
        <v>04-A</v>
      </c>
      <c r="D12" s="1061" t="s">
        <v>794</v>
      </c>
      <c r="E12" s="1062"/>
      <c r="F12" s="1285"/>
      <c r="G12" s="1310"/>
      <c r="H12" s="1311"/>
      <c r="I12" s="1041"/>
      <c r="J12" s="926"/>
      <c r="K12" s="1285"/>
      <c r="L12" s="1311"/>
      <c r="M12" s="1347"/>
      <c r="N12" s="1348"/>
      <c r="O12" s="1349"/>
      <c r="T12" s="10"/>
    </row>
    <row r="13" spans="1:30" ht="30" customHeight="1">
      <c r="B13" s="210"/>
      <c r="C13" s="210"/>
      <c r="D13" s="18"/>
      <c r="E13" s="18"/>
      <c r="F13" s="18"/>
      <c r="G13" s="18"/>
      <c r="H13" s="18"/>
      <c r="I13" s="18"/>
      <c r="J13" s="18"/>
      <c r="K13" s="18"/>
      <c r="L13" s="18"/>
      <c r="M13" s="18"/>
      <c r="N13" s="18"/>
      <c r="O13" s="18"/>
      <c r="P13" s="18"/>
      <c r="Q13" s="18"/>
      <c r="R13" s="18"/>
      <c r="S13" s="18"/>
      <c r="T13" s="200"/>
      <c r="U13" s="18"/>
      <c r="V13" s="18"/>
      <c r="W13" s="10"/>
      <c r="X13" s="10"/>
    </row>
    <row r="14" spans="1:30" ht="30" customHeight="1">
      <c r="A14" s="145" t="s">
        <v>795</v>
      </c>
      <c r="B14" s="210"/>
      <c r="C14" s="210"/>
      <c r="D14" s="1005" t="s">
        <v>796</v>
      </c>
      <c r="E14" s="18"/>
      <c r="F14" s="18"/>
      <c r="G14" s="18"/>
      <c r="H14" s="18"/>
      <c r="I14" s="18"/>
      <c r="J14" s="18"/>
      <c r="K14" s="18"/>
      <c r="L14" s="18"/>
      <c r="M14" s="18"/>
      <c r="N14" s="18"/>
      <c r="O14" s="18"/>
      <c r="P14" s="18"/>
      <c r="Q14" s="18"/>
      <c r="R14" s="18"/>
      <c r="S14" s="18"/>
      <c r="T14" s="200"/>
      <c r="U14" s="18"/>
      <c r="V14" s="18"/>
      <c r="W14" s="10"/>
      <c r="X14" s="10"/>
    </row>
    <row r="15" spans="1:30" ht="30" customHeight="1">
      <c r="B15" s="210"/>
      <c r="C15" s="210"/>
      <c r="D15" s="18"/>
      <c r="E15" s="18"/>
      <c r="F15" s="18"/>
      <c r="G15" s="18"/>
      <c r="H15" s="18"/>
      <c r="I15" s="18"/>
      <c r="J15" s="18"/>
      <c r="K15" s="18"/>
      <c r="L15" s="18"/>
      <c r="M15" s="18"/>
      <c r="N15" s="18"/>
      <c r="O15" s="18"/>
      <c r="P15" s="18"/>
      <c r="Q15" s="18"/>
      <c r="R15" s="18"/>
      <c r="S15" s="18"/>
      <c r="T15" s="200"/>
      <c r="U15" s="18"/>
      <c r="V15" s="18"/>
      <c r="W15" s="10"/>
      <c r="X15" s="10"/>
    </row>
    <row r="16" spans="1:30" ht="30" customHeight="1">
      <c r="A16" s="145" t="s">
        <v>797</v>
      </c>
      <c r="B16" s="211"/>
      <c r="C16" s="211"/>
      <c r="D16" s="1005" t="s">
        <v>798</v>
      </c>
      <c r="E16" s="18"/>
      <c r="F16" s="18"/>
      <c r="G16" s="18"/>
      <c r="H16" s="18"/>
      <c r="I16" s="18"/>
      <c r="J16" s="18"/>
      <c r="K16" s="18"/>
      <c r="L16" s="18"/>
      <c r="M16" s="27"/>
      <c r="N16" s="200"/>
      <c r="O16" s="18"/>
      <c r="P16" s="18"/>
      <c r="Q16" s="18"/>
      <c r="R16" s="18"/>
      <c r="S16" s="18"/>
      <c r="T16" s="18"/>
      <c r="U16" s="18"/>
      <c r="V16" s="18"/>
      <c r="W16" s="11"/>
      <c r="X16" s="11"/>
    </row>
    <row r="17" spans="1:28" ht="30" customHeight="1">
      <c r="A17" s="145" t="s">
        <v>799</v>
      </c>
      <c r="B17" s="211"/>
      <c r="C17" s="211"/>
      <c r="D17" s="18"/>
      <c r="E17" s="18"/>
      <c r="F17" s="1350" t="s">
        <v>800</v>
      </c>
      <c r="G17" s="1351"/>
      <c r="H17" s="1351"/>
      <c r="I17" s="44"/>
      <c r="J17" s="44"/>
      <c r="K17" s="44"/>
      <c r="L17" s="44"/>
      <c r="M17" s="287"/>
      <c r="N17" s="440"/>
      <c r="O17" s="44"/>
      <c r="P17" s="18"/>
      <c r="Q17" s="18"/>
      <c r="R17" s="18"/>
      <c r="S17" s="18"/>
      <c r="T17" s="18"/>
      <c r="U17" s="18"/>
      <c r="V17" s="18"/>
      <c r="W17" s="11"/>
      <c r="X17" s="11"/>
    </row>
    <row r="18" spans="1:28" ht="39.9" customHeight="1">
      <c r="A18" s="145" t="s">
        <v>801</v>
      </c>
      <c r="B18" s="246" t="s">
        <v>28</v>
      </c>
      <c r="C18" s="337" t="s">
        <v>29</v>
      </c>
      <c r="D18" s="1008" t="s">
        <v>129</v>
      </c>
      <c r="E18" s="1131" t="s">
        <v>130</v>
      </c>
      <c r="F18" s="1338" t="s">
        <v>802</v>
      </c>
      <c r="G18" s="1339"/>
      <c r="H18" s="1340"/>
      <c r="I18" s="1338" t="s">
        <v>803</v>
      </c>
      <c r="J18" s="1339"/>
      <c r="K18" s="1340"/>
      <c r="L18" s="999" t="s">
        <v>135</v>
      </c>
      <c r="M18" s="1132"/>
      <c r="N18" s="1357" t="s">
        <v>136</v>
      </c>
      <c r="O18" s="1358"/>
      <c r="P18" s="1352" t="s">
        <v>804</v>
      </c>
      <c r="Q18" s="1353"/>
      <c r="R18" s="1327" t="s">
        <v>805</v>
      </c>
      <c r="S18" s="1329"/>
    </row>
    <row r="19" spans="1:28" ht="39.9" customHeight="1">
      <c r="A19" s="145" t="s">
        <v>806</v>
      </c>
      <c r="B19" s="1006"/>
      <c r="C19" s="1007"/>
      <c r="D19" s="1009"/>
      <c r="E19" s="1126" t="s">
        <v>143</v>
      </c>
      <c r="F19" s="1088"/>
      <c r="G19" s="1354"/>
      <c r="H19" s="1355"/>
      <c r="I19" s="1356"/>
      <c r="J19" s="1354"/>
      <c r="K19" s="1355"/>
      <c r="L19" s="1069"/>
      <c r="M19" s="1133"/>
      <c r="N19" s="1344" t="s">
        <v>807</v>
      </c>
      <c r="O19" s="1345"/>
      <c r="P19" s="1356" t="s">
        <v>144</v>
      </c>
      <c r="Q19" s="1355"/>
      <c r="R19" s="1037" t="s">
        <v>808</v>
      </c>
      <c r="S19" s="995" t="s">
        <v>809</v>
      </c>
    </row>
    <row r="20" spans="1:28" ht="50.1" customHeight="1">
      <c r="A20" s="145" t="s">
        <v>810</v>
      </c>
      <c r="B20" s="198" t="str">
        <f>TT!$I$19&amp;"-"&amp;TT!$I$20&amp;"-SW01-FNC01"&amp;"-"</f>
        <v>C_STEER-CSTD-A0-SW01-FNC01-</v>
      </c>
      <c r="C20" s="349" t="str">
        <f>LEFT(TT!$I$21,4)</f>
        <v>04-A</v>
      </c>
      <c r="D20" s="995">
        <v>1</v>
      </c>
      <c r="E20" s="1062"/>
      <c r="F20" s="1285" t="s">
        <v>811</v>
      </c>
      <c r="G20" s="1359"/>
      <c r="H20" s="1360"/>
      <c r="I20" s="1261"/>
      <c r="J20" s="1320"/>
      <c r="K20" s="1321"/>
      <c r="L20" s="1285"/>
      <c r="M20" s="1311"/>
      <c r="N20" s="1234"/>
      <c r="O20" s="1361"/>
      <c r="P20" s="1234"/>
      <c r="Q20" s="1361"/>
      <c r="R20" s="1736"/>
      <c r="S20" s="1737"/>
    </row>
    <row r="21" spans="1:28" ht="30" customHeight="1">
      <c r="B21" s="350"/>
      <c r="C21" s="351"/>
      <c r="D21" s="200"/>
      <c r="E21" s="376"/>
      <c r="F21" s="377"/>
      <c r="G21" s="377"/>
      <c r="H21" s="377"/>
      <c r="I21" s="377"/>
      <c r="J21" s="377"/>
      <c r="K21" s="377"/>
      <c r="L21" s="377"/>
      <c r="M21" s="376"/>
      <c r="N21" s="376"/>
      <c r="O21" s="378"/>
      <c r="P21" s="219"/>
      <c r="Q21" s="219"/>
      <c r="R21" s="200"/>
      <c r="S21" s="200"/>
      <c r="Y21" s="365"/>
    </row>
    <row r="22" spans="1:28" ht="30" customHeight="1">
      <c r="A22" s="145" t="s">
        <v>812</v>
      </c>
      <c r="B22" s="211"/>
      <c r="C22" s="211"/>
      <c r="D22" s="1005" t="s">
        <v>813</v>
      </c>
      <c r="E22" s="18"/>
      <c r="F22" s="18"/>
      <c r="G22" s="18"/>
      <c r="H22" s="18"/>
      <c r="I22" s="18"/>
      <c r="J22" s="18"/>
      <c r="K22" s="18"/>
      <c r="L22" s="991" t="s">
        <v>814</v>
      </c>
      <c r="M22" s="928">
        <v>2</v>
      </c>
      <c r="O22" s="18"/>
      <c r="P22" s="18"/>
      <c r="Q22" s="18"/>
      <c r="R22" s="18"/>
      <c r="S22" s="18"/>
      <c r="T22" s="18"/>
      <c r="U22" s="18"/>
      <c r="V22" s="18"/>
      <c r="W22" s="11"/>
      <c r="X22" s="11"/>
    </row>
    <row r="23" spans="1:28" ht="39.9" customHeight="1">
      <c r="A23" s="145" t="s">
        <v>815</v>
      </c>
      <c r="B23" s="246" t="s">
        <v>28</v>
      </c>
      <c r="C23" s="337" t="s">
        <v>29</v>
      </c>
      <c r="D23" s="1008" t="s">
        <v>129</v>
      </c>
      <c r="E23" s="1131" t="s">
        <v>130</v>
      </c>
      <c r="F23" s="1194" t="s">
        <v>816</v>
      </c>
      <c r="G23" s="1195"/>
      <c r="H23" s="1196"/>
      <c r="I23" s="1194" t="s">
        <v>817</v>
      </c>
      <c r="J23" s="1195"/>
      <c r="K23" s="1196"/>
      <c r="L23" s="1012" t="s">
        <v>135</v>
      </c>
      <c r="M23" s="1015"/>
      <c r="N23" s="1194" t="s">
        <v>818</v>
      </c>
      <c r="O23" s="1196"/>
    </row>
    <row r="24" spans="1:28" ht="39.9" customHeight="1">
      <c r="A24" s="145" t="s">
        <v>819</v>
      </c>
      <c r="B24" s="1006"/>
      <c r="C24" s="1007"/>
      <c r="D24" s="1009"/>
      <c r="E24" s="1126" t="s">
        <v>143</v>
      </c>
      <c r="F24" s="1097"/>
      <c r="G24" s="1363"/>
      <c r="H24" s="1364"/>
      <c r="I24" s="1365"/>
      <c r="J24" s="1363"/>
      <c r="K24" s="1364"/>
      <c r="L24" s="1013"/>
      <c r="M24" s="1133"/>
      <c r="N24" s="1344" t="s">
        <v>807</v>
      </c>
      <c r="O24" s="1345"/>
    </row>
    <row r="25" spans="1:28" ht="60" customHeight="1">
      <c r="A25" s="145" t="s">
        <v>820</v>
      </c>
      <c r="B25" s="198" t="str">
        <f>TT!$I$19&amp;"-"&amp;TT!$I$20&amp;"-SW01-STS01"&amp;"-"</f>
        <v>C_STEER-CSTD-A0-SW01-STS01-</v>
      </c>
      <c r="C25" s="199" t="str">
        <f>LEFT(TT!$I$21,4)</f>
        <v>04-A</v>
      </c>
      <c r="D25" s="995">
        <v>1</v>
      </c>
      <c r="E25" s="1062"/>
      <c r="F25" s="1362"/>
      <c r="G25" s="1320"/>
      <c r="H25" s="1321"/>
      <c r="I25" s="1261"/>
      <c r="J25" s="1320"/>
      <c r="K25" s="1321"/>
      <c r="L25" s="1285"/>
      <c r="M25" s="1311"/>
      <c r="N25" s="1234"/>
      <c r="O25" s="1235"/>
      <c r="W25" s="365" t="s">
        <v>778</v>
      </c>
    </row>
    <row r="26" spans="1:28" ht="71.25" customHeight="1">
      <c r="A26" s="145" t="s">
        <v>821</v>
      </c>
      <c r="B26" s="198" t="str">
        <f>TT!$I$19&amp;"-"&amp;TT!$I$20&amp;"-SW01-STS02"&amp;"-"</f>
        <v>C_STEER-CSTD-A0-SW01-STS02-</v>
      </c>
      <c r="C26" s="199" t="str">
        <f>LEFT(TT!$I$21,4)</f>
        <v>04-A</v>
      </c>
      <c r="D26" s="995">
        <v>2</v>
      </c>
      <c r="E26" s="1062"/>
      <c r="F26" s="1362"/>
      <c r="G26" s="1320"/>
      <c r="H26" s="1321"/>
      <c r="I26" s="1261"/>
      <c r="J26" s="1320"/>
      <c r="K26" s="1321"/>
      <c r="L26" s="1285"/>
      <c r="M26" s="1311"/>
      <c r="N26" s="1234"/>
      <c r="O26" s="1235"/>
      <c r="R26" s="379"/>
      <c r="S26" s="379"/>
      <c r="W26" s="365" t="s">
        <v>778</v>
      </c>
    </row>
    <row r="27" spans="1:28" ht="30" customHeight="1">
      <c r="B27" s="350"/>
      <c r="C27" s="351"/>
      <c r="D27" s="376"/>
      <c r="E27" s="200"/>
      <c r="F27" s="380"/>
      <c r="G27" s="380"/>
      <c r="H27" s="380"/>
      <c r="I27" s="380"/>
      <c r="J27" s="380"/>
      <c r="K27" s="380"/>
      <c r="L27" s="380"/>
      <c r="M27" s="200"/>
      <c r="N27" s="200"/>
      <c r="O27" s="381"/>
      <c r="P27" s="18"/>
      <c r="Q27" s="219"/>
      <c r="R27" s="18"/>
      <c r="S27" s="200"/>
      <c r="T27" s="382"/>
      <c r="V27" s="200"/>
      <c r="AB27" s="365"/>
    </row>
    <row r="28" spans="1:28" ht="30" customHeight="1">
      <c r="A28" s="145" t="s">
        <v>822</v>
      </c>
      <c r="B28" s="383"/>
      <c r="C28" s="383"/>
      <c r="D28" s="1005" t="s">
        <v>823</v>
      </c>
      <c r="E28" s="18"/>
      <c r="F28" s="18"/>
      <c r="G28" s="44"/>
      <c r="H28" s="384"/>
      <c r="I28" s="384"/>
      <c r="J28" s="44"/>
      <c r="K28" s="18"/>
      <c r="L28" s="991" t="s">
        <v>824</v>
      </c>
      <c r="M28" s="928">
        <v>2</v>
      </c>
      <c r="P28" s="18"/>
      <c r="Q28" s="385"/>
      <c r="R28" s="18"/>
      <c r="S28" s="18"/>
    </row>
    <row r="29" spans="1:28" ht="39.9" customHeight="1">
      <c r="A29" s="145" t="s">
        <v>825</v>
      </c>
      <c r="B29" s="246" t="s">
        <v>28</v>
      </c>
      <c r="C29" s="337" t="s">
        <v>29</v>
      </c>
      <c r="D29" s="1008" t="s">
        <v>129</v>
      </c>
      <c r="E29" s="1010" t="s">
        <v>130</v>
      </c>
      <c r="F29" s="1366" t="s">
        <v>755</v>
      </c>
      <c r="G29" s="1341" t="s">
        <v>826</v>
      </c>
      <c r="H29" s="1342"/>
      <c r="I29" s="1343"/>
      <c r="J29" s="1194" t="s">
        <v>145</v>
      </c>
      <c r="K29" s="1196"/>
      <c r="L29" s="1012" t="s">
        <v>135</v>
      </c>
      <c r="M29" s="1015"/>
      <c r="N29" s="1194" t="s">
        <v>818</v>
      </c>
      <c r="O29" s="1196"/>
    </row>
    <row r="30" spans="1:28" ht="39.9" customHeight="1">
      <c r="A30" s="145" t="s">
        <v>827</v>
      </c>
      <c r="B30" s="1006"/>
      <c r="C30" s="1007"/>
      <c r="D30" s="1009"/>
      <c r="E30" s="1011" t="s">
        <v>143</v>
      </c>
      <c r="F30" s="1367"/>
      <c r="G30" s="1301" t="s">
        <v>828</v>
      </c>
      <c r="H30" s="1303"/>
      <c r="I30" s="1065" t="s">
        <v>403</v>
      </c>
      <c r="J30" s="1197"/>
      <c r="K30" s="1199"/>
      <c r="L30" s="1013"/>
      <c r="M30" s="1134"/>
      <c r="N30" s="1344" t="s">
        <v>807</v>
      </c>
      <c r="O30" s="1345"/>
    </row>
    <row r="31" spans="1:28" ht="60" customHeight="1">
      <c r="A31" s="145" t="s">
        <v>829</v>
      </c>
      <c r="B31" s="1152"/>
      <c r="C31" s="199" t="str">
        <f>LEFT(TT!$I$21,4)</f>
        <v>04-A</v>
      </c>
      <c r="D31" s="995">
        <v>1</v>
      </c>
      <c r="E31" s="1135"/>
      <c r="F31" s="1183"/>
      <c r="G31" s="1299"/>
      <c r="H31" s="1300"/>
      <c r="I31" s="926"/>
      <c r="J31" s="1261"/>
      <c r="K31" s="1321"/>
      <c r="L31" s="1285"/>
      <c r="M31" s="1311"/>
      <c r="N31" s="1234"/>
      <c r="O31" s="1235"/>
      <c r="Z31" s="365" t="s">
        <v>778</v>
      </c>
    </row>
    <row r="32" spans="1:28" ht="71.25" customHeight="1">
      <c r="A32" s="145" t="s">
        <v>830</v>
      </c>
      <c r="B32" s="1152"/>
      <c r="C32" s="199" t="str">
        <f>LEFT(TT!$I$21,4)</f>
        <v>04-A</v>
      </c>
      <c r="D32" s="995">
        <v>2</v>
      </c>
      <c r="E32" s="1135"/>
      <c r="F32" s="1183"/>
      <c r="G32" s="1299"/>
      <c r="H32" s="1300"/>
      <c r="I32" s="926"/>
      <c r="J32" s="1261"/>
      <c r="K32" s="1321"/>
      <c r="L32" s="1285"/>
      <c r="M32" s="1311"/>
      <c r="N32" s="1234"/>
      <c r="O32" s="1235"/>
      <c r="Z32" s="365" t="s">
        <v>778</v>
      </c>
    </row>
    <row r="33" spans="1:29" ht="30" customHeight="1">
      <c r="B33" s="350"/>
      <c r="C33" s="351"/>
      <c r="D33" s="200"/>
      <c r="E33" s="200"/>
      <c r="F33" s="200"/>
      <c r="G33" s="53"/>
      <c r="H33" s="53"/>
      <c r="I33" s="200"/>
      <c r="J33" s="380"/>
      <c r="K33" s="380"/>
      <c r="L33" s="334"/>
      <c r="M33" s="219"/>
      <c r="N33" s="219"/>
      <c r="Z33" s="365"/>
    </row>
    <row r="34" spans="1:29" ht="30" customHeight="1">
      <c r="A34" s="145" t="s">
        <v>831</v>
      </c>
      <c r="B34" s="211"/>
      <c r="C34" s="211"/>
      <c r="D34" s="1005" t="s">
        <v>832</v>
      </c>
      <c r="E34" s="18"/>
      <c r="F34" s="18"/>
      <c r="G34" s="18"/>
      <c r="H34" s="18"/>
      <c r="I34" s="18"/>
      <c r="J34" s="18"/>
      <c r="K34" s="18"/>
      <c r="L34" s="991" t="s">
        <v>187</v>
      </c>
      <c r="M34" s="1136">
        <v>1</v>
      </c>
      <c r="O34" s="18"/>
      <c r="P34" s="18"/>
      <c r="Q34" s="18"/>
      <c r="R34" s="18"/>
      <c r="S34" s="18"/>
      <c r="T34" s="18"/>
      <c r="U34" s="18"/>
      <c r="V34" s="18"/>
    </row>
    <row r="35" spans="1:29" ht="39.9" customHeight="1">
      <c r="A35" s="145" t="s">
        <v>833</v>
      </c>
      <c r="B35" s="246" t="s">
        <v>28</v>
      </c>
      <c r="C35" s="337" t="s">
        <v>29</v>
      </c>
      <c r="D35" s="1186" t="s">
        <v>129</v>
      </c>
      <c r="E35" s="1188" t="s">
        <v>189</v>
      </c>
      <c r="F35" s="1194" t="s">
        <v>190</v>
      </c>
      <c r="G35" s="1195"/>
      <c r="H35" s="1196"/>
      <c r="I35" s="1188" t="s">
        <v>191</v>
      </c>
      <c r="J35" s="1190" t="s">
        <v>192</v>
      </c>
      <c r="K35" s="1194" t="s">
        <v>193</v>
      </c>
      <c r="L35" s="1196"/>
      <c r="M35" s="1202" t="s">
        <v>834</v>
      </c>
      <c r="N35" s="1368" t="s">
        <v>195</v>
      </c>
      <c r="O35" s="1193"/>
      <c r="P35" s="1188" t="s">
        <v>196</v>
      </c>
      <c r="Q35" s="1188" t="s">
        <v>197</v>
      </c>
    </row>
    <row r="36" spans="1:29" ht="39.9" customHeight="1">
      <c r="A36" s="145" t="s">
        <v>835</v>
      </c>
      <c r="B36" s="1032"/>
      <c r="C36" s="1007"/>
      <c r="D36" s="1187"/>
      <c r="E36" s="1189"/>
      <c r="F36" s="1197"/>
      <c r="G36" s="1198"/>
      <c r="H36" s="1199"/>
      <c r="I36" s="1189"/>
      <c r="J36" s="1191"/>
      <c r="K36" s="1197"/>
      <c r="L36" s="1199"/>
      <c r="M36" s="1203"/>
      <c r="N36" s="1095" t="s">
        <v>836</v>
      </c>
      <c r="O36" s="1033" t="s">
        <v>837</v>
      </c>
      <c r="P36" s="1189"/>
      <c r="Q36" s="1189"/>
    </row>
    <row r="37" spans="1:29" ht="30" customHeight="1">
      <c r="A37" s="145" t="s">
        <v>838</v>
      </c>
      <c r="B37" s="198" t="str">
        <f>TT!$I$19&amp;"-"&amp;TT!$I$20&amp;"-SW01-COM01"&amp;"-"</f>
        <v>C_STEER-CSTD-A0-SW01-COM01-</v>
      </c>
      <c r="C37" s="352" t="str">
        <f>LEFT(TT!$I$21,4)</f>
        <v>04-A</v>
      </c>
      <c r="D37" s="995">
        <v>1</v>
      </c>
      <c r="E37" s="1170"/>
      <c r="F37" s="1285"/>
      <c r="G37" s="1310"/>
      <c r="H37" s="1311"/>
      <c r="I37" s="1041"/>
      <c r="J37" s="1176"/>
      <c r="K37" s="1285"/>
      <c r="L37" s="1287"/>
      <c r="M37" s="926"/>
      <c r="N37" s="1041"/>
      <c r="O37" s="1041"/>
      <c r="P37" s="1041"/>
      <c r="Q37" s="1041"/>
      <c r="AC37" s="365" t="s">
        <v>778</v>
      </c>
    </row>
    <row r="39" spans="1:29" ht="0.9" customHeight="1"/>
  </sheetData>
  <sheetProtection algorithmName="SHA-512" hashValue="3MmfZxrD2XQqNl1QPiYS71uvAcz2MEbR/NNGqxzGUqfgKf/JMoq5q0SW5vTZ2hnW9mD2CkNP02ijwLE3vubG1Q==" saltValue="ToBkbiJeSapUJwguMxvhQg==" spinCount="100000" sheet="1" scenarios="1" formatRows="0"/>
  <dataConsolidate/>
  <mergeCells count="64">
    <mergeCell ref="P35:P36"/>
    <mergeCell ref="Q35:Q36"/>
    <mergeCell ref="F37:H37"/>
    <mergeCell ref="K37:L37"/>
    <mergeCell ref="K35:L36"/>
    <mergeCell ref="J31:K31"/>
    <mergeCell ref="L31:M31"/>
    <mergeCell ref="N31:O31"/>
    <mergeCell ref="D35:D36"/>
    <mergeCell ref="E35:E36"/>
    <mergeCell ref="F35:H36"/>
    <mergeCell ref="I35:I36"/>
    <mergeCell ref="J35:J36"/>
    <mergeCell ref="M35:M36"/>
    <mergeCell ref="N35:O35"/>
    <mergeCell ref="G32:H32"/>
    <mergeCell ref="J32:K32"/>
    <mergeCell ref="L32:M32"/>
    <mergeCell ref="N32:O32"/>
    <mergeCell ref="G31:H31"/>
    <mergeCell ref="F29:F30"/>
    <mergeCell ref="G29:I29"/>
    <mergeCell ref="J29:K29"/>
    <mergeCell ref="N29:O29"/>
    <mergeCell ref="G30:H30"/>
    <mergeCell ref="J30:K30"/>
    <mergeCell ref="N30:O30"/>
    <mergeCell ref="F23:H23"/>
    <mergeCell ref="I23:K23"/>
    <mergeCell ref="N23:O23"/>
    <mergeCell ref="F26:H26"/>
    <mergeCell ref="I26:K26"/>
    <mergeCell ref="L26:M26"/>
    <mergeCell ref="N26:O26"/>
    <mergeCell ref="G24:H24"/>
    <mergeCell ref="I24:K24"/>
    <mergeCell ref="N24:O24"/>
    <mergeCell ref="F25:H25"/>
    <mergeCell ref="I25:K25"/>
    <mergeCell ref="L25:M25"/>
    <mergeCell ref="N25:O25"/>
    <mergeCell ref="F20:H20"/>
    <mergeCell ref="I20:K20"/>
    <mergeCell ref="L20:M20"/>
    <mergeCell ref="N20:O20"/>
    <mergeCell ref="P20:Q20"/>
    <mergeCell ref="R18:S18"/>
    <mergeCell ref="G19:H19"/>
    <mergeCell ref="I19:K19"/>
    <mergeCell ref="N19:O19"/>
    <mergeCell ref="P19:Q19"/>
    <mergeCell ref="F18:H18"/>
    <mergeCell ref="I18:K18"/>
    <mergeCell ref="N18:O18"/>
    <mergeCell ref="F12:H12"/>
    <mergeCell ref="K12:L12"/>
    <mergeCell ref="M12:O12"/>
    <mergeCell ref="F17:H17"/>
    <mergeCell ref="P18:Q18"/>
    <mergeCell ref="F5:G5"/>
    <mergeCell ref="F10:H10"/>
    <mergeCell ref="K10:O10"/>
    <mergeCell ref="K11:L11"/>
    <mergeCell ref="M11:O11"/>
  </mergeCells>
  <phoneticPr fontId="1"/>
  <printOptions horizontalCentered="1"/>
  <pageMargins left="0.23622047244094491" right="0.43307086614173229" top="0.35433070866141736" bottom="0.35433070866141736" header="0.39370078740157483" footer="0.31496062992125984"/>
  <pageSetup paperSize="8" scale="57" fitToHeight="0" orientation="landscape" cellComments="asDisplayed" r:id="rId1"/>
  <headerFooter>
    <oddHeader xml:space="preserve">&amp;RPage &amp;P / 6                  </oddHeader>
  </headerFooter>
  <legacy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00000000-0002-0000-0600-000000000000}">
          <x14:formula1>
            <xm:f>DataInputRule!$D$4:$D$5</xm:f>
          </x14:formula1>
          <xm:sqref>F5:G5</xm:sqref>
        </x14:dataValidation>
        <x14:dataValidation type="list" allowBlank="1" showInputMessage="1" xr:uid="{00000000-0002-0000-0600-000001000000}">
          <x14:formula1>
            <xm:f>DataInputRule!$B$114:$B$118</xm:f>
          </x14:formula1>
          <xm:sqref>H7</xm:sqref>
        </x14:dataValidation>
        <x14:dataValidation type="list" allowBlank="1" showInputMessage="1" showErrorMessage="1" xr:uid="{00000000-0002-0000-0600-000002000000}">
          <x14:formula1>
            <xm:f>DataInputRule!$E$4:$E$5</xm:f>
          </x14:formula1>
          <xm:sqref>E12 E20 E31:E32 E25 E26</xm:sqref>
        </x14:dataValidation>
        <x14:dataValidation type="list" allowBlank="1" showInputMessage="1" showErrorMessage="1" xr:uid="{00000000-0002-0000-0600-000003000000}">
          <x14:formula1>
            <xm:f>DataInputRule!$C$114:$C$116</xm:f>
          </x14:formula1>
          <xm:sqref>I12</xm:sqref>
        </x14:dataValidation>
        <x14:dataValidation type="list" allowBlank="1" showInputMessage="1" showErrorMessage="1" xr:uid="{00000000-0002-0000-0600-000004000000}">
          <x14:formula1>
            <xm:f>DataInputRule!$D$114:$D$116</xm:f>
          </x14:formula1>
          <xm:sqref>J12</xm:sqref>
        </x14:dataValidation>
        <x14:dataValidation type="list" allowBlank="1" showInputMessage="1" xr:uid="{00000000-0002-0000-0600-000005000000}">
          <x14:formula1>
            <xm:f>DataInputRule!$E$114:$E$115</xm:f>
          </x14:formula1>
          <xm:sqref>K12:L12</xm:sqref>
        </x14:dataValidation>
        <x14:dataValidation type="list" imeMode="disabled" allowBlank="1" showInputMessage="1" xr:uid="{00000000-0002-0000-0600-000006000000}">
          <x14:formula1>
            <xm:f>DataInputRule!$F$114:$F$115</xm:f>
          </x14:formula1>
          <xm:sqref>M12:O12</xm:sqref>
        </x14:dataValidation>
        <x14:dataValidation type="list" allowBlank="1" showInputMessage="1" showErrorMessage="1" xr:uid="{00000000-0002-0000-0600-000007000000}">
          <x14:formula1>
            <xm:f>DataInputRule!$G$114:$G$115</xm:f>
          </x14:formula1>
          <xm:sqref>F17</xm:sqref>
        </x14:dataValidation>
        <x14:dataValidation type="list" allowBlank="1" showInputMessage="1" showErrorMessage="1" xr:uid="{00000000-0002-0000-0600-000008000000}">
          <x14:formula1>
            <xm:f>DataInputRule!$H$114:$H$116</xm:f>
          </x14:formula1>
          <xm:sqref>N20:O20 N31:O31 N32:O32 N25:O25 N26:O26</xm:sqref>
        </x14:dataValidation>
        <x14:dataValidation type="list" allowBlank="1" showInputMessage="1" xr:uid="{00000000-0002-0000-0600-000009000000}">
          <x14:formula1>
            <xm:f>DataInputRule!$I$114:$I$115</xm:f>
          </x14:formula1>
          <xm:sqref>R20:S20</xm:sqref>
        </x14:dataValidation>
        <x14:dataValidation type="list" allowBlank="1" showInputMessage="1" xr:uid="{00000000-0002-0000-0600-00000A000000}">
          <x14:formula1>
            <xm:f>DataInputRule!$J$114:$J$117</xm:f>
          </x14:formula1>
          <xm:sqref>M22</xm:sqref>
        </x14:dataValidation>
        <x14:dataValidation type="list" allowBlank="1" showInputMessage="1" xr:uid="{00000000-0002-0000-0600-00000B000000}">
          <x14:formula1>
            <xm:f>DataInputRule!$K$114:$K$117</xm:f>
          </x14:formula1>
          <xm:sqref>M28</xm:sqref>
        </x14:dataValidation>
        <x14:dataValidation type="list" allowBlank="1" showInputMessage="1" showErrorMessage="1" xr:uid="{00000000-0002-0000-0600-00000C000000}">
          <x14:formula1>
            <xm:f>DataInputRule!$L$114:$L$116</xm:f>
          </x14:formula1>
          <xm:sqref>F31:F32</xm:sqref>
        </x14:dataValidation>
        <x14:dataValidation type="list" allowBlank="1" showInputMessage="1" xr:uid="{00000000-0002-0000-0600-00000D000000}">
          <x14:formula1>
            <xm:f>DataInputRule!$M$114:$M$115</xm:f>
          </x14:formula1>
          <xm:sqref>G31:H32</xm:sqref>
        </x14:dataValidation>
        <x14:dataValidation type="list" imeMode="disabled" allowBlank="1" showInputMessage="1" xr:uid="{00000000-0002-0000-0600-00000E000000}">
          <x14:formula1>
            <xm:f>DataInputRule!$N$114:$N$115</xm:f>
          </x14:formula1>
          <xm:sqref>I31:I32</xm:sqref>
        </x14:dataValidation>
        <x14:dataValidation type="list" allowBlank="1" showInputMessage="1" xr:uid="{00000000-0002-0000-0600-00000F000000}">
          <x14:formula1>
            <xm:f>DataInputRule!$B$4:$B$9</xm:f>
          </x14:formula1>
          <xm:sqref>M34</xm:sqref>
        </x14:dataValidation>
        <x14:dataValidation type="list" allowBlank="1" showInputMessage="1" showErrorMessage="1" xr:uid="{00000000-0002-0000-0600-000010000000}">
          <x14:formula1>
            <xm:f>DataInputRule!$H$4:$H$6</xm:f>
          </x14:formula1>
          <xm:sqref>E37</xm:sqref>
        </x14:dataValidation>
        <x14:dataValidation type="list" allowBlank="1" showInputMessage="1" xr:uid="{00000000-0002-0000-0600-000011000000}">
          <x14:formula1>
            <xm:f>DataInputRule!$N$4:$N$5</xm:f>
          </x14:formula1>
          <xm:sqref>N37:O37</xm:sqref>
        </x14:dataValidation>
        <x14:dataValidation type="list" allowBlank="1" showInputMessage="1" xr:uid="{00000000-0002-0000-0600-000012000000}">
          <x14:formula1>
            <xm:f>DataInputRule!$M$4:$M$5</xm:f>
          </x14:formula1>
          <xm:sqref>P37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5">
    <pageSetUpPr fitToPage="1"/>
  </sheetPr>
  <dimension ref="A1:O13"/>
  <sheetViews>
    <sheetView view="pageBreakPreview" zoomScale="70" zoomScaleNormal="100" zoomScaleSheetLayoutView="70" workbookViewId="0">
      <selection activeCell="E11" sqref="E11"/>
    </sheetView>
  </sheetViews>
  <sheetFormatPr defaultColWidth="9" defaultRowHeight="13.2"/>
  <cols>
    <col min="1" max="1" width="5.6640625" style="145" customWidth="1"/>
    <col min="2" max="2" width="70.6640625" style="217" customWidth="1"/>
    <col min="3" max="3" width="10.6640625" style="217" customWidth="1"/>
    <col min="4" max="4" width="7.44140625" style="217" customWidth="1"/>
    <col min="5" max="5" width="41.33203125" style="217" customWidth="1"/>
    <col min="6" max="11" width="43.44140625" style="217" customWidth="1"/>
    <col min="12" max="14" width="14.6640625" style="217" customWidth="1"/>
    <col min="15" max="15" width="43.44140625" style="217" customWidth="1"/>
    <col min="16" max="16" width="9" style="217" customWidth="1"/>
    <col min="17" max="16384" width="9" style="217"/>
  </cols>
  <sheetData>
    <row r="1" spans="1:15" s="145" customFormat="1" ht="20.100000000000001" customHeight="1">
      <c r="A1" s="145" t="s">
        <v>0</v>
      </c>
      <c r="B1" s="145" t="s">
        <v>1</v>
      </c>
      <c r="C1" s="145" t="s">
        <v>2</v>
      </c>
      <c r="D1" s="145" t="s">
        <v>3</v>
      </c>
      <c r="E1" s="145" t="s">
        <v>4</v>
      </c>
      <c r="F1" s="145" t="s">
        <v>5</v>
      </c>
      <c r="G1" s="145" t="s">
        <v>6</v>
      </c>
      <c r="H1" s="145" t="s">
        <v>7</v>
      </c>
      <c r="I1" s="145" t="s">
        <v>8</v>
      </c>
      <c r="J1" s="145" t="s">
        <v>9</v>
      </c>
      <c r="K1" s="145" t="s">
        <v>10</v>
      </c>
      <c r="L1" s="145" t="s">
        <v>11</v>
      </c>
      <c r="M1" s="145" t="s">
        <v>557</v>
      </c>
      <c r="N1" s="145" t="s">
        <v>558</v>
      </c>
      <c r="O1" s="145" t="s">
        <v>559</v>
      </c>
    </row>
    <row r="2" spans="1:15" ht="30" customHeight="1">
      <c r="A2" s="145" t="str">
        <f>TT!A2</f>
        <v>000_H2</v>
      </c>
      <c r="B2" s="954" t="s">
        <v>22</v>
      </c>
      <c r="C2" s="324"/>
      <c r="D2" s="1065" t="str">
        <f>TT!D2</f>
        <v>ステアリングシステム 標準メータ制御仕様書</v>
      </c>
      <c r="E2" s="1066"/>
      <c r="F2" s="983"/>
      <c r="G2" s="960"/>
      <c r="H2" s="961" t="str">
        <f>TT!J2</f>
        <v>メータ制御仕様書 No:</v>
      </c>
      <c r="I2" s="956" t="str">
        <f>TT!K2</f>
        <v>MET-C_STEER-CSTD-A0-04-A-C0</v>
      </c>
      <c r="J2" s="956"/>
      <c r="K2" s="959" t="str">
        <f>TT!S2</f>
        <v>フォーマットVer：　MET-MTRSPTEM-XBAS-013-*</v>
      </c>
      <c r="L2" s="1137"/>
      <c r="M2" s="2"/>
      <c r="N2" s="6"/>
      <c r="O2" s="1005" t="s">
        <v>560</v>
      </c>
    </row>
    <row r="3" spans="1:15" ht="39.75" customHeight="1">
      <c r="A3" s="145" t="s">
        <v>839</v>
      </c>
      <c r="B3" s="324"/>
      <c r="C3" s="324"/>
      <c r="L3" s="915" t="s">
        <v>562</v>
      </c>
      <c r="M3" s="1277" t="s">
        <v>563</v>
      </c>
      <c r="N3" s="1278"/>
    </row>
    <row r="4" spans="1:15" ht="39.75" customHeight="1">
      <c r="A4" s="145" t="s">
        <v>840</v>
      </c>
      <c r="B4" s="324"/>
      <c r="C4" s="324"/>
      <c r="L4" s="456" t="s">
        <v>565</v>
      </c>
      <c r="M4" s="1335" t="s">
        <v>160</v>
      </c>
      <c r="N4" s="1280"/>
    </row>
    <row r="5" spans="1:15" ht="39.75" customHeight="1">
      <c r="A5" s="145" t="s">
        <v>841</v>
      </c>
      <c r="B5" s="324"/>
      <c r="C5" s="324"/>
      <c r="L5" s="461" t="s">
        <v>567</v>
      </c>
      <c r="M5" s="461" t="s">
        <v>568</v>
      </c>
      <c r="N5" s="461" t="s">
        <v>569</v>
      </c>
    </row>
    <row r="6" spans="1:15" ht="79.5" customHeight="1">
      <c r="A6" s="145" t="s">
        <v>842</v>
      </c>
      <c r="B6" s="324"/>
      <c r="C6" s="324"/>
      <c r="L6" s="1081" t="s">
        <v>160</v>
      </c>
      <c r="M6" s="1081" t="s">
        <v>160</v>
      </c>
      <c r="N6" s="1081" t="s">
        <v>160</v>
      </c>
    </row>
    <row r="7" spans="1:15" ht="30" customHeight="1">
      <c r="A7" s="145" t="s">
        <v>843</v>
      </c>
      <c r="B7" s="324"/>
      <c r="C7" s="324"/>
      <c r="D7" s="1005" t="s">
        <v>844</v>
      </c>
      <c r="E7" s="18"/>
      <c r="H7" s="334"/>
      <c r="I7" s="334"/>
      <c r="J7" s="334"/>
      <c r="K7" s="334"/>
      <c r="L7" s="334"/>
      <c r="M7" s="334"/>
      <c r="N7" s="334"/>
      <c r="O7" s="334"/>
    </row>
    <row r="8" spans="1:15" ht="30" customHeight="1">
      <c r="A8" s="145" t="s">
        <v>845</v>
      </c>
      <c r="B8" s="324"/>
      <c r="C8" s="324"/>
      <c r="D8" s="18"/>
      <c r="E8" s="18"/>
      <c r="F8" s="1096" t="s">
        <v>846</v>
      </c>
      <c r="G8" s="1138">
        <v>0</v>
      </c>
      <c r="H8" s="334"/>
      <c r="I8" s="334"/>
      <c r="J8" s="334"/>
      <c r="K8" s="334"/>
      <c r="L8" s="334"/>
      <c r="M8" s="334"/>
      <c r="N8" s="334"/>
      <c r="O8" s="334"/>
    </row>
    <row r="9" spans="1:15" ht="30" customHeight="1">
      <c r="A9" s="145" t="s">
        <v>847</v>
      </c>
      <c r="B9" s="246" t="s">
        <v>28</v>
      </c>
      <c r="C9" s="337" t="s">
        <v>29</v>
      </c>
      <c r="D9" s="1008" t="s">
        <v>681</v>
      </c>
      <c r="E9" s="1129" t="s">
        <v>848</v>
      </c>
      <c r="F9" s="1129" t="s">
        <v>849</v>
      </c>
      <c r="G9" s="1082" t="s">
        <v>758</v>
      </c>
      <c r="H9" s="1020" t="s">
        <v>759</v>
      </c>
      <c r="I9" s="1020" t="s">
        <v>577</v>
      </c>
      <c r="J9" s="1020" t="s">
        <v>760</v>
      </c>
      <c r="K9" s="1020" t="s">
        <v>579</v>
      </c>
      <c r="L9" s="1369" t="s">
        <v>580</v>
      </c>
      <c r="M9" s="1370"/>
      <c r="N9" s="1371"/>
    </row>
    <row r="10" spans="1:15" ht="30" customHeight="1">
      <c r="A10" s="145" t="s">
        <v>850</v>
      </c>
      <c r="B10" s="1006"/>
      <c r="C10" s="1007"/>
      <c r="D10" s="1009"/>
      <c r="E10" s="1021" t="s">
        <v>762</v>
      </c>
      <c r="F10" s="1021" t="s">
        <v>763</v>
      </c>
      <c r="G10" s="1083" t="s">
        <v>584</v>
      </c>
      <c r="H10" s="1021"/>
      <c r="I10" s="1083"/>
      <c r="J10" s="1083"/>
      <c r="K10" s="1083"/>
      <c r="L10" s="1250"/>
      <c r="M10" s="1283"/>
      <c r="N10" s="1284"/>
    </row>
    <row r="11" spans="1:15" ht="99.9" customHeight="1">
      <c r="A11" s="145" t="s">
        <v>851</v>
      </c>
      <c r="B11" s="198" t="str">
        <f>TT!$I$19&amp;"-"&amp;TT!$I$20&amp;"-SW01-TRA001"&amp;"-"</f>
        <v>C_STEER-CSTD-A0-SW01-TRA001-</v>
      </c>
      <c r="C11" s="199" t="str">
        <f>LEFT(TT!$I$21,4)</f>
        <v>04-A</v>
      </c>
      <c r="D11" s="1009">
        <v>1</v>
      </c>
      <c r="E11" s="926" t="str">
        <f>IF(SW!K12="","",SW!K12)</f>
        <v/>
      </c>
      <c r="F11" s="926" t="str">
        <f>IF(SW!M12="","",SW!M12)</f>
        <v/>
      </c>
      <c r="G11" s="951"/>
      <c r="H11" s="926" t="s">
        <v>852</v>
      </c>
      <c r="I11" s="951"/>
      <c r="J11" s="951"/>
      <c r="K11" s="951"/>
      <c r="L11" s="1263"/>
      <c r="M11" s="1264"/>
      <c r="N11" s="1265"/>
    </row>
    <row r="12" spans="1:15" ht="96.75" customHeight="1">
      <c r="A12" s="145" t="s">
        <v>853</v>
      </c>
      <c r="B12" s="198" t="str">
        <f>TT!$I$19&amp;"-"&amp;TT!$I$20&amp;"-SW01-TRO001"&amp;"-"</f>
        <v>C_STEER-CSTD-A0-SW01-TRO001-</v>
      </c>
      <c r="C12" s="199" t="str">
        <f>LEFT(TT!$I$21,4)</f>
        <v>04-A</v>
      </c>
      <c r="D12" s="1009">
        <v>2</v>
      </c>
      <c r="E12" s="926"/>
      <c r="F12" s="926"/>
      <c r="G12" s="926"/>
      <c r="H12" s="1075"/>
      <c r="I12" s="926"/>
      <c r="J12" s="926"/>
      <c r="K12" s="926"/>
      <c r="L12" s="1372"/>
      <c r="M12" s="1373"/>
      <c r="N12" s="1374"/>
    </row>
    <row r="13" spans="1:15" ht="30" customHeight="1"/>
  </sheetData>
  <sheetProtection algorithmName="SHA-512" hashValue="jCQiHsF4oLakEZ9Wd6JEFxkSc2T8fxUHD79tDOw4RSH9mtEfkKGsfTp+Fhqj/rgDIWcjbyz51xob2MXahD0qDQ==" saltValue="6lucGXGqVJ+NUclc/jSuKw==" spinCount="100000" sheet="1" scenarios="1" formatRows="0"/>
  <mergeCells count="6">
    <mergeCell ref="L9:N9"/>
    <mergeCell ref="L10:N10"/>
    <mergeCell ref="L11:N11"/>
    <mergeCell ref="L12:N12"/>
    <mergeCell ref="M3:N3"/>
    <mergeCell ref="M4:N4"/>
  </mergeCells>
  <phoneticPr fontId="1"/>
  <dataValidations disablePrompts="1" count="1">
    <dataValidation imeMode="disabled" allowBlank="1" showInputMessage="1" showErrorMessage="1" sqref="F12 G11:G12 I11:L12" xr:uid="{00000000-0002-0000-0700-000000000000}"/>
  </dataValidations>
  <pageMargins left="0.23622047244094491" right="0.23622047244094491" top="0.35433070866141736" bottom="0.35433070866141736" header="0.39370078740157483" footer="0.31496062992125984"/>
  <pageSetup paperSize="8" scale="59" fitToHeight="0" orientation="landscape" cellComments="asDisplayed"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xr:uid="{00000000-0002-0000-0700-000001000000}">
          <x14:formula1>
            <xm:f>DataInputRule!$O$114:$O$119</xm:f>
          </x14:formula1>
          <xm:sqref>G8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K50"/>
  <sheetViews>
    <sheetView view="pageBreakPreview" topLeftCell="B28" zoomScaleNormal="55" zoomScaleSheetLayoutView="100" workbookViewId="0">
      <selection activeCell="F31" sqref="F31"/>
    </sheetView>
  </sheetViews>
  <sheetFormatPr defaultColWidth="9" defaultRowHeight="16.2"/>
  <cols>
    <col min="1" max="1" width="9" style="233" hidden="1" customWidth="1"/>
    <col min="2" max="2" width="10.6640625" style="240" customWidth="1"/>
    <col min="3" max="3" width="23.6640625" style="241" customWidth="1"/>
    <col min="4" max="4" width="15.6640625" style="242" customWidth="1"/>
    <col min="5" max="5" width="12.6640625" style="241" customWidth="1"/>
    <col min="6" max="6" width="87.6640625" style="241" customWidth="1"/>
    <col min="7" max="7" width="15.6640625" style="243" customWidth="1"/>
    <col min="8" max="8" width="15.6640625" style="241" customWidth="1"/>
    <col min="9" max="11" width="12.6640625" style="240" customWidth="1"/>
    <col min="12" max="16384" width="9" style="238"/>
  </cols>
  <sheetData>
    <row r="1" spans="1:11" s="233" customFormat="1" ht="16.5" hidden="1" customHeight="1">
      <c r="A1" s="232" t="s">
        <v>0</v>
      </c>
      <c r="B1" s="232" t="s">
        <v>1</v>
      </c>
      <c r="C1" s="232" t="s">
        <v>2</v>
      </c>
      <c r="D1" s="232" t="s">
        <v>3</v>
      </c>
      <c r="E1" s="232" t="s">
        <v>4</v>
      </c>
      <c r="F1" s="232" t="s">
        <v>5</v>
      </c>
      <c r="G1" s="232" t="s">
        <v>6</v>
      </c>
      <c r="H1" s="232" t="s">
        <v>7</v>
      </c>
      <c r="I1" s="232" t="s">
        <v>8</v>
      </c>
      <c r="J1" s="232" t="s">
        <v>9</v>
      </c>
      <c r="K1" s="232" t="s">
        <v>10</v>
      </c>
    </row>
    <row r="2" spans="1:11" ht="30" customHeight="1">
      <c r="A2" s="232" t="str">
        <f>TT!A2</f>
        <v>000_H2</v>
      </c>
      <c r="B2" s="17" t="str">
        <f>TT!D2</f>
        <v>ステアリングシステム 標準メータ制御仕様書</v>
      </c>
      <c r="C2" s="26"/>
      <c r="D2" s="234"/>
      <c r="E2" s="234"/>
      <c r="F2" s="234"/>
      <c r="G2" s="235"/>
      <c r="H2" s="234"/>
      <c r="I2" s="236" t="str">
        <f>TT!S2</f>
        <v>フォーマットVer：　MET-MTRSPTEM-XBAS-013-*</v>
      </c>
      <c r="J2" s="234"/>
      <c r="K2" s="237"/>
    </row>
    <row r="3" spans="1:11" ht="30" customHeight="1">
      <c r="A3" s="232"/>
      <c r="B3" s="85"/>
      <c r="C3" s="18"/>
      <c r="D3" s="239"/>
      <c r="E3" s="239"/>
      <c r="F3" s="239"/>
      <c r="G3" s="239"/>
      <c r="H3" s="239"/>
      <c r="I3" s="239"/>
      <c r="J3" s="239"/>
      <c r="K3" s="239"/>
    </row>
    <row r="4" spans="1:11" ht="30" customHeight="1">
      <c r="A4" s="232" t="s">
        <v>854</v>
      </c>
      <c r="B4" s="96" t="s">
        <v>855</v>
      </c>
      <c r="C4" s="239"/>
      <c r="D4" s="239"/>
      <c r="E4" s="239"/>
      <c r="F4" s="239"/>
      <c r="G4" s="239"/>
      <c r="H4" s="239"/>
      <c r="I4" s="239"/>
      <c r="J4" s="239"/>
      <c r="K4" s="239"/>
    </row>
    <row r="5" spans="1:11" ht="30" customHeight="1">
      <c r="A5" s="232" t="s">
        <v>856</v>
      </c>
      <c r="B5" s="881" t="s">
        <v>857</v>
      </c>
      <c r="C5" s="881" t="s">
        <v>858</v>
      </c>
      <c r="D5" s="881" t="s">
        <v>859</v>
      </c>
      <c r="E5" s="881" t="s">
        <v>741</v>
      </c>
      <c r="F5" s="882" t="s">
        <v>860</v>
      </c>
      <c r="G5" s="881" t="s">
        <v>861</v>
      </c>
      <c r="H5" s="882" t="s">
        <v>862</v>
      </c>
      <c r="I5" s="881" t="s">
        <v>36</v>
      </c>
      <c r="J5" s="881" t="s">
        <v>37</v>
      </c>
      <c r="K5" s="881" t="s">
        <v>863</v>
      </c>
    </row>
    <row r="6" spans="1:11" ht="75" customHeight="1">
      <c r="A6" s="232"/>
      <c r="B6" s="929" t="s">
        <v>864</v>
      </c>
      <c r="C6" s="930" t="s">
        <v>865</v>
      </c>
      <c r="D6" s="931" t="s">
        <v>866</v>
      </c>
      <c r="E6" s="932">
        <v>1</v>
      </c>
      <c r="F6" s="932" t="s">
        <v>867</v>
      </c>
      <c r="G6" s="933">
        <v>37149</v>
      </c>
      <c r="H6" s="932" t="s">
        <v>868</v>
      </c>
      <c r="I6" s="929" t="s">
        <v>869</v>
      </c>
      <c r="J6" s="929" t="s">
        <v>870</v>
      </c>
      <c r="K6" s="929" t="s">
        <v>871</v>
      </c>
    </row>
    <row r="7" spans="1:11" ht="60" customHeight="1">
      <c r="A7" s="232" t="s">
        <v>872</v>
      </c>
      <c r="B7" s="934" t="s">
        <v>3582</v>
      </c>
      <c r="C7" s="935" t="s">
        <v>3593</v>
      </c>
      <c r="D7" s="935" t="s">
        <v>3593</v>
      </c>
      <c r="E7" s="935" t="s">
        <v>3593</v>
      </c>
      <c r="F7" s="936" t="s">
        <v>3614</v>
      </c>
      <c r="G7" s="1738">
        <v>43980</v>
      </c>
      <c r="H7" s="935" t="s">
        <v>3634</v>
      </c>
      <c r="I7" s="934" t="s">
        <v>869</v>
      </c>
      <c r="J7" s="934" t="s">
        <v>3638</v>
      </c>
      <c r="K7" s="934" t="s">
        <v>3643</v>
      </c>
    </row>
    <row r="8" spans="1:11" ht="60" customHeight="1">
      <c r="A8" s="232"/>
      <c r="B8" s="934" t="s">
        <v>3583</v>
      </c>
      <c r="C8" s="935" t="s">
        <v>865</v>
      </c>
      <c r="D8" s="935" t="s">
        <v>3600</v>
      </c>
      <c r="E8" s="935" t="s">
        <v>3593</v>
      </c>
      <c r="F8" s="936" t="s">
        <v>3615</v>
      </c>
      <c r="G8" s="1738">
        <v>44111</v>
      </c>
      <c r="H8" s="935" t="s">
        <v>3634</v>
      </c>
      <c r="I8" s="934" t="s">
        <v>869</v>
      </c>
      <c r="J8" s="934" t="s">
        <v>3638</v>
      </c>
      <c r="K8" s="934" t="s">
        <v>3643</v>
      </c>
    </row>
    <row r="9" spans="1:11" ht="60" customHeight="1">
      <c r="A9" s="232"/>
      <c r="B9" s="934" t="s">
        <v>3583</v>
      </c>
      <c r="C9" s="935" t="s">
        <v>3594</v>
      </c>
      <c r="D9" s="935" t="s">
        <v>1568</v>
      </c>
      <c r="E9" s="935" t="s">
        <v>3593</v>
      </c>
      <c r="F9" s="936" t="s">
        <v>3663</v>
      </c>
      <c r="G9" s="1738">
        <v>44111</v>
      </c>
      <c r="H9" s="935" t="s">
        <v>3634</v>
      </c>
      <c r="I9" s="934" t="s">
        <v>869</v>
      </c>
      <c r="J9" s="934" t="s">
        <v>3638</v>
      </c>
      <c r="K9" s="934" t="s">
        <v>3643</v>
      </c>
    </row>
    <row r="10" spans="1:11" ht="60" customHeight="1">
      <c r="A10" s="232"/>
      <c r="B10" s="934" t="s">
        <v>3583</v>
      </c>
      <c r="C10" s="935" t="s">
        <v>3594</v>
      </c>
      <c r="D10" s="935" t="s">
        <v>3601</v>
      </c>
      <c r="E10" s="935" t="s">
        <v>3605</v>
      </c>
      <c r="F10" s="936" t="s">
        <v>3616</v>
      </c>
      <c r="G10" s="1738">
        <v>44111</v>
      </c>
      <c r="H10" s="935" t="s">
        <v>3634</v>
      </c>
      <c r="I10" s="934" t="s">
        <v>869</v>
      </c>
      <c r="J10" s="934" t="s">
        <v>3638</v>
      </c>
      <c r="K10" s="934" t="s">
        <v>3643</v>
      </c>
    </row>
    <row r="11" spans="1:11" ht="60" customHeight="1">
      <c r="A11" s="232"/>
      <c r="B11" s="934" t="s">
        <v>3584</v>
      </c>
      <c r="C11" s="935" t="s">
        <v>3594</v>
      </c>
      <c r="D11" s="935" t="s">
        <v>1568</v>
      </c>
      <c r="E11" s="935" t="s">
        <v>3606</v>
      </c>
      <c r="F11" s="936" t="s">
        <v>3617</v>
      </c>
      <c r="G11" s="1738">
        <v>44293</v>
      </c>
      <c r="H11" s="935" t="s">
        <v>3634</v>
      </c>
      <c r="I11" s="934" t="s">
        <v>869</v>
      </c>
      <c r="J11" s="934" t="s">
        <v>3638</v>
      </c>
      <c r="K11" s="934" t="s">
        <v>3643</v>
      </c>
    </row>
    <row r="12" spans="1:11" ht="60" customHeight="1">
      <c r="A12" s="232"/>
      <c r="B12" s="934" t="s">
        <v>3585</v>
      </c>
      <c r="C12" s="935" t="s">
        <v>3594</v>
      </c>
      <c r="D12" s="935" t="s">
        <v>2153</v>
      </c>
      <c r="E12" s="935" t="s">
        <v>3607</v>
      </c>
      <c r="F12" s="936" t="s">
        <v>3618</v>
      </c>
      <c r="G12" s="1740"/>
      <c r="H12" s="1163"/>
      <c r="I12" s="1164"/>
      <c r="J12" s="1164"/>
      <c r="K12" s="1164"/>
    </row>
    <row r="13" spans="1:11" ht="60" customHeight="1">
      <c r="A13" s="232"/>
      <c r="B13" s="934" t="s">
        <v>3585</v>
      </c>
      <c r="C13" s="935" t="s">
        <v>3595</v>
      </c>
      <c r="D13" s="935" t="s">
        <v>3601</v>
      </c>
      <c r="E13" s="935" t="s">
        <v>3605</v>
      </c>
      <c r="F13" s="936" t="s">
        <v>3619</v>
      </c>
      <c r="G13" s="1738">
        <v>44735</v>
      </c>
      <c r="H13" s="935" t="s">
        <v>3634</v>
      </c>
      <c r="I13" s="934" t="s">
        <v>869</v>
      </c>
      <c r="J13" s="934" t="s">
        <v>3638</v>
      </c>
      <c r="K13" s="934" t="s">
        <v>3643</v>
      </c>
    </row>
    <row r="14" spans="1:11" ht="60" customHeight="1">
      <c r="A14" s="232"/>
      <c r="B14" s="934" t="s">
        <v>3586</v>
      </c>
      <c r="C14" s="935" t="s">
        <v>3596</v>
      </c>
      <c r="D14" s="935" t="s">
        <v>1481</v>
      </c>
      <c r="E14" s="935" t="s">
        <v>1174</v>
      </c>
      <c r="F14" s="936" t="s">
        <v>3620</v>
      </c>
      <c r="G14" s="1740"/>
      <c r="H14" s="1163"/>
      <c r="I14" s="1164"/>
      <c r="J14" s="1164"/>
      <c r="K14" s="1164"/>
    </row>
    <row r="15" spans="1:11" ht="60" customHeight="1">
      <c r="A15" s="232"/>
      <c r="B15" s="934" t="s">
        <v>3586</v>
      </c>
      <c r="C15" s="935" t="s">
        <v>3595</v>
      </c>
      <c r="D15" s="935" t="s">
        <v>3602</v>
      </c>
      <c r="E15" s="935" t="s">
        <v>3601</v>
      </c>
      <c r="F15" s="936" t="s">
        <v>3621</v>
      </c>
      <c r="G15" s="1740"/>
      <c r="H15" s="1163"/>
      <c r="I15" s="1164"/>
      <c r="J15" s="1164"/>
      <c r="K15" s="1164"/>
    </row>
    <row r="16" spans="1:11" ht="60" customHeight="1">
      <c r="A16" s="232"/>
      <c r="B16" s="934" t="s">
        <v>3586</v>
      </c>
      <c r="C16" s="935" t="s">
        <v>3596</v>
      </c>
      <c r="D16" s="935" t="s">
        <v>1481</v>
      </c>
      <c r="E16" s="935" t="s">
        <v>3608</v>
      </c>
      <c r="F16" s="936" t="s">
        <v>3622</v>
      </c>
      <c r="G16" s="1738">
        <v>44811</v>
      </c>
      <c r="H16" s="935" t="s">
        <v>3634</v>
      </c>
      <c r="I16" s="934" t="s">
        <v>869</v>
      </c>
      <c r="J16" s="934" t="s">
        <v>3638</v>
      </c>
      <c r="K16" s="934" t="s">
        <v>3643</v>
      </c>
    </row>
    <row r="17" spans="1:11" ht="60" customHeight="1">
      <c r="A17" s="232"/>
      <c r="B17" s="934" t="s">
        <v>3587</v>
      </c>
      <c r="C17" s="935" t="s">
        <v>3593</v>
      </c>
      <c r="D17" s="935" t="s">
        <v>3593</v>
      </c>
      <c r="E17" s="935" t="s">
        <v>3593</v>
      </c>
      <c r="F17" s="936" t="s">
        <v>3623</v>
      </c>
      <c r="G17" s="1738" t="s">
        <v>3593</v>
      </c>
      <c r="H17" s="1741" t="s">
        <v>3593</v>
      </c>
      <c r="I17" s="934" t="s">
        <v>3593</v>
      </c>
      <c r="J17" s="934" t="s">
        <v>3593</v>
      </c>
      <c r="K17" s="934" t="s">
        <v>3593</v>
      </c>
    </row>
    <row r="18" spans="1:11" ht="60" customHeight="1">
      <c r="A18" s="232"/>
      <c r="B18" s="934" t="s">
        <v>3588</v>
      </c>
      <c r="C18" s="935" t="s">
        <v>3597</v>
      </c>
      <c r="D18" s="935" t="s">
        <v>3597</v>
      </c>
      <c r="E18" s="935" t="s">
        <v>3593</v>
      </c>
      <c r="F18" s="936" t="s">
        <v>3624</v>
      </c>
      <c r="G18" s="1738">
        <v>45111</v>
      </c>
      <c r="H18" s="935" t="s">
        <v>3635</v>
      </c>
      <c r="I18" s="934" t="s">
        <v>3637</v>
      </c>
      <c r="J18" s="934" t="s">
        <v>3639</v>
      </c>
      <c r="K18" s="934" t="s">
        <v>3644</v>
      </c>
    </row>
    <row r="19" spans="1:11" ht="60" customHeight="1">
      <c r="A19" s="232"/>
      <c r="B19" s="1739" t="s">
        <v>3589</v>
      </c>
      <c r="C19" s="935" t="s">
        <v>3598</v>
      </c>
      <c r="D19" s="935" t="s">
        <v>3603</v>
      </c>
      <c r="E19" s="935" t="s">
        <v>3609</v>
      </c>
      <c r="F19" s="936" t="s">
        <v>3625</v>
      </c>
      <c r="G19" s="1738" t="s">
        <v>3589</v>
      </c>
      <c r="H19" s="1741" t="s">
        <v>3589</v>
      </c>
      <c r="I19" s="934" t="s">
        <v>3589</v>
      </c>
      <c r="J19" s="934" t="s">
        <v>3589</v>
      </c>
      <c r="K19" s="934" t="s">
        <v>3589</v>
      </c>
    </row>
    <row r="20" spans="1:11" ht="60" customHeight="1">
      <c r="A20" s="232"/>
      <c r="B20" s="934" t="s">
        <v>3590</v>
      </c>
      <c r="C20" s="935" t="s">
        <v>3595</v>
      </c>
      <c r="D20" s="935" t="s">
        <v>3601</v>
      </c>
      <c r="E20" s="935" t="s">
        <v>3605</v>
      </c>
      <c r="F20" s="936" t="s">
        <v>3626</v>
      </c>
      <c r="G20" s="1738">
        <v>45189</v>
      </c>
      <c r="H20" s="935" t="s">
        <v>3635</v>
      </c>
      <c r="I20" s="934" t="s">
        <v>3637</v>
      </c>
      <c r="J20" s="934" t="s">
        <v>3640</v>
      </c>
      <c r="K20" s="934" t="s">
        <v>3644</v>
      </c>
    </row>
    <row r="21" spans="1:11" ht="60" customHeight="1">
      <c r="A21" s="232"/>
      <c r="B21" s="934" t="s">
        <v>3591</v>
      </c>
      <c r="C21" s="935" t="s">
        <v>3594</v>
      </c>
      <c r="D21" s="935" t="s">
        <v>1568</v>
      </c>
      <c r="E21" s="935" t="s">
        <v>3610</v>
      </c>
      <c r="F21" s="936" t="s">
        <v>3627</v>
      </c>
      <c r="G21" s="1738">
        <v>45197</v>
      </c>
      <c r="H21" s="935" t="s">
        <v>3635</v>
      </c>
      <c r="I21" s="934" t="s">
        <v>3637</v>
      </c>
      <c r="J21" s="934" t="s">
        <v>3641</v>
      </c>
      <c r="K21" s="934" t="s">
        <v>3644</v>
      </c>
    </row>
    <row r="22" spans="1:11" ht="60" customHeight="1">
      <c r="A22" s="232"/>
      <c r="B22" s="934" t="s">
        <v>3592</v>
      </c>
      <c r="C22" s="935" t="s">
        <v>865</v>
      </c>
      <c r="D22" s="935" t="s">
        <v>3604</v>
      </c>
      <c r="E22" s="935" t="s">
        <v>3593</v>
      </c>
      <c r="F22" s="936" t="s">
        <v>3628</v>
      </c>
      <c r="G22" s="1738">
        <v>45282</v>
      </c>
      <c r="H22" s="935" t="s">
        <v>3636</v>
      </c>
      <c r="I22" s="934" t="s">
        <v>3638</v>
      </c>
      <c r="J22" s="934" t="s">
        <v>3642</v>
      </c>
      <c r="K22" s="934" t="s">
        <v>3645</v>
      </c>
    </row>
    <row r="23" spans="1:11" ht="60" customHeight="1">
      <c r="A23" s="232"/>
      <c r="B23" s="934" t="s">
        <v>3592</v>
      </c>
      <c r="C23" s="935" t="s">
        <v>865</v>
      </c>
      <c r="D23" s="935" t="s">
        <v>3600</v>
      </c>
      <c r="E23" s="935" t="s">
        <v>3611</v>
      </c>
      <c r="F23" s="936" t="s">
        <v>3629</v>
      </c>
      <c r="G23" s="1738" t="s">
        <v>3589</v>
      </c>
      <c r="H23" s="1741" t="s">
        <v>3589</v>
      </c>
      <c r="I23" s="934" t="s">
        <v>3589</v>
      </c>
      <c r="J23" s="934" t="s">
        <v>3589</v>
      </c>
      <c r="K23" s="934" t="s">
        <v>3589</v>
      </c>
    </row>
    <row r="24" spans="1:11" ht="63.75" customHeight="1">
      <c r="B24" s="934" t="s">
        <v>3592</v>
      </c>
      <c r="C24" s="935" t="s">
        <v>865</v>
      </c>
      <c r="D24" s="935" t="s">
        <v>866</v>
      </c>
      <c r="E24" s="935" t="s">
        <v>1174</v>
      </c>
      <c r="F24" s="936" t="s">
        <v>3627</v>
      </c>
      <c r="G24" s="1738" t="s">
        <v>3589</v>
      </c>
      <c r="H24" s="1741" t="s">
        <v>3589</v>
      </c>
      <c r="I24" s="934" t="s">
        <v>3589</v>
      </c>
      <c r="J24" s="934" t="s">
        <v>3589</v>
      </c>
      <c r="K24" s="934" t="s">
        <v>3589</v>
      </c>
    </row>
    <row r="25" spans="1:11" ht="60" customHeight="1">
      <c r="B25" s="934" t="s">
        <v>3592</v>
      </c>
      <c r="C25" s="935" t="s">
        <v>3594</v>
      </c>
      <c r="D25" s="935" t="s">
        <v>1568</v>
      </c>
      <c r="E25" s="935" t="s">
        <v>3610</v>
      </c>
      <c r="F25" s="936" t="s">
        <v>3630</v>
      </c>
      <c r="G25" s="1738" t="s">
        <v>3589</v>
      </c>
      <c r="H25" s="1741" t="s">
        <v>3589</v>
      </c>
      <c r="I25" s="934" t="s">
        <v>3589</v>
      </c>
      <c r="J25" s="934" t="s">
        <v>3589</v>
      </c>
      <c r="K25" s="934" t="s">
        <v>3589</v>
      </c>
    </row>
    <row r="26" spans="1:11" ht="60" customHeight="1">
      <c r="B26" s="934" t="s">
        <v>3592</v>
      </c>
      <c r="C26" s="935" t="s">
        <v>3594</v>
      </c>
      <c r="D26" s="935" t="s">
        <v>2153</v>
      </c>
      <c r="E26" s="935" t="s">
        <v>3612</v>
      </c>
      <c r="F26" s="936" t="s">
        <v>3631</v>
      </c>
      <c r="G26" s="1738" t="s">
        <v>3589</v>
      </c>
      <c r="H26" s="1741" t="s">
        <v>3589</v>
      </c>
      <c r="I26" s="934" t="s">
        <v>3589</v>
      </c>
      <c r="J26" s="934" t="s">
        <v>3589</v>
      </c>
      <c r="K26" s="934" t="s">
        <v>3589</v>
      </c>
    </row>
    <row r="27" spans="1:11" ht="60" customHeight="1">
      <c r="B27" s="934" t="s">
        <v>3592</v>
      </c>
      <c r="C27" s="935" t="s">
        <v>3599</v>
      </c>
      <c r="D27" s="935" t="s">
        <v>1175</v>
      </c>
      <c r="E27" s="935" t="s">
        <v>3610</v>
      </c>
      <c r="F27" s="936" t="s">
        <v>3627</v>
      </c>
      <c r="G27" s="1738" t="s">
        <v>3589</v>
      </c>
      <c r="H27" s="1741" t="s">
        <v>3589</v>
      </c>
      <c r="I27" s="934" t="s">
        <v>3589</v>
      </c>
      <c r="J27" s="934" t="s">
        <v>3589</v>
      </c>
      <c r="K27" s="934" t="s">
        <v>3589</v>
      </c>
    </row>
    <row r="28" spans="1:11" ht="60" customHeight="1">
      <c r="B28" s="934" t="s">
        <v>3592</v>
      </c>
      <c r="C28" s="935" t="s">
        <v>3595</v>
      </c>
      <c r="D28" s="935" t="s">
        <v>3601</v>
      </c>
      <c r="E28" s="935" t="s">
        <v>3613</v>
      </c>
      <c r="F28" s="936" t="s">
        <v>3632</v>
      </c>
      <c r="G28" s="1738" t="s">
        <v>3589</v>
      </c>
      <c r="H28" s="1741" t="s">
        <v>3589</v>
      </c>
      <c r="I28" s="934" t="s">
        <v>3589</v>
      </c>
      <c r="J28" s="934" t="s">
        <v>3589</v>
      </c>
      <c r="K28" s="934" t="s">
        <v>3589</v>
      </c>
    </row>
    <row r="29" spans="1:11" ht="60" customHeight="1">
      <c r="B29" s="934" t="s">
        <v>3592</v>
      </c>
      <c r="C29" s="935" t="s">
        <v>3595</v>
      </c>
      <c r="D29" s="935" t="s">
        <v>3601</v>
      </c>
      <c r="E29" s="935" t="s">
        <v>3605</v>
      </c>
      <c r="F29" s="936" t="s">
        <v>3633</v>
      </c>
      <c r="G29" s="937" t="s">
        <v>3589</v>
      </c>
      <c r="H29" s="1741" t="s">
        <v>3589</v>
      </c>
      <c r="I29" s="934" t="s">
        <v>3589</v>
      </c>
      <c r="J29" s="934" t="s">
        <v>3589</v>
      </c>
      <c r="K29" s="934" t="s">
        <v>3589</v>
      </c>
    </row>
    <row r="30" spans="1:11" ht="60" customHeight="1">
      <c r="B30" s="934" t="s">
        <v>3652</v>
      </c>
      <c r="C30" s="935" t="s">
        <v>3653</v>
      </c>
      <c r="D30" s="935" t="s">
        <v>3654</v>
      </c>
      <c r="E30" s="935" t="s">
        <v>3675</v>
      </c>
      <c r="F30" s="936" t="s">
        <v>3662</v>
      </c>
      <c r="G30" s="937">
        <v>45814</v>
      </c>
      <c r="H30" s="935" t="s">
        <v>3636</v>
      </c>
      <c r="I30" s="934" t="s">
        <v>3638</v>
      </c>
      <c r="J30" s="934" t="s">
        <v>3642</v>
      </c>
      <c r="K30" s="934" t="s">
        <v>3645</v>
      </c>
    </row>
    <row r="31" spans="1:11" ht="91.5" customHeight="1">
      <c r="B31" s="934" t="s">
        <v>3661</v>
      </c>
      <c r="C31" s="935" t="s">
        <v>3653</v>
      </c>
      <c r="D31" s="935" t="s">
        <v>3654</v>
      </c>
      <c r="E31" s="935" t="s">
        <v>3655</v>
      </c>
      <c r="F31" s="936" t="s">
        <v>3664</v>
      </c>
      <c r="G31" s="937" t="s">
        <v>3589</v>
      </c>
      <c r="H31" s="935" t="s">
        <v>3589</v>
      </c>
      <c r="I31" s="934" t="s">
        <v>3589</v>
      </c>
      <c r="J31" s="934" t="s">
        <v>3589</v>
      </c>
      <c r="K31" s="934" t="s">
        <v>3589</v>
      </c>
    </row>
    <row r="32" spans="1:11" ht="60" customHeight="1">
      <c r="B32" s="934" t="s">
        <v>3661</v>
      </c>
      <c r="C32" s="935" t="s">
        <v>3653</v>
      </c>
      <c r="D32" s="935" t="s">
        <v>3654</v>
      </c>
      <c r="E32" s="935" t="s">
        <v>3656</v>
      </c>
      <c r="F32" s="936" t="s">
        <v>3665</v>
      </c>
      <c r="G32" s="937" t="s">
        <v>3589</v>
      </c>
      <c r="H32" s="935" t="s">
        <v>3589</v>
      </c>
      <c r="I32" s="934" t="s">
        <v>3589</v>
      </c>
      <c r="J32" s="934" t="s">
        <v>3589</v>
      </c>
      <c r="K32" s="934" t="s">
        <v>3589</v>
      </c>
    </row>
    <row r="33" spans="2:11" ht="88.2" customHeight="1">
      <c r="B33" s="934" t="s">
        <v>3661</v>
      </c>
      <c r="C33" s="935" t="s">
        <v>3657</v>
      </c>
      <c r="D33" s="935" t="s">
        <v>3658</v>
      </c>
      <c r="E33" s="935" t="s">
        <v>1293</v>
      </c>
      <c r="F33" s="936" t="s">
        <v>3667</v>
      </c>
      <c r="G33" s="937" t="s">
        <v>3589</v>
      </c>
      <c r="H33" s="935" t="s">
        <v>3589</v>
      </c>
      <c r="I33" s="934" t="s">
        <v>3589</v>
      </c>
      <c r="J33" s="934" t="s">
        <v>3589</v>
      </c>
      <c r="K33" s="934" t="s">
        <v>3589</v>
      </c>
    </row>
    <row r="34" spans="2:11" ht="60" customHeight="1">
      <c r="B34" s="934" t="s">
        <v>3661</v>
      </c>
      <c r="C34" s="935" t="s">
        <v>3657</v>
      </c>
      <c r="D34" s="935" t="s">
        <v>3659</v>
      </c>
      <c r="E34" s="935" t="s">
        <v>3660</v>
      </c>
      <c r="F34" s="936" t="s">
        <v>3666</v>
      </c>
      <c r="G34" s="937" t="s">
        <v>3589</v>
      </c>
      <c r="H34" s="935" t="s">
        <v>3589</v>
      </c>
      <c r="I34" s="934" t="s">
        <v>3589</v>
      </c>
      <c r="J34" s="934" t="s">
        <v>3589</v>
      </c>
      <c r="K34" s="934" t="s">
        <v>3589</v>
      </c>
    </row>
    <row r="35" spans="2:11" ht="86.4" customHeight="1">
      <c r="B35" s="934" t="s">
        <v>3661</v>
      </c>
      <c r="C35" s="935" t="s">
        <v>3668</v>
      </c>
      <c r="D35" s="935" t="s">
        <v>3669</v>
      </c>
      <c r="E35" s="935" t="s">
        <v>3670</v>
      </c>
      <c r="F35" s="936" t="s">
        <v>3710</v>
      </c>
      <c r="G35" s="937" t="s">
        <v>3589</v>
      </c>
      <c r="H35" s="935" t="s">
        <v>3589</v>
      </c>
      <c r="I35" s="934" t="s">
        <v>3589</v>
      </c>
      <c r="J35" s="934" t="s">
        <v>3589</v>
      </c>
      <c r="K35" s="934" t="s">
        <v>3589</v>
      </c>
    </row>
    <row r="36" spans="2:11" ht="88.8" customHeight="1">
      <c r="B36" s="934" t="s">
        <v>3661</v>
      </c>
      <c r="C36" s="935" t="s">
        <v>3653</v>
      </c>
      <c r="D36" s="935" t="s">
        <v>3654</v>
      </c>
      <c r="E36" s="935" t="s">
        <v>3707</v>
      </c>
      <c r="F36" s="936" t="s">
        <v>3708</v>
      </c>
      <c r="G36" s="937" t="s">
        <v>3589</v>
      </c>
      <c r="H36" s="935" t="s">
        <v>3589</v>
      </c>
      <c r="I36" s="934" t="s">
        <v>3589</v>
      </c>
      <c r="J36" s="934" t="s">
        <v>3589</v>
      </c>
      <c r="K36" s="934" t="s">
        <v>3589</v>
      </c>
    </row>
    <row r="37" spans="2:11" ht="60" customHeight="1">
      <c r="B37" s="934" t="s">
        <v>3661</v>
      </c>
      <c r="C37" s="935" t="s">
        <v>3653</v>
      </c>
      <c r="D37" s="935" t="s">
        <v>3654</v>
      </c>
      <c r="E37" s="935" t="s">
        <v>3671</v>
      </c>
      <c r="F37" s="936" t="s">
        <v>3672</v>
      </c>
      <c r="G37" s="937" t="s">
        <v>3589</v>
      </c>
      <c r="H37" s="935" t="s">
        <v>3589</v>
      </c>
      <c r="I37" s="934" t="s">
        <v>3589</v>
      </c>
      <c r="J37" s="934" t="s">
        <v>3589</v>
      </c>
      <c r="K37" s="934" t="s">
        <v>3589</v>
      </c>
    </row>
    <row r="38" spans="2:11" ht="60" customHeight="1">
      <c r="B38" s="934" t="s">
        <v>3661</v>
      </c>
      <c r="C38" s="935" t="s">
        <v>3673</v>
      </c>
      <c r="D38" s="935" t="s">
        <v>160</v>
      </c>
      <c r="E38" s="935" t="s">
        <v>3674</v>
      </c>
      <c r="F38" s="936" t="s">
        <v>3709</v>
      </c>
      <c r="G38" s="937" t="s">
        <v>3589</v>
      </c>
      <c r="H38" s="935" t="s">
        <v>3589</v>
      </c>
      <c r="I38" s="934" t="s">
        <v>3589</v>
      </c>
      <c r="J38" s="934" t="s">
        <v>3589</v>
      </c>
      <c r="K38" s="934" t="s">
        <v>3589</v>
      </c>
    </row>
    <row r="39" spans="2:11" ht="60" customHeight="1">
      <c r="B39" s="1164"/>
      <c r="C39" s="1163"/>
      <c r="D39" s="1163"/>
      <c r="E39" s="1163"/>
      <c r="F39" s="1165"/>
      <c r="G39" s="1166"/>
      <c r="H39" s="1163"/>
      <c r="I39" s="1164"/>
      <c r="J39" s="1164"/>
      <c r="K39" s="1164"/>
    </row>
    <row r="40" spans="2:11" ht="60" customHeight="1">
      <c r="B40" s="934"/>
      <c r="C40" s="935"/>
      <c r="D40" s="935"/>
      <c r="E40" s="935"/>
      <c r="F40" s="936"/>
      <c r="G40" s="937"/>
      <c r="H40" s="935"/>
      <c r="I40" s="934"/>
      <c r="J40" s="934"/>
      <c r="K40" s="934"/>
    </row>
    <row r="41" spans="2:11" ht="60" customHeight="1">
      <c r="B41" s="934"/>
      <c r="C41" s="935"/>
      <c r="D41" s="935"/>
      <c r="E41" s="935"/>
      <c r="F41" s="936"/>
      <c r="G41" s="937"/>
      <c r="H41" s="935"/>
      <c r="I41" s="934"/>
      <c r="J41" s="934"/>
      <c r="K41" s="934"/>
    </row>
    <row r="42" spans="2:11" ht="60" customHeight="1">
      <c r="B42" s="934"/>
      <c r="C42" s="935"/>
      <c r="D42" s="935"/>
      <c r="E42" s="935"/>
      <c r="F42" s="936"/>
      <c r="G42" s="937"/>
      <c r="H42" s="935"/>
      <c r="I42" s="934"/>
      <c r="J42" s="934"/>
      <c r="K42" s="934"/>
    </row>
    <row r="43" spans="2:11" ht="60" customHeight="1">
      <c r="B43" s="934"/>
      <c r="C43" s="935"/>
      <c r="D43" s="935"/>
      <c r="E43" s="935"/>
      <c r="F43" s="936"/>
      <c r="G43" s="937"/>
      <c r="H43" s="935"/>
      <c r="I43" s="934"/>
      <c r="J43" s="934"/>
      <c r="K43" s="934"/>
    </row>
    <row r="44" spans="2:11" ht="60" customHeight="1">
      <c r="B44" s="934"/>
      <c r="C44" s="935"/>
      <c r="D44" s="935"/>
      <c r="E44" s="935"/>
      <c r="F44" s="936"/>
      <c r="G44" s="937"/>
      <c r="H44" s="935"/>
      <c r="I44" s="934"/>
      <c r="J44" s="934"/>
      <c r="K44" s="934"/>
    </row>
    <row r="45" spans="2:11" ht="60" customHeight="1">
      <c r="B45" s="934"/>
      <c r="C45" s="935"/>
      <c r="D45" s="935"/>
      <c r="E45" s="935"/>
      <c r="F45" s="936"/>
      <c r="G45" s="937"/>
      <c r="H45" s="935"/>
      <c r="I45" s="934"/>
      <c r="J45" s="934"/>
      <c r="K45" s="934"/>
    </row>
    <row r="46" spans="2:11" ht="60" customHeight="1">
      <c r="B46" s="934"/>
      <c r="C46" s="935"/>
      <c r="D46" s="935"/>
      <c r="E46" s="935"/>
      <c r="F46" s="936"/>
      <c r="G46" s="937"/>
      <c r="H46" s="935"/>
      <c r="I46" s="934"/>
      <c r="J46" s="934"/>
      <c r="K46" s="934"/>
    </row>
    <row r="47" spans="2:11" ht="60" customHeight="1">
      <c r="B47" s="934"/>
      <c r="C47" s="935"/>
      <c r="D47" s="935"/>
      <c r="E47" s="935"/>
      <c r="F47" s="936"/>
      <c r="G47" s="937"/>
      <c r="H47" s="935"/>
      <c r="I47" s="934"/>
      <c r="J47" s="934"/>
      <c r="K47" s="934"/>
    </row>
    <row r="48" spans="2:11" ht="60" customHeight="1">
      <c r="B48" s="934"/>
      <c r="C48" s="935"/>
      <c r="D48" s="935"/>
      <c r="E48" s="935"/>
      <c r="F48" s="936"/>
      <c r="G48" s="937"/>
      <c r="H48" s="935"/>
      <c r="I48" s="934"/>
      <c r="J48" s="934"/>
      <c r="K48" s="934"/>
    </row>
    <row r="49" spans="2:11" ht="60" customHeight="1">
      <c r="B49" s="934"/>
      <c r="C49" s="935"/>
      <c r="D49" s="935"/>
      <c r="E49" s="935"/>
      <c r="F49" s="936"/>
      <c r="G49" s="937"/>
      <c r="H49" s="935"/>
      <c r="I49" s="934"/>
      <c r="J49" s="934"/>
      <c r="K49" s="934"/>
    </row>
    <row r="50" spans="2:11" ht="60" customHeight="1">
      <c r="B50" s="934"/>
      <c r="C50" s="935"/>
      <c r="D50" s="935"/>
      <c r="E50" s="935"/>
      <c r="F50" s="936"/>
      <c r="G50" s="937"/>
      <c r="H50" s="935"/>
      <c r="I50" s="934"/>
      <c r="J50" s="934"/>
      <c r="K50" s="934"/>
    </row>
  </sheetData>
  <sheetProtection algorithmName="SHA-512" hashValue="f6IcZkdbG7ZhDsRHrKh6lv8+kOod4WRJgOYCymykJnxrN2dX2+BZQZDGIjN9nx2nY+SnaKpApD/XjtR8/62p+A==" saltValue="rUiE2a5ymbL3zOB7J/5ZnA==" spinCount="100000" sheet="1" scenarios="1" formatRows="0" insertRows="0" deleteRows="0"/>
  <phoneticPr fontId="1"/>
  <dataValidations count="1">
    <dataValidation imeMode="disabled" allowBlank="1" showInputMessage="1" showErrorMessage="1" sqref="H7:H50 E7:E50" xr:uid="{00000000-0002-0000-0800-000000000000}"/>
  </dataValidations>
  <printOptions horizontalCentered="1"/>
  <pageMargins left="0.23622047244094491" right="0.23622047244094491" top="0.98425196850393704" bottom="0.98425196850393704" header="1.0236220472440944" footer="0.51181102362204722"/>
  <pageSetup paperSize="9" scale="46" fitToWidth="0" fitToHeight="0" orientation="portrait" r:id="rId1"/>
  <headerFooter>
    <oddHeader xml:space="preserve">&amp;RPage &amp;P+8 / 14    </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outlinePr summaryBelow="0" summaryRight="0"/>
    <pageSetUpPr fitToPage="1"/>
  </sheetPr>
  <dimension ref="A1:I84"/>
  <sheetViews>
    <sheetView view="pageBreakPreview" topLeftCell="A69" zoomScale="55" zoomScaleNormal="55" zoomScaleSheetLayoutView="55" workbookViewId="0">
      <selection activeCell="A26" sqref="A26"/>
    </sheetView>
  </sheetViews>
  <sheetFormatPr defaultColWidth="8.6640625" defaultRowHeight="14.4"/>
  <cols>
    <col min="1" max="1" width="5.6640625" style="229" customWidth="1"/>
    <col min="2" max="2" width="70.6640625" style="210" customWidth="1"/>
    <col min="3" max="3" width="10.6640625" style="210" customWidth="1"/>
    <col min="4" max="4" width="4.6640625" style="10" customWidth="1"/>
    <col min="5" max="5" width="60.6640625" style="10" customWidth="1"/>
    <col min="6" max="6" width="130.6640625" style="10" customWidth="1"/>
    <col min="7" max="8" width="103.6640625" style="10" customWidth="1"/>
    <col min="9" max="9" width="5.6640625" style="10" customWidth="1"/>
    <col min="10" max="16384" width="8.6640625" style="10"/>
  </cols>
  <sheetData>
    <row r="1" spans="1:9">
      <c r="A1" s="215" t="s">
        <v>373</v>
      </c>
      <c r="B1" s="215" t="s">
        <v>1</v>
      </c>
      <c r="C1" s="215" t="s">
        <v>2</v>
      </c>
      <c r="D1" s="215" t="s">
        <v>3</v>
      </c>
      <c r="E1" s="215" t="s">
        <v>4</v>
      </c>
      <c r="F1" s="215" t="s">
        <v>5</v>
      </c>
      <c r="G1" s="215" t="s">
        <v>6</v>
      </c>
      <c r="H1" s="215" t="s">
        <v>7</v>
      </c>
      <c r="I1" s="229" t="s">
        <v>766</v>
      </c>
    </row>
    <row r="2" spans="1:9" ht="30" customHeight="1">
      <c r="A2" s="215" t="str">
        <f>TT!A2</f>
        <v>000_H2</v>
      </c>
      <c r="B2" s="22" t="s">
        <v>22</v>
      </c>
      <c r="C2" s="8"/>
      <c r="D2" s="17" t="str">
        <f>TT!D2</f>
        <v>ステアリングシステム 標準メータ制御仕様書</v>
      </c>
      <c r="E2" s="2"/>
      <c r="F2" s="2"/>
      <c r="G2" s="94" t="str">
        <f>TT!S2</f>
        <v>フォーマットVer：　MET-MTRSPTEM-XBAS-013-*</v>
      </c>
      <c r="H2" s="6"/>
      <c r="I2" s="1" t="s">
        <v>560</v>
      </c>
    </row>
    <row r="3" spans="1:9" ht="30" customHeight="1">
      <c r="A3" s="215" t="s">
        <v>874</v>
      </c>
      <c r="D3" s="98" t="s">
        <v>875</v>
      </c>
    </row>
    <row r="4" spans="1:9" ht="30" customHeight="1">
      <c r="A4" s="215" t="s">
        <v>876</v>
      </c>
      <c r="B4" s="228"/>
      <c r="C4" s="228"/>
      <c r="D4" s="20" t="s">
        <v>877</v>
      </c>
      <c r="E4" s="18"/>
      <c r="F4" s="18"/>
      <c r="G4" s="18"/>
      <c r="H4" s="18"/>
    </row>
    <row r="5" spans="1:9" ht="30" customHeight="1">
      <c r="A5" s="215" t="s">
        <v>878</v>
      </c>
      <c r="B5" s="262" t="s">
        <v>28</v>
      </c>
      <c r="C5" s="71" t="s">
        <v>29</v>
      </c>
      <c r="D5" s="284" t="s">
        <v>129</v>
      </c>
      <c r="E5" s="428" t="s">
        <v>879</v>
      </c>
      <c r="F5" s="428" t="s">
        <v>880</v>
      </c>
      <c r="G5" s="423" t="s">
        <v>881</v>
      </c>
      <c r="H5" s="428" t="s">
        <v>882</v>
      </c>
      <c r="I5" s="1"/>
    </row>
    <row r="6" spans="1:9" ht="30" customHeight="1">
      <c r="A6" s="215" t="s">
        <v>883</v>
      </c>
      <c r="B6" s="72"/>
      <c r="C6" s="37"/>
      <c r="D6" s="427"/>
      <c r="E6" s="429"/>
      <c r="F6" s="429"/>
      <c r="G6" s="118"/>
      <c r="H6" s="33"/>
      <c r="I6" s="1"/>
    </row>
    <row r="7" spans="1:9" ht="39.9" customHeight="1">
      <c r="A7" s="215" t="s">
        <v>884</v>
      </c>
      <c r="B7" s="198" t="str">
        <f>TT!$I$19&amp;"-"&amp;TT!$I$20&amp;"-TT01-PRO01"&amp;"-"</f>
        <v>C_STEER-CSTD-A0-TT01-PRO01-</v>
      </c>
      <c r="C7" s="199" t="str">
        <f>LEFT(TT!$I$21,4)</f>
        <v>04-A</v>
      </c>
      <c r="D7" s="354">
        <v>1</v>
      </c>
      <c r="E7" s="395" t="s">
        <v>885</v>
      </c>
      <c r="F7" s="395" t="s">
        <v>886</v>
      </c>
      <c r="G7" s="1059" t="s">
        <v>160</v>
      </c>
      <c r="H7" s="1059" t="s">
        <v>160</v>
      </c>
      <c r="I7" s="230"/>
    </row>
    <row r="8" spans="1:9" ht="80.099999999999994" customHeight="1">
      <c r="A8" s="215" t="s">
        <v>887</v>
      </c>
      <c r="B8" s="198" t="str">
        <f>TT!$I$19&amp;"-"&amp;TT!$I$20&amp;"-TT01-PRO02"&amp;"-"</f>
        <v>C_STEER-CSTD-A0-TT01-PRO02-</v>
      </c>
      <c r="C8" s="199" t="str">
        <f>LEFT(TT!$I$21,4)</f>
        <v>04-A</v>
      </c>
      <c r="D8" s="354">
        <v>2</v>
      </c>
      <c r="E8" s="395" t="s">
        <v>888</v>
      </c>
      <c r="F8" s="395" t="s">
        <v>520</v>
      </c>
      <c r="G8" s="1059" t="s">
        <v>160</v>
      </c>
      <c r="H8" s="1059" t="s">
        <v>160</v>
      </c>
      <c r="I8" s="230"/>
    </row>
    <row r="9" spans="1:9" ht="80.099999999999994" customHeight="1">
      <c r="A9" s="215" t="s">
        <v>889</v>
      </c>
      <c r="B9" s="198" t="str">
        <f>TT!$I$19&amp;"-"&amp;TT!$I$20&amp;"-TT01-PRO03"&amp;"-"</f>
        <v>C_STEER-CSTD-A0-TT01-PRO03-</v>
      </c>
      <c r="C9" s="199" t="str">
        <f>LEFT(TT!$I$21,4)</f>
        <v>04-A</v>
      </c>
      <c r="D9" s="354">
        <v>3</v>
      </c>
      <c r="E9" s="395" t="s">
        <v>890</v>
      </c>
      <c r="F9" s="687">
        <v>0.5</v>
      </c>
      <c r="G9" s="1059" t="s">
        <v>160</v>
      </c>
      <c r="H9" s="1059" t="s">
        <v>160</v>
      </c>
      <c r="I9" s="230"/>
    </row>
    <row r="10" spans="1:9" ht="39.9" customHeight="1">
      <c r="A10" s="215" t="s">
        <v>891</v>
      </c>
      <c r="B10" s="198" t="str">
        <f>TT!$I$19&amp;"-"&amp;TT!$I$20&amp;"-TT01-PRO04"&amp;"-"</f>
        <v>C_STEER-CSTD-A0-TT01-PRO04-</v>
      </c>
      <c r="C10" s="199" t="str">
        <f>LEFT(TT!$I$21,4)</f>
        <v>04-A</v>
      </c>
      <c r="D10" s="354">
        <v>4</v>
      </c>
      <c r="E10" s="395" t="s">
        <v>892</v>
      </c>
      <c r="F10" s="395" t="s">
        <v>893</v>
      </c>
      <c r="G10" s="1059" t="s">
        <v>160</v>
      </c>
      <c r="H10" s="1059" t="s">
        <v>160</v>
      </c>
      <c r="I10" s="230"/>
    </row>
    <row r="11" spans="1:9" ht="120" customHeight="1">
      <c r="A11" s="215" t="s">
        <v>894</v>
      </c>
      <c r="B11" s="198" t="str">
        <f>TT!$I$19&amp;"-"&amp;TT!$I$20&amp;"-TT01-PRO05"&amp;"-"</f>
        <v>C_STEER-CSTD-A0-TT01-PRO05-</v>
      </c>
      <c r="C11" s="199" t="str">
        <f>LEFT(TT!$I$21,4)</f>
        <v>04-A</v>
      </c>
      <c r="D11" s="354">
        <v>5</v>
      </c>
      <c r="E11" s="395" t="s">
        <v>895</v>
      </c>
      <c r="F11" s="353" t="s">
        <v>896</v>
      </c>
      <c r="G11" s="1059" t="s">
        <v>160</v>
      </c>
      <c r="H11" s="1139" t="s">
        <v>160</v>
      </c>
      <c r="I11" s="230"/>
    </row>
    <row r="12" spans="1:9" ht="120" customHeight="1">
      <c r="A12" s="215" t="s">
        <v>897</v>
      </c>
      <c r="B12" s="198" t="str">
        <f>TT!$I$19&amp;"-"&amp;TT!$I$20&amp;"-TT01-PRO06"&amp;"-"</f>
        <v>C_STEER-CSTD-A0-TT01-PRO06-</v>
      </c>
      <c r="C12" s="199" t="str">
        <f>LEFT(TT!$I$21,4)</f>
        <v>04-A</v>
      </c>
      <c r="D12" s="354">
        <v>6</v>
      </c>
      <c r="E12" s="395" t="s">
        <v>898</v>
      </c>
      <c r="F12" s="353" t="s">
        <v>899</v>
      </c>
      <c r="G12" s="1059" t="s">
        <v>160</v>
      </c>
      <c r="H12" s="1059" t="s">
        <v>160</v>
      </c>
      <c r="I12" s="230"/>
    </row>
    <row r="13" spans="1:9" ht="80.099999999999994" customHeight="1">
      <c r="A13" s="215" t="s">
        <v>900</v>
      </c>
      <c r="B13" s="198" t="str">
        <f>TT!$I$19&amp;"-"&amp;TT!$I$20&amp;"-TT01-PRO07"&amp;"-"</f>
        <v>C_STEER-CSTD-A0-TT01-PRO07-</v>
      </c>
      <c r="C13" s="199" t="str">
        <f>LEFT(TT!$I$21,4)</f>
        <v>04-A</v>
      </c>
      <c r="D13" s="354">
        <v>7</v>
      </c>
      <c r="E13" s="395" t="s">
        <v>901</v>
      </c>
      <c r="F13" s="395" t="s">
        <v>902</v>
      </c>
      <c r="G13" s="1059" t="s">
        <v>160</v>
      </c>
      <c r="H13" s="1059" t="s">
        <v>160</v>
      </c>
      <c r="I13" s="230"/>
    </row>
    <row r="14" spans="1:9" ht="120" customHeight="1">
      <c r="A14" s="215" t="s">
        <v>903</v>
      </c>
      <c r="B14" s="198" t="str">
        <f>TT!$I$19&amp;"-"&amp;TT!$I$20&amp;"-TT01-PRO08"&amp;"-"</f>
        <v>C_STEER-CSTD-A0-TT01-PRO08-</v>
      </c>
      <c r="C14" s="199" t="str">
        <f>LEFT(TT!$I$21,4)</f>
        <v>04-A</v>
      </c>
      <c r="D14" s="354">
        <v>8</v>
      </c>
      <c r="E14" s="395" t="s">
        <v>904</v>
      </c>
      <c r="F14" s="395" t="s">
        <v>905</v>
      </c>
      <c r="G14" s="1059" t="s">
        <v>160</v>
      </c>
      <c r="H14" s="1059" t="s">
        <v>160</v>
      </c>
      <c r="I14" s="230"/>
    </row>
    <row r="15" spans="1:9" ht="80.099999999999994" customHeight="1">
      <c r="A15" s="215" t="s">
        <v>906</v>
      </c>
      <c r="B15" s="198" t="str">
        <f>TT!$I$19&amp;"-"&amp;TT!$I$20&amp;"-TT01-PRO09"&amp;"-"</f>
        <v>C_STEER-CSTD-A0-TT01-PRO09-</v>
      </c>
      <c r="C15" s="199" t="str">
        <f>LEFT(TT!$I$21,4)</f>
        <v>04-A</v>
      </c>
      <c r="D15" s="354">
        <v>9</v>
      </c>
      <c r="E15" s="395" t="s">
        <v>907</v>
      </c>
      <c r="F15" s="395" t="s">
        <v>908</v>
      </c>
      <c r="G15" s="1059" t="s">
        <v>160</v>
      </c>
      <c r="H15" s="1059" t="s">
        <v>160</v>
      </c>
      <c r="I15" s="230"/>
    </row>
    <row r="16" spans="1:9" ht="275.39999999999998">
      <c r="A16" s="215" t="s">
        <v>909</v>
      </c>
      <c r="B16" s="198" t="str">
        <f>TT!$I$19&amp;"-"&amp;TT!$I$20&amp;"-TT01-PRO10"&amp;"-"</f>
        <v>C_STEER-CSTD-A0-TT01-PRO10-</v>
      </c>
      <c r="C16" s="199" t="str">
        <f>LEFT(TT!$I$21,4)</f>
        <v>04-A</v>
      </c>
      <c r="D16" s="354">
        <v>10</v>
      </c>
      <c r="E16" s="395" t="s">
        <v>910</v>
      </c>
      <c r="F16" s="353" t="s">
        <v>911</v>
      </c>
      <c r="G16" s="1059" t="s">
        <v>3562</v>
      </c>
      <c r="H16" s="1059" t="s">
        <v>3563</v>
      </c>
      <c r="I16" s="230"/>
    </row>
    <row r="17" spans="1:9" ht="294.60000000000002" customHeight="1">
      <c r="A17" s="215" t="s">
        <v>912</v>
      </c>
      <c r="B17" s="198" t="str">
        <f>TT!$I$19&amp;"-"&amp;TT!$I$20&amp;"-TT01-PRO11"&amp;"-"</f>
        <v>C_STEER-CSTD-A0-TT01-PRO11-</v>
      </c>
      <c r="C17" s="199" t="str">
        <f>LEFT(TT!$I$21,4)</f>
        <v>04-A</v>
      </c>
      <c r="D17" s="354">
        <v>11</v>
      </c>
      <c r="E17" s="395" t="s">
        <v>913</v>
      </c>
      <c r="F17" s="395" t="s">
        <v>914</v>
      </c>
      <c r="G17" s="1059" t="s">
        <v>915</v>
      </c>
      <c r="H17" s="1059" t="s">
        <v>3648</v>
      </c>
      <c r="I17" s="230"/>
    </row>
    <row r="18" spans="1:9" ht="30" customHeight="1">
      <c r="A18" s="215"/>
      <c r="E18" s="1"/>
      <c r="F18" s="1"/>
      <c r="I18" s="230"/>
    </row>
    <row r="19" spans="1:9" ht="30" customHeight="1">
      <c r="A19" s="215" t="s">
        <v>916</v>
      </c>
      <c r="B19" s="228"/>
      <c r="C19" s="228"/>
      <c r="D19" s="20" t="s">
        <v>917</v>
      </c>
      <c r="E19" s="18"/>
      <c r="F19" s="18"/>
      <c r="G19" s="18"/>
      <c r="H19" s="18"/>
    </row>
    <row r="20" spans="1:9" ht="30" customHeight="1">
      <c r="A20" s="215" t="s">
        <v>918</v>
      </c>
      <c r="B20" s="262" t="s">
        <v>28</v>
      </c>
      <c r="C20" s="71" t="s">
        <v>29</v>
      </c>
      <c r="D20" s="284" t="s">
        <v>129</v>
      </c>
      <c r="E20" s="428" t="s">
        <v>879</v>
      </c>
      <c r="F20" s="428" t="s">
        <v>880</v>
      </c>
      <c r="G20" s="423" t="s">
        <v>881</v>
      </c>
      <c r="H20" s="428" t="s">
        <v>882</v>
      </c>
      <c r="I20" s="1"/>
    </row>
    <row r="21" spans="1:9" ht="30" customHeight="1">
      <c r="A21" s="215" t="s">
        <v>919</v>
      </c>
      <c r="B21" s="72"/>
      <c r="C21" s="37"/>
      <c r="D21" s="427"/>
      <c r="E21" s="429"/>
      <c r="F21" s="429"/>
      <c r="G21" s="118"/>
      <c r="H21" s="33"/>
      <c r="I21" s="1"/>
    </row>
    <row r="22" spans="1:9" ht="39.9" customHeight="1">
      <c r="A22" s="215" t="s">
        <v>920</v>
      </c>
      <c r="B22" s="198" t="str">
        <f>TT!$I$19&amp;"-"&amp;TT!$I$20&amp;"-TT02-PRO01"&amp;"-"</f>
        <v>C_STEER-CSTD-A0-TT02-PRO01-</v>
      </c>
      <c r="C22" s="199" t="str">
        <f>LEFT(TT!$I$21,4)</f>
        <v>04-A</v>
      </c>
      <c r="D22" s="354">
        <v>1</v>
      </c>
      <c r="E22" s="395" t="s">
        <v>885</v>
      </c>
      <c r="F22" s="395" t="s">
        <v>886</v>
      </c>
      <c r="G22" s="1059" t="s">
        <v>160</v>
      </c>
      <c r="H22" s="1059" t="s">
        <v>160</v>
      </c>
      <c r="I22" s="230"/>
    </row>
    <row r="23" spans="1:9" ht="80.099999999999994" customHeight="1">
      <c r="A23" s="215" t="s">
        <v>921</v>
      </c>
      <c r="B23" s="198" t="str">
        <f>TT!$I$19&amp;"-"&amp;TT!$I$20&amp;"-TT02-PRO02"&amp;"-"</f>
        <v>C_STEER-CSTD-A0-TT02-PRO02-</v>
      </c>
      <c r="C23" s="199" t="str">
        <f>LEFT(TT!$I$21,4)</f>
        <v>04-A</v>
      </c>
      <c r="D23" s="354">
        <v>2</v>
      </c>
      <c r="E23" s="395" t="s">
        <v>888</v>
      </c>
      <c r="F23" s="395" t="s">
        <v>520</v>
      </c>
      <c r="G23" s="1059" t="s">
        <v>160</v>
      </c>
      <c r="H23" s="1059" t="s">
        <v>160</v>
      </c>
      <c r="I23" s="230"/>
    </row>
    <row r="24" spans="1:9" ht="80.099999999999994" customHeight="1">
      <c r="A24" s="215" t="s">
        <v>922</v>
      </c>
      <c r="B24" s="198" t="str">
        <f>TT!$I$19&amp;"-"&amp;TT!$I$20&amp;"-TT02-PRO03"&amp;"-"</f>
        <v>C_STEER-CSTD-A0-TT02-PRO03-</v>
      </c>
      <c r="C24" s="199" t="str">
        <f>LEFT(TT!$I$21,4)</f>
        <v>04-A</v>
      </c>
      <c r="D24" s="354">
        <v>3</v>
      </c>
      <c r="E24" s="395" t="s">
        <v>890</v>
      </c>
      <c r="F24" s="687">
        <v>0.5</v>
      </c>
      <c r="G24" s="1059" t="s">
        <v>160</v>
      </c>
      <c r="H24" s="1059" t="s">
        <v>160</v>
      </c>
      <c r="I24" s="230"/>
    </row>
    <row r="25" spans="1:9" ht="39.9" customHeight="1">
      <c r="A25" s="215" t="s">
        <v>923</v>
      </c>
      <c r="B25" s="198" t="str">
        <f>TT!$I$19&amp;"-"&amp;TT!$I$20&amp;"-TT02-PRO04"&amp;"-"</f>
        <v>C_STEER-CSTD-A0-TT02-PRO04-</v>
      </c>
      <c r="C25" s="199" t="str">
        <f>LEFT(TT!$I$21,4)</f>
        <v>04-A</v>
      </c>
      <c r="D25" s="354">
        <v>4</v>
      </c>
      <c r="E25" s="395" t="s">
        <v>892</v>
      </c>
      <c r="F25" s="395" t="s">
        <v>893</v>
      </c>
      <c r="G25" s="1059" t="s">
        <v>160</v>
      </c>
      <c r="H25" s="1059" t="s">
        <v>160</v>
      </c>
      <c r="I25" s="230"/>
    </row>
    <row r="26" spans="1:9" ht="120" customHeight="1">
      <c r="A26" s="215" t="s">
        <v>924</v>
      </c>
      <c r="B26" s="198" t="str">
        <f>TT!$I$19&amp;"-"&amp;TT!$I$20&amp;"-TT02-PRO05"&amp;"-"</f>
        <v>C_STEER-CSTD-A0-TT02-PRO05-</v>
      </c>
      <c r="C26" s="199" t="str">
        <f>LEFT(TT!$I$21,4)</f>
        <v>04-A</v>
      </c>
      <c r="D26" s="354">
        <v>5</v>
      </c>
      <c r="E26" s="395" t="s">
        <v>895</v>
      </c>
      <c r="F26" s="353" t="s">
        <v>896</v>
      </c>
      <c r="G26" s="1059" t="s">
        <v>160</v>
      </c>
      <c r="H26" s="1139" t="s">
        <v>160</v>
      </c>
      <c r="I26" s="230"/>
    </row>
    <row r="27" spans="1:9" ht="120" customHeight="1">
      <c r="A27" s="215" t="s">
        <v>925</v>
      </c>
      <c r="B27" s="198" t="str">
        <f>TT!$I$19&amp;"-"&amp;TT!$I$20&amp;"-TT02-PRO06"&amp;"-"</f>
        <v>C_STEER-CSTD-A0-TT02-PRO06-</v>
      </c>
      <c r="C27" s="199" t="str">
        <f>LEFT(TT!$I$21,4)</f>
        <v>04-A</v>
      </c>
      <c r="D27" s="354">
        <v>6</v>
      </c>
      <c r="E27" s="395" t="s">
        <v>898</v>
      </c>
      <c r="F27" s="353" t="s">
        <v>899</v>
      </c>
      <c r="G27" s="1059" t="s">
        <v>160</v>
      </c>
      <c r="H27" s="1059" t="s">
        <v>160</v>
      </c>
      <c r="I27" s="230"/>
    </row>
    <row r="28" spans="1:9" ht="80.099999999999994" customHeight="1">
      <c r="A28" s="215" t="s">
        <v>926</v>
      </c>
      <c r="B28" s="198" t="str">
        <f>TT!$I$19&amp;"-"&amp;TT!$I$20&amp;"-TT02-PRO07"&amp;"-"</f>
        <v>C_STEER-CSTD-A0-TT02-PRO07-</v>
      </c>
      <c r="C28" s="199" t="str">
        <f>LEFT(TT!$I$21,4)</f>
        <v>04-A</v>
      </c>
      <c r="D28" s="354">
        <v>7</v>
      </c>
      <c r="E28" s="395" t="s">
        <v>901</v>
      </c>
      <c r="F28" s="395" t="s">
        <v>902</v>
      </c>
      <c r="G28" s="1059" t="s">
        <v>160</v>
      </c>
      <c r="H28" s="1059" t="s">
        <v>160</v>
      </c>
      <c r="I28" s="230"/>
    </row>
    <row r="29" spans="1:9" ht="120" customHeight="1">
      <c r="A29" s="215" t="s">
        <v>927</v>
      </c>
      <c r="B29" s="198" t="str">
        <f>TT!$I$19&amp;"-"&amp;TT!$I$20&amp;"-TT02-PRO08"&amp;"-"</f>
        <v>C_STEER-CSTD-A0-TT02-PRO08-</v>
      </c>
      <c r="C29" s="199" t="str">
        <f>LEFT(TT!$I$21,4)</f>
        <v>04-A</v>
      </c>
      <c r="D29" s="354">
        <v>8</v>
      </c>
      <c r="E29" s="395" t="s">
        <v>904</v>
      </c>
      <c r="F29" s="395" t="s">
        <v>905</v>
      </c>
      <c r="G29" s="1059" t="s">
        <v>160</v>
      </c>
      <c r="H29" s="1059" t="s">
        <v>160</v>
      </c>
      <c r="I29" s="230"/>
    </row>
    <row r="30" spans="1:9" ht="80.099999999999994" customHeight="1">
      <c r="A30" s="215" t="s">
        <v>928</v>
      </c>
      <c r="B30" s="198" t="str">
        <f>TT!$I$19&amp;"-"&amp;TT!$I$20&amp;"-TT02-PRO09"&amp;"-"</f>
        <v>C_STEER-CSTD-A0-TT02-PRO09-</v>
      </c>
      <c r="C30" s="199" t="str">
        <f>LEFT(TT!$I$21,4)</f>
        <v>04-A</v>
      </c>
      <c r="D30" s="354">
        <v>9</v>
      </c>
      <c r="E30" s="395" t="s">
        <v>907</v>
      </c>
      <c r="F30" s="395" t="s">
        <v>908</v>
      </c>
      <c r="G30" s="1059" t="s">
        <v>160</v>
      </c>
      <c r="H30" s="1059" t="s">
        <v>160</v>
      </c>
      <c r="I30" s="230"/>
    </row>
    <row r="31" spans="1:9" ht="380.1" customHeight="1">
      <c r="A31" s="215" t="s">
        <v>929</v>
      </c>
      <c r="B31" s="198" t="str">
        <f>TT!$I$19&amp;"-"&amp;TT!$I$20&amp;"-TT02-PRO10"&amp;"-"</f>
        <v>C_STEER-CSTD-A0-TT02-PRO10-</v>
      </c>
      <c r="C31" s="199" t="str">
        <f>LEFT(TT!$I$21,4)</f>
        <v>04-A</v>
      </c>
      <c r="D31" s="354">
        <v>10</v>
      </c>
      <c r="E31" s="395" t="s">
        <v>910</v>
      </c>
      <c r="F31" s="353" t="s">
        <v>911</v>
      </c>
      <c r="G31" s="1059" t="s">
        <v>160</v>
      </c>
      <c r="H31" s="1059" t="s">
        <v>160</v>
      </c>
      <c r="I31" s="230"/>
    </row>
    <row r="32" spans="1:9" ht="172.5" customHeight="1">
      <c r="A32" s="215" t="s">
        <v>930</v>
      </c>
      <c r="B32" s="198" t="str">
        <f>TT!$I$19&amp;"-"&amp;TT!$I$20&amp;"-TT02-PRO11"&amp;"-"</f>
        <v>C_STEER-CSTD-A0-TT02-PRO11-</v>
      </c>
      <c r="C32" s="199" t="str">
        <f>LEFT(TT!$I$21,4)</f>
        <v>04-A</v>
      </c>
      <c r="D32" s="354">
        <v>11</v>
      </c>
      <c r="E32" s="395" t="s">
        <v>913</v>
      </c>
      <c r="F32" s="395" t="s">
        <v>914</v>
      </c>
      <c r="G32" s="1059" t="s">
        <v>160</v>
      </c>
      <c r="H32" s="1059" t="s">
        <v>3649</v>
      </c>
      <c r="I32" s="230"/>
    </row>
    <row r="33" spans="1:9" ht="30" customHeight="1">
      <c r="A33" s="215"/>
      <c r="E33" s="1"/>
      <c r="F33" s="1"/>
      <c r="I33" s="230"/>
    </row>
    <row r="34" spans="1:9" ht="30" customHeight="1">
      <c r="A34" s="215" t="s">
        <v>931</v>
      </c>
      <c r="B34" s="228"/>
      <c r="C34" s="228"/>
      <c r="D34" s="20" t="s">
        <v>932</v>
      </c>
      <c r="E34" s="18"/>
      <c r="F34" s="18"/>
      <c r="G34" s="18"/>
      <c r="H34" s="18"/>
    </row>
    <row r="35" spans="1:9" ht="30" customHeight="1">
      <c r="A35" s="215" t="s">
        <v>933</v>
      </c>
      <c r="B35" s="262" t="s">
        <v>28</v>
      </c>
      <c r="C35" s="71" t="s">
        <v>29</v>
      </c>
      <c r="D35" s="284" t="s">
        <v>129</v>
      </c>
      <c r="E35" s="428" t="s">
        <v>879</v>
      </c>
      <c r="F35" s="428" t="s">
        <v>880</v>
      </c>
      <c r="G35" s="41" t="s">
        <v>881</v>
      </c>
      <c r="H35" s="52" t="s">
        <v>882</v>
      </c>
      <c r="I35" s="1"/>
    </row>
    <row r="36" spans="1:9" ht="30" customHeight="1">
      <c r="A36" s="215" t="s">
        <v>934</v>
      </c>
      <c r="B36" s="72"/>
      <c r="C36" s="37"/>
      <c r="D36" s="427"/>
      <c r="E36" s="429"/>
      <c r="F36" s="429"/>
      <c r="G36" s="118"/>
      <c r="H36" s="33"/>
      <c r="I36" s="1"/>
    </row>
    <row r="37" spans="1:9" ht="39.9" customHeight="1">
      <c r="A37" s="215" t="s">
        <v>935</v>
      </c>
      <c r="B37" s="198" t="str">
        <f>TT!$I$19&amp;"-"&amp;TT!$I$20&amp;"-TTMNT-PRO01"&amp;"-"</f>
        <v>C_STEER-CSTD-A0-TTMNT-PRO01-</v>
      </c>
      <c r="C37" s="199" t="str">
        <f>LEFT(TT!$I$21,4)</f>
        <v>04-A</v>
      </c>
      <c r="D37" s="375">
        <v>1</v>
      </c>
      <c r="E37" s="395" t="s">
        <v>885</v>
      </c>
      <c r="F37" s="395" t="s">
        <v>886</v>
      </c>
      <c r="G37" s="1075"/>
      <c r="H37" s="1075"/>
      <c r="I37" s="230"/>
    </row>
    <row r="38" spans="1:9" ht="120" customHeight="1">
      <c r="A38" s="215" t="s">
        <v>936</v>
      </c>
      <c r="B38" s="198" t="str">
        <f>TT!$I$19&amp;"-"&amp;TT!$I$20&amp;"-TTMNT-PRO02"&amp;"-"</f>
        <v>C_STEER-CSTD-A0-TTMNT-PRO02-</v>
      </c>
      <c r="C38" s="199" t="str">
        <f>LEFT(TT!$I$21,4)</f>
        <v>04-A</v>
      </c>
      <c r="D38" s="375">
        <v>2</v>
      </c>
      <c r="E38" s="395" t="s">
        <v>895</v>
      </c>
      <c r="F38" s="353" t="s">
        <v>937</v>
      </c>
      <c r="G38" s="1075"/>
      <c r="H38" s="1140"/>
      <c r="I38" s="230"/>
    </row>
    <row r="39" spans="1:9" ht="120" customHeight="1">
      <c r="A39" s="215" t="s">
        <v>938</v>
      </c>
      <c r="B39" s="198" t="str">
        <f>TT!$I$19&amp;"-"&amp;TT!$I$20&amp;"-TTMNT-PRO03"&amp;"-"</f>
        <v>C_STEER-CSTD-A0-TTMNT-PRO03-</v>
      </c>
      <c r="C39" s="199" t="str">
        <f>LEFT(TT!$I$21,4)</f>
        <v>04-A</v>
      </c>
      <c r="D39" s="375">
        <v>3</v>
      </c>
      <c r="E39" s="395" t="s">
        <v>898</v>
      </c>
      <c r="F39" s="353" t="s">
        <v>939</v>
      </c>
      <c r="G39" s="1075"/>
      <c r="H39" s="1075"/>
      <c r="I39" s="230"/>
    </row>
    <row r="40" spans="1:9" ht="80.099999999999994" customHeight="1">
      <c r="A40" s="215" t="s">
        <v>940</v>
      </c>
      <c r="B40" s="198" t="str">
        <f>TT!$I$19&amp;"-"&amp;TT!$I$20&amp;"-TTMNT-PRO04"&amp;"-"</f>
        <v>C_STEER-CSTD-A0-TTMNT-PRO04-</v>
      </c>
      <c r="C40" s="199" t="str">
        <f>LEFT(TT!$I$21,4)</f>
        <v>04-A</v>
      </c>
      <c r="D40" s="375">
        <v>4</v>
      </c>
      <c r="E40" s="395" t="s">
        <v>901</v>
      </c>
      <c r="F40" s="395" t="s">
        <v>902</v>
      </c>
      <c r="G40" s="1075"/>
      <c r="H40" s="1075"/>
      <c r="I40" s="230"/>
    </row>
    <row r="41" spans="1:9" ht="120" customHeight="1">
      <c r="A41" s="215" t="s">
        <v>941</v>
      </c>
      <c r="B41" s="198" t="str">
        <f>TT!$I$19&amp;"-"&amp;TT!$I$20&amp;"-TTMNT-PRO05"&amp;"-"</f>
        <v>C_STEER-CSTD-A0-TTMNT-PRO05-</v>
      </c>
      <c r="C41" s="199" t="str">
        <f>LEFT(TT!$I$21,4)</f>
        <v>04-A</v>
      </c>
      <c r="D41" s="375">
        <v>5</v>
      </c>
      <c r="E41" s="395" t="s">
        <v>904</v>
      </c>
      <c r="F41" s="395" t="s">
        <v>905</v>
      </c>
      <c r="G41" s="1075"/>
      <c r="H41" s="1075"/>
      <c r="I41" s="230"/>
    </row>
    <row r="42" spans="1:9" ht="80.099999999999994" customHeight="1">
      <c r="A42" s="215" t="s">
        <v>942</v>
      </c>
      <c r="B42" s="198" t="str">
        <f>TT!$I$19&amp;"-"&amp;TT!$I$20&amp;"-TTMNT-PRO06"&amp;"-"</f>
        <v>C_STEER-CSTD-A0-TTMNT-PRO06-</v>
      </c>
      <c r="C42" s="199" t="str">
        <f>LEFT(TT!$I$21,4)</f>
        <v>04-A</v>
      </c>
      <c r="D42" s="375">
        <v>6</v>
      </c>
      <c r="E42" s="395" t="s">
        <v>943</v>
      </c>
      <c r="F42" s="395" t="s">
        <v>944</v>
      </c>
      <c r="G42" s="1075"/>
      <c r="H42" s="1075"/>
      <c r="I42" s="230"/>
    </row>
    <row r="43" spans="1:9" ht="380.1" customHeight="1">
      <c r="A43" s="215" t="s">
        <v>945</v>
      </c>
      <c r="B43" s="198" t="str">
        <f>TT!$I$19&amp;"-"&amp;TT!$I$20&amp;"-TTMNT-PRO07"&amp;"-"</f>
        <v>C_STEER-CSTD-A0-TTMNT-PRO07-</v>
      </c>
      <c r="C43" s="199" t="str">
        <f>LEFT(TT!$I$21,4)</f>
        <v>04-A</v>
      </c>
      <c r="D43" s="375">
        <v>7</v>
      </c>
      <c r="E43" s="395" t="s">
        <v>910</v>
      </c>
      <c r="F43" s="353" t="s">
        <v>946</v>
      </c>
      <c r="G43" s="1075"/>
      <c r="H43" s="1075"/>
      <c r="I43" s="230"/>
    </row>
    <row r="44" spans="1:9" ht="39.9" customHeight="1">
      <c r="A44" s="215" t="s">
        <v>947</v>
      </c>
      <c r="B44" s="198" t="str">
        <f>TT!$I$19&amp;"-"&amp;TT!$I$20&amp;"-TTMNT-PRO08"&amp;"-"</f>
        <v>C_STEER-CSTD-A0-TTMNT-PRO08-</v>
      </c>
      <c r="C44" s="199" t="str">
        <f>LEFT(TT!$I$21,4)</f>
        <v>04-A</v>
      </c>
      <c r="D44" s="375">
        <v>8</v>
      </c>
      <c r="E44" s="395" t="s">
        <v>913</v>
      </c>
      <c r="F44" s="395" t="s">
        <v>914</v>
      </c>
      <c r="G44" s="1075"/>
      <c r="H44" s="1075"/>
      <c r="I44" s="230"/>
    </row>
    <row r="45" spans="1:9" ht="30" customHeight="1">
      <c r="A45" s="215"/>
      <c r="E45" s="1"/>
      <c r="F45" s="1"/>
      <c r="I45" s="230"/>
    </row>
    <row r="46" spans="1:9" ht="30" customHeight="1">
      <c r="A46" s="215" t="s">
        <v>948</v>
      </c>
      <c r="B46" s="228"/>
      <c r="C46" s="228"/>
      <c r="D46" s="20" t="s">
        <v>949</v>
      </c>
      <c r="E46" s="18"/>
      <c r="F46" s="18"/>
      <c r="G46" s="18"/>
      <c r="H46" s="18"/>
    </row>
    <row r="47" spans="1:9" ht="30" customHeight="1">
      <c r="A47" s="215" t="s">
        <v>950</v>
      </c>
      <c r="B47" s="262" t="s">
        <v>28</v>
      </c>
      <c r="C47" s="71" t="s">
        <v>29</v>
      </c>
      <c r="D47" s="284" t="s">
        <v>129</v>
      </c>
      <c r="E47" s="428" t="s">
        <v>879</v>
      </c>
      <c r="F47" s="428" t="s">
        <v>880</v>
      </c>
      <c r="G47" s="41" t="s">
        <v>881</v>
      </c>
      <c r="H47" s="52" t="s">
        <v>882</v>
      </c>
      <c r="I47" s="1"/>
    </row>
    <row r="48" spans="1:9" ht="30" customHeight="1">
      <c r="A48" s="215" t="s">
        <v>951</v>
      </c>
      <c r="B48" s="72"/>
      <c r="C48" s="37"/>
      <c r="D48" s="427"/>
      <c r="E48" s="429"/>
      <c r="F48" s="429"/>
      <c r="G48" s="118"/>
      <c r="H48" s="33"/>
      <c r="I48" s="1"/>
    </row>
    <row r="49" spans="1:9" ht="39.9" customHeight="1">
      <c r="A49" s="215" t="s">
        <v>952</v>
      </c>
      <c r="B49" s="198" t="str">
        <f>TT!$I$19&amp;"-"&amp;TT!$I$20&amp;"-TTSTP-PRO01"&amp;"-"</f>
        <v>C_STEER-CSTD-A0-TTSTP-PRO01-</v>
      </c>
      <c r="C49" s="199" t="str">
        <f>LEFT(TT!$I$21,4)</f>
        <v>04-A</v>
      </c>
      <c r="D49" s="375">
        <v>1</v>
      </c>
      <c r="E49" s="395" t="s">
        <v>885</v>
      </c>
      <c r="F49" s="395" t="s">
        <v>886</v>
      </c>
      <c r="G49" s="1075"/>
      <c r="H49" s="1075"/>
      <c r="I49" s="230"/>
    </row>
    <row r="50" spans="1:9" ht="120" customHeight="1">
      <c r="A50" s="215" t="s">
        <v>953</v>
      </c>
      <c r="B50" s="198" t="str">
        <f>TT!$I$19&amp;"-"&amp;TT!$I$20&amp;"-TTSTP-PRO02"&amp;"-"</f>
        <v>C_STEER-CSTD-A0-TTSTP-PRO02-</v>
      </c>
      <c r="C50" s="199" t="str">
        <f>LEFT(TT!$I$21,4)</f>
        <v>04-A</v>
      </c>
      <c r="D50" s="375">
        <v>2</v>
      </c>
      <c r="E50" s="395" t="s">
        <v>895</v>
      </c>
      <c r="F50" s="353" t="s">
        <v>954</v>
      </c>
      <c r="G50" s="1075"/>
      <c r="H50" s="1140"/>
      <c r="I50" s="230"/>
    </row>
    <row r="51" spans="1:9" ht="120" customHeight="1">
      <c r="A51" s="215" t="s">
        <v>955</v>
      </c>
      <c r="B51" s="198" t="str">
        <f>TT!$I$19&amp;"-"&amp;TT!$I$20&amp;"-TTSTP-PRO03"&amp;"-"</f>
        <v>C_STEER-CSTD-A0-TTSTP-PRO03-</v>
      </c>
      <c r="C51" s="199" t="str">
        <f>LEFT(TT!$I$21,4)</f>
        <v>04-A</v>
      </c>
      <c r="D51" s="375">
        <v>3</v>
      </c>
      <c r="E51" s="395" t="s">
        <v>898</v>
      </c>
      <c r="F51" s="353" t="s">
        <v>956</v>
      </c>
      <c r="G51" s="1075"/>
      <c r="H51" s="1075"/>
      <c r="I51" s="230"/>
    </row>
    <row r="52" spans="1:9" ht="80.099999999999994" customHeight="1">
      <c r="A52" s="215" t="s">
        <v>957</v>
      </c>
      <c r="B52" s="198" t="str">
        <f>TT!$I$19&amp;"-"&amp;TT!$I$20&amp;"-TTSTP-PRO04"&amp;"-"</f>
        <v>C_STEER-CSTD-A0-TTSTP-PRO04-</v>
      </c>
      <c r="C52" s="199" t="str">
        <f>LEFT(TT!$I$21,4)</f>
        <v>04-A</v>
      </c>
      <c r="D52" s="375">
        <v>4</v>
      </c>
      <c r="E52" s="395" t="s">
        <v>901</v>
      </c>
      <c r="F52" s="395" t="s">
        <v>902</v>
      </c>
      <c r="G52" s="1075"/>
      <c r="H52" s="1075"/>
      <c r="I52" s="230"/>
    </row>
    <row r="53" spans="1:9" ht="120" customHeight="1">
      <c r="A53" s="215" t="s">
        <v>958</v>
      </c>
      <c r="B53" s="198" t="str">
        <f>TT!$I$19&amp;"-"&amp;TT!$I$20&amp;"-TTSTP-PRO05"&amp;"-"</f>
        <v>C_STEER-CSTD-A0-TTSTP-PRO05-</v>
      </c>
      <c r="C53" s="199" t="str">
        <f>LEFT(TT!$I$21,4)</f>
        <v>04-A</v>
      </c>
      <c r="D53" s="375">
        <v>5</v>
      </c>
      <c r="E53" s="395" t="s">
        <v>904</v>
      </c>
      <c r="F53" s="395" t="s">
        <v>905</v>
      </c>
      <c r="G53" s="1075"/>
      <c r="H53" s="1075"/>
      <c r="I53" s="230"/>
    </row>
    <row r="54" spans="1:9" ht="80.099999999999994" customHeight="1">
      <c r="A54" s="215" t="s">
        <v>959</v>
      </c>
      <c r="B54" s="198" t="str">
        <f>TT!$I$19&amp;"-"&amp;TT!$I$20&amp;"-TTSTP-PRO06"&amp;"-"</f>
        <v>C_STEER-CSTD-A0-TTSTP-PRO06-</v>
      </c>
      <c r="C54" s="199" t="str">
        <f>LEFT(TT!$I$21,4)</f>
        <v>04-A</v>
      </c>
      <c r="D54" s="375">
        <v>6</v>
      </c>
      <c r="E54" s="395" t="s">
        <v>943</v>
      </c>
      <c r="F54" s="395" t="s">
        <v>960</v>
      </c>
      <c r="G54" s="1075"/>
      <c r="H54" s="1075"/>
      <c r="I54" s="230"/>
    </row>
    <row r="55" spans="1:9" ht="380.1" customHeight="1">
      <c r="A55" s="215" t="s">
        <v>961</v>
      </c>
      <c r="B55" s="198" t="str">
        <f>TT!$I$19&amp;"-"&amp;TT!$I$20&amp;"-TTSTP-PRO07"&amp;"-"</f>
        <v>C_STEER-CSTD-A0-TTSTP-PRO07-</v>
      </c>
      <c r="C55" s="199" t="str">
        <f>LEFT(TT!$I$21,4)</f>
        <v>04-A</v>
      </c>
      <c r="D55" s="375">
        <v>7</v>
      </c>
      <c r="E55" s="395" t="s">
        <v>910</v>
      </c>
      <c r="F55" s="353" t="s">
        <v>962</v>
      </c>
      <c r="G55" s="1075"/>
      <c r="H55" s="1075"/>
      <c r="I55" s="230"/>
    </row>
    <row r="56" spans="1:9" ht="39.9" customHeight="1">
      <c r="A56" s="215" t="s">
        <v>963</v>
      </c>
      <c r="B56" s="198" t="str">
        <f>TT!$I$19&amp;"-"&amp;TT!$I$20&amp;"-TTSTP-PRO08"&amp;"-"</f>
        <v>C_STEER-CSTD-A0-TTSTP-PRO08-</v>
      </c>
      <c r="C56" s="199" t="str">
        <f>LEFT(TT!$I$21,4)</f>
        <v>04-A</v>
      </c>
      <c r="D56" s="375">
        <v>8</v>
      </c>
      <c r="E56" s="395" t="s">
        <v>913</v>
      </c>
      <c r="F56" s="395" t="s">
        <v>914</v>
      </c>
      <c r="G56" s="1075"/>
      <c r="H56" s="1075"/>
      <c r="I56" s="230"/>
    </row>
    <row r="57" spans="1:9" ht="30" customHeight="1">
      <c r="A57" s="215"/>
      <c r="D57" s="231"/>
      <c r="E57" s="1"/>
      <c r="F57" s="1"/>
      <c r="I57" s="230"/>
    </row>
    <row r="58" spans="1:9" ht="30" customHeight="1">
      <c r="A58" s="215" t="s">
        <v>964</v>
      </c>
      <c r="B58" s="228"/>
      <c r="C58" s="228"/>
      <c r="D58" s="97" t="s">
        <v>965</v>
      </c>
      <c r="E58" s="20"/>
      <c r="F58" s="20"/>
      <c r="G58" s="18"/>
      <c r="H58" s="18"/>
      <c r="I58" s="230"/>
    </row>
    <row r="59" spans="1:9" ht="30" customHeight="1">
      <c r="A59" s="215" t="s">
        <v>966</v>
      </c>
      <c r="B59" s="262" t="s">
        <v>28</v>
      </c>
      <c r="C59" s="71" t="s">
        <v>29</v>
      </c>
      <c r="D59" s="284" t="s">
        <v>129</v>
      </c>
      <c r="E59" s="428" t="s">
        <v>879</v>
      </c>
      <c r="F59" s="428" t="s">
        <v>880</v>
      </c>
      <c r="G59" s="41" t="s">
        <v>881</v>
      </c>
      <c r="H59" s="52" t="s">
        <v>882</v>
      </c>
      <c r="I59" s="1"/>
    </row>
    <row r="60" spans="1:9" ht="30" customHeight="1">
      <c r="A60" s="215" t="s">
        <v>967</v>
      </c>
      <c r="B60" s="72"/>
      <c r="C60" s="37"/>
      <c r="D60" s="427"/>
      <c r="E60" s="429"/>
      <c r="F60" s="429"/>
      <c r="G60" s="33"/>
      <c r="H60" s="33"/>
      <c r="I60" s="1"/>
    </row>
    <row r="61" spans="1:9" ht="39.9" customHeight="1">
      <c r="A61" s="215" t="s">
        <v>968</v>
      </c>
      <c r="B61" s="198" t="str">
        <f>TT!$I$19&amp;"-"&amp;TT!$I$20&amp;"-BZR01-PRO01"&amp;"-"</f>
        <v>C_STEER-CSTD-A0-BZR01-PRO01-</v>
      </c>
      <c r="C61" s="199" t="str">
        <f>LEFT(TT!$I$21,4)</f>
        <v>04-A</v>
      </c>
      <c r="D61" s="375">
        <f t="shared" ref="D61:D70" si="0">ROW()-ROW(D$61)+1</f>
        <v>1</v>
      </c>
      <c r="E61" s="395" t="s">
        <v>969</v>
      </c>
      <c r="F61" s="395" t="s">
        <v>970</v>
      </c>
      <c r="G61" s="1059" t="s">
        <v>160</v>
      </c>
      <c r="H61" s="1059" t="s">
        <v>160</v>
      </c>
      <c r="I61" s="230"/>
    </row>
    <row r="62" spans="1:9" ht="80.099999999999994" customHeight="1">
      <c r="A62" s="215" t="s">
        <v>971</v>
      </c>
      <c r="B62" s="198" t="str">
        <f>TT!$I$19&amp;"-"&amp;TT!$I$20&amp;"-BZR01-PRO02"&amp;"-"</f>
        <v>C_STEER-CSTD-A0-BZR01-PRO02-</v>
      </c>
      <c r="C62" s="199" t="str">
        <f>LEFT(TT!$I$21,4)</f>
        <v>04-A</v>
      </c>
      <c r="D62" s="375">
        <f t="shared" si="0"/>
        <v>2</v>
      </c>
      <c r="E62" s="395" t="s">
        <v>972</v>
      </c>
      <c r="F62" s="395" t="s">
        <v>973</v>
      </c>
      <c r="G62" s="1059" t="s">
        <v>160</v>
      </c>
      <c r="H62" s="1059" t="s">
        <v>160</v>
      </c>
      <c r="I62" s="230"/>
    </row>
    <row r="63" spans="1:9" ht="39.9" customHeight="1">
      <c r="A63" s="215" t="s">
        <v>974</v>
      </c>
      <c r="B63" s="198" t="str">
        <f>TT!$I$19&amp;"-"&amp;TT!$I$20&amp;"-BZR01-PRO03"&amp;"-"</f>
        <v>C_STEER-CSTD-A0-BZR01-PRO03-</v>
      </c>
      <c r="C63" s="199" t="str">
        <f>LEFT(TT!$I$21,4)</f>
        <v>04-A</v>
      </c>
      <c r="D63" s="375">
        <f t="shared" si="0"/>
        <v>3</v>
      </c>
      <c r="E63" s="395" t="s">
        <v>975</v>
      </c>
      <c r="F63" s="687">
        <v>0.5</v>
      </c>
      <c r="G63" s="1059" t="s">
        <v>160</v>
      </c>
      <c r="H63" s="1059" t="s">
        <v>160</v>
      </c>
      <c r="I63" s="230"/>
    </row>
    <row r="64" spans="1:9" ht="165" customHeight="1">
      <c r="A64" s="215" t="s">
        <v>976</v>
      </c>
      <c r="B64" s="198" t="str">
        <f>TT!$I$19&amp;"-"&amp;TT!$I$20&amp;"-BZR01-PRO04"&amp;"-"</f>
        <v>C_STEER-CSTD-A0-BZR01-PRO04-</v>
      </c>
      <c r="C64" s="199" t="str">
        <f>LEFT(TT!$I$21,4)</f>
        <v>04-A</v>
      </c>
      <c r="D64" s="375">
        <f t="shared" si="0"/>
        <v>4</v>
      </c>
      <c r="E64" s="395" t="s">
        <v>135</v>
      </c>
      <c r="F64" s="353" t="s">
        <v>977</v>
      </c>
      <c r="G64" s="1059" t="s">
        <v>160</v>
      </c>
      <c r="H64" s="1059" t="s">
        <v>160</v>
      </c>
      <c r="I64" s="230"/>
    </row>
    <row r="65" spans="1:9" ht="129.9" customHeight="1">
      <c r="A65" s="215" t="s">
        <v>978</v>
      </c>
      <c r="B65" s="198" t="str">
        <f>TT!$I$19&amp;"-"&amp;TT!$I$20&amp;"-BZR01-PRO05"&amp;"-"</f>
        <v>C_STEER-CSTD-A0-BZR01-PRO05-</v>
      </c>
      <c r="C65" s="199" t="str">
        <f>LEFT(TT!$I$21,4)</f>
        <v>04-A</v>
      </c>
      <c r="D65" s="375">
        <f t="shared" si="0"/>
        <v>5</v>
      </c>
      <c r="E65" s="395" t="s">
        <v>979</v>
      </c>
      <c r="F65" s="353" t="s">
        <v>980</v>
      </c>
      <c r="G65" s="1059" t="s">
        <v>160</v>
      </c>
      <c r="H65" s="1059" t="s">
        <v>160</v>
      </c>
      <c r="I65" s="230"/>
    </row>
    <row r="66" spans="1:9" ht="129.9" customHeight="1">
      <c r="A66" s="215" t="s">
        <v>981</v>
      </c>
      <c r="B66" s="198" t="str">
        <f>TT!$I$19&amp;"-"&amp;TT!$I$20&amp;"-BZR01-PRO06"&amp;"-"</f>
        <v>C_STEER-CSTD-A0-BZR01-PRO06-</v>
      </c>
      <c r="C66" s="199" t="str">
        <f>LEFT(TT!$I$21,4)</f>
        <v>04-A</v>
      </c>
      <c r="D66" s="375">
        <f t="shared" si="0"/>
        <v>6</v>
      </c>
      <c r="E66" s="395" t="s">
        <v>982</v>
      </c>
      <c r="F66" s="353" t="s">
        <v>983</v>
      </c>
      <c r="G66" s="1059" t="s">
        <v>160</v>
      </c>
      <c r="H66" s="1059" t="s">
        <v>160</v>
      </c>
      <c r="I66" s="230"/>
    </row>
    <row r="67" spans="1:9" ht="80.099999999999994" customHeight="1">
      <c r="A67" s="215" t="s">
        <v>984</v>
      </c>
      <c r="B67" s="198" t="str">
        <f>TT!$I$19&amp;"-"&amp;TT!$I$20&amp;"-BZR01-PRO07"&amp;"-"</f>
        <v>C_STEER-CSTD-A0-BZR01-PRO07-</v>
      </c>
      <c r="C67" s="199" t="str">
        <f>LEFT(TT!$I$21,4)</f>
        <v>04-A</v>
      </c>
      <c r="D67" s="375">
        <f t="shared" si="0"/>
        <v>7</v>
      </c>
      <c r="E67" s="395" t="s">
        <v>985</v>
      </c>
      <c r="F67" s="395" t="s">
        <v>986</v>
      </c>
      <c r="G67" s="1059" t="s">
        <v>160</v>
      </c>
      <c r="H67" s="1059" t="s">
        <v>160</v>
      </c>
      <c r="I67" s="230"/>
    </row>
    <row r="68" spans="1:9" ht="120" customHeight="1">
      <c r="A68" s="215" t="s">
        <v>987</v>
      </c>
      <c r="B68" s="198" t="str">
        <f>TT!$I$19&amp;"-"&amp;TT!$I$20&amp;"-BZR01-PRO08"&amp;"-"</f>
        <v>C_STEER-CSTD-A0-BZR01-PRO08-</v>
      </c>
      <c r="C68" s="199" t="str">
        <f>LEFT(TT!$I$21,4)</f>
        <v>04-A</v>
      </c>
      <c r="D68" s="375">
        <f t="shared" si="0"/>
        <v>8</v>
      </c>
      <c r="E68" s="395" t="s">
        <v>988</v>
      </c>
      <c r="F68" s="395" t="s">
        <v>989</v>
      </c>
      <c r="G68" s="1059" t="s">
        <v>160</v>
      </c>
      <c r="H68" s="1059" t="s">
        <v>160</v>
      </c>
      <c r="I68" s="230"/>
    </row>
    <row r="69" spans="1:9" ht="380.1" customHeight="1">
      <c r="A69" s="215" t="s">
        <v>990</v>
      </c>
      <c r="B69" s="198" t="str">
        <f>TT!$I$19&amp;"-"&amp;TT!$I$20&amp;"-BZR01-PRO09"&amp;"-"</f>
        <v>C_STEER-CSTD-A0-BZR01-PRO09-</v>
      </c>
      <c r="C69" s="199" t="str">
        <f>LEFT(TT!$I$21,4)</f>
        <v>04-A</v>
      </c>
      <c r="D69" s="375">
        <f t="shared" si="0"/>
        <v>9</v>
      </c>
      <c r="E69" s="395" t="s">
        <v>910</v>
      </c>
      <c r="F69" s="353" t="s">
        <v>991</v>
      </c>
      <c r="G69" s="1059" t="s">
        <v>160</v>
      </c>
      <c r="H69" s="1059" t="s">
        <v>160</v>
      </c>
      <c r="I69" s="230"/>
    </row>
    <row r="70" spans="1:9" ht="139.80000000000001" customHeight="1">
      <c r="A70" s="215" t="s">
        <v>992</v>
      </c>
      <c r="B70" s="198" t="str">
        <f>TT!$I$19&amp;"-"&amp;TT!$I$20&amp;"-BZR01-PRO10"&amp;"-"</f>
        <v>C_STEER-CSTD-A0-BZR01-PRO10-</v>
      </c>
      <c r="C70" s="199" t="str">
        <f>LEFT(TT!$I$21,4)</f>
        <v>04-A</v>
      </c>
      <c r="D70" s="375">
        <f t="shared" si="0"/>
        <v>10</v>
      </c>
      <c r="E70" s="395" t="s">
        <v>993</v>
      </c>
      <c r="F70" s="395" t="s">
        <v>994</v>
      </c>
      <c r="G70" s="1059" t="s">
        <v>160</v>
      </c>
      <c r="H70" s="1059" t="s">
        <v>3650</v>
      </c>
      <c r="I70" s="230"/>
    </row>
    <row r="71" spans="1:9" ht="30" customHeight="1">
      <c r="A71" s="215"/>
    </row>
    <row r="72" spans="1:9" ht="30" customHeight="1">
      <c r="A72" s="215" t="s">
        <v>995</v>
      </c>
      <c r="B72" s="228"/>
      <c r="C72" s="228"/>
      <c r="D72" s="97" t="s">
        <v>996</v>
      </c>
      <c r="E72" s="18"/>
      <c r="F72" s="18"/>
      <c r="G72" s="18"/>
      <c r="H72" s="18"/>
    </row>
    <row r="73" spans="1:9" ht="30" customHeight="1">
      <c r="A73" s="215" t="s">
        <v>997</v>
      </c>
      <c r="B73" s="262" t="s">
        <v>28</v>
      </c>
      <c r="C73" s="71" t="s">
        <v>29</v>
      </c>
      <c r="D73" s="284" t="s">
        <v>129</v>
      </c>
      <c r="E73" s="428" t="s">
        <v>879</v>
      </c>
      <c r="F73" s="428" t="s">
        <v>880</v>
      </c>
      <c r="G73" s="41" t="s">
        <v>881</v>
      </c>
      <c r="H73" s="52" t="s">
        <v>882</v>
      </c>
      <c r="I73" s="1"/>
    </row>
    <row r="74" spans="1:9" ht="30" customHeight="1">
      <c r="A74" s="215" t="s">
        <v>998</v>
      </c>
      <c r="B74" s="72"/>
      <c r="C74" s="37"/>
      <c r="D74" s="427"/>
      <c r="E74" s="33"/>
      <c r="F74" s="33"/>
      <c r="G74" s="33"/>
      <c r="H74" s="33"/>
      <c r="I74" s="1"/>
    </row>
    <row r="75" spans="1:9" ht="39.9" customHeight="1">
      <c r="A75" s="215" t="s">
        <v>999</v>
      </c>
      <c r="B75" s="198" t="str">
        <f>TT!$I$19&amp;"-"&amp;TT!$I$20&amp;"-MEF01-PRO01"&amp;"-"</f>
        <v>C_STEER-CSTD-A0-MEF01-PRO01-</v>
      </c>
      <c r="C75" s="199" t="str">
        <f>LEFT(TT!$I$21,4)</f>
        <v>04-A</v>
      </c>
      <c r="D75" s="354">
        <f t="shared" ref="D75:D81" si="1">ROW()-ROW(D$75)+1</f>
        <v>1</v>
      </c>
      <c r="E75" s="395" t="s">
        <v>1000</v>
      </c>
      <c r="F75" s="395" t="s">
        <v>886</v>
      </c>
      <c r="G75" s="1059" t="s">
        <v>160</v>
      </c>
      <c r="H75" s="1059" t="s">
        <v>160</v>
      </c>
      <c r="I75" s="230"/>
    </row>
    <row r="76" spans="1:9" ht="129.9" customHeight="1">
      <c r="A76" s="215" t="s">
        <v>1001</v>
      </c>
      <c r="B76" s="198" t="str">
        <f>TT!$I$19&amp;"-"&amp;TT!$I$20&amp;"-MEF01-PRO02"&amp;"-"</f>
        <v>C_STEER-CSTD-A0-MEF01-PRO02-</v>
      </c>
      <c r="C76" s="199" t="str">
        <f>LEFT(TT!$I$21,4)</f>
        <v>04-A</v>
      </c>
      <c r="D76" s="354">
        <f t="shared" si="1"/>
        <v>2</v>
      </c>
      <c r="E76" s="395" t="s">
        <v>1002</v>
      </c>
      <c r="F76" s="353" t="s">
        <v>1003</v>
      </c>
      <c r="G76" s="1059" t="s">
        <v>160</v>
      </c>
      <c r="H76" s="1059" t="s">
        <v>160</v>
      </c>
      <c r="I76" s="230"/>
    </row>
    <row r="77" spans="1:9" ht="129.9" customHeight="1">
      <c r="A77" s="215" t="s">
        <v>1004</v>
      </c>
      <c r="B77" s="198" t="str">
        <f>TT!$I$19&amp;"-"&amp;TT!$I$20&amp;"-MEF01-PRO03"&amp;"-"</f>
        <v>C_STEER-CSTD-A0-MEF01-PRO03-</v>
      </c>
      <c r="C77" s="199" t="str">
        <f>LEFT(TT!$I$21,4)</f>
        <v>04-A</v>
      </c>
      <c r="D77" s="354">
        <f t="shared" si="1"/>
        <v>3</v>
      </c>
      <c r="E77" s="395" t="s">
        <v>1005</v>
      </c>
      <c r="F77" s="353" t="s">
        <v>1006</v>
      </c>
      <c r="G77" s="1059" t="s">
        <v>160</v>
      </c>
      <c r="H77" s="1059" t="s">
        <v>160</v>
      </c>
      <c r="I77" s="230"/>
    </row>
    <row r="78" spans="1:9" ht="80.099999999999994" customHeight="1">
      <c r="A78" s="215" t="s">
        <v>1007</v>
      </c>
      <c r="B78" s="198" t="str">
        <f>TT!$I$19&amp;"-"&amp;TT!$I$20&amp;"-MEF01-PRO04"&amp;"-"</f>
        <v>C_STEER-CSTD-A0-MEF01-PRO04-</v>
      </c>
      <c r="C78" s="199" t="str">
        <f>LEFT(TT!$I$21,4)</f>
        <v>04-A</v>
      </c>
      <c r="D78" s="354">
        <f t="shared" si="1"/>
        <v>4</v>
      </c>
      <c r="E78" s="395" t="s">
        <v>901</v>
      </c>
      <c r="F78" s="395" t="s">
        <v>1008</v>
      </c>
      <c r="G78" s="1059" t="s">
        <v>160</v>
      </c>
      <c r="H78" s="1059" t="s">
        <v>160</v>
      </c>
      <c r="I78" s="230"/>
    </row>
    <row r="79" spans="1:9" ht="120" customHeight="1">
      <c r="A79" s="215" t="s">
        <v>1009</v>
      </c>
      <c r="B79" s="198" t="str">
        <f>TT!$I$19&amp;"-"&amp;TT!$I$20&amp;"-MEF01-PRO05"&amp;"-"</f>
        <v>C_STEER-CSTD-A0-MEF01-PRO05-</v>
      </c>
      <c r="C79" s="199" t="str">
        <f>LEFT(TT!$I$21,4)</f>
        <v>04-A</v>
      </c>
      <c r="D79" s="354">
        <f t="shared" si="1"/>
        <v>5</v>
      </c>
      <c r="E79" s="395" t="s">
        <v>904</v>
      </c>
      <c r="F79" s="395" t="s">
        <v>905</v>
      </c>
      <c r="G79" s="1059" t="s">
        <v>160</v>
      </c>
      <c r="H79" s="1059" t="s">
        <v>160</v>
      </c>
      <c r="I79" s="230"/>
    </row>
    <row r="80" spans="1:9" ht="80.099999999999994" customHeight="1">
      <c r="A80" s="215" t="s">
        <v>1010</v>
      </c>
      <c r="B80" s="198" t="str">
        <f>TT!$I$19&amp;"-"&amp;TT!$I$20&amp;"-MEF01-PRO06"&amp;"-"</f>
        <v>C_STEER-CSTD-A0-MEF01-PRO06-</v>
      </c>
      <c r="C80" s="199" t="str">
        <f>LEFT(TT!$I$21,4)</f>
        <v>04-A</v>
      </c>
      <c r="D80" s="354">
        <f t="shared" si="1"/>
        <v>6</v>
      </c>
      <c r="E80" s="395" t="s">
        <v>907</v>
      </c>
      <c r="F80" s="395" t="s">
        <v>908</v>
      </c>
      <c r="G80" s="1059" t="s">
        <v>160</v>
      </c>
      <c r="H80" s="1059" t="s">
        <v>160</v>
      </c>
      <c r="I80" s="230"/>
    </row>
    <row r="81" spans="1:9" ht="380.1" customHeight="1">
      <c r="A81" s="215" t="s">
        <v>1011</v>
      </c>
      <c r="B81" s="198" t="str">
        <f>TT!$I$19&amp;"-"&amp;TT!$I$20&amp;"-MEF01-PRO07"&amp;"-"</f>
        <v>C_STEER-CSTD-A0-MEF01-PRO07-</v>
      </c>
      <c r="C81" s="199" t="str">
        <f>LEFT(TT!$I$21,4)</f>
        <v>04-A</v>
      </c>
      <c r="D81" s="354">
        <f t="shared" si="1"/>
        <v>7</v>
      </c>
      <c r="E81" s="395" t="s">
        <v>910</v>
      </c>
      <c r="F81" s="353" t="s">
        <v>1012</v>
      </c>
      <c r="G81" s="1059" t="s">
        <v>160</v>
      </c>
      <c r="H81" s="1059" t="s">
        <v>160</v>
      </c>
      <c r="I81" s="230"/>
    </row>
    <row r="82" spans="1:9" ht="246.75" customHeight="1">
      <c r="A82" s="215" t="s">
        <v>1013</v>
      </c>
      <c r="B82" s="198" t="str">
        <f>TT!$I$19&amp;"-"&amp;TT!$I$20&amp;"-MEF01-PRO08"&amp;"-"</f>
        <v>C_STEER-CSTD-A0-MEF01-PRO08-</v>
      </c>
      <c r="C82" s="199" t="str">
        <f>LEFT(TT!$I$21,4)</f>
        <v>04-A</v>
      </c>
      <c r="D82" s="354">
        <f>ROW()-ROW(D$75)+1</f>
        <v>8</v>
      </c>
      <c r="E82" s="395" t="s">
        <v>993</v>
      </c>
      <c r="F82" s="395" t="s">
        <v>994</v>
      </c>
      <c r="G82" s="1059" t="s">
        <v>3647</v>
      </c>
      <c r="H82" s="1059" t="s">
        <v>1014</v>
      </c>
      <c r="I82" s="230"/>
    </row>
    <row r="83" spans="1:9" ht="30" customHeight="1">
      <c r="A83" s="145" t="s">
        <v>309</v>
      </c>
      <c r="G83" s="230"/>
      <c r="H83" s="230"/>
    </row>
    <row r="84" spans="1:9">
      <c r="G84" s="230"/>
      <c r="H84" s="230"/>
    </row>
  </sheetData>
  <sheetProtection algorithmName="SHA-512" hashValue="NxLknW7KsRaIROzliaVCQMVLmFGSd4h3tAtH999QNfa0ulGOWfUxtyXCt2Yi3x70ewyBpqVqAcDyPpoyC716aw==" saltValue="8+SOit96WoSbgcH3ZCZPIw==" spinCount="100000" sheet="1" scenarios="1" formatRows="0"/>
  <phoneticPr fontId="1"/>
  <printOptions horizontalCentered="1"/>
  <pageMargins left="0.23622047244094491" right="0.23622047244094491" top="0.74803149606299213" bottom="0.74803149606299213" header="0.78740157480314965" footer="0.31496062992125984"/>
  <pageSetup paperSize="8" scale="51" fitToHeight="0" orientation="landscape" r:id="rId1"/>
  <headerFooter>
    <oddHeader xml:space="preserve">&amp;RPage A&amp;P-7 / A&amp;N-7                       </oddHeader>
  </headerFooter>
  <rowBreaks count="5" manualBreakCount="5">
    <brk id="17" max="16383" man="1"/>
    <brk id="32" max="16383" man="1"/>
    <brk id="44" max="16383" man="1"/>
    <brk id="56" max="16383" man="1"/>
    <brk id="70"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pageSetUpPr fitToPage="1"/>
  </sheetPr>
  <dimension ref="A1:I36"/>
  <sheetViews>
    <sheetView view="pageBreakPreview" topLeftCell="B18" zoomScale="55" zoomScaleNormal="25" zoomScaleSheetLayoutView="55" workbookViewId="0"/>
  </sheetViews>
  <sheetFormatPr defaultColWidth="9" defaultRowHeight="13.2"/>
  <cols>
    <col min="1" max="1" width="5.6640625" style="217" customWidth="1"/>
    <col min="2" max="2" width="70.6640625" style="217" customWidth="1"/>
    <col min="3" max="3" width="10.6640625" style="217" customWidth="1"/>
    <col min="4" max="4" width="8" style="217" customWidth="1"/>
    <col min="5" max="5" width="60.6640625" style="217" customWidth="1"/>
    <col min="6" max="6" width="120.6640625" style="217" customWidth="1"/>
    <col min="7" max="8" width="100.6640625" style="217" customWidth="1"/>
    <col min="9" max="16384" width="9" style="217"/>
  </cols>
  <sheetData>
    <row r="1" spans="1:9" ht="16.5" customHeight="1">
      <c r="A1" s="270" t="s">
        <v>373</v>
      </c>
      <c r="B1" s="145" t="s">
        <v>1</v>
      </c>
      <c r="C1" s="145" t="s">
        <v>2</v>
      </c>
      <c r="D1" s="145" t="s">
        <v>3</v>
      </c>
      <c r="E1" s="145" t="s">
        <v>657</v>
      </c>
      <c r="F1" s="145" t="s">
        <v>5</v>
      </c>
      <c r="G1" s="145" t="s">
        <v>6</v>
      </c>
      <c r="H1" s="145" t="s">
        <v>7</v>
      </c>
      <c r="I1" s="145" t="s">
        <v>8</v>
      </c>
    </row>
    <row r="2" spans="1:9" ht="28.5" customHeight="1">
      <c r="A2" s="145" t="str">
        <f>TT!A2</f>
        <v>000_H2</v>
      </c>
      <c r="B2" s="22" t="s">
        <v>658</v>
      </c>
      <c r="D2" s="843" t="str">
        <f>TT!D2</f>
        <v>ステアリングシステム 標準メータ制御仕様書</v>
      </c>
      <c r="E2" s="327"/>
      <c r="F2" s="328"/>
      <c r="G2" s="94" t="str">
        <f>TT!S2</f>
        <v>フォーマットVer：　MET-MTRSPTEM-XBAS-013-*</v>
      </c>
      <c r="H2" s="938"/>
      <c r="I2" s="1" t="s">
        <v>560</v>
      </c>
    </row>
    <row r="3" spans="1:9" ht="30" customHeight="1">
      <c r="A3" s="145" t="s">
        <v>659</v>
      </c>
      <c r="D3" s="97" t="s">
        <v>1015</v>
      </c>
      <c r="E3" s="18"/>
      <c r="F3" s="18"/>
      <c r="G3" s="18"/>
      <c r="H3" s="18"/>
    </row>
    <row r="4" spans="1:9" ht="30" customHeight="1">
      <c r="A4" s="145" t="s">
        <v>1016</v>
      </c>
      <c r="D4" s="20" t="s">
        <v>1017</v>
      </c>
      <c r="E4" s="18"/>
      <c r="F4" s="18"/>
      <c r="G4" s="18"/>
      <c r="H4" s="18"/>
    </row>
    <row r="5" spans="1:9" ht="30" customHeight="1">
      <c r="A5" s="145" t="s">
        <v>1018</v>
      </c>
      <c r="B5" s="246" t="s">
        <v>1019</v>
      </c>
      <c r="C5" s="337" t="s">
        <v>29</v>
      </c>
      <c r="D5" s="284" t="s">
        <v>681</v>
      </c>
      <c r="E5" s="428" t="s">
        <v>879</v>
      </c>
      <c r="F5" s="428" t="s">
        <v>880</v>
      </c>
      <c r="G5" s="423" t="s">
        <v>881</v>
      </c>
      <c r="H5" s="428" t="s">
        <v>882</v>
      </c>
    </row>
    <row r="6" spans="1:9" ht="30" customHeight="1">
      <c r="A6" s="145" t="s">
        <v>1020</v>
      </c>
      <c r="B6" s="247"/>
      <c r="C6" s="248"/>
      <c r="D6" s="427"/>
      <c r="E6" s="33"/>
      <c r="F6" s="33"/>
      <c r="G6" s="33"/>
      <c r="H6" s="33"/>
    </row>
    <row r="7" spans="1:9" ht="39.9" customHeight="1">
      <c r="A7" s="145" t="s">
        <v>1021</v>
      </c>
      <c r="B7" s="253" t="str">
        <f>TT!$I$19&amp;"-"&amp;TT!$I$20&amp;"-MEV01-PRO01"&amp;"-"</f>
        <v>C_STEER-CSTD-A0-MEV01-PRO01-</v>
      </c>
      <c r="C7" s="251" t="str">
        <f>LEFT(TT!$I$21,4)</f>
        <v>04-A</v>
      </c>
      <c r="D7" s="375">
        <v>1</v>
      </c>
      <c r="E7" s="395" t="s">
        <v>1000</v>
      </c>
      <c r="F7" s="395" t="s">
        <v>886</v>
      </c>
      <c r="G7" s="1076"/>
      <c r="H7" s="1076"/>
    </row>
    <row r="8" spans="1:9" ht="80.099999999999994" customHeight="1">
      <c r="A8" s="145" t="s">
        <v>1022</v>
      </c>
      <c r="B8" s="253" t="str">
        <f>TT!$I$19&amp;"-"&amp;TT!$I$20&amp;"-MEV01-PRO02"&amp;"-"</f>
        <v>C_STEER-CSTD-A0-MEV01-PRO02-</v>
      </c>
      <c r="C8" s="251" t="str">
        <f>LEFT(TT!$I$21,4)</f>
        <v>04-A</v>
      </c>
      <c r="D8" s="375">
        <v>2</v>
      </c>
      <c r="E8" s="395" t="s">
        <v>888</v>
      </c>
      <c r="F8" s="395" t="s">
        <v>520</v>
      </c>
      <c r="G8" s="1076"/>
      <c r="H8" s="1076"/>
    </row>
    <row r="9" spans="1:9" ht="80.099999999999994" customHeight="1">
      <c r="A9" s="145" t="s">
        <v>1023</v>
      </c>
      <c r="B9" s="253" t="str">
        <f>TT!$I$19&amp;"-"&amp;TT!$I$20&amp;"-MEV01-PRO03"&amp;"-"</f>
        <v>C_STEER-CSTD-A0-MEV01-PRO03-</v>
      </c>
      <c r="C9" s="251" t="str">
        <f>LEFT(TT!$I$21,4)</f>
        <v>04-A</v>
      </c>
      <c r="D9" s="375">
        <v>3</v>
      </c>
      <c r="E9" s="395" t="s">
        <v>890</v>
      </c>
      <c r="F9" s="844">
        <v>0.5</v>
      </c>
      <c r="G9" s="1076"/>
      <c r="H9" s="1076"/>
    </row>
    <row r="10" spans="1:9" ht="180" customHeight="1">
      <c r="A10" s="145" t="s">
        <v>1024</v>
      </c>
      <c r="B10" s="253" t="str">
        <f>TT!$I$19&amp;"-"&amp;TT!$I$20&amp;"-MEV01-PRO04"&amp;"-"</f>
        <v>C_STEER-CSTD-A0-MEV01-PRO04-</v>
      </c>
      <c r="C10" s="251" t="str">
        <f>LEFT(TT!$I$21,4)</f>
        <v>04-A</v>
      </c>
      <c r="D10" s="375">
        <v>4</v>
      </c>
      <c r="E10" s="395" t="s">
        <v>1002</v>
      </c>
      <c r="F10" s="353" t="s">
        <v>1025</v>
      </c>
      <c r="G10" s="1076"/>
      <c r="H10" s="1076"/>
    </row>
    <row r="11" spans="1:9" ht="180" customHeight="1">
      <c r="A11" s="145" t="s">
        <v>1026</v>
      </c>
      <c r="B11" s="253" t="str">
        <f>TT!$I$19&amp;"-"&amp;TT!$I$20&amp;"-MEV01-PRO05"&amp;"-"</f>
        <v>C_STEER-CSTD-A0-MEV01-PRO05-</v>
      </c>
      <c r="C11" s="251" t="str">
        <f>LEFT(TT!$I$21,4)</f>
        <v>04-A</v>
      </c>
      <c r="D11" s="375">
        <v>5</v>
      </c>
      <c r="E11" s="395" t="s">
        <v>1005</v>
      </c>
      <c r="F11" s="353" t="s">
        <v>1027</v>
      </c>
      <c r="G11" s="1076"/>
      <c r="H11" s="1076"/>
    </row>
    <row r="12" spans="1:9" ht="80.099999999999994" customHeight="1">
      <c r="A12" s="145" t="s">
        <v>1028</v>
      </c>
      <c r="B12" s="253" t="str">
        <f>TT!$I$19&amp;"-"&amp;TT!$I$20&amp;"-MEV01-PRO06"&amp;"-"</f>
        <v>C_STEER-CSTD-A0-MEV01-PRO06-</v>
      </c>
      <c r="C12" s="251" t="str">
        <f>LEFT(TT!$I$21,4)</f>
        <v>04-A</v>
      </c>
      <c r="D12" s="375">
        <v>6</v>
      </c>
      <c r="E12" s="395" t="s">
        <v>901</v>
      </c>
      <c r="F12" s="395" t="s">
        <v>1008</v>
      </c>
      <c r="G12" s="1076"/>
      <c r="H12" s="1076"/>
    </row>
    <row r="13" spans="1:9" ht="129.9" customHeight="1">
      <c r="A13" s="145" t="s">
        <v>1029</v>
      </c>
      <c r="B13" s="253" t="str">
        <f>TT!$I$19&amp;"-"&amp;TT!$I$20&amp;"-MEV01-PRO07"&amp;"-"</f>
        <v>C_STEER-CSTD-A0-MEV01-PRO07-</v>
      </c>
      <c r="C13" s="252" t="str">
        <f>LEFT(TT!$I$21,4)</f>
        <v>04-A</v>
      </c>
      <c r="D13" s="375">
        <v>7</v>
      </c>
      <c r="E13" s="395" t="s">
        <v>904</v>
      </c>
      <c r="F13" s="395" t="s">
        <v>905</v>
      </c>
      <c r="G13" s="1076"/>
      <c r="H13" s="1076"/>
    </row>
    <row r="14" spans="1:9" ht="80.099999999999994" customHeight="1">
      <c r="A14" s="145" t="s">
        <v>1030</v>
      </c>
      <c r="B14" s="253" t="str">
        <f>TT!$I$19&amp;"-"&amp;TT!$I$20&amp;"-MEV01-PRO08"&amp;"-"</f>
        <v>C_STEER-CSTD-A0-MEV01-PRO08-</v>
      </c>
      <c r="C14" s="252" t="str">
        <f>LEFT(TT!$I$21,4)</f>
        <v>04-A</v>
      </c>
      <c r="D14" s="375">
        <v>8</v>
      </c>
      <c r="E14" s="395" t="s">
        <v>907</v>
      </c>
      <c r="F14" s="395" t="s">
        <v>908</v>
      </c>
      <c r="G14" s="1076"/>
      <c r="H14" s="1076"/>
    </row>
    <row r="15" spans="1:9" ht="390" customHeight="1">
      <c r="A15" s="145" t="s">
        <v>1031</v>
      </c>
      <c r="B15" s="253" t="str">
        <f>TT!$I$19&amp;"-"&amp;TT!$I$20&amp;"-MEV01-PRO09"&amp;"-"</f>
        <v>C_STEER-CSTD-A0-MEV01-PRO09-</v>
      </c>
      <c r="C15" s="252" t="str">
        <f>LEFT(TT!$I$21,4)</f>
        <v>04-A</v>
      </c>
      <c r="D15" s="375">
        <v>9</v>
      </c>
      <c r="E15" s="395" t="s">
        <v>910</v>
      </c>
      <c r="F15" s="353" t="s">
        <v>1032</v>
      </c>
      <c r="G15" s="1076"/>
      <c r="H15" s="1076"/>
    </row>
    <row r="16" spans="1:9" ht="80.099999999999994" customHeight="1">
      <c r="A16" s="145" t="s">
        <v>1033</v>
      </c>
      <c r="B16" s="253" t="str">
        <f>TT!$I$19&amp;"-"&amp;TT!$I$20&amp;"-MEV01-PRO10"&amp;"-"</f>
        <v>C_STEER-CSTD-A0-MEV01-PRO10-</v>
      </c>
      <c r="C16" s="252" t="str">
        <f>LEFT(TT!$I$21,4)</f>
        <v>04-A</v>
      </c>
      <c r="D16" s="375">
        <v>10</v>
      </c>
      <c r="E16" s="395" t="s">
        <v>1034</v>
      </c>
      <c r="F16" s="395" t="s">
        <v>1035</v>
      </c>
      <c r="G16" s="1076"/>
      <c r="H16" s="1076"/>
    </row>
    <row r="17" spans="1:8" ht="39.9" customHeight="1">
      <c r="A17" s="145" t="s">
        <v>1036</v>
      </c>
      <c r="B17" s="253" t="str">
        <f>TT!$I$19&amp;"-"&amp;TT!$I$20&amp;"-MEV01-PRO11"&amp;"-"</f>
        <v>C_STEER-CSTD-A0-MEV01-PRO11-</v>
      </c>
      <c r="C17" s="252" t="str">
        <f>LEFT(TT!$I$21,4)</f>
        <v>04-A</v>
      </c>
      <c r="D17" s="375">
        <v>11</v>
      </c>
      <c r="E17" s="395" t="s">
        <v>1037</v>
      </c>
      <c r="F17" s="395" t="s">
        <v>1038</v>
      </c>
      <c r="G17" s="1076"/>
      <c r="H17" s="1076"/>
    </row>
    <row r="18" spans="1:8" ht="39.9" customHeight="1">
      <c r="A18" s="145" t="s">
        <v>1039</v>
      </c>
      <c r="B18" s="253" t="str">
        <f>TT!$I$19&amp;"-"&amp;TT!$I$20&amp;"-MEV01-PRO12"&amp;"-"</f>
        <v>C_STEER-CSTD-A0-MEV01-PRO12-</v>
      </c>
      <c r="C18" s="252" t="str">
        <f>LEFT(TT!$I$21,4)</f>
        <v>04-A</v>
      </c>
      <c r="D18" s="375">
        <v>12</v>
      </c>
      <c r="E18" s="395" t="s">
        <v>993</v>
      </c>
      <c r="F18" s="395" t="s">
        <v>994</v>
      </c>
      <c r="G18" s="1076"/>
      <c r="H18" s="1076"/>
    </row>
    <row r="19" spans="1:8" ht="16.5" customHeight="1"/>
    <row r="20" spans="1:8" ht="30" customHeight="1">
      <c r="A20" s="145" t="s">
        <v>1040</v>
      </c>
      <c r="D20" s="20" t="s">
        <v>1041</v>
      </c>
      <c r="E20" s="18"/>
      <c r="F20" s="18"/>
      <c r="G20" s="18"/>
      <c r="H20" s="18"/>
    </row>
    <row r="21" spans="1:8" ht="30" customHeight="1">
      <c r="A21" s="145" t="s">
        <v>1042</v>
      </c>
      <c r="B21" s="246" t="s">
        <v>1019</v>
      </c>
      <c r="C21" s="337" t="s">
        <v>29</v>
      </c>
      <c r="D21" s="284" t="s">
        <v>681</v>
      </c>
      <c r="E21" s="428" t="s">
        <v>879</v>
      </c>
      <c r="F21" s="428" t="s">
        <v>880</v>
      </c>
      <c r="G21" s="423" t="s">
        <v>881</v>
      </c>
      <c r="H21" s="428" t="s">
        <v>882</v>
      </c>
    </row>
    <row r="22" spans="1:8" ht="30" customHeight="1">
      <c r="A22" s="145" t="s">
        <v>1043</v>
      </c>
      <c r="B22" s="247"/>
      <c r="C22" s="248"/>
      <c r="D22" s="427"/>
      <c r="E22" s="33"/>
      <c r="F22" s="33"/>
      <c r="G22" s="33"/>
      <c r="H22" s="33"/>
    </row>
    <row r="23" spans="1:8" ht="39.9" customHeight="1">
      <c r="A23" s="145" t="s">
        <v>1044</v>
      </c>
      <c r="B23" s="253" t="str">
        <f>TT!$I$19&amp;"-"&amp;TT!$I$20&amp;"-MEV02-PRO01"&amp;"-"</f>
        <v>C_STEER-CSTD-A0-MEV02-PRO01-</v>
      </c>
      <c r="C23" s="251" t="str">
        <f>LEFT(TT!$I$21,4)</f>
        <v>04-A</v>
      </c>
      <c r="D23" s="375">
        <v>1</v>
      </c>
      <c r="E23" s="395" t="s">
        <v>1000</v>
      </c>
      <c r="F23" s="395" t="s">
        <v>886</v>
      </c>
      <c r="G23" s="1076"/>
      <c r="H23" s="1076"/>
    </row>
    <row r="24" spans="1:8" ht="80.099999999999994" customHeight="1">
      <c r="A24" s="145" t="s">
        <v>1045</v>
      </c>
      <c r="B24" s="253" t="str">
        <f>TT!$I$19&amp;"-"&amp;TT!$I$20&amp;"-MEV02-PRO02"&amp;"-"</f>
        <v>C_STEER-CSTD-A0-MEV02-PRO02-</v>
      </c>
      <c r="C24" s="251" t="str">
        <f>LEFT(TT!$I$21,4)</f>
        <v>04-A</v>
      </c>
      <c r="D24" s="375">
        <v>2</v>
      </c>
      <c r="E24" s="395" t="s">
        <v>888</v>
      </c>
      <c r="F24" s="395" t="s">
        <v>520</v>
      </c>
      <c r="G24" s="1076"/>
      <c r="H24" s="1076"/>
    </row>
    <row r="25" spans="1:8" ht="80.099999999999994" customHeight="1">
      <c r="A25" s="145" t="s">
        <v>1046</v>
      </c>
      <c r="B25" s="253" t="str">
        <f>TT!$I$19&amp;"-"&amp;TT!$I$20&amp;"-MEV02-PRO03"&amp;"-"</f>
        <v>C_STEER-CSTD-A0-MEV02-PRO03-</v>
      </c>
      <c r="C25" s="251" t="str">
        <f>LEFT(TT!$I$21,4)</f>
        <v>04-A</v>
      </c>
      <c r="D25" s="375">
        <v>3</v>
      </c>
      <c r="E25" s="395" t="s">
        <v>890</v>
      </c>
      <c r="F25" s="844">
        <v>0.5</v>
      </c>
      <c r="G25" s="1076"/>
      <c r="H25" s="1076"/>
    </row>
    <row r="26" spans="1:8" ht="180" customHeight="1">
      <c r="A26" s="145" t="s">
        <v>1047</v>
      </c>
      <c r="B26" s="253" t="str">
        <f>TT!$I$19&amp;"-"&amp;TT!$I$20&amp;"-MEV02-PRO04"&amp;"-"</f>
        <v>C_STEER-CSTD-A0-MEV02-PRO04-</v>
      </c>
      <c r="C26" s="251" t="str">
        <f>LEFT(TT!$I$21,4)</f>
        <v>04-A</v>
      </c>
      <c r="D26" s="375">
        <v>4</v>
      </c>
      <c r="E26" s="395" t="s">
        <v>1002</v>
      </c>
      <c r="F26" s="353" t="s">
        <v>1025</v>
      </c>
      <c r="G26" s="1076"/>
      <c r="H26" s="1076"/>
    </row>
    <row r="27" spans="1:8" ht="180" customHeight="1">
      <c r="A27" s="145" t="s">
        <v>1048</v>
      </c>
      <c r="B27" s="253" t="str">
        <f>TT!$I$19&amp;"-"&amp;TT!$I$20&amp;"-MEV02-PRO05"&amp;"-"</f>
        <v>C_STEER-CSTD-A0-MEV02-PRO05-</v>
      </c>
      <c r="C27" s="251" t="str">
        <f>LEFT(TT!$I$21,4)</f>
        <v>04-A</v>
      </c>
      <c r="D27" s="375">
        <v>5</v>
      </c>
      <c r="E27" s="395" t="s">
        <v>1005</v>
      </c>
      <c r="F27" s="353" t="s">
        <v>1027</v>
      </c>
      <c r="G27" s="1076"/>
      <c r="H27" s="1076"/>
    </row>
    <row r="28" spans="1:8" ht="80.099999999999994" customHeight="1">
      <c r="A28" s="145" t="s">
        <v>1049</v>
      </c>
      <c r="B28" s="253" t="str">
        <f>TT!$I$19&amp;"-"&amp;TT!$I$20&amp;"-MEV02-PRO06"&amp;"-"</f>
        <v>C_STEER-CSTD-A0-MEV02-PRO06-</v>
      </c>
      <c r="C28" s="251" t="str">
        <f>LEFT(TT!$I$21,4)</f>
        <v>04-A</v>
      </c>
      <c r="D28" s="375">
        <v>6</v>
      </c>
      <c r="E28" s="395" t="s">
        <v>901</v>
      </c>
      <c r="F28" s="395" t="s">
        <v>1008</v>
      </c>
      <c r="G28" s="1076"/>
      <c r="H28" s="1076"/>
    </row>
    <row r="29" spans="1:8" ht="129.9" customHeight="1">
      <c r="A29" s="145" t="s">
        <v>1050</v>
      </c>
      <c r="B29" s="253" t="str">
        <f>TT!$I$19&amp;"-"&amp;TT!$I$20&amp;"-MEV02-PRO07"&amp;"-"</f>
        <v>C_STEER-CSTD-A0-MEV02-PRO07-</v>
      </c>
      <c r="C29" s="252" t="str">
        <f>LEFT(TT!$I$21,4)</f>
        <v>04-A</v>
      </c>
      <c r="D29" s="375">
        <v>7</v>
      </c>
      <c r="E29" s="395" t="s">
        <v>904</v>
      </c>
      <c r="F29" s="395" t="s">
        <v>905</v>
      </c>
      <c r="G29" s="1076"/>
      <c r="H29" s="1076"/>
    </row>
    <row r="30" spans="1:8" ht="80.099999999999994" customHeight="1">
      <c r="A30" s="145" t="s">
        <v>1051</v>
      </c>
      <c r="B30" s="253" t="str">
        <f>TT!$I$19&amp;"-"&amp;TT!$I$20&amp;"-MEV02-PRO08"&amp;"-"</f>
        <v>C_STEER-CSTD-A0-MEV02-PRO08-</v>
      </c>
      <c r="C30" s="252" t="str">
        <f>LEFT(TT!$I$21,4)</f>
        <v>04-A</v>
      </c>
      <c r="D30" s="375">
        <v>8</v>
      </c>
      <c r="E30" s="395" t="s">
        <v>907</v>
      </c>
      <c r="F30" s="395" t="s">
        <v>908</v>
      </c>
      <c r="G30" s="1076"/>
      <c r="H30" s="1076"/>
    </row>
    <row r="31" spans="1:8" ht="390" customHeight="1">
      <c r="A31" s="145" t="s">
        <v>1052</v>
      </c>
      <c r="B31" s="253" t="str">
        <f>TT!$I$19&amp;"-"&amp;TT!$I$20&amp;"-MEV02-PRO09"&amp;"-"</f>
        <v>C_STEER-CSTD-A0-MEV02-PRO09-</v>
      </c>
      <c r="C31" s="252" t="str">
        <f>LEFT(TT!$I$21,4)</f>
        <v>04-A</v>
      </c>
      <c r="D31" s="375">
        <v>9</v>
      </c>
      <c r="E31" s="395" t="s">
        <v>910</v>
      </c>
      <c r="F31" s="353" t="s">
        <v>1032</v>
      </c>
      <c r="G31" s="1076"/>
      <c r="H31" s="1076"/>
    </row>
    <row r="32" spans="1:8" ht="80.099999999999994" customHeight="1">
      <c r="A32" s="145" t="s">
        <v>1053</v>
      </c>
      <c r="B32" s="253" t="str">
        <f>TT!$I$19&amp;"-"&amp;TT!$I$20&amp;"-MEV02-PRO10"&amp;"-"</f>
        <v>C_STEER-CSTD-A0-MEV02-PRO10-</v>
      </c>
      <c r="C32" s="252" t="str">
        <f>LEFT(TT!$I$21,4)</f>
        <v>04-A</v>
      </c>
      <c r="D32" s="375">
        <v>10</v>
      </c>
      <c r="E32" s="395" t="s">
        <v>1034</v>
      </c>
      <c r="F32" s="395" t="s">
        <v>1035</v>
      </c>
      <c r="G32" s="1076"/>
      <c r="H32" s="1076"/>
    </row>
    <row r="33" spans="1:8" ht="39.9" customHeight="1">
      <c r="A33" s="145" t="s">
        <v>1054</v>
      </c>
      <c r="B33" s="253" t="str">
        <f>TT!$I$19&amp;"-"&amp;TT!$I$20&amp;"-MEV02-PRO11"&amp;"-"</f>
        <v>C_STEER-CSTD-A0-MEV02-PRO11-</v>
      </c>
      <c r="C33" s="252" t="str">
        <f>LEFT(TT!$I$21,4)</f>
        <v>04-A</v>
      </c>
      <c r="D33" s="375">
        <v>11</v>
      </c>
      <c r="E33" s="395" t="s">
        <v>1037</v>
      </c>
      <c r="F33" s="395" t="s">
        <v>1038</v>
      </c>
      <c r="G33" s="1076"/>
      <c r="H33" s="1076"/>
    </row>
    <row r="34" spans="1:8" ht="39.9" customHeight="1">
      <c r="A34" s="145" t="s">
        <v>1055</v>
      </c>
      <c r="B34" s="253" t="str">
        <f>TT!$I$19&amp;"-"&amp;TT!$I$20&amp;"-MEV02-PRO12"&amp;"-"</f>
        <v>C_STEER-CSTD-A0-MEV02-PRO12-</v>
      </c>
      <c r="C34" s="252" t="str">
        <f>LEFT(TT!$I$21,4)</f>
        <v>04-A</v>
      </c>
      <c r="D34" s="375">
        <v>12</v>
      </c>
      <c r="E34" s="395" t="s">
        <v>993</v>
      </c>
      <c r="F34" s="395" t="s">
        <v>994</v>
      </c>
      <c r="G34" s="1076"/>
      <c r="H34" s="1076"/>
    </row>
    <row r="36" spans="1:8" ht="0.9" customHeight="1"/>
  </sheetData>
  <sheetProtection algorithmName="SHA-512" hashValue="5pfHnvrcbFIB7VJho1snv+TXTIoIWzChdeBClb+cKdguk2o2PY5u0QL6ejJY7u8OqydlmjZP5vqoJKCk4y1tpw==" saltValue="NJAON1CSRVx06cKXN/h/yg==" spinCount="100000" sheet="1" scenarios="1" formatRows="0"/>
  <phoneticPr fontId="1"/>
  <pageMargins left="0.70866141732283472" right="0.70866141732283472" top="0.71" bottom="0.74803149606299213" header="0.74" footer="0.31496062992125984"/>
  <pageSetup paperSize="8" scale="50" fitToHeight="0" orientation="landscape" r:id="rId1"/>
  <headerFooter>
    <oddHeader xml:space="preserve">&amp;RPage A&amp;P-0 / A&amp;N-0                       </oddHeader>
  </headerFooter>
  <rowBreaks count="1" manualBreakCount="1">
    <brk id="19" min="3" max="7"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6">
    <outlinePr summaryBelow="0" summaryRight="0"/>
    <pageSetUpPr fitToPage="1"/>
  </sheetPr>
  <dimension ref="A1:AD22"/>
  <sheetViews>
    <sheetView view="pageBreakPreview" zoomScale="55" zoomScaleNormal="55" zoomScaleSheetLayoutView="55" workbookViewId="0"/>
  </sheetViews>
  <sheetFormatPr defaultColWidth="8.6640625" defaultRowHeight="14.4"/>
  <cols>
    <col min="1" max="1" width="5.6640625" style="229" customWidth="1"/>
    <col min="2" max="2" width="70.6640625" style="210" customWidth="1"/>
    <col min="3" max="3" width="10.6640625" style="210" customWidth="1"/>
    <col min="4" max="4" width="4.6640625" style="10" customWidth="1"/>
    <col min="5" max="5" width="60.6640625" style="10" customWidth="1"/>
    <col min="6" max="6" width="130.6640625" style="10" customWidth="1"/>
    <col min="7" max="8" width="103.6640625" style="10" customWidth="1"/>
    <col min="9" max="13" width="5.6640625" style="10" customWidth="1"/>
    <col min="14" max="14" width="8.6640625" style="10" customWidth="1"/>
    <col min="15" max="28" width="8.6640625" style="10"/>
    <col min="29" max="29" width="8.6640625" style="10" customWidth="1"/>
    <col min="30" max="16384" width="8.6640625" style="10"/>
  </cols>
  <sheetData>
    <row r="1" spans="1:30" s="229" customFormat="1">
      <c r="A1" s="215" t="s">
        <v>373</v>
      </c>
      <c r="B1" s="215" t="s">
        <v>1</v>
      </c>
      <c r="C1" s="215" t="s">
        <v>2</v>
      </c>
      <c r="D1" s="215" t="s">
        <v>3</v>
      </c>
      <c r="E1" s="215" t="s">
        <v>4</v>
      </c>
      <c r="F1" s="215" t="s">
        <v>5</v>
      </c>
      <c r="G1" s="215" t="s">
        <v>6</v>
      </c>
      <c r="H1" s="215" t="s">
        <v>7</v>
      </c>
      <c r="I1" s="229" t="s">
        <v>8</v>
      </c>
    </row>
    <row r="2" spans="1:30" ht="30" customHeight="1">
      <c r="A2" s="215" t="str">
        <f>TT!A2</f>
        <v>000_H2</v>
      </c>
      <c r="B2" s="22" t="s">
        <v>22</v>
      </c>
      <c r="D2" s="357" t="str">
        <f>TT!D2</f>
        <v>ステアリングシステム 標準メータ制御仕様書</v>
      </c>
      <c r="E2" s="360"/>
      <c r="F2" s="360"/>
      <c r="G2" s="407" t="str">
        <f>TT!S2</f>
        <v>フォーマットVer：　MET-MTRSPTEM-XBAS-013-*</v>
      </c>
      <c r="H2" s="79"/>
      <c r="I2" s="1" t="s">
        <v>560</v>
      </c>
      <c r="AD2" s="70"/>
    </row>
    <row r="3" spans="1:30" ht="30" customHeight="1">
      <c r="A3" s="215" t="s">
        <v>1056</v>
      </c>
      <c r="D3" s="98" t="s">
        <v>1057</v>
      </c>
    </row>
    <row r="4" spans="1:30" ht="30" customHeight="1">
      <c r="A4" s="215" t="s">
        <v>1058</v>
      </c>
      <c r="D4" s="415" t="s">
        <v>1059</v>
      </c>
    </row>
    <row r="5" spans="1:30" ht="30" customHeight="1">
      <c r="A5" s="215" t="s">
        <v>1060</v>
      </c>
      <c r="B5" s="262" t="s">
        <v>28</v>
      </c>
      <c r="C5" s="71" t="s">
        <v>29</v>
      </c>
      <c r="D5" s="284" t="s">
        <v>129</v>
      </c>
      <c r="E5" s="428" t="s">
        <v>879</v>
      </c>
      <c r="F5" s="428" t="s">
        <v>880</v>
      </c>
      <c r="G5" s="403" t="s">
        <v>881</v>
      </c>
      <c r="H5" s="421" t="s">
        <v>882</v>
      </c>
    </row>
    <row r="6" spans="1:30" ht="30" customHeight="1">
      <c r="A6" s="215" t="s">
        <v>1061</v>
      </c>
      <c r="B6" s="72"/>
      <c r="C6" s="37"/>
      <c r="D6" s="427"/>
      <c r="E6" s="429"/>
      <c r="F6" s="429"/>
      <c r="G6" s="404"/>
      <c r="H6" s="422"/>
    </row>
    <row r="7" spans="1:30" ht="300" customHeight="1">
      <c r="A7" s="215" t="s">
        <v>1062</v>
      </c>
      <c r="B7" s="408" t="str">
        <f>TT!$I$19&amp;"-"&amp;TT!$I$20&amp;"-SW01-PRO01"&amp;"-"</f>
        <v>C_STEER-CSTD-A0-SW01-PRO01-</v>
      </c>
      <c r="C7" s="409" t="str">
        <f>LEFT(TT!$I$21,4)</f>
        <v>04-A</v>
      </c>
      <c r="D7" s="49">
        <v>1</v>
      </c>
      <c r="E7" s="429" t="s">
        <v>1063</v>
      </c>
      <c r="F7" s="429"/>
      <c r="G7" s="1141"/>
      <c r="H7" s="1140"/>
    </row>
    <row r="8" spans="1:30" ht="288" customHeight="1">
      <c r="A8" s="215" t="s">
        <v>1064</v>
      </c>
      <c r="B8" s="408" t="str">
        <f>TT!$I$19&amp;"-"&amp;TT!$I$20&amp;"-SW01-PRO02"&amp;"-"</f>
        <v>C_STEER-CSTD-A0-SW01-PRO02-</v>
      </c>
      <c r="C8" s="409" t="str">
        <f>LEFT(TT!$I$21,4)</f>
        <v>04-A</v>
      </c>
      <c r="D8" s="49">
        <v>2</v>
      </c>
      <c r="E8" s="339" t="s">
        <v>1065</v>
      </c>
      <c r="F8" s="422" t="s">
        <v>1066</v>
      </c>
      <c r="G8" s="1141"/>
      <c r="H8" s="1140"/>
    </row>
    <row r="9" spans="1:30" ht="145.5" customHeight="1">
      <c r="A9" s="215" t="s">
        <v>1067</v>
      </c>
      <c r="B9" s="408" t="str">
        <f>TT!$I$19&amp;"-"&amp;TT!$I$20&amp;"-SW01-PRO03"&amp;"-"</f>
        <v>C_STEER-CSTD-A0-SW01-PRO03-</v>
      </c>
      <c r="C9" s="409" t="str">
        <f>LEFT(TT!$I$21,4)</f>
        <v>04-A</v>
      </c>
      <c r="D9" s="49">
        <v>3</v>
      </c>
      <c r="E9" s="429" t="s">
        <v>1068</v>
      </c>
      <c r="F9" s="394" t="s">
        <v>1069</v>
      </c>
      <c r="G9" s="1141"/>
      <c r="H9" s="1140"/>
    </row>
    <row r="10" spans="1:30" ht="66.75" customHeight="1">
      <c r="A10" s="215" t="s">
        <v>1070</v>
      </c>
      <c r="B10" s="408" t="str">
        <f>TT!$I$19&amp;"-"&amp;TT!$I$20&amp;"-SW01-PRO04"&amp;"-"</f>
        <v>C_STEER-CSTD-A0-SW01-PRO04-</v>
      </c>
      <c r="C10" s="409" t="str">
        <f>LEFT(TT!$I$21,4)</f>
        <v>04-A</v>
      </c>
      <c r="D10" s="49">
        <v>4</v>
      </c>
      <c r="E10" s="429" t="s">
        <v>1071</v>
      </c>
      <c r="F10" s="339" t="s">
        <v>1072</v>
      </c>
      <c r="G10" s="1141"/>
      <c r="H10" s="1140"/>
    </row>
    <row r="11" spans="1:30" ht="60" customHeight="1">
      <c r="A11" s="215" t="s">
        <v>1073</v>
      </c>
      <c r="B11" s="198" t="str">
        <f>TT!$I$19&amp;"-"&amp;TT!$I$20&amp;"-SW01-PRO05"&amp;"-"</f>
        <v>C_STEER-CSTD-A0-SW01-PRO05-</v>
      </c>
      <c r="C11" s="199" t="str">
        <f>LEFT(TT!$I$21,4)</f>
        <v>04-A</v>
      </c>
      <c r="D11" s="49">
        <v>5</v>
      </c>
      <c r="E11" s="395" t="s">
        <v>885</v>
      </c>
      <c r="F11" s="395" t="s">
        <v>1074</v>
      </c>
      <c r="G11" s="1075"/>
      <c r="H11" s="1075"/>
      <c r="I11" s="230"/>
      <c r="AD11" s="396" t="s">
        <v>1075</v>
      </c>
    </row>
    <row r="12" spans="1:30" ht="110.1" customHeight="1">
      <c r="A12" s="215" t="s">
        <v>1076</v>
      </c>
      <c r="B12" s="198" t="str">
        <f>TT!$I$19&amp;"-"&amp;TT!$I$20&amp;"-SW01-PRO06"&amp;"-"</f>
        <v>C_STEER-CSTD-A0-SW01-PRO06-</v>
      </c>
      <c r="C12" s="199" t="str">
        <f>LEFT(TT!$I$21,4)</f>
        <v>04-A</v>
      </c>
      <c r="D12" s="49">
        <v>6</v>
      </c>
      <c r="E12" s="395" t="s">
        <v>1077</v>
      </c>
      <c r="F12" s="353" t="s">
        <v>1078</v>
      </c>
      <c r="G12" s="1075"/>
      <c r="H12" s="1140"/>
      <c r="I12" s="230"/>
      <c r="AD12" s="396" t="s">
        <v>1075</v>
      </c>
    </row>
    <row r="13" spans="1:30" ht="110.1" customHeight="1">
      <c r="A13" s="215" t="s">
        <v>1079</v>
      </c>
      <c r="B13" s="198" t="str">
        <f>TT!$I$19&amp;"-"&amp;TT!$I$20&amp;"-SW01-PRO07"&amp;"-"</f>
        <v>C_STEER-CSTD-A0-SW01-PRO07-</v>
      </c>
      <c r="C13" s="199" t="str">
        <f>LEFT(TT!$I$21,4)</f>
        <v>04-A</v>
      </c>
      <c r="D13" s="49">
        <v>7</v>
      </c>
      <c r="E13" s="395" t="s">
        <v>1080</v>
      </c>
      <c r="F13" s="353" t="s">
        <v>1081</v>
      </c>
      <c r="G13" s="1075"/>
      <c r="H13" s="1075"/>
      <c r="I13" s="230"/>
      <c r="AD13" s="396" t="s">
        <v>1082</v>
      </c>
    </row>
    <row r="14" spans="1:30" ht="80.099999999999994" customHeight="1">
      <c r="A14" s="215" t="s">
        <v>1083</v>
      </c>
      <c r="B14" s="198" t="str">
        <f>TT!$I$19&amp;"-"&amp;TT!$I$20&amp;"-SW01-PRO08"&amp;"-"</f>
        <v>C_STEER-CSTD-A0-SW01-PRO08-</v>
      </c>
      <c r="C14" s="199" t="str">
        <f>LEFT(TT!$I$21,4)</f>
        <v>04-A</v>
      </c>
      <c r="D14" s="49">
        <v>8</v>
      </c>
      <c r="E14" s="395" t="s">
        <v>901</v>
      </c>
      <c r="F14" s="395" t="s">
        <v>1084</v>
      </c>
      <c r="G14" s="1075"/>
      <c r="H14" s="1075"/>
      <c r="I14" s="230"/>
      <c r="AD14" s="396" t="s">
        <v>1082</v>
      </c>
    </row>
    <row r="15" spans="1:30" ht="199.5" customHeight="1">
      <c r="A15" s="215" t="s">
        <v>1085</v>
      </c>
      <c r="B15" s="198" t="str">
        <f>TT!$I$19&amp;"-"&amp;TT!$I$20&amp;"-SW01-PRO09"&amp;"-"</f>
        <v>C_STEER-CSTD-A0-SW01-PRO09-</v>
      </c>
      <c r="C15" s="199" t="str">
        <f>LEFT(TT!$I$21,4)</f>
        <v>04-A</v>
      </c>
      <c r="D15" s="49">
        <v>9</v>
      </c>
      <c r="E15" s="395" t="s">
        <v>907</v>
      </c>
      <c r="F15" s="402" t="s">
        <v>1086</v>
      </c>
      <c r="G15" s="1075"/>
      <c r="H15" s="1075"/>
      <c r="I15" s="230"/>
      <c r="AD15" s="396" t="s">
        <v>1087</v>
      </c>
    </row>
    <row r="16" spans="1:30" ht="260.10000000000002" customHeight="1">
      <c r="A16" s="215" t="s">
        <v>1088</v>
      </c>
      <c r="B16" s="1377" t="str">
        <f>TT!$I$19&amp;"-"&amp;TT!$I$20&amp;"-SW01-PRO10"&amp;"-"</f>
        <v>C_STEER-CSTD-A0-SW01-PRO10-</v>
      </c>
      <c r="C16" s="1379" t="str">
        <f>LEFT(TT!$I$21,4)</f>
        <v>04-A</v>
      </c>
      <c r="D16" s="1381">
        <v>10</v>
      </c>
      <c r="E16" s="1383" t="s">
        <v>910</v>
      </c>
      <c r="F16" s="1385" t="s">
        <v>1089</v>
      </c>
      <c r="G16" s="1375"/>
      <c r="H16" s="1375"/>
      <c r="I16" s="230"/>
      <c r="AD16" s="396"/>
    </row>
    <row r="17" spans="1:30" ht="260.10000000000002" customHeight="1">
      <c r="A17" s="215" t="s">
        <v>1090</v>
      </c>
      <c r="B17" s="1378"/>
      <c r="C17" s="1380"/>
      <c r="D17" s="1382"/>
      <c r="E17" s="1384"/>
      <c r="F17" s="1386"/>
      <c r="G17" s="1376"/>
      <c r="H17" s="1376"/>
      <c r="I17" s="230"/>
      <c r="AD17" s="396"/>
    </row>
    <row r="18" spans="1:30" ht="120.75" customHeight="1">
      <c r="A18" s="215" t="s">
        <v>1091</v>
      </c>
      <c r="B18" s="198" t="str">
        <f>TT!$I$19&amp;"-"&amp;TT!$I$20&amp;"-SW01-PRO11"&amp;"-"</f>
        <v>C_STEER-CSTD-A0-SW01-PRO11-</v>
      </c>
      <c r="C18" s="199" t="str">
        <f>LEFT(TT!$I$21,4)</f>
        <v>04-A</v>
      </c>
      <c r="D18" s="49">
        <v>11</v>
      </c>
      <c r="E18" s="395" t="s">
        <v>1092</v>
      </c>
      <c r="F18" s="395" t="s">
        <v>1093</v>
      </c>
      <c r="G18" s="1075"/>
      <c r="H18" s="1075"/>
      <c r="I18" s="230"/>
      <c r="AD18" s="396"/>
    </row>
    <row r="19" spans="1:30" ht="69.75" customHeight="1">
      <c r="A19" s="215" t="s">
        <v>1094</v>
      </c>
      <c r="B19" s="198" t="str">
        <f>TT!$I$19&amp;"-"&amp;TT!$I$20&amp;"-SW01-PRO12"&amp;"-"</f>
        <v>C_STEER-CSTD-A0-SW01-PRO12-</v>
      </c>
      <c r="C19" s="199" t="str">
        <f>LEFT(TT!$I$21,4)</f>
        <v>04-A</v>
      </c>
      <c r="D19" s="354">
        <v>12</v>
      </c>
      <c r="E19" s="395" t="s">
        <v>913</v>
      </c>
      <c r="F19" s="395" t="s">
        <v>914</v>
      </c>
      <c r="G19" s="1075"/>
      <c r="H19" s="1075"/>
      <c r="I19" s="230"/>
      <c r="AD19" s="396" t="s">
        <v>1075</v>
      </c>
    </row>
    <row r="20" spans="1:30" ht="30" customHeight="1">
      <c r="A20" s="215"/>
      <c r="D20" s="231"/>
      <c r="I20" s="230"/>
    </row>
    <row r="21" spans="1:30" ht="0.9" customHeight="1">
      <c r="A21" s="145"/>
      <c r="G21" s="230"/>
      <c r="H21" s="230"/>
    </row>
    <row r="22" spans="1:30">
      <c r="G22" s="230"/>
      <c r="H22" s="230"/>
    </row>
  </sheetData>
  <sheetProtection algorithmName="SHA-512" hashValue="Dy+nu21zqbphYzc4q1eoCevy/x8/vIOw8CLGod820+pGxqEiERYnchWXne6eDwHOWGZgmqeUkUyrYnVOvQ+K4A==" saltValue="u8tIY8c+oTW099flPQxFaA==" spinCount="100000" sheet="1" scenarios="1" formatRows="0"/>
  <mergeCells count="7">
    <mergeCell ref="G16:G17"/>
    <mergeCell ref="H16:H17"/>
    <mergeCell ref="B16:B17"/>
    <mergeCell ref="C16:C17"/>
    <mergeCell ref="D16:D17"/>
    <mergeCell ref="E16:E17"/>
    <mergeCell ref="F16:F17"/>
  </mergeCells>
  <phoneticPr fontId="1"/>
  <printOptions horizontalCentered="1"/>
  <pageMargins left="0.23622047244094491" right="0.23622047244094491" top="0.74803149606299213" bottom="0.74803149606299213" header="0.78740157480314965" footer="0.31496062992125984"/>
  <pageSetup paperSize="8" scale="51" fitToHeight="0" orientation="landscape" r:id="rId1"/>
  <headerFooter>
    <oddHeader xml:space="preserve">&amp;RPage A&amp;P-0 / A&amp;N-0                       </oddHeader>
  </headerFooter>
  <rowBreaks count="1" manualBreakCount="1">
    <brk id="15" min="3" max="7"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B1:HR389"/>
  <sheetViews>
    <sheetView topLeftCell="GW1" zoomScale="70" zoomScaleNormal="70" workbookViewId="0">
      <pane ySplit="23" topLeftCell="A24" activePane="bottomLeft" state="frozen"/>
      <selection pane="bottomLeft" activeCell="HA2" sqref="HA2:HA14"/>
    </sheetView>
  </sheetViews>
  <sheetFormatPr defaultRowHeight="13.2"/>
  <cols>
    <col min="2" max="2" width="12.88671875" bestFit="1" customWidth="1"/>
    <col min="3" max="3" width="15.88671875" bestFit="1" customWidth="1"/>
    <col min="4" max="4" width="26.44140625" customWidth="1"/>
    <col min="5" max="5" width="21" bestFit="1" customWidth="1"/>
    <col min="6" max="6" width="52.33203125" bestFit="1" customWidth="1"/>
    <col min="7" max="7" width="30.33203125" customWidth="1"/>
    <col min="8" max="9" width="30.33203125" hidden="1" customWidth="1"/>
    <col min="11" max="11" width="63.77734375" bestFit="1" customWidth="1"/>
    <col min="12" max="12" width="9" customWidth="1"/>
    <col min="13" max="13" width="12.88671875" bestFit="1" customWidth="1"/>
    <col min="14" max="14" width="15.88671875" bestFit="1" customWidth="1"/>
    <col min="15" max="15" width="20.77734375" bestFit="1" customWidth="1"/>
    <col min="16" max="16" width="21" bestFit="1" customWidth="1"/>
    <col min="17" max="17" width="52.33203125" bestFit="1" customWidth="1"/>
    <col min="18" max="18" width="30.33203125" bestFit="1" customWidth="1"/>
    <col min="19" max="19" width="16.109375" bestFit="1" customWidth="1"/>
    <col min="20" max="20" width="19.44140625" customWidth="1"/>
    <col min="21" max="22" width="19.44140625" hidden="1" customWidth="1"/>
    <col min="23" max="23" width="7.77734375" bestFit="1" customWidth="1"/>
    <col min="24" max="24" width="42.88671875" bestFit="1" customWidth="1"/>
    <col min="25" max="25" width="9" customWidth="1"/>
    <col min="26" max="26" width="12.88671875" bestFit="1" customWidth="1"/>
    <col min="27" max="27" width="15.88671875" bestFit="1" customWidth="1"/>
    <col min="28" max="28" width="20.77734375" bestFit="1" customWidth="1"/>
    <col min="29" max="29" width="21" bestFit="1" customWidth="1"/>
    <col min="30" max="30" width="52.33203125" bestFit="1" customWidth="1"/>
    <col min="31" max="31" width="30.33203125" bestFit="1" customWidth="1"/>
    <col min="32" max="32" width="16.109375" bestFit="1" customWidth="1"/>
    <col min="33" max="33" width="17" customWidth="1"/>
    <col min="34" max="35" width="17" hidden="1" customWidth="1"/>
    <col min="36" max="36" width="7.77734375" bestFit="1" customWidth="1"/>
    <col min="37" max="37" width="38.44140625" bestFit="1" customWidth="1"/>
    <col min="38" max="38" width="7.44140625" customWidth="1"/>
    <col min="39" max="39" width="12.88671875" bestFit="1" customWidth="1"/>
    <col min="40" max="40" width="15.88671875" bestFit="1" customWidth="1"/>
    <col min="41" max="41" width="20.77734375" bestFit="1" customWidth="1"/>
    <col min="42" max="42" width="21" bestFit="1" customWidth="1"/>
    <col min="43" max="43" width="52.33203125" bestFit="1" customWidth="1"/>
    <col min="44" max="44" width="30.33203125" bestFit="1" customWidth="1"/>
    <col min="45" max="45" width="16.109375" bestFit="1" customWidth="1"/>
    <col min="46" max="46" width="15" customWidth="1"/>
    <col min="47" max="48" width="15" hidden="1" customWidth="1"/>
    <col min="49" max="49" width="7.77734375" bestFit="1" customWidth="1"/>
    <col min="50" max="50" width="38.44140625" bestFit="1" customWidth="1"/>
    <col min="51" max="51" width="7.44140625" customWidth="1"/>
    <col min="52" max="52" width="12.88671875" bestFit="1" customWidth="1"/>
    <col min="53" max="53" width="15.88671875" bestFit="1" customWidth="1"/>
    <col min="54" max="54" width="29.33203125" bestFit="1" customWidth="1"/>
    <col min="55" max="55" width="21" bestFit="1" customWidth="1"/>
    <col min="56" max="56" width="52.33203125" bestFit="1" customWidth="1"/>
    <col min="57" max="57" width="30.33203125" bestFit="1" customWidth="1"/>
    <col min="58" max="58" width="14.109375" customWidth="1"/>
    <col min="59" max="59" width="16" bestFit="1" customWidth="1"/>
    <col min="60" max="61" width="16" hidden="1" customWidth="1"/>
    <col min="62" max="62" width="7.77734375" bestFit="1" customWidth="1"/>
    <col min="63" max="63" width="52.77734375" bestFit="1" customWidth="1"/>
    <col min="65" max="65" width="12.88671875" bestFit="1" customWidth="1"/>
    <col min="66" max="66" width="15.88671875" bestFit="1" customWidth="1"/>
    <col min="67" max="67" width="29.33203125" bestFit="1" customWidth="1"/>
    <col min="68" max="68" width="21" bestFit="1" customWidth="1"/>
    <col min="69" max="69" width="52.33203125" bestFit="1" customWidth="1"/>
    <col min="70" max="70" width="28" customWidth="1"/>
    <col min="71" max="71" width="16.109375" bestFit="1" customWidth="1"/>
    <col min="72" max="72" width="14.77734375" bestFit="1" customWidth="1"/>
    <col min="73" max="74" width="14.77734375" hidden="1" customWidth="1"/>
    <col min="75" max="75" width="7.77734375" bestFit="1" customWidth="1"/>
    <col min="76" max="76" width="58.6640625" bestFit="1" customWidth="1"/>
    <col min="77" max="77" width="7.44140625" customWidth="1"/>
    <col min="78" max="78" width="17.109375" bestFit="1" customWidth="1"/>
    <col min="79" max="79" width="15.88671875" bestFit="1" customWidth="1"/>
    <col min="80" max="80" width="25.6640625" customWidth="1"/>
    <col min="81" max="81" width="21" bestFit="1" customWidth="1"/>
    <col min="82" max="82" width="52.33203125" bestFit="1" customWidth="1"/>
    <col min="83" max="83" width="25.88671875" customWidth="1"/>
    <col min="84" max="84" width="16.109375" bestFit="1" customWidth="1"/>
    <col min="85" max="85" width="14.77734375" bestFit="1" customWidth="1"/>
    <col min="86" max="87" width="14.77734375" hidden="1" customWidth="1"/>
    <col min="88" max="88" width="7.77734375" bestFit="1" customWidth="1"/>
    <col min="89" max="89" width="46.6640625" bestFit="1" customWidth="1"/>
    <col min="90" max="90" width="7.44140625" customWidth="1"/>
    <col min="91" max="91" width="12.88671875" bestFit="1" customWidth="1"/>
    <col min="92" max="92" width="15.88671875" bestFit="1" customWidth="1"/>
    <col min="93" max="93" width="25.88671875" customWidth="1"/>
    <col min="94" max="94" width="21" bestFit="1" customWidth="1"/>
    <col min="95" max="95" width="52.33203125" bestFit="1" customWidth="1"/>
    <col min="96" max="96" width="22.44140625" customWidth="1"/>
    <col min="97" max="98" width="22.44140625" hidden="1" customWidth="1"/>
    <col min="99" max="99" width="7.77734375" bestFit="1" customWidth="1"/>
    <col min="100" max="100" width="39.77734375" bestFit="1" customWidth="1"/>
    <col min="101" max="101" width="7.44140625" customWidth="1"/>
    <col min="102" max="102" width="12.88671875" bestFit="1" customWidth="1"/>
    <col min="103" max="103" width="15.88671875" bestFit="1" customWidth="1"/>
    <col min="104" max="104" width="26.21875" customWidth="1"/>
    <col min="105" max="105" width="21" bestFit="1" customWidth="1"/>
    <col min="106" max="106" width="16.109375" bestFit="1" customWidth="1"/>
    <col min="107" max="108" width="16.109375" hidden="1" customWidth="1"/>
    <col min="109" max="109" width="7.77734375" bestFit="1" customWidth="1"/>
    <col min="110" max="110" width="57.21875" bestFit="1" customWidth="1"/>
    <col min="111" max="111" width="7.44140625" customWidth="1"/>
    <col min="112" max="112" width="12.88671875" bestFit="1" customWidth="1"/>
    <col min="113" max="113" width="15.88671875" bestFit="1" customWidth="1"/>
    <col min="114" max="114" width="25.88671875" customWidth="1"/>
    <col min="115" max="115" width="21" bestFit="1" customWidth="1"/>
    <col min="116" max="116" width="16.109375" bestFit="1" customWidth="1"/>
    <col min="117" max="118" width="16.109375" hidden="1" customWidth="1"/>
    <col min="119" max="119" width="7.77734375" bestFit="1" customWidth="1"/>
    <col min="120" max="120" width="57.21875" bestFit="1" customWidth="1"/>
    <col min="121" max="121" width="7.44140625" customWidth="1"/>
    <col min="122" max="122" width="12.88671875" bestFit="1" customWidth="1"/>
    <col min="123" max="123" width="15.88671875" bestFit="1" customWidth="1"/>
    <col min="124" max="124" width="26.109375" customWidth="1"/>
    <col min="125" max="125" width="21" bestFit="1" customWidth="1"/>
    <col min="126" max="126" width="16.109375" bestFit="1" customWidth="1"/>
    <col min="127" max="128" width="16.109375" hidden="1" customWidth="1"/>
    <col min="129" max="129" width="7.77734375" bestFit="1" customWidth="1"/>
    <col min="130" max="130" width="57.21875" bestFit="1" customWidth="1"/>
    <col min="131" max="131" width="7.44140625" customWidth="1"/>
    <col min="132" max="132" width="12.88671875" bestFit="1" customWidth="1"/>
    <col min="133" max="133" width="15.88671875" bestFit="1" customWidth="1"/>
    <col min="134" max="134" width="26.109375" customWidth="1"/>
    <col min="135" max="135" width="21" bestFit="1" customWidth="1"/>
    <col min="136" max="136" width="16.109375" bestFit="1" customWidth="1"/>
    <col min="137" max="138" width="16.109375" hidden="1" customWidth="1"/>
    <col min="139" max="139" width="7.77734375" bestFit="1" customWidth="1"/>
    <col min="140" max="140" width="65.109375" bestFit="1" customWidth="1"/>
    <col min="141" max="141" width="7.44140625" customWidth="1"/>
    <col min="142" max="142" width="12.88671875" bestFit="1" customWidth="1"/>
    <col min="143" max="143" width="15.88671875" bestFit="1" customWidth="1"/>
    <col min="144" max="144" width="25.88671875" customWidth="1"/>
    <col min="145" max="145" width="21" bestFit="1" customWidth="1"/>
    <col min="146" max="146" width="16.109375" bestFit="1" customWidth="1"/>
    <col min="147" max="148" width="16.109375" hidden="1" customWidth="1"/>
    <col min="149" max="149" width="7.77734375" bestFit="1" customWidth="1"/>
    <col min="150" max="150" width="57.21875" bestFit="1" customWidth="1"/>
    <col min="151" max="151" width="7.44140625" customWidth="1"/>
    <col min="152" max="152" width="12.88671875" customWidth="1"/>
    <col min="153" max="153" width="15.88671875" customWidth="1"/>
    <col min="156" max="156" width="12.88671875" customWidth="1"/>
    <col min="157" max="159" width="15.88671875" customWidth="1"/>
    <col min="160" max="160" width="46.6640625" customWidth="1"/>
    <col min="161" max="161" width="36.77734375" bestFit="1" customWidth="1"/>
    <col min="162" max="162" width="21.44140625" bestFit="1" customWidth="1"/>
    <col min="163" max="163" width="15.88671875" customWidth="1"/>
    <col min="164" max="165" width="15.88671875" hidden="1" customWidth="1"/>
    <col min="166" max="166" width="7.77734375" customWidth="1"/>
    <col min="167" max="167" width="57.21875" customWidth="1"/>
    <col min="169" max="169" width="12.88671875" customWidth="1"/>
    <col min="170" max="172" width="15.88671875" customWidth="1"/>
    <col min="173" max="173" width="52.33203125" bestFit="1" customWidth="1"/>
    <col min="174" max="174" width="36.77734375" bestFit="1" customWidth="1"/>
    <col min="175" max="178" width="15.88671875" customWidth="1"/>
    <col min="179" max="179" width="7.77734375" customWidth="1"/>
    <col min="180" max="180" width="57.21875" customWidth="1"/>
    <col min="182" max="182" width="12.88671875" customWidth="1"/>
    <col min="183" max="185" width="15.88671875" customWidth="1"/>
    <col min="186" max="186" width="15.88671875" style="299" customWidth="1"/>
    <col min="187" max="188" width="15.88671875" customWidth="1"/>
    <col min="189" max="189" width="7.77734375" customWidth="1"/>
    <col min="190" max="190" width="57.21875" customWidth="1"/>
    <col min="192" max="192" width="12.88671875" bestFit="1" customWidth="1"/>
    <col min="193" max="195" width="15.88671875" customWidth="1"/>
    <col min="196" max="196" width="52.33203125" bestFit="1" customWidth="1"/>
    <col min="197" max="197" width="36.88671875" bestFit="1" customWidth="1"/>
    <col min="198" max="201" width="15.88671875" customWidth="1"/>
    <col min="203" max="203" width="51.88671875" bestFit="1" customWidth="1"/>
    <col min="205" max="205" width="17.109375" bestFit="1" customWidth="1"/>
    <col min="206" max="206" width="15.88671875" bestFit="1" customWidth="1"/>
    <col min="207" max="208" width="16" customWidth="1"/>
    <col min="209" max="209" width="52.33203125" bestFit="1" customWidth="1"/>
    <col min="210" max="210" width="36.88671875" bestFit="1" customWidth="1"/>
    <col min="211" max="214" width="16" customWidth="1"/>
    <col min="215" max="215" width="8.109375" bestFit="1" customWidth="1"/>
    <col min="216" max="216" width="54.21875" bestFit="1" customWidth="1"/>
    <col min="218" max="220" width="15.88671875" customWidth="1"/>
    <col min="221" max="221" width="21" bestFit="1" customWidth="1"/>
    <col min="222" max="224" width="15.88671875" customWidth="1"/>
    <col min="225" max="225" width="8.109375" bestFit="1" customWidth="1"/>
    <col min="226" max="226" width="68.109375" bestFit="1" customWidth="1"/>
  </cols>
  <sheetData>
    <row r="1" spans="4:222">
      <c r="GD1"/>
    </row>
    <row r="2" spans="4:222" ht="20.100000000000001" customHeight="1">
      <c r="D2" t="s">
        <v>1095</v>
      </c>
      <c r="E2" t="s">
        <v>1095</v>
      </c>
      <c r="F2" s="1387" t="s">
        <v>1096</v>
      </c>
      <c r="G2" t="s">
        <v>1097</v>
      </c>
      <c r="O2" t="s">
        <v>1095</v>
      </c>
      <c r="P2" t="s">
        <v>1095</v>
      </c>
      <c r="Q2" s="1387" t="s">
        <v>1096</v>
      </c>
      <c r="R2" t="s">
        <v>1097</v>
      </c>
      <c r="S2" t="s">
        <v>1095</v>
      </c>
      <c r="T2" t="s">
        <v>1095</v>
      </c>
      <c r="AB2" t="s">
        <v>1095</v>
      </c>
      <c r="AC2" t="s">
        <v>1095</v>
      </c>
      <c r="AD2" s="1387" t="s">
        <v>1096</v>
      </c>
      <c r="AE2" t="s">
        <v>1097</v>
      </c>
      <c r="AF2" t="s">
        <v>1095</v>
      </c>
      <c r="AG2" t="s">
        <v>1095</v>
      </c>
      <c r="AO2" t="s">
        <v>1095</v>
      </c>
      <c r="AP2" t="s">
        <v>1095</v>
      </c>
      <c r="AQ2" s="1387" t="s">
        <v>1096</v>
      </c>
      <c r="AR2" t="s">
        <v>1097</v>
      </c>
      <c r="AS2" t="s">
        <v>1095</v>
      </c>
      <c r="AT2" t="s">
        <v>1095</v>
      </c>
      <c r="BB2" t="s">
        <v>1095</v>
      </c>
      <c r="BC2" t="s">
        <v>1095</v>
      </c>
      <c r="BD2" s="1387" t="s">
        <v>1096</v>
      </c>
      <c r="BE2" t="s">
        <v>1097</v>
      </c>
      <c r="BF2" t="s">
        <v>1095</v>
      </c>
      <c r="BG2" t="s">
        <v>1095</v>
      </c>
      <c r="BO2" t="s">
        <v>1095</v>
      </c>
      <c r="BP2" t="s">
        <v>1095</v>
      </c>
      <c r="BQ2" s="1387" t="s">
        <v>1096</v>
      </c>
      <c r="BR2" t="s">
        <v>1097</v>
      </c>
      <c r="BS2" t="s">
        <v>1095</v>
      </c>
      <c r="BT2" t="s">
        <v>1095</v>
      </c>
      <c r="CB2" t="s">
        <v>1095</v>
      </c>
      <c r="CC2" t="s">
        <v>1095</v>
      </c>
      <c r="CD2" s="1387" t="s">
        <v>1096</v>
      </c>
      <c r="CE2" t="s">
        <v>1097</v>
      </c>
      <c r="CF2" t="s">
        <v>1095</v>
      </c>
      <c r="CG2" t="s">
        <v>1095</v>
      </c>
      <c r="CO2" t="s">
        <v>1095</v>
      </c>
      <c r="CP2" t="s">
        <v>1095</v>
      </c>
      <c r="CQ2" s="1387" t="s">
        <v>1096</v>
      </c>
      <c r="CR2" t="s">
        <v>1095</v>
      </c>
      <c r="CZ2" t="s">
        <v>1095</v>
      </c>
      <c r="DA2" t="s">
        <v>1095</v>
      </c>
      <c r="DB2" t="s">
        <v>1095</v>
      </c>
      <c r="DJ2" t="s">
        <v>1095</v>
      </c>
      <c r="DK2" t="s">
        <v>1095</v>
      </c>
      <c r="DL2" t="s">
        <v>1095</v>
      </c>
      <c r="DT2" t="s">
        <v>1095</v>
      </c>
      <c r="DU2" t="s">
        <v>1095</v>
      </c>
      <c r="DV2" t="s">
        <v>1095</v>
      </c>
      <c r="ED2" t="s">
        <v>1095</v>
      </c>
      <c r="EE2" t="s">
        <v>1095</v>
      </c>
      <c r="EF2" t="s">
        <v>1095</v>
      </c>
      <c r="EN2" t="s">
        <v>1095</v>
      </c>
      <c r="EO2" t="s">
        <v>1095</v>
      </c>
      <c r="EP2" t="s">
        <v>1095</v>
      </c>
      <c r="FB2" t="s">
        <v>1095</v>
      </c>
      <c r="FD2" s="1387" t="s">
        <v>1096</v>
      </c>
      <c r="FE2" t="s">
        <v>1097</v>
      </c>
      <c r="FF2" t="s">
        <v>1095</v>
      </c>
      <c r="FG2" t="s">
        <v>1095</v>
      </c>
      <c r="FO2" t="s">
        <v>1095</v>
      </c>
      <c r="FQ2" s="1387" t="s">
        <v>1096</v>
      </c>
      <c r="FR2" t="s">
        <v>1097</v>
      </c>
      <c r="FS2" t="s">
        <v>1095</v>
      </c>
      <c r="GB2" t="s">
        <v>1095</v>
      </c>
      <c r="GD2" t="s">
        <v>1095</v>
      </c>
      <c r="GL2" t="s">
        <v>1095</v>
      </c>
      <c r="GM2" t="s">
        <v>1095</v>
      </c>
      <c r="GN2" s="1387" t="s">
        <v>1096</v>
      </c>
      <c r="GO2" t="s">
        <v>1097</v>
      </c>
      <c r="GP2" t="s">
        <v>1095</v>
      </c>
      <c r="GY2" t="s">
        <v>1095</v>
      </c>
      <c r="GZ2" t="s">
        <v>1095</v>
      </c>
      <c r="HA2" s="1387" t="s">
        <v>1096</v>
      </c>
      <c r="HB2" t="s">
        <v>1097</v>
      </c>
      <c r="HL2" t="s">
        <v>1095</v>
      </c>
      <c r="HM2" t="s">
        <v>1095</v>
      </c>
      <c r="HN2" t="s">
        <v>1095</v>
      </c>
    </row>
    <row r="3" spans="4:222" ht="20.100000000000001" customHeight="1">
      <c r="D3" t="s">
        <v>1098</v>
      </c>
      <c r="E3" t="s">
        <v>1099</v>
      </c>
      <c r="F3" s="1387"/>
      <c r="G3" t="s">
        <v>1100</v>
      </c>
      <c r="O3" t="s">
        <v>1098</v>
      </c>
      <c r="P3" t="s">
        <v>1099</v>
      </c>
      <c r="Q3" s="1387"/>
      <c r="R3" t="s">
        <v>1100</v>
      </c>
      <c r="S3" t="s">
        <v>1101</v>
      </c>
      <c r="T3" t="s">
        <v>1102</v>
      </c>
      <c r="AB3" t="s">
        <v>1098</v>
      </c>
      <c r="AC3" t="s">
        <v>1099</v>
      </c>
      <c r="AD3" s="1387"/>
      <c r="AE3" t="s">
        <v>1100</v>
      </c>
      <c r="AF3" t="s">
        <v>1101</v>
      </c>
      <c r="AG3" t="s">
        <v>1102</v>
      </c>
      <c r="AO3" t="s">
        <v>1098</v>
      </c>
      <c r="AP3" t="s">
        <v>1099</v>
      </c>
      <c r="AQ3" s="1387"/>
      <c r="AR3" t="s">
        <v>1100</v>
      </c>
      <c r="AS3" t="s">
        <v>1101</v>
      </c>
      <c r="AT3" t="s">
        <v>1102</v>
      </c>
      <c r="BB3" t="s">
        <v>1098</v>
      </c>
      <c r="BC3" t="s">
        <v>1099</v>
      </c>
      <c r="BD3" s="1387"/>
      <c r="BE3" t="s">
        <v>1100</v>
      </c>
      <c r="BF3" t="s">
        <v>1101</v>
      </c>
      <c r="BG3" t="s">
        <v>1103</v>
      </c>
      <c r="BO3" t="s">
        <v>1098</v>
      </c>
      <c r="BP3" t="s">
        <v>1099</v>
      </c>
      <c r="BQ3" s="1387"/>
      <c r="BR3" t="s">
        <v>1100</v>
      </c>
      <c r="BS3" t="s">
        <v>1101</v>
      </c>
      <c r="BT3" t="s">
        <v>1104</v>
      </c>
      <c r="CB3" t="s">
        <v>1098</v>
      </c>
      <c r="CC3" t="s">
        <v>1099</v>
      </c>
      <c r="CD3" s="1387"/>
      <c r="CE3" t="s">
        <v>1100</v>
      </c>
      <c r="CF3" t="s">
        <v>1101</v>
      </c>
      <c r="CG3" t="s">
        <v>1104</v>
      </c>
      <c r="CO3" t="s">
        <v>1098</v>
      </c>
      <c r="CP3" t="s">
        <v>1099</v>
      </c>
      <c r="CQ3" s="1387"/>
      <c r="CR3" t="s">
        <v>1099</v>
      </c>
      <c r="CZ3" t="s">
        <v>1098</v>
      </c>
      <c r="DA3" t="s">
        <v>1099</v>
      </c>
      <c r="DB3" t="s">
        <v>1101</v>
      </c>
      <c r="DJ3" t="s">
        <v>1098</v>
      </c>
      <c r="DK3" t="s">
        <v>1099</v>
      </c>
      <c r="DL3" t="s">
        <v>1101</v>
      </c>
      <c r="DT3" t="s">
        <v>1098</v>
      </c>
      <c r="DU3" t="s">
        <v>1099</v>
      </c>
      <c r="DV3" t="s">
        <v>1101</v>
      </c>
      <c r="ED3" t="s">
        <v>1098</v>
      </c>
      <c r="EE3" t="s">
        <v>1099</v>
      </c>
      <c r="EF3" t="s">
        <v>1101</v>
      </c>
      <c r="EN3" t="s">
        <v>1098</v>
      </c>
      <c r="EO3" t="s">
        <v>1099</v>
      </c>
      <c r="EP3" t="s">
        <v>1101</v>
      </c>
      <c r="FB3" t="s">
        <v>1098</v>
      </c>
      <c r="FD3" s="1387"/>
      <c r="FE3" t="s">
        <v>1100</v>
      </c>
      <c r="FF3" t="s">
        <v>1101</v>
      </c>
      <c r="FG3" t="s">
        <v>1104</v>
      </c>
      <c r="FO3" t="s">
        <v>1098</v>
      </c>
      <c r="FQ3" s="1387"/>
      <c r="FR3" t="s">
        <v>1100</v>
      </c>
      <c r="FS3" t="s">
        <v>1101</v>
      </c>
      <c r="GB3" t="s">
        <v>1098</v>
      </c>
      <c r="GD3" t="s">
        <v>1101</v>
      </c>
      <c r="GL3" t="s">
        <v>1098</v>
      </c>
      <c r="GM3" t="s">
        <v>1099</v>
      </c>
      <c r="GN3" s="1387"/>
      <c r="GO3" t="s">
        <v>1100</v>
      </c>
      <c r="GP3" t="s">
        <v>1101</v>
      </c>
      <c r="GY3" t="s">
        <v>1098</v>
      </c>
      <c r="GZ3" t="s">
        <v>1099</v>
      </c>
      <c r="HA3" s="1387"/>
      <c r="HB3" t="s">
        <v>1100</v>
      </c>
      <c r="HL3" t="s">
        <v>1098</v>
      </c>
      <c r="HM3" t="s">
        <v>1099</v>
      </c>
      <c r="HN3" t="s">
        <v>1101</v>
      </c>
    </row>
    <row r="4" spans="4:222" ht="20.100000000000001" customHeight="1">
      <c r="D4" t="s">
        <v>1105</v>
      </c>
      <c r="E4" t="s">
        <v>1106</v>
      </c>
      <c r="F4" s="1387"/>
      <c r="G4" t="s">
        <v>1107</v>
      </c>
      <c r="O4" t="s">
        <v>1105</v>
      </c>
      <c r="P4" t="s">
        <v>1106</v>
      </c>
      <c r="Q4" s="1387"/>
      <c r="R4" t="s">
        <v>1107</v>
      </c>
      <c r="S4" t="s">
        <v>1108</v>
      </c>
      <c r="T4" t="s">
        <v>1109</v>
      </c>
      <c r="AB4" t="s">
        <v>1105</v>
      </c>
      <c r="AC4" t="s">
        <v>1106</v>
      </c>
      <c r="AD4" s="1387"/>
      <c r="AE4" t="s">
        <v>1107</v>
      </c>
      <c r="AF4" t="s">
        <v>1108</v>
      </c>
      <c r="AG4" t="s">
        <v>1109</v>
      </c>
      <c r="AO4" t="s">
        <v>1105</v>
      </c>
      <c r="AP4" t="s">
        <v>1106</v>
      </c>
      <c r="AQ4" s="1387"/>
      <c r="AR4" t="s">
        <v>1107</v>
      </c>
      <c r="AS4" t="s">
        <v>1108</v>
      </c>
      <c r="AT4" t="s">
        <v>1109</v>
      </c>
      <c r="BB4" t="s">
        <v>1105</v>
      </c>
      <c r="BC4" t="s">
        <v>1106</v>
      </c>
      <c r="BD4" s="1387"/>
      <c r="BE4" t="s">
        <v>1107</v>
      </c>
      <c r="BF4" t="s">
        <v>1108</v>
      </c>
      <c r="BG4" t="s">
        <v>1110</v>
      </c>
      <c r="BO4" t="s">
        <v>1105</v>
      </c>
      <c r="BP4" t="s">
        <v>1106</v>
      </c>
      <c r="BQ4" s="1387"/>
      <c r="BR4" t="s">
        <v>1107</v>
      </c>
      <c r="BS4" t="s">
        <v>1108</v>
      </c>
      <c r="CB4" t="s">
        <v>1105</v>
      </c>
      <c r="CC4" t="s">
        <v>1106</v>
      </c>
      <c r="CD4" s="1387"/>
      <c r="CE4" t="s">
        <v>1107</v>
      </c>
      <c r="CF4" t="s">
        <v>1108</v>
      </c>
      <c r="CO4" t="s">
        <v>1105</v>
      </c>
      <c r="CP4" t="s">
        <v>1106</v>
      </c>
      <c r="CQ4" s="1387"/>
      <c r="CZ4" t="s">
        <v>1105</v>
      </c>
      <c r="DA4" t="s">
        <v>1106</v>
      </c>
      <c r="DB4" t="s">
        <v>1108</v>
      </c>
      <c r="DJ4" t="s">
        <v>1105</v>
      </c>
      <c r="DK4" t="s">
        <v>1106</v>
      </c>
      <c r="DL4" t="s">
        <v>1108</v>
      </c>
      <c r="DT4" t="s">
        <v>1105</v>
      </c>
      <c r="DU4" t="s">
        <v>1106</v>
      </c>
      <c r="DV4" t="s">
        <v>1108</v>
      </c>
      <c r="ED4" t="s">
        <v>1105</v>
      </c>
      <c r="EE4" t="s">
        <v>1106</v>
      </c>
      <c r="EF4" t="s">
        <v>1108</v>
      </c>
      <c r="EN4" t="s">
        <v>1105</v>
      </c>
      <c r="EO4" t="s">
        <v>1106</v>
      </c>
      <c r="EP4" t="s">
        <v>1108</v>
      </c>
      <c r="FB4" t="s">
        <v>1105</v>
      </c>
      <c r="FD4" s="1387"/>
      <c r="FE4" t="s">
        <v>1107</v>
      </c>
      <c r="FF4" t="s">
        <v>1108</v>
      </c>
      <c r="FO4" t="s">
        <v>1105</v>
      </c>
      <c r="FQ4" s="1387"/>
      <c r="FR4" t="s">
        <v>1107</v>
      </c>
      <c r="FS4" t="s">
        <v>1108</v>
      </c>
      <c r="GB4" t="s">
        <v>1105</v>
      </c>
      <c r="GD4" t="s">
        <v>1108</v>
      </c>
      <c r="GL4" t="s">
        <v>1105</v>
      </c>
      <c r="GM4" t="s">
        <v>1106</v>
      </c>
      <c r="GN4" s="1387"/>
      <c r="GO4" t="s">
        <v>1107</v>
      </c>
      <c r="GP4" t="s">
        <v>1108</v>
      </c>
      <c r="GY4" t="s">
        <v>1105</v>
      </c>
      <c r="GZ4" t="s">
        <v>1106</v>
      </c>
      <c r="HA4" s="1387"/>
      <c r="HB4" t="s">
        <v>1107</v>
      </c>
      <c r="HL4" t="s">
        <v>1105</v>
      </c>
      <c r="HM4" t="s">
        <v>1106</v>
      </c>
      <c r="HN4" t="s">
        <v>1108</v>
      </c>
    </row>
    <row r="5" spans="4:222" ht="20.100000000000001" customHeight="1">
      <c r="D5" t="s">
        <v>1111</v>
      </c>
      <c r="E5" t="s">
        <v>1112</v>
      </c>
      <c r="F5" s="1387"/>
      <c r="G5" t="s">
        <v>1113</v>
      </c>
      <c r="O5" t="s">
        <v>1114</v>
      </c>
      <c r="P5" t="s">
        <v>1112</v>
      </c>
      <c r="Q5" s="1387"/>
      <c r="R5" t="s">
        <v>1113</v>
      </c>
      <c r="T5" t="s">
        <v>1115</v>
      </c>
      <c r="AB5" t="s">
        <v>1114</v>
      </c>
      <c r="AC5" t="s">
        <v>1112</v>
      </c>
      <c r="AD5" s="1387"/>
      <c r="AE5" t="s">
        <v>1113</v>
      </c>
      <c r="AF5" t="s">
        <v>1116</v>
      </c>
      <c r="AO5" t="s">
        <v>1114</v>
      </c>
      <c r="AP5" t="s">
        <v>1112</v>
      </c>
      <c r="AQ5" s="1387"/>
      <c r="AR5" t="s">
        <v>1113</v>
      </c>
      <c r="AS5" t="s">
        <v>1116</v>
      </c>
      <c r="BB5" t="s">
        <v>1111</v>
      </c>
      <c r="BC5" t="s">
        <v>1112</v>
      </c>
      <c r="BD5" s="1387"/>
      <c r="BE5" t="s">
        <v>1113</v>
      </c>
      <c r="BO5" t="s">
        <v>1111</v>
      </c>
      <c r="BP5" t="s">
        <v>1112</v>
      </c>
      <c r="BQ5" s="1387"/>
      <c r="BR5" t="s">
        <v>1113</v>
      </c>
      <c r="CB5" t="s">
        <v>1111</v>
      </c>
      <c r="CC5" t="s">
        <v>1112</v>
      </c>
      <c r="CD5" s="1387"/>
      <c r="CE5" t="s">
        <v>1113</v>
      </c>
      <c r="CO5" t="s">
        <v>1111</v>
      </c>
      <c r="CP5" t="s">
        <v>1112</v>
      </c>
      <c r="CQ5" s="1387"/>
      <c r="CZ5" t="s">
        <v>1111</v>
      </c>
      <c r="DA5" t="s">
        <v>1112</v>
      </c>
      <c r="DJ5" t="s">
        <v>1111</v>
      </c>
      <c r="DK5" t="s">
        <v>1112</v>
      </c>
      <c r="DT5" t="s">
        <v>1111</v>
      </c>
      <c r="DU5" t="s">
        <v>1112</v>
      </c>
      <c r="ED5" t="s">
        <v>1111</v>
      </c>
      <c r="EE5" t="s">
        <v>1112</v>
      </c>
      <c r="EN5" t="s">
        <v>1111</v>
      </c>
      <c r="EO5" t="s">
        <v>1112</v>
      </c>
      <c r="FB5" t="s">
        <v>1111</v>
      </c>
      <c r="FD5" s="1387"/>
      <c r="FE5" t="s">
        <v>1113</v>
      </c>
      <c r="FF5" t="s">
        <v>1116</v>
      </c>
      <c r="FO5" t="s">
        <v>1111</v>
      </c>
      <c r="FQ5" s="1387"/>
      <c r="FR5" t="s">
        <v>1113</v>
      </c>
      <c r="FS5" t="s">
        <v>1116</v>
      </c>
      <c r="GB5" t="s">
        <v>1111</v>
      </c>
      <c r="GL5" t="s">
        <v>1111</v>
      </c>
      <c r="GM5" t="s">
        <v>1112</v>
      </c>
      <c r="GN5" s="1387"/>
      <c r="GO5" t="s">
        <v>1113</v>
      </c>
      <c r="GP5" t="s">
        <v>1116</v>
      </c>
      <c r="GY5" t="s">
        <v>1111</v>
      </c>
      <c r="GZ5" t="s">
        <v>1112</v>
      </c>
      <c r="HA5" s="1387"/>
      <c r="HB5" t="s">
        <v>1113</v>
      </c>
      <c r="HL5" t="s">
        <v>1111</v>
      </c>
      <c r="HM5" t="s">
        <v>1112</v>
      </c>
      <c r="HN5" t="s">
        <v>1116</v>
      </c>
    </row>
    <row r="6" spans="4:222" ht="20.100000000000001" customHeight="1">
      <c r="D6" t="s">
        <v>1117</v>
      </c>
      <c r="F6" s="1387"/>
      <c r="G6" t="s">
        <v>1118</v>
      </c>
      <c r="O6" t="s">
        <v>1117</v>
      </c>
      <c r="Q6" s="1387"/>
      <c r="R6" t="s">
        <v>1118</v>
      </c>
      <c r="AB6" t="s">
        <v>1117</v>
      </c>
      <c r="AD6" s="1387"/>
      <c r="AE6" t="s">
        <v>1118</v>
      </c>
      <c r="AO6" t="s">
        <v>1117</v>
      </c>
      <c r="AQ6" s="1387"/>
      <c r="AR6" t="s">
        <v>1118</v>
      </c>
      <c r="BB6" t="s">
        <v>1117</v>
      </c>
      <c r="BD6" s="1387"/>
      <c r="BE6" t="s">
        <v>1118</v>
      </c>
      <c r="BO6" t="s">
        <v>1117</v>
      </c>
      <c r="BQ6" s="1387"/>
      <c r="BR6" t="s">
        <v>1118</v>
      </c>
      <c r="CB6" t="s">
        <v>1117</v>
      </c>
      <c r="CD6" s="1387"/>
      <c r="CE6" t="s">
        <v>1118</v>
      </c>
      <c r="CQ6" s="1387"/>
      <c r="FB6" t="s">
        <v>1117</v>
      </c>
      <c r="FD6" s="1387"/>
      <c r="FE6" t="s">
        <v>1118</v>
      </c>
      <c r="FF6" s="136" t="s">
        <v>1119</v>
      </c>
      <c r="FO6" t="s">
        <v>1117</v>
      </c>
      <c r="FQ6" s="1387"/>
      <c r="FR6" t="s">
        <v>1118</v>
      </c>
      <c r="GL6" t="s">
        <v>1117</v>
      </c>
      <c r="GN6" s="1387"/>
      <c r="GO6" t="s">
        <v>1118</v>
      </c>
      <c r="GY6" t="s">
        <v>1117</v>
      </c>
      <c r="HA6" s="1387"/>
      <c r="HB6" t="s">
        <v>1118</v>
      </c>
      <c r="HL6" t="s">
        <v>1117</v>
      </c>
    </row>
    <row r="7" spans="4:222" ht="20.100000000000001" customHeight="1">
      <c r="F7" s="1387"/>
      <c r="G7" t="s">
        <v>1120</v>
      </c>
      <c r="Q7" s="1387"/>
      <c r="R7" t="s">
        <v>1120</v>
      </c>
      <c r="AD7" s="1387"/>
      <c r="AE7" t="s">
        <v>1120</v>
      </c>
      <c r="AQ7" s="1387"/>
      <c r="AR7" t="s">
        <v>1120</v>
      </c>
      <c r="BD7" s="1387"/>
      <c r="BE7" t="s">
        <v>1120</v>
      </c>
      <c r="BQ7" s="1387"/>
      <c r="BR7" t="s">
        <v>1120</v>
      </c>
      <c r="CD7" s="1387"/>
      <c r="CE7" t="s">
        <v>1120</v>
      </c>
      <c r="CQ7" s="1387"/>
      <c r="FD7" s="1387"/>
      <c r="FE7" t="s">
        <v>1120</v>
      </c>
      <c r="FF7" s="136" t="s">
        <v>1121</v>
      </c>
      <c r="FQ7" s="1387"/>
      <c r="FR7" t="s">
        <v>1120</v>
      </c>
      <c r="GN7" s="1387"/>
      <c r="GO7" t="s">
        <v>1120</v>
      </c>
      <c r="HA7" s="1387"/>
      <c r="HB7" t="s">
        <v>1120</v>
      </c>
    </row>
    <row r="8" spans="4:222" ht="20.100000000000001" customHeight="1">
      <c r="F8" s="1387"/>
      <c r="G8" t="s">
        <v>1122</v>
      </c>
      <c r="Q8" s="1387"/>
      <c r="R8" t="s">
        <v>1122</v>
      </c>
      <c r="AD8" s="1387"/>
      <c r="AE8" t="s">
        <v>1122</v>
      </c>
      <c r="AQ8" s="1387"/>
      <c r="AR8" t="s">
        <v>1122</v>
      </c>
      <c r="BD8" s="1387"/>
      <c r="BE8" t="s">
        <v>1122</v>
      </c>
      <c r="BQ8" s="1387"/>
      <c r="BR8" t="s">
        <v>1122</v>
      </c>
      <c r="CD8" s="1387"/>
      <c r="CE8" t="s">
        <v>1122</v>
      </c>
      <c r="CQ8" s="1387"/>
      <c r="FD8" s="1387"/>
      <c r="FE8" t="s">
        <v>1122</v>
      </c>
      <c r="FQ8" s="1387"/>
      <c r="FR8" t="s">
        <v>1122</v>
      </c>
      <c r="GJ8" s="386"/>
      <c r="GN8" s="1387"/>
      <c r="GO8" t="s">
        <v>1122</v>
      </c>
      <c r="HA8" s="1387"/>
      <c r="HB8" t="s">
        <v>1122</v>
      </c>
    </row>
    <row r="9" spans="4:222" ht="20.100000000000001" customHeight="1">
      <c r="F9" s="1387"/>
      <c r="G9" t="s">
        <v>1123</v>
      </c>
      <c r="Q9" s="1387"/>
      <c r="R9" t="s">
        <v>1123</v>
      </c>
      <c r="AD9" s="1387"/>
      <c r="AE9" t="s">
        <v>1123</v>
      </c>
      <c r="AQ9" s="1387"/>
      <c r="AR9" t="s">
        <v>1123</v>
      </c>
      <c r="BD9" s="1387"/>
      <c r="BE9" t="s">
        <v>1123</v>
      </c>
      <c r="BQ9" s="1387"/>
      <c r="BR9" t="s">
        <v>1123</v>
      </c>
      <c r="CD9" s="1387"/>
      <c r="CE9" t="s">
        <v>1123</v>
      </c>
      <c r="CQ9" s="1387"/>
      <c r="FD9" s="1387"/>
      <c r="FE9" t="s">
        <v>1123</v>
      </c>
      <c r="FQ9" s="1387"/>
      <c r="FR9" t="s">
        <v>1123</v>
      </c>
      <c r="GN9" s="1387"/>
      <c r="GO9" t="s">
        <v>1123</v>
      </c>
      <c r="HA9" s="1387"/>
      <c r="HB9" t="s">
        <v>1123</v>
      </c>
    </row>
    <row r="10" spans="4:222" ht="20.100000000000001" customHeight="1">
      <c r="F10" s="1387"/>
      <c r="Q10" s="1387"/>
      <c r="AD10" s="1387"/>
      <c r="AQ10" s="1387"/>
      <c r="BD10" s="1387"/>
      <c r="BQ10" s="1387"/>
      <c r="CD10" s="1387"/>
      <c r="CQ10" s="1387"/>
      <c r="CR10" s="136"/>
      <c r="CS10" s="136"/>
      <c r="CT10" s="136"/>
      <c r="FD10" s="1387"/>
      <c r="FQ10" s="1387"/>
      <c r="GN10" s="1387"/>
      <c r="HA10" s="1387"/>
    </row>
    <row r="11" spans="4:222" ht="20.100000000000001" customHeight="1">
      <c r="F11" s="1387"/>
      <c r="Q11" s="1387"/>
      <c r="AD11" s="1387"/>
      <c r="AQ11" s="1387"/>
      <c r="BD11" s="1387"/>
      <c r="BQ11" s="1387"/>
      <c r="CD11" s="1387"/>
      <c r="CQ11" s="1387"/>
      <c r="CR11" s="136"/>
      <c r="CS11" s="136"/>
      <c r="CT11" s="136"/>
      <c r="FD11" s="1387"/>
      <c r="FQ11" s="1387"/>
      <c r="GN11" s="1387"/>
      <c r="HA11" s="1387"/>
    </row>
    <row r="12" spans="4:222" ht="20.100000000000001" customHeight="1">
      <c r="F12" s="1387"/>
      <c r="Q12" s="1387"/>
      <c r="AD12" s="1387"/>
      <c r="AQ12" s="1387"/>
      <c r="BD12" s="1387"/>
      <c r="BQ12" s="1387"/>
      <c r="CD12" s="1387"/>
      <c r="CQ12" s="1387"/>
      <c r="FD12" s="1387"/>
      <c r="FQ12" s="1387"/>
      <c r="GN12" s="1387"/>
      <c r="HA12" s="1387"/>
    </row>
    <row r="13" spans="4:222" ht="20.100000000000001" customHeight="1">
      <c r="F13" s="1387"/>
      <c r="Q13" s="1387"/>
      <c r="AD13" s="1387"/>
      <c r="AQ13" s="1387"/>
      <c r="BD13" s="1387"/>
      <c r="BQ13" s="1387"/>
      <c r="CD13" s="1387"/>
      <c r="CQ13" s="1387"/>
      <c r="FD13" s="1387"/>
      <c r="FQ13" s="1387"/>
      <c r="GN13" s="1387"/>
      <c r="HA13" s="1387"/>
    </row>
    <row r="14" spans="4:222" ht="20.100000000000001" customHeight="1">
      <c r="F14" s="1387"/>
      <c r="Q14" s="1387"/>
      <c r="AD14" s="1387"/>
      <c r="AQ14" s="1387"/>
      <c r="BD14" s="1387"/>
      <c r="BQ14" s="1387"/>
      <c r="CD14" s="1387"/>
      <c r="CQ14" s="1387"/>
      <c r="CR14" s="136"/>
      <c r="CS14" s="136"/>
      <c r="CT14" s="136"/>
      <c r="FD14" s="1387"/>
      <c r="FQ14" s="1387"/>
      <c r="GN14" s="1387"/>
      <c r="HA14" s="1387"/>
    </row>
    <row r="15" spans="4:222">
      <c r="CM15" t="s">
        <v>1124</v>
      </c>
      <c r="CQ15" s="136"/>
      <c r="CR15" s="136"/>
      <c r="CS15" s="136"/>
      <c r="CT15" s="136"/>
      <c r="CX15" t="s">
        <v>1125</v>
      </c>
      <c r="DH15" t="s">
        <v>1125</v>
      </c>
      <c r="DR15" t="s">
        <v>1125</v>
      </c>
      <c r="EB15" t="s">
        <v>1126</v>
      </c>
      <c r="EL15" t="s">
        <v>1127</v>
      </c>
    </row>
    <row r="16" spans="4:222" ht="13.5" hidden="1" customHeight="1">
      <c r="F16" s="136"/>
      <c r="Q16" s="136"/>
      <c r="AD16" s="136"/>
      <c r="AQ16" s="136"/>
      <c r="BD16" s="136"/>
      <c r="BQ16" s="136"/>
      <c r="CD16" s="136"/>
      <c r="CQ16" s="136"/>
      <c r="CR16" s="136"/>
      <c r="CS16" s="136"/>
      <c r="CT16" s="136"/>
    </row>
    <row r="17" spans="2:226" ht="13.5" hidden="1" customHeight="1">
      <c r="F17" s="136"/>
      <c r="Q17" s="136"/>
      <c r="AD17" s="136"/>
      <c r="AQ17" s="136"/>
      <c r="BD17" s="136"/>
      <c r="BQ17" s="136"/>
      <c r="CD17" s="136"/>
      <c r="CQ17" s="136"/>
      <c r="CR17" s="136"/>
      <c r="CS17" s="136"/>
      <c r="CT17" s="136"/>
    </row>
    <row r="18" spans="2:226" ht="13.5" hidden="1" customHeight="1">
      <c r="F18" s="136"/>
      <c r="Q18" s="136"/>
      <c r="AD18" s="136"/>
      <c r="AQ18" s="136"/>
      <c r="BD18" s="136"/>
      <c r="BQ18" s="136"/>
      <c r="CD18" s="136"/>
      <c r="CQ18" s="136"/>
      <c r="CR18" s="136"/>
      <c r="CS18" s="136"/>
      <c r="CT18" s="136"/>
    </row>
    <row r="19" spans="2:226" ht="13.5" hidden="1" customHeight="1">
      <c r="F19" s="136"/>
      <c r="Q19" s="136"/>
      <c r="AD19" s="136"/>
      <c r="AQ19" s="136"/>
      <c r="BD19" s="136"/>
      <c r="BQ19" s="136"/>
      <c r="CD19" s="136"/>
      <c r="CQ19" s="136"/>
      <c r="CR19" s="136"/>
      <c r="CS19" s="136"/>
      <c r="CT19" s="136"/>
    </row>
    <row r="20" spans="2:226" ht="13.5" hidden="1" customHeight="1">
      <c r="F20" s="136"/>
      <c r="Q20" s="136"/>
      <c r="AD20" s="136"/>
      <c r="AQ20" s="136"/>
      <c r="BD20" s="136"/>
      <c r="BQ20" s="136"/>
      <c r="CD20" s="136"/>
      <c r="CQ20" s="136"/>
      <c r="CR20" s="136"/>
      <c r="CS20" s="136"/>
      <c r="CT20" s="136"/>
    </row>
    <row r="21" spans="2:226" ht="13.8" thickBot="1">
      <c r="B21" t="s">
        <v>1128</v>
      </c>
      <c r="F21" s="136"/>
      <c r="M21" t="s">
        <v>1129</v>
      </c>
      <c r="Q21" s="136"/>
      <c r="Z21" t="s">
        <v>1130</v>
      </c>
      <c r="AD21" s="136"/>
      <c r="AM21" t="s">
        <v>1131</v>
      </c>
      <c r="AQ21" s="136"/>
      <c r="AZ21" t="s">
        <v>1132</v>
      </c>
      <c r="BD21" s="136"/>
      <c r="BM21" t="s">
        <v>1133</v>
      </c>
      <c r="BQ21" s="136"/>
      <c r="BZ21" t="s">
        <v>1134</v>
      </c>
      <c r="CD21" s="136"/>
      <c r="CM21" t="s">
        <v>1135</v>
      </c>
      <c r="CQ21" s="136"/>
      <c r="CR21" s="136"/>
      <c r="CS21" s="136"/>
      <c r="CT21" s="136"/>
      <c r="CX21" t="s">
        <v>1136</v>
      </c>
      <c r="DH21" t="s">
        <v>1137</v>
      </c>
      <c r="DR21" t="s">
        <v>1138</v>
      </c>
      <c r="EB21" t="s">
        <v>1139</v>
      </c>
      <c r="EL21" t="s">
        <v>1140</v>
      </c>
      <c r="EV21" t="s">
        <v>1141</v>
      </c>
      <c r="EZ21" t="s">
        <v>1142</v>
      </c>
      <c r="FM21" t="s">
        <v>1143</v>
      </c>
      <c r="FZ21" t="s">
        <v>1144</v>
      </c>
      <c r="GJ21" t="s">
        <v>1145</v>
      </c>
      <c r="GW21" t="s">
        <v>1146</v>
      </c>
      <c r="HJ21" t="s">
        <v>1147</v>
      </c>
      <c r="HN21" s="299"/>
    </row>
    <row r="22" spans="2:226" ht="13.5" customHeight="1">
      <c r="B22" s="1396" t="s">
        <v>1148</v>
      </c>
      <c r="C22" s="1404" t="s">
        <v>1149</v>
      </c>
      <c r="D22" s="1396" t="s">
        <v>1150</v>
      </c>
      <c r="E22" s="1388" t="s">
        <v>1151</v>
      </c>
      <c r="F22" s="1388" t="s">
        <v>1152</v>
      </c>
      <c r="G22" s="1404" t="s">
        <v>1153</v>
      </c>
      <c r="H22" s="1392"/>
      <c r="I22" s="1402"/>
      <c r="J22" s="1396" t="s">
        <v>1154</v>
      </c>
      <c r="K22" s="1398" t="s">
        <v>1155</v>
      </c>
      <c r="L22" s="165"/>
      <c r="M22" s="1396" t="s">
        <v>1156</v>
      </c>
      <c r="N22" s="1398" t="s">
        <v>1149</v>
      </c>
      <c r="O22" s="1396" t="s">
        <v>1150</v>
      </c>
      <c r="P22" s="1388" t="s">
        <v>1151</v>
      </c>
      <c r="Q22" s="1388" t="s">
        <v>1157</v>
      </c>
      <c r="R22" s="1388" t="s">
        <v>1158</v>
      </c>
      <c r="S22" s="1388" t="s">
        <v>1159</v>
      </c>
      <c r="T22" s="1404" t="s">
        <v>1160</v>
      </c>
      <c r="U22" s="1392"/>
      <c r="V22" s="1402"/>
      <c r="W22" s="1396" t="s">
        <v>1161</v>
      </c>
      <c r="X22" s="1398" t="s">
        <v>1162</v>
      </c>
      <c r="Y22" s="165"/>
      <c r="Z22" s="1396" t="s">
        <v>1148</v>
      </c>
      <c r="AA22" s="1398" t="s">
        <v>1149</v>
      </c>
      <c r="AB22" s="1396" t="s">
        <v>1150</v>
      </c>
      <c r="AC22" s="1388" t="s">
        <v>1151</v>
      </c>
      <c r="AD22" s="1388" t="s">
        <v>1157</v>
      </c>
      <c r="AE22" s="1388" t="s">
        <v>1158</v>
      </c>
      <c r="AF22" s="1388" t="s">
        <v>1159</v>
      </c>
      <c r="AG22" s="1404" t="s">
        <v>1160</v>
      </c>
      <c r="AH22" s="1392"/>
      <c r="AI22" s="1402"/>
      <c r="AJ22" s="1396" t="s">
        <v>1161</v>
      </c>
      <c r="AK22" s="1398" t="s">
        <v>1155</v>
      </c>
      <c r="AL22" s="165"/>
      <c r="AM22" s="1396" t="s">
        <v>1148</v>
      </c>
      <c r="AN22" s="1398" t="s">
        <v>1149</v>
      </c>
      <c r="AO22" s="1396" t="s">
        <v>1150</v>
      </c>
      <c r="AP22" s="1388" t="s">
        <v>1151</v>
      </c>
      <c r="AQ22" s="1388" t="s">
        <v>1157</v>
      </c>
      <c r="AR22" s="1388" t="s">
        <v>1158</v>
      </c>
      <c r="AS22" s="1388" t="s">
        <v>1159</v>
      </c>
      <c r="AT22" s="1404" t="s">
        <v>1160</v>
      </c>
      <c r="AU22" s="1392"/>
      <c r="AV22" s="1402"/>
      <c r="AW22" s="1396" t="s">
        <v>1161</v>
      </c>
      <c r="AX22" s="1398" t="s">
        <v>1162</v>
      </c>
      <c r="AY22" s="165"/>
      <c r="AZ22" s="1396" t="s">
        <v>1148</v>
      </c>
      <c r="BA22" s="1398" t="s">
        <v>1149</v>
      </c>
      <c r="BB22" s="1396" t="s">
        <v>1150</v>
      </c>
      <c r="BC22" s="1388" t="s">
        <v>1151</v>
      </c>
      <c r="BD22" s="1388" t="s">
        <v>1157</v>
      </c>
      <c r="BE22" s="1388" t="s">
        <v>1158</v>
      </c>
      <c r="BF22" s="1388" t="s">
        <v>1159</v>
      </c>
      <c r="BG22" s="1404" t="s">
        <v>1163</v>
      </c>
      <c r="BH22" s="1392"/>
      <c r="BI22" s="1402"/>
      <c r="BJ22" s="1396" t="s">
        <v>1154</v>
      </c>
      <c r="BK22" s="1398" t="s">
        <v>1155</v>
      </c>
      <c r="BM22" s="1396" t="s">
        <v>1148</v>
      </c>
      <c r="BN22" s="1398" t="s">
        <v>1149</v>
      </c>
      <c r="BO22" s="1396" t="s">
        <v>1150</v>
      </c>
      <c r="BP22" s="1388" t="s">
        <v>1151</v>
      </c>
      <c r="BQ22" s="1388" t="s">
        <v>1157</v>
      </c>
      <c r="BR22" s="1388" t="s">
        <v>1158</v>
      </c>
      <c r="BS22" s="1388" t="s">
        <v>1159</v>
      </c>
      <c r="BT22" s="1404" t="s">
        <v>1164</v>
      </c>
      <c r="BU22" s="1392"/>
      <c r="BV22" s="1402"/>
      <c r="BW22" s="1396" t="s">
        <v>1154</v>
      </c>
      <c r="BX22" s="1398" t="s">
        <v>1155</v>
      </c>
      <c r="BY22" s="165"/>
      <c r="BZ22" s="1396" t="s">
        <v>1148</v>
      </c>
      <c r="CA22" s="1398" t="s">
        <v>1149</v>
      </c>
      <c r="CB22" s="1396" t="s">
        <v>1150</v>
      </c>
      <c r="CC22" s="1388" t="s">
        <v>1151</v>
      </c>
      <c r="CD22" s="1388" t="s">
        <v>1157</v>
      </c>
      <c r="CE22" s="1388" t="s">
        <v>1158</v>
      </c>
      <c r="CF22" s="1388" t="s">
        <v>1159</v>
      </c>
      <c r="CG22" s="1404" t="s">
        <v>1164</v>
      </c>
      <c r="CH22" s="1392"/>
      <c r="CI22" s="1402"/>
      <c r="CJ22" s="1396" t="s">
        <v>1161</v>
      </c>
      <c r="CK22" s="1398" t="s">
        <v>1155</v>
      </c>
      <c r="CL22" s="165"/>
      <c r="CM22" s="1396" t="s">
        <v>1148</v>
      </c>
      <c r="CN22" s="1398" t="s">
        <v>1149</v>
      </c>
      <c r="CO22" s="1396" t="s">
        <v>1150</v>
      </c>
      <c r="CP22" s="1388" t="s">
        <v>1151</v>
      </c>
      <c r="CQ22" s="1404" t="s">
        <v>1157</v>
      </c>
      <c r="CR22" s="1404" t="s">
        <v>1165</v>
      </c>
      <c r="CS22" s="161"/>
      <c r="CT22" s="162"/>
      <c r="CU22" s="1396" t="s">
        <v>1161</v>
      </c>
      <c r="CV22" s="1398" t="s">
        <v>1155</v>
      </c>
      <c r="CW22" s="165"/>
      <c r="CX22" s="1396" t="s">
        <v>1148</v>
      </c>
      <c r="CY22" s="1398" t="s">
        <v>1149</v>
      </c>
      <c r="CZ22" s="1396" t="s">
        <v>1150</v>
      </c>
      <c r="DA22" s="1388" t="s">
        <v>1151</v>
      </c>
      <c r="DB22" s="1404" t="s">
        <v>1159</v>
      </c>
      <c r="DC22" s="161"/>
      <c r="DD22" s="162"/>
      <c r="DE22" s="1396" t="s">
        <v>1161</v>
      </c>
      <c r="DF22" s="1398" t="s">
        <v>1155</v>
      </c>
      <c r="DG22" s="165"/>
      <c r="DH22" s="1396" t="s">
        <v>1148</v>
      </c>
      <c r="DI22" s="1398" t="s">
        <v>1149</v>
      </c>
      <c r="DJ22" s="1396" t="s">
        <v>1150</v>
      </c>
      <c r="DK22" s="1388" t="s">
        <v>1151</v>
      </c>
      <c r="DL22" s="1404" t="s">
        <v>1159</v>
      </c>
      <c r="DM22" s="1392"/>
      <c r="DN22" s="1402"/>
      <c r="DO22" s="1396" t="s">
        <v>1161</v>
      </c>
      <c r="DP22" s="1398" t="s">
        <v>1155</v>
      </c>
      <c r="DQ22" s="165"/>
      <c r="DR22" s="1396" t="s">
        <v>1148</v>
      </c>
      <c r="DS22" s="1398" t="s">
        <v>1149</v>
      </c>
      <c r="DT22" s="1396" t="s">
        <v>1150</v>
      </c>
      <c r="DU22" s="1388" t="s">
        <v>1151</v>
      </c>
      <c r="DV22" s="1404" t="s">
        <v>1159</v>
      </c>
      <c r="DW22" s="1392"/>
      <c r="DX22" s="1402"/>
      <c r="DY22" s="1396" t="s">
        <v>1161</v>
      </c>
      <c r="DZ22" s="1398" t="s">
        <v>1155</v>
      </c>
      <c r="EA22" s="165"/>
      <c r="EB22" s="1396" t="s">
        <v>1148</v>
      </c>
      <c r="EC22" s="1398" t="s">
        <v>1149</v>
      </c>
      <c r="ED22" s="1396" t="s">
        <v>1150</v>
      </c>
      <c r="EE22" s="1388" t="s">
        <v>1151</v>
      </c>
      <c r="EF22" s="1404" t="s">
        <v>1159</v>
      </c>
      <c r="EG22" s="1392"/>
      <c r="EH22" s="1402"/>
      <c r="EI22" s="1396" t="s">
        <v>1161</v>
      </c>
      <c r="EJ22" s="1398" t="s">
        <v>1155</v>
      </c>
      <c r="EK22" s="165"/>
      <c r="EL22" s="1396" t="s">
        <v>1148</v>
      </c>
      <c r="EM22" s="1398" t="s">
        <v>1149</v>
      </c>
      <c r="EN22" s="1396" t="s">
        <v>1150</v>
      </c>
      <c r="EO22" s="1388" t="s">
        <v>1151</v>
      </c>
      <c r="EP22" s="1404" t="s">
        <v>1159</v>
      </c>
      <c r="EQ22" s="1392"/>
      <c r="ER22" s="1402"/>
      <c r="ES22" s="1396" t="s">
        <v>1161</v>
      </c>
      <c r="ET22" s="1398" t="s">
        <v>1155</v>
      </c>
      <c r="EU22" s="165"/>
      <c r="EV22" s="1396" t="s">
        <v>1148</v>
      </c>
      <c r="EW22" s="1388" t="s">
        <v>1149</v>
      </c>
      <c r="EX22" s="1398" t="s">
        <v>1166</v>
      </c>
      <c r="EZ22" s="1396" t="s">
        <v>1156</v>
      </c>
      <c r="FA22" s="1398" t="s">
        <v>1149</v>
      </c>
      <c r="FB22" s="1396" t="s">
        <v>1150</v>
      </c>
      <c r="FC22" s="1388" t="s">
        <v>1151</v>
      </c>
      <c r="FD22" s="1388" t="s">
        <v>1157</v>
      </c>
      <c r="FE22" s="1406" t="s">
        <v>1158</v>
      </c>
      <c r="FF22" s="1392" t="s">
        <v>1159</v>
      </c>
      <c r="FG22" s="1398" t="s">
        <v>1164</v>
      </c>
      <c r="FH22" s="1400"/>
      <c r="FI22" s="1388"/>
      <c r="FJ22" s="1396" t="s">
        <v>1154</v>
      </c>
      <c r="FK22" s="1398" t="s">
        <v>1162</v>
      </c>
      <c r="FM22" s="1396" t="s">
        <v>1148</v>
      </c>
      <c r="FN22" s="1398" t="s">
        <v>1149</v>
      </c>
      <c r="FO22" s="1400" t="s">
        <v>1150</v>
      </c>
      <c r="FP22" s="1388" t="s">
        <v>1151</v>
      </c>
      <c r="FQ22" s="1388" t="s">
        <v>1157</v>
      </c>
      <c r="FR22" s="1390" t="s">
        <v>1158</v>
      </c>
      <c r="FS22" s="1388" t="s">
        <v>1159</v>
      </c>
      <c r="FT22" s="1388" t="s">
        <v>1164</v>
      </c>
      <c r="FU22" s="1388"/>
      <c r="FV22" s="1400"/>
      <c r="FW22" s="1396" t="s">
        <v>1154</v>
      </c>
      <c r="FX22" s="1398" t="s">
        <v>1155</v>
      </c>
      <c r="FZ22" s="1396" t="s">
        <v>1148</v>
      </c>
      <c r="GA22" s="1398" t="s">
        <v>1149</v>
      </c>
      <c r="GB22" s="1408" t="s">
        <v>1150</v>
      </c>
      <c r="GC22" s="1388" t="s">
        <v>1151</v>
      </c>
      <c r="GD22" s="1390" t="s">
        <v>1159</v>
      </c>
      <c r="GE22" s="1392"/>
      <c r="GF22" s="1410"/>
      <c r="GG22" s="1396" t="s">
        <v>1154</v>
      </c>
      <c r="GH22" s="1398" t="s">
        <v>1155</v>
      </c>
      <c r="GJ22" s="1396" t="s">
        <v>1156</v>
      </c>
      <c r="GK22" s="1398" t="s">
        <v>1149</v>
      </c>
      <c r="GL22" s="1400" t="s">
        <v>1150</v>
      </c>
      <c r="GM22" s="1388" t="s">
        <v>1151</v>
      </c>
      <c r="GN22" s="1388" t="s">
        <v>1157</v>
      </c>
      <c r="GO22" s="1392" t="s">
        <v>1158</v>
      </c>
      <c r="GP22" s="1392" t="s">
        <v>1159</v>
      </c>
      <c r="GQ22" s="1388"/>
      <c r="GR22" s="1388"/>
      <c r="GS22" s="1388"/>
      <c r="GT22" s="1396" t="s">
        <v>1154</v>
      </c>
      <c r="GU22" s="1398" t="s">
        <v>1162</v>
      </c>
      <c r="GW22" s="1396" t="s">
        <v>1148</v>
      </c>
      <c r="GX22" s="1398" t="s">
        <v>1149</v>
      </c>
      <c r="GY22" s="1400" t="s">
        <v>1150</v>
      </c>
      <c r="GZ22" s="1388" t="s">
        <v>1151</v>
      </c>
      <c r="HA22" s="1388" t="s">
        <v>1157</v>
      </c>
      <c r="HB22" s="1390" t="s">
        <v>1158</v>
      </c>
      <c r="HC22" s="1388" t="s">
        <v>1159</v>
      </c>
      <c r="HD22" s="1388" t="s">
        <v>1164</v>
      </c>
      <c r="HE22" s="1388"/>
      <c r="HF22" s="1400"/>
      <c r="HG22" s="1396" t="s">
        <v>1154</v>
      </c>
      <c r="HH22" s="1398" t="s">
        <v>1155</v>
      </c>
      <c r="HJ22" s="1396" t="s">
        <v>1148</v>
      </c>
      <c r="HK22" s="1398" t="s">
        <v>1149</v>
      </c>
      <c r="HL22" s="1390" t="s">
        <v>1150</v>
      </c>
      <c r="HM22" s="1388" t="s">
        <v>1151</v>
      </c>
      <c r="HN22" s="1390" t="s">
        <v>1159</v>
      </c>
      <c r="HO22" s="1392"/>
      <c r="HP22" s="1394"/>
      <c r="HQ22" s="1396" t="s">
        <v>1154</v>
      </c>
      <c r="HR22" s="1398" t="s">
        <v>1155</v>
      </c>
    </row>
    <row r="23" spans="2:226">
      <c r="B23" s="1397"/>
      <c r="C23" s="1405"/>
      <c r="D23" s="1397"/>
      <c r="E23" s="1389"/>
      <c r="F23" s="1389"/>
      <c r="G23" s="1405"/>
      <c r="H23" s="1393"/>
      <c r="I23" s="1403"/>
      <c r="J23" s="1397"/>
      <c r="K23" s="1399"/>
      <c r="L23" s="164"/>
      <c r="M23" s="1397"/>
      <c r="N23" s="1399"/>
      <c r="O23" s="1397"/>
      <c r="P23" s="1389"/>
      <c r="Q23" s="1389"/>
      <c r="R23" s="1389"/>
      <c r="S23" s="1389"/>
      <c r="T23" s="1405"/>
      <c r="U23" s="1393"/>
      <c r="V23" s="1403"/>
      <c r="W23" s="1397"/>
      <c r="X23" s="1399"/>
      <c r="Y23" s="165"/>
      <c r="Z23" s="1397"/>
      <c r="AA23" s="1399"/>
      <c r="AB23" s="1397"/>
      <c r="AC23" s="1389"/>
      <c r="AD23" s="1389"/>
      <c r="AE23" s="1389"/>
      <c r="AF23" s="1389"/>
      <c r="AG23" s="1405"/>
      <c r="AH23" s="1393"/>
      <c r="AI23" s="1403"/>
      <c r="AJ23" s="1397"/>
      <c r="AK23" s="1399"/>
      <c r="AL23" s="164"/>
      <c r="AM23" s="1397"/>
      <c r="AN23" s="1399"/>
      <c r="AO23" s="1397"/>
      <c r="AP23" s="1389"/>
      <c r="AQ23" s="1389"/>
      <c r="AR23" s="1389"/>
      <c r="AS23" s="1389"/>
      <c r="AT23" s="1405"/>
      <c r="AU23" s="1393"/>
      <c r="AV23" s="1403"/>
      <c r="AW23" s="1397"/>
      <c r="AX23" s="1399"/>
      <c r="AY23" s="164"/>
      <c r="AZ23" s="1397"/>
      <c r="BA23" s="1399"/>
      <c r="BB23" s="1397"/>
      <c r="BC23" s="1389"/>
      <c r="BD23" s="1389"/>
      <c r="BE23" s="1389"/>
      <c r="BF23" s="1389"/>
      <c r="BG23" s="1405"/>
      <c r="BH23" s="1393"/>
      <c r="BI23" s="1403"/>
      <c r="BJ23" s="1397"/>
      <c r="BK23" s="1399"/>
      <c r="BM23" s="1397"/>
      <c r="BN23" s="1399"/>
      <c r="BO23" s="1397"/>
      <c r="BP23" s="1389"/>
      <c r="BQ23" s="1389"/>
      <c r="BR23" s="1389"/>
      <c r="BS23" s="1389"/>
      <c r="BT23" s="1405"/>
      <c r="BU23" s="1393"/>
      <c r="BV23" s="1403"/>
      <c r="BW23" s="1397"/>
      <c r="BX23" s="1399"/>
      <c r="BY23" s="165"/>
      <c r="BZ23" s="1397"/>
      <c r="CA23" s="1399"/>
      <c r="CB23" s="1397"/>
      <c r="CC23" s="1389"/>
      <c r="CD23" s="1389"/>
      <c r="CE23" s="1389"/>
      <c r="CF23" s="1389"/>
      <c r="CG23" s="1405"/>
      <c r="CH23" s="1393"/>
      <c r="CI23" s="1403"/>
      <c r="CJ23" s="1397"/>
      <c r="CK23" s="1399"/>
      <c r="CL23" s="165"/>
      <c r="CM23" s="1397"/>
      <c r="CN23" s="1399"/>
      <c r="CO23" s="1397"/>
      <c r="CP23" s="1389"/>
      <c r="CQ23" s="1405"/>
      <c r="CR23" s="1405"/>
      <c r="CS23" s="927"/>
      <c r="CT23" s="163"/>
      <c r="CU23" s="1397"/>
      <c r="CV23" s="1399"/>
      <c r="CW23" s="164"/>
      <c r="CX23" s="1397"/>
      <c r="CY23" s="1399"/>
      <c r="CZ23" s="1397"/>
      <c r="DA23" s="1389"/>
      <c r="DB23" s="1405"/>
      <c r="DC23" s="927"/>
      <c r="DD23" s="163"/>
      <c r="DE23" s="1397"/>
      <c r="DF23" s="1399"/>
      <c r="DG23" s="164"/>
      <c r="DH23" s="1397"/>
      <c r="DI23" s="1399"/>
      <c r="DJ23" s="1397"/>
      <c r="DK23" s="1389"/>
      <c r="DL23" s="1405"/>
      <c r="DM23" s="1393"/>
      <c r="DN23" s="1403"/>
      <c r="DO23" s="1397"/>
      <c r="DP23" s="1399"/>
      <c r="DQ23" s="164"/>
      <c r="DR23" s="1397"/>
      <c r="DS23" s="1399"/>
      <c r="DT23" s="1397"/>
      <c r="DU23" s="1389"/>
      <c r="DV23" s="1405"/>
      <c r="DW23" s="1393"/>
      <c r="DX23" s="1403"/>
      <c r="DY23" s="1397"/>
      <c r="DZ23" s="1399"/>
      <c r="EA23" s="164"/>
      <c r="EB23" s="1397"/>
      <c r="EC23" s="1399"/>
      <c r="ED23" s="1397"/>
      <c r="EE23" s="1389"/>
      <c r="EF23" s="1405"/>
      <c r="EG23" s="1393"/>
      <c r="EH23" s="1403"/>
      <c r="EI23" s="1397"/>
      <c r="EJ23" s="1399"/>
      <c r="EK23" s="165"/>
      <c r="EL23" s="1397"/>
      <c r="EM23" s="1399"/>
      <c r="EN23" s="1397"/>
      <c r="EO23" s="1389"/>
      <c r="EP23" s="1405"/>
      <c r="EQ23" s="1393"/>
      <c r="ER23" s="1403"/>
      <c r="ES23" s="1397"/>
      <c r="ET23" s="1399"/>
      <c r="EU23" s="165"/>
      <c r="EV23" s="1397"/>
      <c r="EW23" s="1389"/>
      <c r="EX23" s="1399"/>
      <c r="EZ23" s="1397"/>
      <c r="FA23" s="1399"/>
      <c r="FB23" s="1397"/>
      <c r="FC23" s="1389"/>
      <c r="FD23" s="1389"/>
      <c r="FE23" s="1407"/>
      <c r="FF23" s="1393"/>
      <c r="FG23" s="1399"/>
      <c r="FH23" s="1401"/>
      <c r="FI23" s="1389"/>
      <c r="FJ23" s="1397"/>
      <c r="FK23" s="1399"/>
      <c r="FM23" s="1397"/>
      <c r="FN23" s="1399"/>
      <c r="FO23" s="1401"/>
      <c r="FP23" s="1389"/>
      <c r="FQ23" s="1389"/>
      <c r="FR23" s="1391"/>
      <c r="FS23" s="1389"/>
      <c r="FT23" s="1389"/>
      <c r="FU23" s="1389"/>
      <c r="FV23" s="1401"/>
      <c r="FW23" s="1397"/>
      <c r="FX23" s="1399"/>
      <c r="FZ23" s="1397"/>
      <c r="GA23" s="1399"/>
      <c r="GB23" s="1409"/>
      <c r="GC23" s="1389"/>
      <c r="GD23" s="1391"/>
      <c r="GE23" s="1393"/>
      <c r="GF23" s="1411"/>
      <c r="GG23" s="1397"/>
      <c r="GH23" s="1399"/>
      <c r="GJ23" s="1397"/>
      <c r="GK23" s="1399"/>
      <c r="GL23" s="1401"/>
      <c r="GM23" s="1389"/>
      <c r="GN23" s="1389"/>
      <c r="GO23" s="1393"/>
      <c r="GP23" s="1393"/>
      <c r="GQ23" s="1389"/>
      <c r="GR23" s="1389"/>
      <c r="GS23" s="1389"/>
      <c r="GT23" s="1397"/>
      <c r="GU23" s="1399"/>
      <c r="GW23" s="1397"/>
      <c r="GX23" s="1399"/>
      <c r="GY23" s="1401"/>
      <c r="GZ23" s="1389"/>
      <c r="HA23" s="1389"/>
      <c r="HB23" s="1391"/>
      <c r="HC23" s="1389"/>
      <c r="HD23" s="1389"/>
      <c r="HE23" s="1389"/>
      <c r="HF23" s="1401"/>
      <c r="HG23" s="1397"/>
      <c r="HH23" s="1399"/>
      <c r="HJ23" s="1397"/>
      <c r="HK23" s="1399"/>
      <c r="HL23" s="1391"/>
      <c r="HM23" s="1389"/>
      <c r="HN23" s="1391"/>
      <c r="HO23" s="1393"/>
      <c r="HP23" s="1395"/>
      <c r="HQ23" s="1397"/>
      <c r="HR23" s="1399"/>
    </row>
    <row r="24" spans="2:226">
      <c r="B24" s="146" t="s">
        <v>1167</v>
      </c>
      <c r="C24" s="147" t="s">
        <v>1</v>
      </c>
      <c r="D24" s="137">
        <v>1</v>
      </c>
      <c r="E24" s="331">
        <v>0</v>
      </c>
      <c r="F24" s="331">
        <v>0</v>
      </c>
      <c r="G24" s="150">
        <v>7</v>
      </c>
      <c r="H24" s="331"/>
      <c r="I24" s="138"/>
      <c r="J24" s="137">
        <v>0</v>
      </c>
      <c r="K24" s="143" t="s">
        <v>1168</v>
      </c>
      <c r="L24" s="164"/>
      <c r="M24" s="148" t="s">
        <v>99</v>
      </c>
      <c r="N24" s="143" t="s">
        <v>3</v>
      </c>
      <c r="O24" s="137">
        <v>1</v>
      </c>
      <c r="P24" s="331">
        <v>0</v>
      </c>
      <c r="Q24" s="331">
        <v>0</v>
      </c>
      <c r="R24" s="331">
        <v>4</v>
      </c>
      <c r="S24" s="331">
        <v>0</v>
      </c>
      <c r="T24" s="150">
        <v>0</v>
      </c>
      <c r="U24" s="331"/>
      <c r="V24" s="138"/>
      <c r="W24" s="149">
        <v>2</v>
      </c>
      <c r="X24" s="143" t="s">
        <v>1169</v>
      </c>
      <c r="Y24" s="164"/>
      <c r="Z24" s="148" t="s">
        <v>255</v>
      </c>
      <c r="AA24" s="143" t="s">
        <v>3</v>
      </c>
      <c r="AB24" s="137">
        <v>1</v>
      </c>
      <c r="AC24" s="331">
        <v>0</v>
      </c>
      <c r="AD24" s="331">
        <v>0</v>
      </c>
      <c r="AE24" s="331">
        <v>4</v>
      </c>
      <c r="AF24" s="331">
        <v>0</v>
      </c>
      <c r="AG24" s="150">
        <v>0</v>
      </c>
      <c r="AH24" s="331"/>
      <c r="AI24" s="138"/>
      <c r="AJ24" s="137" t="s">
        <v>1170</v>
      </c>
      <c r="AK24" s="143" t="s">
        <v>1171</v>
      </c>
      <c r="AL24" s="164"/>
      <c r="AM24" s="148" t="s">
        <v>283</v>
      </c>
      <c r="AN24" s="143" t="s">
        <v>3</v>
      </c>
      <c r="AO24" s="137">
        <v>1</v>
      </c>
      <c r="AP24" s="331">
        <v>0</v>
      </c>
      <c r="AQ24" s="331">
        <v>0</v>
      </c>
      <c r="AR24" s="331">
        <v>4</v>
      </c>
      <c r="AS24" s="331">
        <v>0</v>
      </c>
      <c r="AT24" s="150">
        <v>0</v>
      </c>
      <c r="AU24" s="331"/>
      <c r="AV24" s="138"/>
      <c r="AW24" s="137" t="s">
        <v>1172</v>
      </c>
      <c r="AX24" s="143" t="s">
        <v>1171</v>
      </c>
      <c r="AY24" s="164"/>
      <c r="AZ24" s="148" t="s">
        <v>1167</v>
      </c>
      <c r="BA24" s="143" t="s">
        <v>1</v>
      </c>
      <c r="BB24" s="137">
        <v>1</v>
      </c>
      <c r="BC24" s="331">
        <v>0</v>
      </c>
      <c r="BD24" s="331">
        <v>0</v>
      </c>
      <c r="BE24" s="331">
        <v>7</v>
      </c>
      <c r="BF24" s="331">
        <v>0</v>
      </c>
      <c r="BG24" s="150">
        <v>0</v>
      </c>
      <c r="BH24" s="331"/>
      <c r="BI24" s="138"/>
      <c r="BJ24" s="149" t="s">
        <v>1173</v>
      </c>
      <c r="BK24" s="143" t="s">
        <v>658</v>
      </c>
      <c r="BM24" s="148" t="s">
        <v>1167</v>
      </c>
      <c r="BN24" s="143" t="s">
        <v>1</v>
      </c>
      <c r="BO24" s="137">
        <v>1</v>
      </c>
      <c r="BP24" s="331">
        <v>0</v>
      </c>
      <c r="BQ24" s="331">
        <v>0</v>
      </c>
      <c r="BR24" s="331">
        <v>7</v>
      </c>
      <c r="BS24" s="331">
        <v>0</v>
      </c>
      <c r="BT24" s="150">
        <v>0</v>
      </c>
      <c r="BU24" s="331"/>
      <c r="BV24" s="138"/>
      <c r="BW24" s="149" t="s">
        <v>1174</v>
      </c>
      <c r="BX24" s="143" t="s">
        <v>658</v>
      </c>
      <c r="BY24" s="164"/>
      <c r="BZ24" s="148" t="s">
        <v>1167</v>
      </c>
      <c r="CA24" s="143" t="s">
        <v>1</v>
      </c>
      <c r="CB24" s="137">
        <v>1</v>
      </c>
      <c r="CC24" s="331">
        <v>0</v>
      </c>
      <c r="CD24" s="331">
        <v>0</v>
      </c>
      <c r="CE24" s="331">
        <v>7</v>
      </c>
      <c r="CF24" s="331">
        <v>0</v>
      </c>
      <c r="CG24" s="150">
        <v>0</v>
      </c>
      <c r="CH24" s="331"/>
      <c r="CI24" s="138"/>
      <c r="CJ24" s="149" t="s">
        <v>1175</v>
      </c>
      <c r="CK24" s="143" t="s">
        <v>658</v>
      </c>
      <c r="CL24" s="164"/>
      <c r="CM24" s="148" t="s">
        <v>1167</v>
      </c>
      <c r="CN24" s="143" t="s">
        <v>1</v>
      </c>
      <c r="CO24" s="137">
        <v>0</v>
      </c>
      <c r="CP24" s="169">
        <v>0</v>
      </c>
      <c r="CQ24" s="150">
        <v>0</v>
      </c>
      <c r="CR24" s="150">
        <v>0</v>
      </c>
      <c r="CS24" s="331"/>
      <c r="CT24" s="138"/>
      <c r="CU24" s="137">
        <v>5</v>
      </c>
      <c r="CV24" s="143" t="s">
        <v>1176</v>
      </c>
      <c r="CW24" s="164"/>
      <c r="CX24" s="148" t="s">
        <v>1167</v>
      </c>
      <c r="CY24" s="143" t="s">
        <v>310</v>
      </c>
      <c r="CZ24" s="137">
        <v>1</v>
      </c>
      <c r="DA24" s="331">
        <v>0</v>
      </c>
      <c r="DB24" s="150">
        <v>0</v>
      </c>
      <c r="DC24" s="331"/>
      <c r="DD24" s="138"/>
      <c r="DE24" s="149" t="s">
        <v>1177</v>
      </c>
      <c r="DF24" s="143" t="s">
        <v>658</v>
      </c>
      <c r="DG24" s="164"/>
      <c r="DH24" s="148" t="s">
        <v>931</v>
      </c>
      <c r="DI24" s="143" t="s">
        <v>3</v>
      </c>
      <c r="DJ24" s="137">
        <v>1</v>
      </c>
      <c r="DK24" s="331">
        <v>0</v>
      </c>
      <c r="DL24" s="150">
        <v>0</v>
      </c>
      <c r="DM24" s="331"/>
      <c r="DN24" s="138"/>
      <c r="DO24" s="137" t="s">
        <v>1178</v>
      </c>
      <c r="DP24" s="143" t="s">
        <v>1179</v>
      </c>
      <c r="DQ24" s="164"/>
      <c r="DR24" s="148" t="s">
        <v>948</v>
      </c>
      <c r="DS24" s="143" t="s">
        <v>3</v>
      </c>
      <c r="DT24" s="137">
        <v>1</v>
      </c>
      <c r="DU24" s="331">
        <v>0</v>
      </c>
      <c r="DV24" s="150">
        <v>0</v>
      </c>
      <c r="DW24" s="331"/>
      <c r="DX24" s="138"/>
      <c r="DY24" s="137" t="s">
        <v>1180</v>
      </c>
      <c r="DZ24" s="143" t="s">
        <v>1181</v>
      </c>
      <c r="EA24" s="164"/>
      <c r="EB24" s="148" t="s">
        <v>964</v>
      </c>
      <c r="EC24" s="143" t="s">
        <v>3</v>
      </c>
      <c r="ED24" s="137">
        <v>1</v>
      </c>
      <c r="EE24" s="331">
        <v>0</v>
      </c>
      <c r="EF24" s="150">
        <v>0</v>
      </c>
      <c r="EG24" s="331"/>
      <c r="EH24" s="138"/>
      <c r="EI24" s="137">
        <v>7</v>
      </c>
      <c r="EJ24" s="143" t="s">
        <v>1182</v>
      </c>
      <c r="EK24" s="164"/>
      <c r="EL24" s="148" t="s">
        <v>995</v>
      </c>
      <c r="EM24" s="143" t="s">
        <v>3</v>
      </c>
      <c r="EN24" s="137">
        <v>1</v>
      </c>
      <c r="EO24" s="331">
        <v>0</v>
      </c>
      <c r="EP24" s="150">
        <v>0</v>
      </c>
      <c r="EQ24" s="331"/>
      <c r="ER24" s="138"/>
      <c r="ES24" s="137">
        <v>8</v>
      </c>
      <c r="ET24" s="143" t="s">
        <v>1183</v>
      </c>
      <c r="EU24" s="164"/>
      <c r="EV24" s="148" t="s">
        <v>1184</v>
      </c>
      <c r="EW24" s="355" t="s">
        <v>9</v>
      </c>
      <c r="EX24" s="143">
        <v>50</v>
      </c>
      <c r="EZ24" s="148" t="s">
        <v>1185</v>
      </c>
      <c r="FA24" s="143" t="s">
        <v>310</v>
      </c>
      <c r="FB24" s="137">
        <v>1</v>
      </c>
      <c r="FC24" s="331">
        <v>0</v>
      </c>
      <c r="FD24" s="331">
        <v>0</v>
      </c>
      <c r="FE24" s="331">
        <v>7</v>
      </c>
      <c r="FF24" s="331">
        <v>0</v>
      </c>
      <c r="FG24" s="138">
        <v>0</v>
      </c>
      <c r="FH24" s="254"/>
      <c r="FI24" s="331"/>
      <c r="FJ24" s="146" t="s">
        <v>1186</v>
      </c>
      <c r="FK24" s="143" t="s">
        <v>658</v>
      </c>
      <c r="FM24" s="148" t="s">
        <v>1167</v>
      </c>
      <c r="FN24" s="143" t="s">
        <v>1</v>
      </c>
      <c r="FO24" s="254">
        <v>1</v>
      </c>
      <c r="FP24" s="331">
        <v>0</v>
      </c>
      <c r="FQ24" s="331">
        <v>0</v>
      </c>
      <c r="FR24" s="169">
        <v>7</v>
      </c>
      <c r="FS24" s="331">
        <v>0</v>
      </c>
      <c r="FT24" s="355"/>
      <c r="FU24" s="355"/>
      <c r="FV24" s="265"/>
      <c r="FW24" s="146" t="s">
        <v>1187</v>
      </c>
      <c r="FX24" s="143" t="s">
        <v>658</v>
      </c>
      <c r="FZ24" s="148" t="s">
        <v>1167</v>
      </c>
      <c r="GA24" s="143" t="s">
        <v>1</v>
      </c>
      <c r="GB24" s="169">
        <v>1</v>
      </c>
      <c r="GC24" s="331">
        <v>0</v>
      </c>
      <c r="GD24" s="169">
        <v>0</v>
      </c>
      <c r="GE24" s="355"/>
      <c r="GF24" s="265"/>
      <c r="GG24" s="148" t="s">
        <v>1188</v>
      </c>
      <c r="GH24" s="143" t="s">
        <v>658</v>
      </c>
      <c r="GJ24" s="148" t="s">
        <v>1167</v>
      </c>
      <c r="GK24" s="143" t="s">
        <v>1</v>
      </c>
      <c r="GL24" s="254">
        <v>1</v>
      </c>
      <c r="GM24" s="331">
        <v>0</v>
      </c>
      <c r="GN24" s="331">
        <v>0</v>
      </c>
      <c r="GO24" s="331">
        <v>7</v>
      </c>
      <c r="GP24" s="331">
        <v>0</v>
      </c>
      <c r="GQ24" s="355"/>
      <c r="GR24" s="355"/>
      <c r="GS24" s="355"/>
      <c r="GT24" s="146" t="s">
        <v>1189</v>
      </c>
      <c r="GU24" s="143" t="s">
        <v>658</v>
      </c>
      <c r="GW24" s="148" t="s">
        <v>1185</v>
      </c>
      <c r="GX24" s="143" t="s">
        <v>1</v>
      </c>
      <c r="GY24" s="254">
        <v>1</v>
      </c>
      <c r="GZ24" s="331">
        <v>0</v>
      </c>
      <c r="HA24" s="331">
        <v>0</v>
      </c>
      <c r="HB24" s="331">
        <v>7</v>
      </c>
      <c r="HC24" s="331">
        <v>0</v>
      </c>
      <c r="HD24" s="355"/>
      <c r="HE24" s="355"/>
      <c r="HF24" s="355"/>
      <c r="HG24" s="149" t="s">
        <v>1190</v>
      </c>
      <c r="HH24" s="143" t="s">
        <v>658</v>
      </c>
      <c r="HJ24" s="148" t="s">
        <v>1185</v>
      </c>
      <c r="HK24" s="143" t="s">
        <v>1</v>
      </c>
      <c r="HL24" s="254">
        <v>1</v>
      </c>
      <c r="HM24" s="331">
        <v>0</v>
      </c>
      <c r="HN24" s="331">
        <v>0</v>
      </c>
      <c r="HO24" s="355"/>
      <c r="HP24" s="147"/>
      <c r="HQ24" s="146" t="s">
        <v>1177</v>
      </c>
      <c r="HR24" s="143" t="s">
        <v>658</v>
      </c>
    </row>
    <row r="25" spans="2:226">
      <c r="B25" s="146" t="s">
        <v>1167</v>
      </c>
      <c r="C25" s="147" t="s">
        <v>3</v>
      </c>
      <c r="D25" s="137">
        <v>1</v>
      </c>
      <c r="E25" s="331">
        <v>0</v>
      </c>
      <c r="F25" s="331">
        <v>0</v>
      </c>
      <c r="G25" s="150">
        <v>4</v>
      </c>
      <c r="H25" s="331"/>
      <c r="I25" s="138"/>
      <c r="J25" s="137">
        <v>0</v>
      </c>
      <c r="K25" s="143" t="s">
        <v>1191</v>
      </c>
      <c r="L25" s="164"/>
      <c r="M25" s="148" t="s">
        <v>99</v>
      </c>
      <c r="N25" s="143" t="s">
        <v>15</v>
      </c>
      <c r="O25" s="137">
        <v>1</v>
      </c>
      <c r="P25" s="331">
        <v>0</v>
      </c>
      <c r="Q25" s="331">
        <v>0</v>
      </c>
      <c r="R25" s="331">
        <v>4</v>
      </c>
      <c r="S25" s="331">
        <v>0</v>
      </c>
      <c r="T25" s="150">
        <v>0</v>
      </c>
      <c r="U25" s="331"/>
      <c r="V25" s="138"/>
      <c r="W25" s="149">
        <v>2</v>
      </c>
      <c r="X25" s="143" t="s">
        <v>1192</v>
      </c>
      <c r="Y25" s="164"/>
      <c r="Z25" s="148" t="s">
        <v>257</v>
      </c>
      <c r="AA25" s="143" t="s">
        <v>5</v>
      </c>
      <c r="AB25" s="137">
        <v>2</v>
      </c>
      <c r="AC25" s="331">
        <v>1</v>
      </c>
      <c r="AD25" s="331">
        <v>1</v>
      </c>
      <c r="AE25" s="331">
        <v>1</v>
      </c>
      <c r="AF25" s="331">
        <v>0</v>
      </c>
      <c r="AG25" s="150">
        <v>0</v>
      </c>
      <c r="AH25" s="331"/>
      <c r="AI25" s="138"/>
      <c r="AJ25" s="137" t="s">
        <v>1170</v>
      </c>
      <c r="AK25" s="143" t="s">
        <v>1193</v>
      </c>
      <c r="AL25" s="164"/>
      <c r="AM25" s="148" t="s">
        <v>285</v>
      </c>
      <c r="AN25" s="143" t="s">
        <v>5</v>
      </c>
      <c r="AO25" s="137">
        <v>2</v>
      </c>
      <c r="AP25" s="331">
        <v>1</v>
      </c>
      <c r="AQ25" s="331">
        <v>1</v>
      </c>
      <c r="AR25" s="331">
        <v>1</v>
      </c>
      <c r="AS25" s="331">
        <v>0</v>
      </c>
      <c r="AT25" s="150">
        <v>0</v>
      </c>
      <c r="AU25" s="331"/>
      <c r="AV25" s="138"/>
      <c r="AW25" s="137" t="s">
        <v>1172</v>
      </c>
      <c r="AX25" s="143" t="s">
        <v>1193</v>
      </c>
      <c r="AY25" s="164"/>
      <c r="AZ25" s="148" t="s">
        <v>1167</v>
      </c>
      <c r="BA25" s="143" t="s">
        <v>3</v>
      </c>
      <c r="BB25" s="137">
        <v>0</v>
      </c>
      <c r="BC25" s="331">
        <v>0</v>
      </c>
      <c r="BD25" s="331">
        <v>0</v>
      </c>
      <c r="BE25" s="331">
        <v>4</v>
      </c>
      <c r="BF25" s="331">
        <v>0</v>
      </c>
      <c r="BG25" s="150">
        <v>0</v>
      </c>
      <c r="BH25" s="331"/>
      <c r="BI25" s="138"/>
      <c r="BJ25" s="149">
        <v>3</v>
      </c>
      <c r="BK25" s="143" t="s">
        <v>1194</v>
      </c>
      <c r="BM25" s="148" t="s">
        <v>1167</v>
      </c>
      <c r="BN25" s="143" t="s">
        <v>3</v>
      </c>
      <c r="BO25" s="137">
        <v>0</v>
      </c>
      <c r="BP25" s="331">
        <v>0</v>
      </c>
      <c r="BQ25" s="331">
        <v>0</v>
      </c>
      <c r="BR25" s="331">
        <v>4</v>
      </c>
      <c r="BS25" s="331">
        <v>0</v>
      </c>
      <c r="BT25" s="150">
        <v>0</v>
      </c>
      <c r="BU25" s="331"/>
      <c r="BV25" s="138"/>
      <c r="BW25" s="149" t="s">
        <v>1174</v>
      </c>
      <c r="BX25" s="143" t="s">
        <v>1195</v>
      </c>
      <c r="BY25" s="164"/>
      <c r="BZ25" s="148" t="s">
        <v>1167</v>
      </c>
      <c r="CA25" s="143" t="s">
        <v>3</v>
      </c>
      <c r="CB25" s="137">
        <v>0</v>
      </c>
      <c r="CC25" s="331">
        <v>0</v>
      </c>
      <c r="CD25" s="331">
        <v>0</v>
      </c>
      <c r="CE25" s="331">
        <v>4</v>
      </c>
      <c r="CF25" s="331">
        <v>0</v>
      </c>
      <c r="CG25" s="150">
        <v>0</v>
      </c>
      <c r="CH25" s="331"/>
      <c r="CI25" s="138"/>
      <c r="CJ25" s="149" t="s">
        <v>1175</v>
      </c>
      <c r="CK25" s="143" t="s">
        <v>1196</v>
      </c>
      <c r="CL25" s="164"/>
      <c r="CM25" s="148" t="s">
        <v>1167</v>
      </c>
      <c r="CN25" s="143" t="s">
        <v>2</v>
      </c>
      <c r="CO25" s="137">
        <v>0</v>
      </c>
      <c r="CP25" s="169">
        <v>0</v>
      </c>
      <c r="CQ25" s="150">
        <v>0</v>
      </c>
      <c r="CR25" s="150">
        <v>0</v>
      </c>
      <c r="CS25" s="331"/>
      <c r="CT25" s="138"/>
      <c r="CU25" s="137">
        <v>5</v>
      </c>
      <c r="CV25" s="143" t="s">
        <v>1197</v>
      </c>
      <c r="CW25" s="164"/>
      <c r="CX25" s="148" t="s">
        <v>1167</v>
      </c>
      <c r="CY25" s="143" t="s">
        <v>3</v>
      </c>
      <c r="CZ25" s="137">
        <v>0</v>
      </c>
      <c r="DA25" s="331">
        <v>0</v>
      </c>
      <c r="DB25" s="150">
        <v>0</v>
      </c>
      <c r="DC25" s="331"/>
      <c r="DD25" s="138"/>
      <c r="DE25" s="149" t="s">
        <v>1188</v>
      </c>
      <c r="DF25" s="143" t="s">
        <v>1198</v>
      </c>
      <c r="DG25" s="164"/>
      <c r="DH25" s="148" t="s">
        <v>933</v>
      </c>
      <c r="DI25" s="143" t="s">
        <v>1</v>
      </c>
      <c r="DJ25" s="137">
        <v>1</v>
      </c>
      <c r="DK25" s="331">
        <v>0</v>
      </c>
      <c r="DL25" s="150">
        <v>0</v>
      </c>
      <c r="DM25" s="331"/>
      <c r="DN25" s="138"/>
      <c r="DO25" s="137" t="s">
        <v>1178</v>
      </c>
      <c r="DP25" s="143" t="s">
        <v>1199</v>
      </c>
      <c r="DQ25" s="164"/>
      <c r="DR25" s="148" t="s">
        <v>950</v>
      </c>
      <c r="DS25" s="143" t="s">
        <v>1</v>
      </c>
      <c r="DT25" s="137">
        <v>1</v>
      </c>
      <c r="DU25" s="331">
        <v>0</v>
      </c>
      <c r="DV25" s="150">
        <v>0</v>
      </c>
      <c r="DW25" s="331"/>
      <c r="DX25" s="138"/>
      <c r="DY25" s="137" t="s">
        <v>1180</v>
      </c>
      <c r="DZ25" s="143" t="s">
        <v>1199</v>
      </c>
      <c r="EA25" s="164"/>
      <c r="EB25" s="148" t="s">
        <v>966</v>
      </c>
      <c r="EC25" s="143" t="s">
        <v>1</v>
      </c>
      <c r="ED25" s="137">
        <v>1</v>
      </c>
      <c r="EE25" s="331">
        <v>0</v>
      </c>
      <c r="EF25" s="150">
        <v>0</v>
      </c>
      <c r="EG25" s="331"/>
      <c r="EH25" s="138"/>
      <c r="EI25" s="137">
        <v>7</v>
      </c>
      <c r="EJ25" s="143" t="s">
        <v>1199</v>
      </c>
      <c r="EK25" s="164"/>
      <c r="EL25" s="148" t="s">
        <v>997</v>
      </c>
      <c r="EM25" s="143" t="s">
        <v>1</v>
      </c>
      <c r="EN25" s="137">
        <v>1</v>
      </c>
      <c r="EO25" s="331">
        <v>0</v>
      </c>
      <c r="EP25" s="150">
        <v>0</v>
      </c>
      <c r="EQ25" s="331"/>
      <c r="ER25" s="138"/>
      <c r="ES25" s="137">
        <v>8</v>
      </c>
      <c r="ET25" s="143" t="s">
        <v>1199</v>
      </c>
      <c r="EU25" s="164"/>
      <c r="EV25" s="148" t="s">
        <v>185</v>
      </c>
      <c r="EW25" s="355" t="s">
        <v>9</v>
      </c>
      <c r="EX25" s="143">
        <v>50</v>
      </c>
      <c r="EZ25" s="148" t="s">
        <v>1185</v>
      </c>
      <c r="FA25" s="143" t="s">
        <v>1200</v>
      </c>
      <c r="FB25" s="137">
        <v>0</v>
      </c>
      <c r="FC25" s="331">
        <v>0</v>
      </c>
      <c r="FD25" s="331">
        <v>0</v>
      </c>
      <c r="FE25" s="331">
        <v>4</v>
      </c>
      <c r="FF25" s="331">
        <v>0</v>
      </c>
      <c r="FG25" s="138">
        <v>0</v>
      </c>
      <c r="FH25" s="254"/>
      <c r="FI25" s="331"/>
      <c r="FJ25" s="146" t="s">
        <v>1186</v>
      </c>
      <c r="FK25" s="143" t="s">
        <v>1201</v>
      </c>
      <c r="FM25" s="148" t="s">
        <v>1167</v>
      </c>
      <c r="FN25" s="143" t="s">
        <v>3</v>
      </c>
      <c r="FO25" s="254">
        <v>0</v>
      </c>
      <c r="FP25" s="331">
        <v>0</v>
      </c>
      <c r="FQ25" s="331">
        <v>0</v>
      </c>
      <c r="FR25" s="169">
        <v>4</v>
      </c>
      <c r="FS25" s="331">
        <v>0</v>
      </c>
      <c r="FT25" s="355"/>
      <c r="FU25" s="355"/>
      <c r="FV25" s="265"/>
      <c r="FW25" s="146" t="s">
        <v>1187</v>
      </c>
      <c r="FX25" s="143" t="s">
        <v>1202</v>
      </c>
      <c r="FZ25" s="148" t="s">
        <v>1167</v>
      </c>
      <c r="GA25" s="143" t="s">
        <v>3</v>
      </c>
      <c r="GB25" s="169">
        <v>0</v>
      </c>
      <c r="GC25" s="331">
        <v>0</v>
      </c>
      <c r="GD25" s="169">
        <v>0</v>
      </c>
      <c r="GE25" s="355"/>
      <c r="GF25" s="265"/>
      <c r="GG25" s="148" t="s">
        <v>1188</v>
      </c>
      <c r="GH25" s="143" t="s">
        <v>1203</v>
      </c>
      <c r="GJ25" s="148" t="s">
        <v>1185</v>
      </c>
      <c r="GK25" s="143" t="s">
        <v>3</v>
      </c>
      <c r="GL25" s="254">
        <v>0</v>
      </c>
      <c r="GM25" s="331">
        <v>0</v>
      </c>
      <c r="GN25" s="331">
        <v>0</v>
      </c>
      <c r="GO25" s="331">
        <v>4</v>
      </c>
      <c r="GP25" s="331">
        <v>0</v>
      </c>
      <c r="GQ25" s="355"/>
      <c r="GR25" s="355"/>
      <c r="GS25" s="355"/>
      <c r="GT25" s="146" t="s">
        <v>1189</v>
      </c>
      <c r="GU25" s="143" t="s">
        <v>1204</v>
      </c>
      <c r="GW25" s="148" t="s">
        <v>1185</v>
      </c>
      <c r="GX25" s="143" t="s">
        <v>3</v>
      </c>
      <c r="GY25" s="254">
        <v>0</v>
      </c>
      <c r="GZ25" s="331">
        <v>0</v>
      </c>
      <c r="HA25" s="331">
        <v>0</v>
      </c>
      <c r="HB25" s="331">
        <v>4</v>
      </c>
      <c r="HC25" s="331">
        <v>0</v>
      </c>
      <c r="HD25" s="355"/>
      <c r="HE25" s="355"/>
      <c r="HF25" s="355"/>
      <c r="HG25" s="149" t="s">
        <v>1190</v>
      </c>
      <c r="HH25" s="143" t="s">
        <v>1205</v>
      </c>
      <c r="HJ25" s="148" t="s">
        <v>1185</v>
      </c>
      <c r="HK25" s="143" t="s">
        <v>3</v>
      </c>
      <c r="HL25" s="254">
        <v>0</v>
      </c>
      <c r="HM25" s="331">
        <v>0</v>
      </c>
      <c r="HN25" s="331">
        <v>0</v>
      </c>
      <c r="HO25" s="355"/>
      <c r="HP25" s="147"/>
      <c r="HQ25" s="146" t="s">
        <v>1177</v>
      </c>
      <c r="HR25" s="143" t="s">
        <v>1206</v>
      </c>
    </row>
    <row r="26" spans="2:226">
      <c r="B26" s="146" t="s">
        <v>1167</v>
      </c>
      <c r="C26" s="147" t="s">
        <v>4</v>
      </c>
      <c r="D26" s="137">
        <v>0</v>
      </c>
      <c r="E26" s="331">
        <v>0</v>
      </c>
      <c r="F26" s="331">
        <v>0</v>
      </c>
      <c r="G26" s="150">
        <v>4</v>
      </c>
      <c r="H26" s="331"/>
      <c r="I26" s="138"/>
      <c r="J26" s="137">
        <v>0</v>
      </c>
      <c r="K26" s="143" t="s">
        <v>1207</v>
      </c>
      <c r="L26" s="164"/>
      <c r="M26" s="148" t="s">
        <v>102</v>
      </c>
      <c r="N26" s="143" t="s">
        <v>5</v>
      </c>
      <c r="O26" s="137">
        <v>2</v>
      </c>
      <c r="P26" s="331">
        <v>1</v>
      </c>
      <c r="Q26" s="331">
        <v>1</v>
      </c>
      <c r="R26" s="331">
        <v>1</v>
      </c>
      <c r="S26" s="331">
        <v>0</v>
      </c>
      <c r="T26" s="150">
        <v>0</v>
      </c>
      <c r="U26" s="331"/>
      <c r="V26" s="138"/>
      <c r="W26" s="149">
        <v>2</v>
      </c>
      <c r="X26" s="143" t="s">
        <v>1208</v>
      </c>
      <c r="Y26" s="164"/>
      <c r="Z26" s="148" t="s">
        <v>259</v>
      </c>
      <c r="AA26" s="143" t="s">
        <v>5</v>
      </c>
      <c r="AB26" s="137">
        <v>1</v>
      </c>
      <c r="AC26" s="331">
        <v>0</v>
      </c>
      <c r="AD26" s="331">
        <v>0</v>
      </c>
      <c r="AE26" s="331">
        <v>4</v>
      </c>
      <c r="AF26" s="331">
        <v>0</v>
      </c>
      <c r="AG26" s="150">
        <v>0</v>
      </c>
      <c r="AH26" s="331"/>
      <c r="AI26" s="138"/>
      <c r="AJ26" s="137" t="s">
        <v>1170</v>
      </c>
      <c r="AK26" s="143" t="s">
        <v>1209</v>
      </c>
      <c r="AL26" s="164"/>
      <c r="AM26" s="148" t="s">
        <v>286</v>
      </c>
      <c r="AN26" s="143" t="s">
        <v>5</v>
      </c>
      <c r="AO26" s="137">
        <v>1</v>
      </c>
      <c r="AP26" s="331">
        <v>0</v>
      </c>
      <c r="AQ26" s="331">
        <v>0</v>
      </c>
      <c r="AR26" s="331">
        <v>4</v>
      </c>
      <c r="AS26" s="331">
        <v>0</v>
      </c>
      <c r="AT26" s="150">
        <v>0</v>
      </c>
      <c r="AU26" s="331"/>
      <c r="AV26" s="138"/>
      <c r="AW26" s="137" t="s">
        <v>1172</v>
      </c>
      <c r="AX26" s="143" t="s">
        <v>1209</v>
      </c>
      <c r="AY26" s="164"/>
      <c r="AZ26" s="148" t="s">
        <v>1167</v>
      </c>
      <c r="BA26" s="143" t="s">
        <v>4</v>
      </c>
      <c r="BB26" s="137">
        <v>0</v>
      </c>
      <c r="BC26" s="331">
        <v>0</v>
      </c>
      <c r="BD26" s="331">
        <v>0</v>
      </c>
      <c r="BE26" s="331">
        <v>4</v>
      </c>
      <c r="BF26" s="331">
        <v>0</v>
      </c>
      <c r="BG26" s="150">
        <v>0</v>
      </c>
      <c r="BH26" s="331"/>
      <c r="BI26" s="138"/>
      <c r="BJ26" s="149">
        <v>3</v>
      </c>
      <c r="BK26" s="143" t="s">
        <v>1210</v>
      </c>
      <c r="BM26" s="148" t="s">
        <v>1167</v>
      </c>
      <c r="BN26" s="143" t="s">
        <v>4</v>
      </c>
      <c r="BO26" s="137">
        <v>0</v>
      </c>
      <c r="BP26" s="331">
        <v>0</v>
      </c>
      <c r="BQ26" s="331">
        <v>0</v>
      </c>
      <c r="BR26" s="331">
        <v>4</v>
      </c>
      <c r="BS26" s="331">
        <v>0</v>
      </c>
      <c r="BT26" s="150">
        <v>0</v>
      </c>
      <c r="BU26" s="331"/>
      <c r="BV26" s="138"/>
      <c r="BW26" s="149" t="s">
        <v>1174</v>
      </c>
      <c r="BX26" s="143" t="s">
        <v>1211</v>
      </c>
      <c r="BY26" s="164"/>
      <c r="BZ26" s="148" t="s">
        <v>1167</v>
      </c>
      <c r="CA26" s="143" t="s">
        <v>4</v>
      </c>
      <c r="CB26" s="137">
        <v>0</v>
      </c>
      <c r="CC26" s="331">
        <v>0</v>
      </c>
      <c r="CD26" s="331">
        <v>0</v>
      </c>
      <c r="CE26" s="331">
        <v>4</v>
      </c>
      <c r="CF26" s="331">
        <v>0</v>
      </c>
      <c r="CG26" s="150">
        <v>0</v>
      </c>
      <c r="CH26" s="331"/>
      <c r="CI26" s="138"/>
      <c r="CJ26" s="149" t="s">
        <v>1175</v>
      </c>
      <c r="CK26" s="143" t="s">
        <v>1212</v>
      </c>
      <c r="CL26" s="164"/>
      <c r="CM26" s="148" t="s">
        <v>1167</v>
      </c>
      <c r="CN26" s="143" t="s">
        <v>3</v>
      </c>
      <c r="CO26" s="137">
        <v>0</v>
      </c>
      <c r="CP26" s="169">
        <v>0</v>
      </c>
      <c r="CQ26" s="150">
        <v>0</v>
      </c>
      <c r="CR26" s="150">
        <v>0</v>
      </c>
      <c r="CS26" s="331"/>
      <c r="CT26" s="138"/>
      <c r="CU26" s="137">
        <v>5</v>
      </c>
      <c r="CV26" s="143" t="s">
        <v>1213</v>
      </c>
      <c r="CW26" s="164"/>
      <c r="CX26" s="148" t="s">
        <v>1167</v>
      </c>
      <c r="CY26" s="143" t="s">
        <v>4</v>
      </c>
      <c r="CZ26" s="137">
        <v>0</v>
      </c>
      <c r="DA26" s="331">
        <v>0</v>
      </c>
      <c r="DB26" s="150">
        <v>0</v>
      </c>
      <c r="DC26" s="331"/>
      <c r="DD26" s="138"/>
      <c r="DE26" s="149" t="s">
        <v>1188</v>
      </c>
      <c r="DF26" s="143" t="s">
        <v>1214</v>
      </c>
      <c r="DG26" s="164"/>
      <c r="DH26" s="148" t="s">
        <v>934</v>
      </c>
      <c r="DI26" s="143" t="s">
        <v>1</v>
      </c>
      <c r="DJ26" s="137">
        <v>1</v>
      </c>
      <c r="DK26" s="331">
        <v>0</v>
      </c>
      <c r="DL26" s="150">
        <v>0</v>
      </c>
      <c r="DM26" s="331"/>
      <c r="DN26" s="138"/>
      <c r="DO26" s="137" t="s">
        <v>1178</v>
      </c>
      <c r="DP26" s="143" t="s">
        <v>1215</v>
      </c>
      <c r="DQ26" s="164"/>
      <c r="DR26" s="148" t="s">
        <v>951</v>
      </c>
      <c r="DS26" s="143" t="s">
        <v>1</v>
      </c>
      <c r="DT26" s="137">
        <v>1</v>
      </c>
      <c r="DU26" s="331">
        <v>0</v>
      </c>
      <c r="DV26" s="150">
        <v>0</v>
      </c>
      <c r="DW26" s="331"/>
      <c r="DX26" s="138"/>
      <c r="DY26" s="137" t="s">
        <v>1180</v>
      </c>
      <c r="DZ26" s="143" t="s">
        <v>1215</v>
      </c>
      <c r="EA26" s="164"/>
      <c r="EB26" s="148" t="s">
        <v>967</v>
      </c>
      <c r="EC26" s="143" t="s">
        <v>1</v>
      </c>
      <c r="ED26" s="137">
        <v>1</v>
      </c>
      <c r="EE26" s="331">
        <v>0</v>
      </c>
      <c r="EF26" s="150">
        <v>0</v>
      </c>
      <c r="EG26" s="331"/>
      <c r="EH26" s="138"/>
      <c r="EI26" s="137">
        <v>7</v>
      </c>
      <c r="EJ26" s="143" t="s">
        <v>1215</v>
      </c>
      <c r="EK26" s="164"/>
      <c r="EL26" s="148" t="s">
        <v>998</v>
      </c>
      <c r="EM26" s="143" t="s">
        <v>1</v>
      </c>
      <c r="EN26" s="137">
        <v>1</v>
      </c>
      <c r="EO26" s="331">
        <v>0</v>
      </c>
      <c r="EP26" s="150">
        <v>0</v>
      </c>
      <c r="EQ26" s="331"/>
      <c r="ER26" s="138"/>
      <c r="ES26" s="137">
        <v>8</v>
      </c>
      <c r="ET26" s="143" t="s">
        <v>1215</v>
      </c>
      <c r="EU26" s="164"/>
      <c r="EV26" s="148" t="s">
        <v>215</v>
      </c>
      <c r="EW26" s="355" t="s">
        <v>9</v>
      </c>
      <c r="EX26" s="143">
        <v>50</v>
      </c>
      <c r="EZ26" s="148" t="s">
        <v>1185</v>
      </c>
      <c r="FA26" s="143" t="s">
        <v>4</v>
      </c>
      <c r="FB26" s="137">
        <v>0</v>
      </c>
      <c r="FC26" s="331">
        <v>0</v>
      </c>
      <c r="FD26" s="331">
        <v>0</v>
      </c>
      <c r="FE26" s="331">
        <v>4</v>
      </c>
      <c r="FF26" s="331">
        <v>0</v>
      </c>
      <c r="FG26" s="138">
        <v>0</v>
      </c>
      <c r="FH26" s="254"/>
      <c r="FI26" s="331"/>
      <c r="FJ26" s="146" t="s">
        <v>1186</v>
      </c>
      <c r="FK26" s="143" t="s">
        <v>1216</v>
      </c>
      <c r="FM26" s="148" t="s">
        <v>1167</v>
      </c>
      <c r="FN26" s="143" t="s">
        <v>4</v>
      </c>
      <c r="FO26" s="254">
        <v>0</v>
      </c>
      <c r="FP26" s="331">
        <v>0</v>
      </c>
      <c r="FQ26" s="331">
        <v>0</v>
      </c>
      <c r="FR26" s="169">
        <v>4</v>
      </c>
      <c r="FS26" s="331">
        <v>0</v>
      </c>
      <c r="FT26" s="355"/>
      <c r="FU26" s="355"/>
      <c r="FV26" s="265"/>
      <c r="FW26" s="146" t="s">
        <v>1187</v>
      </c>
      <c r="FX26" s="143" t="s">
        <v>1217</v>
      </c>
      <c r="FZ26" s="148" t="s">
        <v>1167</v>
      </c>
      <c r="GA26" s="143" t="s">
        <v>4</v>
      </c>
      <c r="GB26" s="169">
        <v>0</v>
      </c>
      <c r="GC26" s="331">
        <v>0</v>
      </c>
      <c r="GD26" s="169">
        <v>0</v>
      </c>
      <c r="GE26" s="355"/>
      <c r="GF26" s="265"/>
      <c r="GG26" s="148" t="s">
        <v>1188</v>
      </c>
      <c r="GH26" s="143" t="s">
        <v>1218</v>
      </c>
      <c r="GJ26" s="148" t="s">
        <v>1185</v>
      </c>
      <c r="GK26" s="143" t="s">
        <v>4</v>
      </c>
      <c r="GL26" s="254">
        <v>0</v>
      </c>
      <c r="GM26" s="331">
        <v>0</v>
      </c>
      <c r="GN26" s="331">
        <v>0</v>
      </c>
      <c r="GO26" s="331">
        <v>4</v>
      </c>
      <c r="GP26" s="331">
        <v>0</v>
      </c>
      <c r="GQ26" s="355"/>
      <c r="GR26" s="355"/>
      <c r="GS26" s="355"/>
      <c r="GT26" s="146" t="s">
        <v>1189</v>
      </c>
      <c r="GU26" s="143" t="s">
        <v>1219</v>
      </c>
      <c r="GW26" s="148" t="s">
        <v>1185</v>
      </c>
      <c r="GX26" s="143" t="s">
        <v>4</v>
      </c>
      <c r="GY26" s="254">
        <v>0</v>
      </c>
      <c r="GZ26" s="331">
        <v>0</v>
      </c>
      <c r="HA26" s="331">
        <v>0</v>
      </c>
      <c r="HB26" s="331">
        <v>4</v>
      </c>
      <c r="HC26" s="331">
        <v>0</v>
      </c>
      <c r="HD26" s="355"/>
      <c r="HE26" s="355"/>
      <c r="HF26" s="355"/>
      <c r="HG26" s="149" t="s">
        <v>1190</v>
      </c>
      <c r="HH26" s="143" t="s">
        <v>1220</v>
      </c>
      <c r="HJ26" s="148" t="s">
        <v>1185</v>
      </c>
      <c r="HK26" s="143" t="s">
        <v>657</v>
      </c>
      <c r="HL26" s="254">
        <v>0</v>
      </c>
      <c r="HM26" s="331">
        <v>0</v>
      </c>
      <c r="HN26" s="331">
        <v>0</v>
      </c>
      <c r="HO26" s="355"/>
      <c r="HP26" s="147"/>
      <c r="HQ26" s="146" t="s">
        <v>1177</v>
      </c>
      <c r="HR26" s="143" t="s">
        <v>1221</v>
      </c>
    </row>
    <row r="27" spans="2:226">
      <c r="B27" s="146" t="s">
        <v>1167</v>
      </c>
      <c r="C27" s="147" t="s">
        <v>5</v>
      </c>
      <c r="D27" s="137">
        <v>0</v>
      </c>
      <c r="E27" s="331">
        <v>0</v>
      </c>
      <c r="F27" s="331">
        <v>0</v>
      </c>
      <c r="G27" s="150">
        <v>4</v>
      </c>
      <c r="H27" s="331"/>
      <c r="I27" s="138"/>
      <c r="J27" s="137">
        <v>0</v>
      </c>
      <c r="K27" s="143" t="s">
        <v>1222</v>
      </c>
      <c r="L27" s="164"/>
      <c r="M27" s="148" t="s">
        <v>102</v>
      </c>
      <c r="N27" s="143" t="s">
        <v>15</v>
      </c>
      <c r="O27" s="137">
        <v>1</v>
      </c>
      <c r="P27" s="331">
        <v>0</v>
      </c>
      <c r="Q27" s="331">
        <v>0</v>
      </c>
      <c r="R27" s="331">
        <v>4</v>
      </c>
      <c r="S27" s="331">
        <v>0</v>
      </c>
      <c r="T27" s="150">
        <v>0</v>
      </c>
      <c r="U27" s="331"/>
      <c r="V27" s="138"/>
      <c r="W27" s="149">
        <v>2</v>
      </c>
      <c r="X27" s="143" t="s">
        <v>1223</v>
      </c>
      <c r="Y27" s="164"/>
      <c r="Z27" s="148" t="s">
        <v>260</v>
      </c>
      <c r="AA27" s="143" t="s">
        <v>3</v>
      </c>
      <c r="AB27" s="137">
        <v>1</v>
      </c>
      <c r="AC27" s="331">
        <v>0</v>
      </c>
      <c r="AD27" s="331">
        <v>0</v>
      </c>
      <c r="AE27" s="331">
        <v>4</v>
      </c>
      <c r="AF27" s="331">
        <v>0</v>
      </c>
      <c r="AG27" s="150">
        <v>0</v>
      </c>
      <c r="AH27" s="331"/>
      <c r="AI27" s="138"/>
      <c r="AJ27" s="137" t="s">
        <v>1224</v>
      </c>
      <c r="AK27" s="143" t="s">
        <v>1225</v>
      </c>
      <c r="AL27" s="164"/>
      <c r="AM27" s="148" t="s">
        <v>287</v>
      </c>
      <c r="AN27" s="143" t="s">
        <v>3</v>
      </c>
      <c r="AO27" s="137">
        <v>1</v>
      </c>
      <c r="AP27" s="331">
        <v>0</v>
      </c>
      <c r="AQ27" s="331">
        <v>0</v>
      </c>
      <c r="AR27" s="331">
        <v>4</v>
      </c>
      <c r="AS27" s="331">
        <v>0</v>
      </c>
      <c r="AT27" s="150">
        <v>0</v>
      </c>
      <c r="AU27" s="331"/>
      <c r="AV27" s="138"/>
      <c r="AW27" s="137" t="s">
        <v>1226</v>
      </c>
      <c r="AX27" s="143" t="s">
        <v>1225</v>
      </c>
      <c r="AY27" s="164"/>
      <c r="AZ27" s="148" t="s">
        <v>1167</v>
      </c>
      <c r="BA27" s="143" t="s">
        <v>5</v>
      </c>
      <c r="BB27" s="137">
        <v>0</v>
      </c>
      <c r="BC27" s="331">
        <v>0</v>
      </c>
      <c r="BD27" s="331">
        <v>0</v>
      </c>
      <c r="BE27" s="331">
        <v>4</v>
      </c>
      <c r="BF27" s="331">
        <v>0</v>
      </c>
      <c r="BG27" s="150">
        <v>0</v>
      </c>
      <c r="BH27" s="331"/>
      <c r="BI27" s="138"/>
      <c r="BJ27" s="149">
        <v>3</v>
      </c>
      <c r="BK27" s="143" t="s">
        <v>1227</v>
      </c>
      <c r="BM27" s="148" t="s">
        <v>1167</v>
      </c>
      <c r="BN27" s="143" t="s">
        <v>5</v>
      </c>
      <c r="BO27" s="137">
        <v>0</v>
      </c>
      <c r="BP27" s="331">
        <v>0</v>
      </c>
      <c r="BQ27" s="331">
        <v>0</v>
      </c>
      <c r="BR27" s="331">
        <v>4</v>
      </c>
      <c r="BS27" s="331">
        <v>0</v>
      </c>
      <c r="BT27" s="150">
        <v>0</v>
      </c>
      <c r="BU27" s="331"/>
      <c r="BV27" s="138"/>
      <c r="BW27" s="149" t="s">
        <v>1174</v>
      </c>
      <c r="BX27" s="143" t="s">
        <v>1228</v>
      </c>
      <c r="BY27" s="164"/>
      <c r="BZ27" s="148" t="s">
        <v>1167</v>
      </c>
      <c r="CA27" s="143" t="s">
        <v>5</v>
      </c>
      <c r="CB27" s="137">
        <v>0</v>
      </c>
      <c r="CC27" s="331">
        <v>0</v>
      </c>
      <c r="CD27" s="331">
        <v>0</v>
      </c>
      <c r="CE27" s="331">
        <v>4</v>
      </c>
      <c r="CF27" s="331">
        <v>0</v>
      </c>
      <c r="CG27" s="150">
        <v>0</v>
      </c>
      <c r="CH27" s="331"/>
      <c r="CI27" s="138"/>
      <c r="CJ27" s="149" t="s">
        <v>1175</v>
      </c>
      <c r="CK27" s="143" t="s">
        <v>1229</v>
      </c>
      <c r="CL27" s="164"/>
      <c r="CM27" s="148" t="s">
        <v>1167</v>
      </c>
      <c r="CN27" s="143" t="s">
        <v>4</v>
      </c>
      <c r="CO27" s="137">
        <v>0</v>
      </c>
      <c r="CP27" s="169">
        <v>0</v>
      </c>
      <c r="CQ27" s="150">
        <v>0</v>
      </c>
      <c r="CR27" s="150">
        <v>0</v>
      </c>
      <c r="CS27" s="331"/>
      <c r="CT27" s="138"/>
      <c r="CU27" s="137">
        <v>5</v>
      </c>
      <c r="CV27" s="143" t="s">
        <v>1230</v>
      </c>
      <c r="CW27" s="164"/>
      <c r="CX27" s="148" t="s">
        <v>1167</v>
      </c>
      <c r="CY27" s="143" t="s">
        <v>5</v>
      </c>
      <c r="CZ27" s="137">
        <v>0</v>
      </c>
      <c r="DA27" s="331">
        <v>0</v>
      </c>
      <c r="DB27" s="150">
        <v>0</v>
      </c>
      <c r="DC27" s="331"/>
      <c r="DD27" s="138"/>
      <c r="DE27" s="149" t="s">
        <v>1188</v>
      </c>
      <c r="DF27" s="143" t="s">
        <v>1231</v>
      </c>
      <c r="DG27" s="164"/>
      <c r="DH27" s="148" t="s">
        <v>933</v>
      </c>
      <c r="DI27" s="143" t="s">
        <v>2</v>
      </c>
      <c r="DJ27" s="137">
        <v>1</v>
      </c>
      <c r="DK27" s="331">
        <v>0</v>
      </c>
      <c r="DL27" s="150">
        <v>0</v>
      </c>
      <c r="DM27" s="331"/>
      <c r="DN27" s="138"/>
      <c r="DO27" s="137" t="s">
        <v>1178</v>
      </c>
      <c r="DP27" s="143" t="s">
        <v>1232</v>
      </c>
      <c r="DQ27" s="164"/>
      <c r="DR27" s="148" t="s">
        <v>950</v>
      </c>
      <c r="DS27" s="143" t="s">
        <v>2</v>
      </c>
      <c r="DT27" s="137">
        <v>1</v>
      </c>
      <c r="DU27" s="331">
        <v>0</v>
      </c>
      <c r="DV27" s="150">
        <v>0</v>
      </c>
      <c r="DW27" s="331"/>
      <c r="DX27" s="138"/>
      <c r="DY27" s="137" t="s">
        <v>1180</v>
      </c>
      <c r="DZ27" s="143" t="s">
        <v>1232</v>
      </c>
      <c r="EA27" s="164"/>
      <c r="EB27" s="148" t="s">
        <v>966</v>
      </c>
      <c r="EC27" s="143" t="s">
        <v>2</v>
      </c>
      <c r="ED27" s="137">
        <v>1</v>
      </c>
      <c r="EE27" s="331">
        <v>0</v>
      </c>
      <c r="EF27" s="150">
        <v>0</v>
      </c>
      <c r="EG27" s="331"/>
      <c r="EH27" s="138"/>
      <c r="EI27" s="137">
        <v>7</v>
      </c>
      <c r="EJ27" s="143" t="s">
        <v>1232</v>
      </c>
      <c r="EK27" s="164"/>
      <c r="EL27" s="148" t="s">
        <v>997</v>
      </c>
      <c r="EM27" s="143" t="s">
        <v>2</v>
      </c>
      <c r="EN27" s="137">
        <v>1</v>
      </c>
      <c r="EO27" s="331">
        <v>0</v>
      </c>
      <c r="EP27" s="150">
        <v>0</v>
      </c>
      <c r="EQ27" s="331"/>
      <c r="ER27" s="138"/>
      <c r="ES27" s="137">
        <v>8</v>
      </c>
      <c r="ET27" s="143" t="s">
        <v>1232</v>
      </c>
      <c r="EU27" s="164"/>
      <c r="EV27" s="148" t="s">
        <v>265</v>
      </c>
      <c r="EW27" s="355" t="s">
        <v>9</v>
      </c>
      <c r="EX27" s="143">
        <v>50</v>
      </c>
      <c r="EZ27" s="148" t="s">
        <v>1185</v>
      </c>
      <c r="FA27" s="143" t="s">
        <v>5</v>
      </c>
      <c r="FB27" s="137">
        <v>0</v>
      </c>
      <c r="FC27" s="331">
        <v>0</v>
      </c>
      <c r="FD27" s="331">
        <v>0</v>
      </c>
      <c r="FE27" s="331">
        <v>4</v>
      </c>
      <c r="FF27" s="331">
        <v>0</v>
      </c>
      <c r="FG27" s="138">
        <v>0</v>
      </c>
      <c r="FH27" s="254"/>
      <c r="FI27" s="331"/>
      <c r="FJ27" s="146" t="s">
        <v>1186</v>
      </c>
      <c r="FK27" s="143" t="s">
        <v>1233</v>
      </c>
      <c r="FM27" s="148" t="s">
        <v>1167</v>
      </c>
      <c r="FN27" s="143" t="s">
        <v>5</v>
      </c>
      <c r="FO27" s="254">
        <v>0</v>
      </c>
      <c r="FP27" s="331">
        <v>0</v>
      </c>
      <c r="FQ27" s="331">
        <v>0</v>
      </c>
      <c r="FR27" s="169">
        <v>4</v>
      </c>
      <c r="FS27" s="331">
        <v>0</v>
      </c>
      <c r="FT27" s="355"/>
      <c r="FU27" s="355"/>
      <c r="FV27" s="265"/>
      <c r="FW27" s="146" t="s">
        <v>1187</v>
      </c>
      <c r="FX27" s="143" t="s">
        <v>1234</v>
      </c>
      <c r="FZ27" s="148" t="s">
        <v>1167</v>
      </c>
      <c r="GA27" s="143" t="s">
        <v>5</v>
      </c>
      <c r="GB27" s="169">
        <v>0</v>
      </c>
      <c r="GC27" s="331">
        <v>0</v>
      </c>
      <c r="GD27" s="169">
        <v>0</v>
      </c>
      <c r="GE27" s="355"/>
      <c r="GF27" s="265"/>
      <c r="GG27" s="148" t="s">
        <v>1188</v>
      </c>
      <c r="GH27" s="143" t="s">
        <v>1235</v>
      </c>
      <c r="GJ27" s="148" t="s">
        <v>1185</v>
      </c>
      <c r="GK27" s="143" t="s">
        <v>5</v>
      </c>
      <c r="GL27" s="254">
        <v>0</v>
      </c>
      <c r="GM27" s="331">
        <v>0</v>
      </c>
      <c r="GN27" s="331">
        <v>0</v>
      </c>
      <c r="GO27" s="331">
        <v>4</v>
      </c>
      <c r="GP27" s="331">
        <v>0</v>
      </c>
      <c r="GQ27" s="355"/>
      <c r="GR27" s="355"/>
      <c r="GS27" s="355"/>
      <c r="GT27" s="146" t="s">
        <v>1189</v>
      </c>
      <c r="GU27" s="143" t="s">
        <v>1236</v>
      </c>
      <c r="GW27" s="148" t="s">
        <v>1185</v>
      </c>
      <c r="GX27" s="143" t="s">
        <v>5</v>
      </c>
      <c r="GY27" s="254">
        <v>0</v>
      </c>
      <c r="GZ27" s="331">
        <v>0</v>
      </c>
      <c r="HA27" s="331">
        <v>0</v>
      </c>
      <c r="HB27" s="331">
        <v>4</v>
      </c>
      <c r="HC27" s="331">
        <v>0</v>
      </c>
      <c r="HD27" s="355"/>
      <c r="HE27" s="355"/>
      <c r="HF27" s="355"/>
      <c r="HG27" s="149" t="s">
        <v>1190</v>
      </c>
      <c r="HH27" s="143" t="s">
        <v>1237</v>
      </c>
      <c r="HJ27" s="148" t="s">
        <v>1185</v>
      </c>
      <c r="HK27" s="143" t="s">
        <v>5</v>
      </c>
      <c r="HL27" s="254">
        <v>0</v>
      </c>
      <c r="HM27" s="331">
        <v>0</v>
      </c>
      <c r="HN27" s="331">
        <v>0</v>
      </c>
      <c r="HO27" s="355"/>
      <c r="HP27" s="147"/>
      <c r="HQ27" s="146" t="s">
        <v>1177</v>
      </c>
      <c r="HR27" s="143" t="s">
        <v>1238</v>
      </c>
    </row>
    <row r="28" spans="2:226">
      <c r="B28" s="146" t="s">
        <v>1167</v>
      </c>
      <c r="C28" s="147" t="s">
        <v>6</v>
      </c>
      <c r="D28" s="137">
        <v>0</v>
      </c>
      <c r="E28" s="331">
        <v>0</v>
      </c>
      <c r="F28" s="331">
        <v>0</v>
      </c>
      <c r="G28" s="150">
        <v>4</v>
      </c>
      <c r="H28" s="331"/>
      <c r="I28" s="138"/>
      <c r="J28" s="137">
        <v>0</v>
      </c>
      <c r="K28" s="143" t="s">
        <v>1239</v>
      </c>
      <c r="L28" s="164"/>
      <c r="M28" s="148" t="s">
        <v>105</v>
      </c>
      <c r="N28" s="143" t="s">
        <v>5</v>
      </c>
      <c r="O28" s="137">
        <v>1</v>
      </c>
      <c r="P28" s="331">
        <v>0</v>
      </c>
      <c r="Q28" s="331">
        <v>0</v>
      </c>
      <c r="R28" s="331">
        <v>4</v>
      </c>
      <c r="S28" s="331">
        <v>0</v>
      </c>
      <c r="T28" s="150">
        <v>0</v>
      </c>
      <c r="U28" s="331"/>
      <c r="V28" s="138"/>
      <c r="W28" s="149">
        <v>2</v>
      </c>
      <c r="X28" s="143" t="s">
        <v>1209</v>
      </c>
      <c r="Y28" s="164"/>
      <c r="Z28" s="148" t="s">
        <v>262</v>
      </c>
      <c r="AA28" s="143" t="s">
        <v>1</v>
      </c>
      <c r="AB28" s="137">
        <v>1</v>
      </c>
      <c r="AC28" s="331">
        <v>0</v>
      </c>
      <c r="AD28" s="331">
        <v>0</v>
      </c>
      <c r="AE28" s="331">
        <v>7</v>
      </c>
      <c r="AF28" s="331">
        <v>0</v>
      </c>
      <c r="AG28" s="150">
        <v>0</v>
      </c>
      <c r="AH28" s="331"/>
      <c r="AI28" s="138"/>
      <c r="AJ28" s="137" t="s">
        <v>1224</v>
      </c>
      <c r="AK28" s="143" t="s">
        <v>1240</v>
      </c>
      <c r="AL28" s="164"/>
      <c r="AM28" s="148" t="s">
        <v>289</v>
      </c>
      <c r="AN28" s="143" t="s">
        <v>1</v>
      </c>
      <c r="AO28" s="137">
        <v>1</v>
      </c>
      <c r="AP28" s="331">
        <v>0</v>
      </c>
      <c r="AQ28" s="331">
        <v>0</v>
      </c>
      <c r="AR28" s="331">
        <v>7</v>
      </c>
      <c r="AS28" s="331">
        <v>0</v>
      </c>
      <c r="AT28" s="150">
        <v>0</v>
      </c>
      <c r="AU28" s="331"/>
      <c r="AV28" s="138"/>
      <c r="AW28" s="137" t="s">
        <v>1226</v>
      </c>
      <c r="AX28" s="143" t="s">
        <v>1240</v>
      </c>
      <c r="AY28" s="164"/>
      <c r="AZ28" s="148" t="s">
        <v>1167</v>
      </c>
      <c r="BA28" s="143" t="s">
        <v>6</v>
      </c>
      <c r="BB28" s="137">
        <v>0</v>
      </c>
      <c r="BC28" s="331">
        <v>0</v>
      </c>
      <c r="BD28" s="331">
        <v>0</v>
      </c>
      <c r="BE28" s="331">
        <v>4</v>
      </c>
      <c r="BF28" s="331">
        <v>0</v>
      </c>
      <c r="BG28" s="150">
        <v>0</v>
      </c>
      <c r="BH28" s="331"/>
      <c r="BI28" s="138"/>
      <c r="BJ28" s="149">
        <v>3</v>
      </c>
      <c r="BK28" s="143" t="s">
        <v>1241</v>
      </c>
      <c r="BM28" s="148" t="s">
        <v>1167</v>
      </c>
      <c r="BN28" s="143" t="s">
        <v>6</v>
      </c>
      <c r="BO28" s="137">
        <v>0</v>
      </c>
      <c r="BP28" s="331">
        <v>0</v>
      </c>
      <c r="BQ28" s="331">
        <v>0</v>
      </c>
      <c r="BR28" s="331">
        <v>4</v>
      </c>
      <c r="BS28" s="331">
        <v>0</v>
      </c>
      <c r="BT28" s="150">
        <v>0</v>
      </c>
      <c r="BU28" s="331"/>
      <c r="BV28" s="138"/>
      <c r="BW28" s="149" t="s">
        <v>1174</v>
      </c>
      <c r="BX28" s="143" t="s">
        <v>1242</v>
      </c>
      <c r="BY28" s="164"/>
      <c r="BZ28" s="148" t="s">
        <v>1167</v>
      </c>
      <c r="CA28" s="143" t="s">
        <v>6</v>
      </c>
      <c r="CB28" s="137">
        <v>0</v>
      </c>
      <c r="CC28" s="331">
        <v>0</v>
      </c>
      <c r="CD28" s="331">
        <v>0</v>
      </c>
      <c r="CE28" s="331">
        <v>4</v>
      </c>
      <c r="CF28" s="331">
        <v>0</v>
      </c>
      <c r="CG28" s="150">
        <v>0</v>
      </c>
      <c r="CH28" s="331"/>
      <c r="CI28" s="138"/>
      <c r="CJ28" s="149" t="s">
        <v>1175</v>
      </c>
      <c r="CK28" s="143" t="s">
        <v>1243</v>
      </c>
      <c r="CL28" s="164"/>
      <c r="CM28" s="148" t="s">
        <v>1167</v>
      </c>
      <c r="CN28" s="143" t="s">
        <v>5</v>
      </c>
      <c r="CO28" s="137">
        <v>0</v>
      </c>
      <c r="CP28" s="169">
        <v>0</v>
      </c>
      <c r="CQ28" s="150">
        <v>0</v>
      </c>
      <c r="CR28" s="150">
        <v>0</v>
      </c>
      <c r="CS28" s="331"/>
      <c r="CT28" s="138"/>
      <c r="CU28" s="137">
        <v>5</v>
      </c>
      <c r="CV28" s="143" t="s">
        <v>1244</v>
      </c>
      <c r="CW28" s="164"/>
      <c r="CX28" s="148" t="s">
        <v>1167</v>
      </c>
      <c r="CY28" s="143" t="s">
        <v>6</v>
      </c>
      <c r="CZ28" s="137">
        <v>0</v>
      </c>
      <c r="DA28" s="331">
        <v>0</v>
      </c>
      <c r="DB28" s="150">
        <v>0</v>
      </c>
      <c r="DC28" s="331"/>
      <c r="DD28" s="138"/>
      <c r="DE28" s="149" t="s">
        <v>1188</v>
      </c>
      <c r="DF28" s="143" t="s">
        <v>1245</v>
      </c>
      <c r="DG28" s="164"/>
      <c r="DH28" s="148" t="s">
        <v>934</v>
      </c>
      <c r="DI28" s="143" t="s">
        <v>2</v>
      </c>
      <c r="DJ28" s="137">
        <v>1</v>
      </c>
      <c r="DK28" s="331">
        <v>0</v>
      </c>
      <c r="DL28" s="150">
        <v>0</v>
      </c>
      <c r="DM28" s="331"/>
      <c r="DN28" s="138"/>
      <c r="DO28" s="137" t="s">
        <v>1178</v>
      </c>
      <c r="DP28" s="143" t="s">
        <v>1246</v>
      </c>
      <c r="DQ28" s="164"/>
      <c r="DR28" s="148" t="s">
        <v>951</v>
      </c>
      <c r="DS28" s="143" t="s">
        <v>2</v>
      </c>
      <c r="DT28" s="137">
        <v>1</v>
      </c>
      <c r="DU28" s="331">
        <v>0</v>
      </c>
      <c r="DV28" s="150">
        <v>0</v>
      </c>
      <c r="DW28" s="331"/>
      <c r="DX28" s="138"/>
      <c r="DY28" s="137" t="s">
        <v>1180</v>
      </c>
      <c r="DZ28" s="143" t="s">
        <v>1246</v>
      </c>
      <c r="EA28" s="164"/>
      <c r="EB28" s="148" t="s">
        <v>967</v>
      </c>
      <c r="EC28" s="143" t="s">
        <v>2</v>
      </c>
      <c r="ED28" s="137">
        <v>1</v>
      </c>
      <c r="EE28" s="331">
        <v>0</v>
      </c>
      <c r="EF28" s="150">
        <v>0</v>
      </c>
      <c r="EG28" s="331"/>
      <c r="EH28" s="138"/>
      <c r="EI28" s="137">
        <v>7</v>
      </c>
      <c r="EJ28" s="143" t="s">
        <v>1246</v>
      </c>
      <c r="EK28" s="164"/>
      <c r="EL28" s="148" t="s">
        <v>998</v>
      </c>
      <c r="EM28" s="143" t="s">
        <v>2</v>
      </c>
      <c r="EN28" s="137">
        <v>1</v>
      </c>
      <c r="EO28" s="331">
        <v>0</v>
      </c>
      <c r="EP28" s="150">
        <v>0</v>
      </c>
      <c r="EQ28" s="331"/>
      <c r="ER28" s="138"/>
      <c r="ES28" s="137">
        <v>8</v>
      </c>
      <c r="ET28" s="143" t="s">
        <v>1246</v>
      </c>
      <c r="EU28" s="164"/>
      <c r="EV28" s="148" t="s">
        <v>272</v>
      </c>
      <c r="EW28" s="355" t="s">
        <v>9</v>
      </c>
      <c r="EX28" s="143">
        <v>50</v>
      </c>
      <c r="EZ28" s="148" t="s">
        <v>1185</v>
      </c>
      <c r="FA28" s="143" t="s">
        <v>6</v>
      </c>
      <c r="FB28" s="137">
        <v>0</v>
      </c>
      <c r="FC28" s="331">
        <v>0</v>
      </c>
      <c r="FD28" s="331">
        <v>0</v>
      </c>
      <c r="FE28" s="331">
        <v>4</v>
      </c>
      <c r="FF28" s="331">
        <v>0</v>
      </c>
      <c r="FG28" s="138">
        <v>0</v>
      </c>
      <c r="FH28" s="254"/>
      <c r="FI28" s="331"/>
      <c r="FJ28" s="146" t="s">
        <v>1186</v>
      </c>
      <c r="FK28" s="143" t="s">
        <v>1247</v>
      </c>
      <c r="FM28" s="148" t="s">
        <v>1167</v>
      </c>
      <c r="FN28" s="143" t="s">
        <v>6</v>
      </c>
      <c r="FO28" s="254">
        <v>0</v>
      </c>
      <c r="FP28" s="331">
        <v>0</v>
      </c>
      <c r="FQ28" s="331">
        <v>0</v>
      </c>
      <c r="FR28" s="169">
        <v>4</v>
      </c>
      <c r="FS28" s="331">
        <v>0</v>
      </c>
      <c r="FT28" s="355"/>
      <c r="FU28" s="355"/>
      <c r="FV28" s="265"/>
      <c r="FW28" s="146" t="s">
        <v>1187</v>
      </c>
      <c r="FX28" s="143" t="s">
        <v>1248</v>
      </c>
      <c r="FZ28" s="148" t="s">
        <v>1167</v>
      </c>
      <c r="GA28" s="143" t="s">
        <v>6</v>
      </c>
      <c r="GB28" s="169">
        <v>0</v>
      </c>
      <c r="GC28" s="331">
        <v>0</v>
      </c>
      <c r="GD28" s="169">
        <v>0</v>
      </c>
      <c r="GE28" s="355"/>
      <c r="GF28" s="265"/>
      <c r="GG28" s="148" t="s">
        <v>1188</v>
      </c>
      <c r="GH28" s="143" t="s">
        <v>1249</v>
      </c>
      <c r="GJ28" s="148" t="s">
        <v>1185</v>
      </c>
      <c r="GK28" s="143" t="s">
        <v>6</v>
      </c>
      <c r="GL28" s="254">
        <v>0</v>
      </c>
      <c r="GM28" s="331">
        <v>0</v>
      </c>
      <c r="GN28" s="331">
        <v>0</v>
      </c>
      <c r="GO28" s="331">
        <v>4</v>
      </c>
      <c r="GP28" s="331">
        <v>0</v>
      </c>
      <c r="GQ28" s="355"/>
      <c r="GR28" s="355"/>
      <c r="GS28" s="355"/>
      <c r="GT28" s="146" t="s">
        <v>1189</v>
      </c>
      <c r="GU28" s="143" t="s">
        <v>1250</v>
      </c>
      <c r="GW28" s="148" t="s">
        <v>1185</v>
      </c>
      <c r="GX28" s="143" t="s">
        <v>6</v>
      </c>
      <c r="GY28" s="254">
        <v>0</v>
      </c>
      <c r="GZ28" s="331">
        <v>0</v>
      </c>
      <c r="HA28" s="331">
        <v>0</v>
      </c>
      <c r="HB28" s="331">
        <v>4</v>
      </c>
      <c r="HC28" s="331">
        <v>0</v>
      </c>
      <c r="HD28" s="355"/>
      <c r="HE28" s="355"/>
      <c r="HF28" s="355"/>
      <c r="HG28" s="149" t="s">
        <v>1190</v>
      </c>
      <c r="HH28" s="143" t="s">
        <v>1251</v>
      </c>
      <c r="HJ28" s="148" t="s">
        <v>1185</v>
      </c>
      <c r="HK28" s="143" t="s">
        <v>6</v>
      </c>
      <c r="HL28" s="254">
        <v>0</v>
      </c>
      <c r="HM28" s="331">
        <v>0</v>
      </c>
      <c r="HN28" s="331">
        <v>0</v>
      </c>
      <c r="HO28" s="355"/>
      <c r="HP28" s="147"/>
      <c r="HQ28" s="146" t="s">
        <v>1177</v>
      </c>
      <c r="HR28" s="143" t="s">
        <v>1252</v>
      </c>
    </row>
    <row r="29" spans="2:226">
      <c r="B29" s="146" t="s">
        <v>1167</v>
      </c>
      <c r="C29" s="147" t="s">
        <v>7</v>
      </c>
      <c r="D29" s="137">
        <v>0</v>
      </c>
      <c r="E29" s="331">
        <v>0</v>
      </c>
      <c r="F29" s="331">
        <v>0</v>
      </c>
      <c r="G29" s="150">
        <v>4</v>
      </c>
      <c r="H29" s="331"/>
      <c r="I29" s="138"/>
      <c r="J29" s="137">
        <v>0</v>
      </c>
      <c r="K29" s="143" t="s">
        <v>1253</v>
      </c>
      <c r="L29" s="164"/>
      <c r="M29" s="148" t="s">
        <v>105</v>
      </c>
      <c r="N29" s="143" t="s">
        <v>15</v>
      </c>
      <c r="O29" s="137">
        <v>1</v>
      </c>
      <c r="P29" s="331">
        <v>0</v>
      </c>
      <c r="Q29" s="331">
        <v>0</v>
      </c>
      <c r="R29" s="331">
        <v>4</v>
      </c>
      <c r="S29" s="331">
        <v>0</v>
      </c>
      <c r="T29" s="150">
        <v>0</v>
      </c>
      <c r="U29" s="331"/>
      <c r="V29" s="138"/>
      <c r="W29" s="149">
        <v>2</v>
      </c>
      <c r="X29" s="143" t="s">
        <v>1254</v>
      </c>
      <c r="Y29" s="164"/>
      <c r="Z29" s="148" t="s">
        <v>262</v>
      </c>
      <c r="AA29" s="143" t="s">
        <v>2</v>
      </c>
      <c r="AB29" s="137">
        <v>1</v>
      </c>
      <c r="AC29" s="331">
        <v>0</v>
      </c>
      <c r="AD29" s="331">
        <v>0</v>
      </c>
      <c r="AE29" s="331">
        <v>7</v>
      </c>
      <c r="AF29" s="331">
        <v>0</v>
      </c>
      <c r="AG29" s="150">
        <v>0</v>
      </c>
      <c r="AH29" s="331"/>
      <c r="AI29" s="138"/>
      <c r="AJ29" s="137" t="s">
        <v>1224</v>
      </c>
      <c r="AK29" s="143" t="s">
        <v>1255</v>
      </c>
      <c r="AL29" s="164"/>
      <c r="AM29" s="148" t="s">
        <v>289</v>
      </c>
      <c r="AN29" s="143" t="s">
        <v>2</v>
      </c>
      <c r="AO29" s="137">
        <v>1</v>
      </c>
      <c r="AP29" s="331">
        <v>0</v>
      </c>
      <c r="AQ29" s="331">
        <v>0</v>
      </c>
      <c r="AR29" s="331">
        <v>7</v>
      </c>
      <c r="AS29" s="331">
        <v>0</v>
      </c>
      <c r="AT29" s="150">
        <v>0</v>
      </c>
      <c r="AU29" s="331"/>
      <c r="AV29" s="138"/>
      <c r="AW29" s="137" t="s">
        <v>1226</v>
      </c>
      <c r="AX29" s="143" t="s">
        <v>1255</v>
      </c>
      <c r="AY29" s="164"/>
      <c r="AZ29" s="148" t="s">
        <v>1167</v>
      </c>
      <c r="BA29" s="143" t="s">
        <v>7</v>
      </c>
      <c r="BB29" s="137">
        <v>0</v>
      </c>
      <c r="BC29" s="331">
        <v>0</v>
      </c>
      <c r="BD29" s="331">
        <v>0</v>
      </c>
      <c r="BE29" s="331">
        <v>4</v>
      </c>
      <c r="BF29" s="331">
        <v>0</v>
      </c>
      <c r="BG29" s="150">
        <v>0</v>
      </c>
      <c r="BH29" s="331"/>
      <c r="BI29" s="138"/>
      <c r="BJ29" s="149">
        <v>3</v>
      </c>
      <c r="BK29" s="143" t="s">
        <v>1256</v>
      </c>
      <c r="BM29" s="148" t="s">
        <v>1167</v>
      </c>
      <c r="BN29" s="143" t="s">
        <v>7</v>
      </c>
      <c r="BO29" s="137">
        <v>0</v>
      </c>
      <c r="BP29" s="331">
        <v>0</v>
      </c>
      <c r="BQ29" s="331">
        <v>0</v>
      </c>
      <c r="BR29" s="331">
        <v>4</v>
      </c>
      <c r="BS29" s="331">
        <v>0</v>
      </c>
      <c r="BT29" s="150">
        <v>0</v>
      </c>
      <c r="BU29" s="331"/>
      <c r="BV29" s="138"/>
      <c r="BW29" s="149" t="s">
        <v>1174</v>
      </c>
      <c r="BX29" s="143" t="s">
        <v>1257</v>
      </c>
      <c r="BY29" s="164"/>
      <c r="BZ29" s="148" t="s">
        <v>1167</v>
      </c>
      <c r="CA29" s="143" t="s">
        <v>7</v>
      </c>
      <c r="CB29" s="137">
        <v>0</v>
      </c>
      <c r="CC29" s="331">
        <v>0</v>
      </c>
      <c r="CD29" s="331">
        <v>0</v>
      </c>
      <c r="CE29" s="331">
        <v>4</v>
      </c>
      <c r="CF29" s="331">
        <v>0</v>
      </c>
      <c r="CG29" s="150">
        <v>0</v>
      </c>
      <c r="CH29" s="331"/>
      <c r="CI29" s="138"/>
      <c r="CJ29" s="149" t="s">
        <v>1175</v>
      </c>
      <c r="CK29" s="143" t="s">
        <v>1258</v>
      </c>
      <c r="CL29" s="164"/>
      <c r="CM29" s="148" t="s">
        <v>1167</v>
      </c>
      <c r="CN29" s="143" t="s">
        <v>6</v>
      </c>
      <c r="CO29" s="137">
        <v>0</v>
      </c>
      <c r="CP29" s="169">
        <v>0</v>
      </c>
      <c r="CQ29" s="150">
        <v>0</v>
      </c>
      <c r="CR29" s="150">
        <v>0</v>
      </c>
      <c r="CS29" s="331"/>
      <c r="CT29" s="138"/>
      <c r="CU29" s="137">
        <v>5</v>
      </c>
      <c r="CV29" s="143" t="s">
        <v>1259</v>
      </c>
      <c r="CW29" s="164"/>
      <c r="CX29" s="148" t="s">
        <v>1167</v>
      </c>
      <c r="CY29" s="143" t="s">
        <v>6</v>
      </c>
      <c r="CZ29" s="137">
        <v>0</v>
      </c>
      <c r="DA29" s="331">
        <v>0</v>
      </c>
      <c r="DB29" s="150">
        <v>0</v>
      </c>
      <c r="DC29" s="331"/>
      <c r="DD29" s="138"/>
      <c r="DE29" s="149" t="s">
        <v>1188</v>
      </c>
      <c r="DF29" s="143" t="s">
        <v>1260</v>
      </c>
      <c r="DG29" s="164"/>
      <c r="DH29" s="148" t="s">
        <v>933</v>
      </c>
      <c r="DI29" s="143" t="s">
        <v>3</v>
      </c>
      <c r="DJ29" s="137">
        <v>1</v>
      </c>
      <c r="DK29" s="331">
        <v>0</v>
      </c>
      <c r="DL29" s="150">
        <v>0</v>
      </c>
      <c r="DM29" s="331"/>
      <c r="DN29" s="138"/>
      <c r="DO29" s="137" t="s">
        <v>1178</v>
      </c>
      <c r="DP29" s="143" t="s">
        <v>1261</v>
      </c>
      <c r="DQ29" s="164"/>
      <c r="DR29" s="148" t="s">
        <v>950</v>
      </c>
      <c r="DS29" s="143" t="s">
        <v>3</v>
      </c>
      <c r="DT29" s="137">
        <v>1</v>
      </c>
      <c r="DU29" s="331">
        <v>0</v>
      </c>
      <c r="DV29" s="150">
        <v>0</v>
      </c>
      <c r="DW29" s="331"/>
      <c r="DX29" s="138"/>
      <c r="DY29" s="137" t="s">
        <v>1180</v>
      </c>
      <c r="DZ29" s="143" t="s">
        <v>1261</v>
      </c>
      <c r="EA29" s="164"/>
      <c r="EB29" s="148" t="s">
        <v>966</v>
      </c>
      <c r="EC29" s="143" t="s">
        <v>3</v>
      </c>
      <c r="ED29" s="137">
        <v>1</v>
      </c>
      <c r="EE29" s="331">
        <v>0</v>
      </c>
      <c r="EF29" s="150">
        <v>0</v>
      </c>
      <c r="EG29" s="331"/>
      <c r="EH29" s="138"/>
      <c r="EI29" s="137">
        <v>7</v>
      </c>
      <c r="EJ29" s="143" t="s">
        <v>1261</v>
      </c>
      <c r="EK29" s="164"/>
      <c r="EL29" s="148" t="s">
        <v>997</v>
      </c>
      <c r="EM29" s="143" t="s">
        <v>3</v>
      </c>
      <c r="EN29" s="137">
        <v>1</v>
      </c>
      <c r="EO29" s="331">
        <v>0</v>
      </c>
      <c r="EP29" s="150">
        <v>0</v>
      </c>
      <c r="EQ29" s="331"/>
      <c r="ER29" s="138"/>
      <c r="ES29" s="137">
        <v>8</v>
      </c>
      <c r="ET29" s="143" t="s">
        <v>1261</v>
      </c>
      <c r="EU29" s="164"/>
      <c r="EV29" s="148" t="s">
        <v>278</v>
      </c>
      <c r="EW29" s="355" t="s">
        <v>9</v>
      </c>
      <c r="EX29" s="143">
        <v>50</v>
      </c>
      <c r="EZ29" s="148" t="s">
        <v>1185</v>
      </c>
      <c r="FA29" s="143" t="s">
        <v>7</v>
      </c>
      <c r="FB29" s="137">
        <v>0</v>
      </c>
      <c r="FC29" s="331">
        <v>0</v>
      </c>
      <c r="FD29" s="331">
        <v>0</v>
      </c>
      <c r="FE29" s="331">
        <v>4</v>
      </c>
      <c r="FF29" s="331">
        <v>0</v>
      </c>
      <c r="FG29" s="138">
        <v>0</v>
      </c>
      <c r="FH29" s="254"/>
      <c r="FI29" s="331"/>
      <c r="FJ29" s="146" t="s">
        <v>1186</v>
      </c>
      <c r="FK29" s="143" t="s">
        <v>1262</v>
      </c>
      <c r="FM29" s="148" t="s">
        <v>1167</v>
      </c>
      <c r="FN29" s="143" t="s">
        <v>7</v>
      </c>
      <c r="FO29" s="254">
        <v>0</v>
      </c>
      <c r="FP29" s="331">
        <v>0</v>
      </c>
      <c r="FQ29" s="331">
        <v>0</v>
      </c>
      <c r="FR29" s="169">
        <v>4</v>
      </c>
      <c r="FS29" s="331">
        <v>0</v>
      </c>
      <c r="FT29" s="355"/>
      <c r="FU29" s="355"/>
      <c r="FV29" s="265"/>
      <c r="FW29" s="146" t="s">
        <v>1187</v>
      </c>
      <c r="FX29" s="143" t="s">
        <v>1263</v>
      </c>
      <c r="FZ29" s="148" t="s">
        <v>1167</v>
      </c>
      <c r="GA29" s="143" t="s">
        <v>7</v>
      </c>
      <c r="GB29" s="169">
        <v>0</v>
      </c>
      <c r="GC29" s="331">
        <v>0</v>
      </c>
      <c r="GD29" s="169">
        <v>0</v>
      </c>
      <c r="GE29" s="355"/>
      <c r="GF29" s="265"/>
      <c r="GG29" s="148" t="s">
        <v>1188</v>
      </c>
      <c r="GH29" s="143" t="s">
        <v>1264</v>
      </c>
      <c r="GJ29" s="148" t="s">
        <v>1185</v>
      </c>
      <c r="GK29" s="143" t="s">
        <v>7</v>
      </c>
      <c r="GL29" s="254">
        <v>0</v>
      </c>
      <c r="GM29" s="331">
        <v>0</v>
      </c>
      <c r="GN29" s="331">
        <v>0</v>
      </c>
      <c r="GO29" s="331">
        <v>4</v>
      </c>
      <c r="GP29" s="331">
        <v>0</v>
      </c>
      <c r="GQ29" s="355"/>
      <c r="GR29" s="355"/>
      <c r="GS29" s="355"/>
      <c r="GT29" s="146" t="s">
        <v>1189</v>
      </c>
      <c r="GU29" s="143" t="s">
        <v>1265</v>
      </c>
      <c r="GW29" s="148" t="s">
        <v>1185</v>
      </c>
      <c r="GX29" s="143" t="s">
        <v>7</v>
      </c>
      <c r="GY29" s="254">
        <v>0</v>
      </c>
      <c r="GZ29" s="331">
        <v>0</v>
      </c>
      <c r="HA29" s="331">
        <v>0</v>
      </c>
      <c r="HB29" s="331">
        <v>4</v>
      </c>
      <c r="HC29" s="331">
        <v>0</v>
      </c>
      <c r="HD29" s="355"/>
      <c r="HE29" s="355"/>
      <c r="HF29" s="355"/>
      <c r="HG29" s="149" t="s">
        <v>1190</v>
      </c>
      <c r="HH29" s="143" t="s">
        <v>1266</v>
      </c>
      <c r="HJ29" s="148" t="s">
        <v>1185</v>
      </c>
      <c r="HK29" s="143" t="s">
        <v>7</v>
      </c>
      <c r="HL29" s="254">
        <v>0</v>
      </c>
      <c r="HM29" s="331">
        <v>0</v>
      </c>
      <c r="HN29" s="331">
        <v>0</v>
      </c>
      <c r="HO29" s="355"/>
      <c r="HP29" s="147"/>
      <c r="HQ29" s="146" t="s">
        <v>1177</v>
      </c>
      <c r="HR29" s="143" t="s">
        <v>1267</v>
      </c>
    </row>
    <row r="30" spans="2:226">
      <c r="B30" s="146" t="s">
        <v>1167</v>
      </c>
      <c r="C30" s="147" t="s">
        <v>8</v>
      </c>
      <c r="D30" s="137">
        <v>0</v>
      </c>
      <c r="E30" s="331">
        <v>0</v>
      </c>
      <c r="F30" s="331">
        <v>0</v>
      </c>
      <c r="G30" s="150">
        <v>4</v>
      </c>
      <c r="H30" s="331"/>
      <c r="I30" s="138"/>
      <c r="J30" s="137">
        <v>0</v>
      </c>
      <c r="K30" s="143" t="s">
        <v>1268</v>
      </c>
      <c r="L30" s="164"/>
      <c r="M30" s="148" t="s">
        <v>108</v>
      </c>
      <c r="N30" s="143" t="s">
        <v>5</v>
      </c>
      <c r="O30" s="137">
        <v>1</v>
      </c>
      <c r="P30" s="331">
        <v>0</v>
      </c>
      <c r="Q30" s="331">
        <v>0</v>
      </c>
      <c r="R30" s="331">
        <v>4</v>
      </c>
      <c r="S30" s="331">
        <v>0</v>
      </c>
      <c r="T30" s="150">
        <v>0</v>
      </c>
      <c r="U30" s="331"/>
      <c r="V30" s="138"/>
      <c r="W30" s="149">
        <v>2</v>
      </c>
      <c r="X30" s="143" t="s">
        <v>1269</v>
      </c>
      <c r="Y30" s="164"/>
      <c r="Z30" s="148" t="s">
        <v>262</v>
      </c>
      <c r="AA30" s="143" t="s">
        <v>3</v>
      </c>
      <c r="AB30" s="137">
        <v>1</v>
      </c>
      <c r="AC30" s="331">
        <v>0</v>
      </c>
      <c r="AD30" s="331">
        <v>0</v>
      </c>
      <c r="AE30" s="331">
        <v>4</v>
      </c>
      <c r="AF30" s="331">
        <v>0</v>
      </c>
      <c r="AG30" s="150">
        <v>0</v>
      </c>
      <c r="AH30" s="331"/>
      <c r="AI30" s="138"/>
      <c r="AJ30" s="137" t="s">
        <v>1224</v>
      </c>
      <c r="AK30" s="143" t="s">
        <v>1270</v>
      </c>
      <c r="AL30" s="164"/>
      <c r="AM30" s="148" t="s">
        <v>289</v>
      </c>
      <c r="AN30" s="143" t="s">
        <v>3</v>
      </c>
      <c r="AO30" s="137">
        <v>1</v>
      </c>
      <c r="AP30" s="331">
        <v>0</v>
      </c>
      <c r="AQ30" s="331">
        <v>0</v>
      </c>
      <c r="AR30" s="331">
        <v>4</v>
      </c>
      <c r="AS30" s="331">
        <v>0</v>
      </c>
      <c r="AT30" s="150">
        <v>0</v>
      </c>
      <c r="AU30" s="331"/>
      <c r="AV30" s="138"/>
      <c r="AW30" s="137" t="s">
        <v>1226</v>
      </c>
      <c r="AX30" s="143" t="s">
        <v>1270</v>
      </c>
      <c r="AY30" s="164"/>
      <c r="AZ30" s="148" t="s">
        <v>1167</v>
      </c>
      <c r="BA30" s="143" t="s">
        <v>8</v>
      </c>
      <c r="BB30" s="137">
        <v>0</v>
      </c>
      <c r="BC30" s="331">
        <v>0</v>
      </c>
      <c r="BD30" s="331">
        <v>0</v>
      </c>
      <c r="BE30" s="331">
        <v>4</v>
      </c>
      <c r="BF30" s="331">
        <v>0</v>
      </c>
      <c r="BG30" s="150">
        <v>0</v>
      </c>
      <c r="BH30" s="331"/>
      <c r="BI30" s="138"/>
      <c r="BJ30" s="149">
        <v>3</v>
      </c>
      <c r="BK30" s="143" t="s">
        <v>1271</v>
      </c>
      <c r="BM30" s="148" t="s">
        <v>1167</v>
      </c>
      <c r="BN30" s="143" t="s">
        <v>8</v>
      </c>
      <c r="BO30" s="137">
        <v>0</v>
      </c>
      <c r="BP30" s="331">
        <v>0</v>
      </c>
      <c r="BQ30" s="331">
        <v>0</v>
      </c>
      <c r="BR30" s="331">
        <v>4</v>
      </c>
      <c r="BS30" s="331">
        <v>0</v>
      </c>
      <c r="BT30" s="150">
        <v>0</v>
      </c>
      <c r="BU30" s="331"/>
      <c r="BV30" s="138"/>
      <c r="BW30" s="149" t="s">
        <v>1174</v>
      </c>
      <c r="BX30" s="143" t="s">
        <v>1272</v>
      </c>
      <c r="BY30" s="164"/>
      <c r="BZ30" s="148" t="s">
        <v>1167</v>
      </c>
      <c r="CA30" s="143" t="s">
        <v>8</v>
      </c>
      <c r="CB30" s="137">
        <v>0</v>
      </c>
      <c r="CC30" s="331">
        <v>0</v>
      </c>
      <c r="CD30" s="331">
        <v>0</v>
      </c>
      <c r="CE30" s="331">
        <v>4</v>
      </c>
      <c r="CF30" s="331">
        <v>0</v>
      </c>
      <c r="CG30" s="150">
        <v>0</v>
      </c>
      <c r="CH30" s="331"/>
      <c r="CI30" s="138"/>
      <c r="CJ30" s="149" t="s">
        <v>1175</v>
      </c>
      <c r="CK30" s="143" t="s">
        <v>1273</v>
      </c>
      <c r="CL30" s="164"/>
      <c r="CM30" s="148" t="s">
        <v>1167</v>
      </c>
      <c r="CN30" s="143" t="s">
        <v>7</v>
      </c>
      <c r="CO30" s="137">
        <v>0</v>
      </c>
      <c r="CP30" s="169">
        <v>0</v>
      </c>
      <c r="CQ30" s="150">
        <v>0</v>
      </c>
      <c r="CR30" s="150">
        <v>0</v>
      </c>
      <c r="CS30" s="331"/>
      <c r="CT30" s="138"/>
      <c r="CU30" s="137">
        <v>5</v>
      </c>
      <c r="CV30" s="143" t="s">
        <v>1274</v>
      </c>
      <c r="CW30" s="164"/>
      <c r="CX30" s="148" t="s">
        <v>1167</v>
      </c>
      <c r="CY30" s="143" t="s">
        <v>7</v>
      </c>
      <c r="CZ30" s="137">
        <v>0</v>
      </c>
      <c r="DA30" s="331">
        <v>0</v>
      </c>
      <c r="DB30" s="150">
        <v>0</v>
      </c>
      <c r="DC30" s="331"/>
      <c r="DD30" s="138"/>
      <c r="DE30" s="149" t="s">
        <v>1188</v>
      </c>
      <c r="DF30" s="168" t="s">
        <v>1275</v>
      </c>
      <c r="DG30" s="167"/>
      <c r="DH30" s="148" t="s">
        <v>934</v>
      </c>
      <c r="DI30" s="143" t="s">
        <v>3</v>
      </c>
      <c r="DJ30" s="137">
        <v>1</v>
      </c>
      <c r="DK30" s="331">
        <v>0</v>
      </c>
      <c r="DL30" s="150">
        <v>0</v>
      </c>
      <c r="DM30" s="331"/>
      <c r="DN30" s="138"/>
      <c r="DO30" s="137" t="s">
        <v>1178</v>
      </c>
      <c r="DP30" s="143" t="s">
        <v>1276</v>
      </c>
      <c r="DQ30" s="164"/>
      <c r="DR30" s="148" t="s">
        <v>951</v>
      </c>
      <c r="DS30" s="143" t="s">
        <v>3</v>
      </c>
      <c r="DT30" s="137">
        <v>1</v>
      </c>
      <c r="DU30" s="331">
        <v>0</v>
      </c>
      <c r="DV30" s="150">
        <v>0</v>
      </c>
      <c r="DW30" s="331"/>
      <c r="DX30" s="138"/>
      <c r="DY30" s="137" t="s">
        <v>1180</v>
      </c>
      <c r="DZ30" s="143" t="s">
        <v>1276</v>
      </c>
      <c r="EA30" s="164"/>
      <c r="EB30" s="148" t="s">
        <v>967</v>
      </c>
      <c r="EC30" s="143" t="s">
        <v>3</v>
      </c>
      <c r="ED30" s="137">
        <v>1</v>
      </c>
      <c r="EE30" s="331">
        <v>0</v>
      </c>
      <c r="EF30" s="150">
        <v>0</v>
      </c>
      <c r="EG30" s="331"/>
      <c r="EH30" s="138"/>
      <c r="EI30" s="137">
        <v>7</v>
      </c>
      <c r="EJ30" s="143" t="s">
        <v>1276</v>
      </c>
      <c r="EK30" s="164"/>
      <c r="EL30" s="148" t="s">
        <v>998</v>
      </c>
      <c r="EM30" s="143" t="s">
        <v>3</v>
      </c>
      <c r="EN30" s="137">
        <v>1</v>
      </c>
      <c r="EO30" s="331">
        <v>0</v>
      </c>
      <c r="EP30" s="150">
        <v>0</v>
      </c>
      <c r="EQ30" s="331"/>
      <c r="ER30" s="138"/>
      <c r="ES30" s="137">
        <v>8</v>
      </c>
      <c r="ET30" s="143" t="s">
        <v>1276</v>
      </c>
      <c r="EU30" s="164"/>
      <c r="EV30" s="148" t="s">
        <v>292</v>
      </c>
      <c r="EW30" s="355" t="s">
        <v>9</v>
      </c>
      <c r="EX30" s="143">
        <v>50</v>
      </c>
      <c r="EZ30" s="148" t="s">
        <v>1185</v>
      </c>
      <c r="FA30" s="143" t="s">
        <v>8</v>
      </c>
      <c r="FB30" s="137">
        <v>0</v>
      </c>
      <c r="FC30" s="331">
        <v>0</v>
      </c>
      <c r="FD30" s="331">
        <v>0</v>
      </c>
      <c r="FE30" s="331">
        <v>4</v>
      </c>
      <c r="FF30" s="331">
        <v>0</v>
      </c>
      <c r="FG30" s="138">
        <v>0</v>
      </c>
      <c r="FH30" s="254"/>
      <c r="FI30" s="331"/>
      <c r="FJ30" s="146" t="s">
        <v>1186</v>
      </c>
      <c r="FK30" s="143" t="s">
        <v>1277</v>
      </c>
      <c r="FM30" s="148" t="s">
        <v>1167</v>
      </c>
      <c r="FN30" s="143" t="s">
        <v>8</v>
      </c>
      <c r="FO30" s="254">
        <v>0</v>
      </c>
      <c r="FP30" s="331">
        <v>0</v>
      </c>
      <c r="FQ30" s="331">
        <v>0</v>
      </c>
      <c r="FR30" s="169">
        <v>4</v>
      </c>
      <c r="FS30" s="331">
        <v>0</v>
      </c>
      <c r="FT30" s="355"/>
      <c r="FU30" s="355"/>
      <c r="FV30" s="265"/>
      <c r="FW30" s="146" t="s">
        <v>1187</v>
      </c>
      <c r="FX30" s="143" t="s">
        <v>1278</v>
      </c>
      <c r="FZ30" s="148" t="s">
        <v>1167</v>
      </c>
      <c r="GA30" s="143" t="s">
        <v>8</v>
      </c>
      <c r="GB30" s="169">
        <v>1</v>
      </c>
      <c r="GC30" s="331">
        <v>0</v>
      </c>
      <c r="GD30" s="169">
        <v>0</v>
      </c>
      <c r="GE30" s="355"/>
      <c r="GF30" s="265"/>
      <c r="GG30" s="148" t="s">
        <v>1188</v>
      </c>
      <c r="GH30" s="143" t="s">
        <v>1279</v>
      </c>
      <c r="GJ30" s="148" t="s">
        <v>1185</v>
      </c>
      <c r="GK30" s="143" t="s">
        <v>8</v>
      </c>
      <c r="GL30" s="254">
        <v>0</v>
      </c>
      <c r="GM30" s="331">
        <v>0</v>
      </c>
      <c r="GN30" s="331">
        <v>0</v>
      </c>
      <c r="GO30" s="331">
        <v>4</v>
      </c>
      <c r="GP30" s="331">
        <v>0</v>
      </c>
      <c r="GQ30" s="355"/>
      <c r="GR30" s="355"/>
      <c r="GS30" s="355"/>
      <c r="GT30" s="146" t="s">
        <v>1189</v>
      </c>
      <c r="GU30" s="143" t="s">
        <v>1280</v>
      </c>
      <c r="GW30" s="148" t="s">
        <v>1185</v>
      </c>
      <c r="GX30" s="143" t="s">
        <v>8</v>
      </c>
      <c r="GY30" s="254">
        <v>0</v>
      </c>
      <c r="GZ30" s="331">
        <v>0</v>
      </c>
      <c r="HA30" s="331">
        <v>0</v>
      </c>
      <c r="HB30" s="331">
        <v>4</v>
      </c>
      <c r="HC30" s="331">
        <v>0</v>
      </c>
      <c r="HD30" s="355"/>
      <c r="HE30" s="355"/>
      <c r="HF30" s="355"/>
      <c r="HG30" s="149" t="s">
        <v>1190</v>
      </c>
      <c r="HH30" s="143" t="s">
        <v>1281</v>
      </c>
      <c r="HJ30" s="148" t="s">
        <v>1185</v>
      </c>
      <c r="HK30" s="143" t="s">
        <v>8</v>
      </c>
      <c r="HL30" s="254">
        <v>1</v>
      </c>
      <c r="HM30" s="331">
        <v>0</v>
      </c>
      <c r="HN30" s="331">
        <v>0</v>
      </c>
      <c r="HO30" s="355"/>
      <c r="HP30" s="147"/>
      <c r="HQ30" s="146" t="s">
        <v>1177</v>
      </c>
      <c r="HR30" s="143" t="s">
        <v>1282</v>
      </c>
    </row>
    <row r="31" spans="2:226">
      <c r="B31" s="146" t="s">
        <v>1167</v>
      </c>
      <c r="C31" s="147" t="s">
        <v>9</v>
      </c>
      <c r="D31" s="137">
        <v>0</v>
      </c>
      <c r="E31" s="331">
        <v>0</v>
      </c>
      <c r="F31" s="331">
        <v>0</v>
      </c>
      <c r="G31" s="150">
        <v>4</v>
      </c>
      <c r="H31" s="331"/>
      <c r="I31" s="138"/>
      <c r="J31" s="137">
        <v>0</v>
      </c>
      <c r="K31" s="143" t="s">
        <v>1283</v>
      </c>
      <c r="L31" s="164"/>
      <c r="M31" s="148" t="s">
        <v>108</v>
      </c>
      <c r="N31" s="143" t="s">
        <v>6</v>
      </c>
      <c r="O31" s="137">
        <v>2</v>
      </c>
      <c r="P31" s="331">
        <v>1</v>
      </c>
      <c r="Q31" s="331">
        <v>1</v>
      </c>
      <c r="R31" s="331">
        <v>1</v>
      </c>
      <c r="S31" s="331">
        <v>1</v>
      </c>
      <c r="T31" s="150">
        <v>0</v>
      </c>
      <c r="U31" s="331"/>
      <c r="V31" s="138"/>
      <c r="W31" s="149">
        <v>2</v>
      </c>
      <c r="X31" s="143" t="s">
        <v>1284</v>
      </c>
      <c r="Y31" s="164"/>
      <c r="Z31" s="148" t="s">
        <v>262</v>
      </c>
      <c r="AA31" s="143" t="s">
        <v>4</v>
      </c>
      <c r="AB31" s="137">
        <v>1</v>
      </c>
      <c r="AC31" s="331">
        <v>0</v>
      </c>
      <c r="AD31" s="331">
        <v>0</v>
      </c>
      <c r="AE31" s="331">
        <v>4</v>
      </c>
      <c r="AF31" s="331">
        <v>0</v>
      </c>
      <c r="AG31" s="150">
        <v>0</v>
      </c>
      <c r="AH31" s="331"/>
      <c r="AI31" s="138"/>
      <c r="AJ31" s="137" t="s">
        <v>1224</v>
      </c>
      <c r="AK31" s="143" t="s">
        <v>1285</v>
      </c>
      <c r="AL31" s="164"/>
      <c r="AM31" s="148" t="s">
        <v>289</v>
      </c>
      <c r="AN31" s="143" t="s">
        <v>4</v>
      </c>
      <c r="AO31" s="137">
        <v>1</v>
      </c>
      <c r="AP31" s="331">
        <v>0</v>
      </c>
      <c r="AQ31" s="331">
        <v>0</v>
      </c>
      <c r="AR31" s="331">
        <v>4</v>
      </c>
      <c r="AS31" s="331">
        <v>0</v>
      </c>
      <c r="AT31" s="150">
        <v>0</v>
      </c>
      <c r="AU31" s="331"/>
      <c r="AV31" s="138"/>
      <c r="AW31" s="137" t="s">
        <v>1226</v>
      </c>
      <c r="AX31" s="143" t="s">
        <v>1285</v>
      </c>
      <c r="AY31" s="164"/>
      <c r="AZ31" s="148" t="s">
        <v>1167</v>
      </c>
      <c r="BA31" s="143" t="s">
        <v>9</v>
      </c>
      <c r="BB31" s="137">
        <v>0</v>
      </c>
      <c r="BC31" s="331">
        <v>0</v>
      </c>
      <c r="BD31" s="331">
        <v>0</v>
      </c>
      <c r="BE31" s="331">
        <v>4</v>
      </c>
      <c r="BF31" s="331">
        <v>0</v>
      </c>
      <c r="BG31" s="150">
        <v>0</v>
      </c>
      <c r="BH31" s="331"/>
      <c r="BI31" s="138"/>
      <c r="BJ31" s="149">
        <v>3</v>
      </c>
      <c r="BK31" s="143" t="s">
        <v>1286</v>
      </c>
      <c r="BM31" s="148" t="s">
        <v>1167</v>
      </c>
      <c r="BN31" s="143" t="s">
        <v>9</v>
      </c>
      <c r="BO31" s="137">
        <v>0</v>
      </c>
      <c r="BP31" s="331">
        <v>0</v>
      </c>
      <c r="BQ31" s="331">
        <v>0</v>
      </c>
      <c r="BR31" s="331">
        <v>4</v>
      </c>
      <c r="BS31" s="331">
        <v>0</v>
      </c>
      <c r="BT31" s="150">
        <v>0</v>
      </c>
      <c r="BU31" s="331"/>
      <c r="BV31" s="138"/>
      <c r="BW31" s="149" t="s">
        <v>1174</v>
      </c>
      <c r="BX31" s="143" t="s">
        <v>1287</v>
      </c>
      <c r="BY31" s="164"/>
      <c r="BZ31" s="148" t="s">
        <v>1167</v>
      </c>
      <c r="CA31" s="143" t="s">
        <v>9</v>
      </c>
      <c r="CB31" s="137">
        <v>0</v>
      </c>
      <c r="CC31" s="331">
        <v>0</v>
      </c>
      <c r="CD31" s="331">
        <v>0</v>
      </c>
      <c r="CE31" s="331">
        <v>4</v>
      </c>
      <c r="CF31" s="331">
        <v>0</v>
      </c>
      <c r="CG31" s="150">
        <v>0</v>
      </c>
      <c r="CH31" s="331"/>
      <c r="CI31" s="138"/>
      <c r="CJ31" s="149" t="s">
        <v>1175</v>
      </c>
      <c r="CK31" s="143" t="s">
        <v>1288</v>
      </c>
      <c r="CL31" s="164"/>
      <c r="CM31" s="148" t="s">
        <v>1167</v>
      </c>
      <c r="CN31" s="143" t="s">
        <v>8</v>
      </c>
      <c r="CO31" s="137">
        <v>0</v>
      </c>
      <c r="CP31" s="169">
        <v>0</v>
      </c>
      <c r="CQ31" s="150">
        <v>0</v>
      </c>
      <c r="CR31" s="150">
        <v>0</v>
      </c>
      <c r="CS31" s="331"/>
      <c r="CT31" s="138"/>
      <c r="CU31" s="137">
        <v>5</v>
      </c>
      <c r="CV31" s="143" t="s">
        <v>1289</v>
      </c>
      <c r="CW31" s="164"/>
      <c r="CX31" s="148" t="s">
        <v>1167</v>
      </c>
      <c r="CY31" s="143" t="s">
        <v>766</v>
      </c>
      <c r="CZ31" s="137">
        <v>1</v>
      </c>
      <c r="DA31" s="331">
        <v>0</v>
      </c>
      <c r="DB31" s="150">
        <v>0</v>
      </c>
      <c r="DC31" s="331"/>
      <c r="DD31" s="138"/>
      <c r="DE31" s="149" t="s">
        <v>1177</v>
      </c>
      <c r="DF31" s="168" t="s">
        <v>1279</v>
      </c>
      <c r="DG31" s="167"/>
      <c r="DH31" s="148" t="s">
        <v>933</v>
      </c>
      <c r="DI31" s="143" t="s">
        <v>4</v>
      </c>
      <c r="DJ31" s="137">
        <v>1</v>
      </c>
      <c r="DK31" s="331">
        <v>0</v>
      </c>
      <c r="DL31" s="150">
        <v>0</v>
      </c>
      <c r="DM31" s="331"/>
      <c r="DN31" s="138"/>
      <c r="DO31" s="137" t="s">
        <v>1178</v>
      </c>
      <c r="DP31" s="143" t="s">
        <v>1290</v>
      </c>
      <c r="DQ31" s="164"/>
      <c r="DR31" s="148" t="s">
        <v>950</v>
      </c>
      <c r="DS31" s="143" t="s">
        <v>4</v>
      </c>
      <c r="DT31" s="137">
        <v>1</v>
      </c>
      <c r="DU31" s="331">
        <v>0</v>
      </c>
      <c r="DV31" s="150">
        <v>0</v>
      </c>
      <c r="DW31" s="331"/>
      <c r="DX31" s="138"/>
      <c r="DY31" s="137" t="s">
        <v>1180</v>
      </c>
      <c r="DZ31" s="143" t="s">
        <v>1290</v>
      </c>
      <c r="EA31" s="164"/>
      <c r="EB31" s="148" t="s">
        <v>966</v>
      </c>
      <c r="EC31" s="143" t="s">
        <v>4</v>
      </c>
      <c r="ED31" s="137">
        <v>1</v>
      </c>
      <c r="EE31" s="331">
        <v>0</v>
      </c>
      <c r="EF31" s="150">
        <v>0</v>
      </c>
      <c r="EG31" s="331"/>
      <c r="EH31" s="138"/>
      <c r="EI31" s="137">
        <v>7</v>
      </c>
      <c r="EJ31" s="143" t="s">
        <v>1290</v>
      </c>
      <c r="EK31" s="164"/>
      <c r="EL31" s="148" t="s">
        <v>997</v>
      </c>
      <c r="EM31" s="143" t="s">
        <v>4</v>
      </c>
      <c r="EN31" s="137">
        <v>1</v>
      </c>
      <c r="EO31" s="331">
        <v>0</v>
      </c>
      <c r="EP31" s="150">
        <v>0</v>
      </c>
      <c r="EQ31" s="331"/>
      <c r="ER31" s="138"/>
      <c r="ES31" s="137">
        <v>8</v>
      </c>
      <c r="ET31" s="143" t="s">
        <v>1290</v>
      </c>
      <c r="EU31" s="164"/>
      <c r="EV31" s="148" t="s">
        <v>299</v>
      </c>
      <c r="EW31" s="355" t="s">
        <v>9</v>
      </c>
      <c r="EX31" s="143">
        <v>50</v>
      </c>
      <c r="EZ31" s="148" t="s">
        <v>1185</v>
      </c>
      <c r="FA31" s="143" t="s">
        <v>9</v>
      </c>
      <c r="FB31" s="137">
        <v>0</v>
      </c>
      <c r="FC31" s="331">
        <v>0</v>
      </c>
      <c r="FD31" s="331">
        <v>0</v>
      </c>
      <c r="FE31" s="331">
        <v>4</v>
      </c>
      <c r="FF31" s="331">
        <v>0</v>
      </c>
      <c r="FG31" s="138">
        <v>0</v>
      </c>
      <c r="FH31" s="254"/>
      <c r="FI31" s="331"/>
      <c r="FJ31" s="146" t="s">
        <v>1186</v>
      </c>
      <c r="FK31" s="143" t="s">
        <v>1291</v>
      </c>
      <c r="FM31" s="148" t="s">
        <v>1167</v>
      </c>
      <c r="FN31" s="143" t="s">
        <v>9</v>
      </c>
      <c r="FO31" s="254">
        <v>0</v>
      </c>
      <c r="FP31" s="331">
        <v>0</v>
      </c>
      <c r="FQ31" s="331">
        <v>0</v>
      </c>
      <c r="FR31" s="169">
        <v>4</v>
      </c>
      <c r="FS31" s="331">
        <v>0</v>
      </c>
      <c r="FT31" s="355"/>
      <c r="FU31" s="355"/>
      <c r="FV31" s="265"/>
      <c r="FW31" s="146" t="s">
        <v>1187</v>
      </c>
      <c r="FX31" s="143" t="s">
        <v>1292</v>
      </c>
      <c r="FZ31" s="148" t="s">
        <v>659</v>
      </c>
      <c r="GA31" s="143" t="s">
        <v>3</v>
      </c>
      <c r="GB31" s="169">
        <v>1</v>
      </c>
      <c r="GC31" s="331">
        <v>0</v>
      </c>
      <c r="GD31" s="169">
        <v>0</v>
      </c>
      <c r="GE31" s="355"/>
      <c r="GF31" s="265"/>
      <c r="GG31" s="146" t="s">
        <v>1293</v>
      </c>
      <c r="GH31" s="143" t="s">
        <v>1294</v>
      </c>
      <c r="GJ31" s="148" t="s">
        <v>1185</v>
      </c>
      <c r="GK31" s="143" t="s">
        <v>9</v>
      </c>
      <c r="GL31" s="254">
        <v>0</v>
      </c>
      <c r="GM31" s="331">
        <v>0</v>
      </c>
      <c r="GN31" s="331">
        <v>0</v>
      </c>
      <c r="GO31" s="331">
        <v>4</v>
      </c>
      <c r="GP31" s="331">
        <v>0</v>
      </c>
      <c r="GQ31" s="355"/>
      <c r="GR31" s="355"/>
      <c r="GS31" s="355"/>
      <c r="GT31" s="146" t="s">
        <v>1189</v>
      </c>
      <c r="GU31" s="143" t="s">
        <v>1295</v>
      </c>
      <c r="GW31" s="148" t="s">
        <v>1185</v>
      </c>
      <c r="GX31" s="143" t="s">
        <v>9</v>
      </c>
      <c r="GY31" s="254">
        <v>0</v>
      </c>
      <c r="GZ31" s="331">
        <v>0</v>
      </c>
      <c r="HA31" s="331">
        <v>0</v>
      </c>
      <c r="HB31" s="331">
        <v>4</v>
      </c>
      <c r="HC31" s="331">
        <v>0</v>
      </c>
      <c r="HD31" s="355"/>
      <c r="HE31" s="355"/>
      <c r="HF31" s="355"/>
      <c r="HG31" s="149" t="s">
        <v>1190</v>
      </c>
      <c r="HH31" s="355" t="s">
        <v>1296</v>
      </c>
      <c r="HJ31" s="148" t="s">
        <v>1056</v>
      </c>
      <c r="HK31" s="143" t="s">
        <v>3</v>
      </c>
      <c r="HL31" s="254">
        <v>1</v>
      </c>
      <c r="HM31" s="331">
        <v>0</v>
      </c>
      <c r="HN31" s="331">
        <v>0</v>
      </c>
      <c r="HO31" s="355"/>
      <c r="HP31" s="147"/>
      <c r="HQ31" s="146" t="s">
        <v>1297</v>
      </c>
      <c r="HR31" s="143" t="s">
        <v>1298</v>
      </c>
    </row>
    <row r="32" spans="2:226">
      <c r="B32" s="146" t="s">
        <v>1167</v>
      </c>
      <c r="C32" s="147" t="s">
        <v>10</v>
      </c>
      <c r="D32" s="137">
        <v>0</v>
      </c>
      <c r="E32" s="331">
        <v>0</v>
      </c>
      <c r="F32" s="331">
        <v>0</v>
      </c>
      <c r="G32" s="150">
        <v>4</v>
      </c>
      <c r="H32" s="331"/>
      <c r="I32" s="138"/>
      <c r="J32" s="137">
        <v>0</v>
      </c>
      <c r="K32" s="143" t="s">
        <v>1299</v>
      </c>
      <c r="L32" s="164"/>
      <c r="M32" s="148" t="s">
        <v>110</v>
      </c>
      <c r="N32" s="143" t="s">
        <v>3</v>
      </c>
      <c r="O32" s="137">
        <v>1</v>
      </c>
      <c r="P32" s="331">
        <v>0</v>
      </c>
      <c r="Q32" s="331">
        <v>0</v>
      </c>
      <c r="R32" s="331">
        <v>4</v>
      </c>
      <c r="S32" s="331">
        <v>0</v>
      </c>
      <c r="T32" s="150">
        <v>0</v>
      </c>
      <c r="U32" s="331"/>
      <c r="V32" s="138"/>
      <c r="W32" s="149" t="s">
        <v>1300</v>
      </c>
      <c r="X32" s="143" t="s">
        <v>1301</v>
      </c>
      <c r="Y32" s="164"/>
      <c r="Z32" s="148" t="s">
        <v>262</v>
      </c>
      <c r="AA32" s="143" t="s">
        <v>5</v>
      </c>
      <c r="AB32" s="137">
        <v>1</v>
      </c>
      <c r="AC32" s="331">
        <v>0</v>
      </c>
      <c r="AD32" s="331">
        <v>0</v>
      </c>
      <c r="AE32" s="331">
        <v>4</v>
      </c>
      <c r="AF32" s="331">
        <v>0</v>
      </c>
      <c r="AG32" s="150">
        <v>0</v>
      </c>
      <c r="AH32" s="331"/>
      <c r="AI32" s="138"/>
      <c r="AJ32" s="137" t="s">
        <v>1224</v>
      </c>
      <c r="AK32" s="143" t="s">
        <v>1302</v>
      </c>
      <c r="AL32" s="164"/>
      <c r="AM32" s="148" t="s">
        <v>289</v>
      </c>
      <c r="AN32" s="143" t="s">
        <v>5</v>
      </c>
      <c r="AO32" s="137">
        <v>1</v>
      </c>
      <c r="AP32" s="331">
        <v>0</v>
      </c>
      <c r="AQ32" s="331">
        <v>0</v>
      </c>
      <c r="AR32" s="331">
        <v>4</v>
      </c>
      <c r="AS32" s="331">
        <v>0</v>
      </c>
      <c r="AT32" s="150">
        <v>0</v>
      </c>
      <c r="AU32" s="331"/>
      <c r="AV32" s="138"/>
      <c r="AW32" s="137" t="s">
        <v>1226</v>
      </c>
      <c r="AX32" s="143" t="s">
        <v>1302</v>
      </c>
      <c r="AY32" s="164"/>
      <c r="AZ32" s="148" t="s">
        <v>1167</v>
      </c>
      <c r="BA32" s="143" t="s">
        <v>10</v>
      </c>
      <c r="BB32" s="137">
        <v>0</v>
      </c>
      <c r="BC32" s="331">
        <v>0</v>
      </c>
      <c r="BD32" s="331">
        <v>0</v>
      </c>
      <c r="BE32" s="331">
        <v>4</v>
      </c>
      <c r="BF32" s="331">
        <v>0</v>
      </c>
      <c r="BG32" s="150">
        <v>0</v>
      </c>
      <c r="BH32" s="331"/>
      <c r="BI32" s="138"/>
      <c r="BJ32" s="149">
        <v>3</v>
      </c>
      <c r="BK32" s="143" t="s">
        <v>1303</v>
      </c>
      <c r="BM32" s="148" t="s">
        <v>1167</v>
      </c>
      <c r="BN32" s="143" t="s">
        <v>10</v>
      </c>
      <c r="BO32" s="137">
        <v>0</v>
      </c>
      <c r="BP32" s="331">
        <v>0</v>
      </c>
      <c r="BQ32" s="331">
        <v>0</v>
      </c>
      <c r="BR32" s="331">
        <v>4</v>
      </c>
      <c r="BS32" s="331">
        <v>0</v>
      </c>
      <c r="BT32" s="150">
        <v>0</v>
      </c>
      <c r="BU32" s="331"/>
      <c r="BV32" s="138"/>
      <c r="BW32" s="149" t="s">
        <v>1174</v>
      </c>
      <c r="BX32" s="143" t="s">
        <v>1304</v>
      </c>
      <c r="BY32" s="164"/>
      <c r="BZ32" s="148" t="s">
        <v>1167</v>
      </c>
      <c r="CA32" s="147" t="s">
        <v>10</v>
      </c>
      <c r="CB32" s="137">
        <v>0</v>
      </c>
      <c r="CC32" s="331">
        <v>0</v>
      </c>
      <c r="CD32" s="331">
        <v>0</v>
      </c>
      <c r="CE32" s="150">
        <v>4</v>
      </c>
      <c r="CF32" s="150">
        <v>0</v>
      </c>
      <c r="CG32" s="150">
        <v>0</v>
      </c>
      <c r="CH32" s="331"/>
      <c r="CI32" s="138"/>
      <c r="CJ32" s="149" t="s">
        <v>1175</v>
      </c>
      <c r="CK32" s="143" t="s">
        <v>1305</v>
      </c>
      <c r="CL32" s="164"/>
      <c r="CM32" s="148" t="s">
        <v>1167</v>
      </c>
      <c r="CN32" s="143" t="s">
        <v>9</v>
      </c>
      <c r="CO32" s="137">
        <v>0</v>
      </c>
      <c r="CP32" s="169">
        <v>0</v>
      </c>
      <c r="CQ32" s="150">
        <v>0</v>
      </c>
      <c r="CR32" s="150">
        <v>0</v>
      </c>
      <c r="CS32" s="331"/>
      <c r="CT32" s="138"/>
      <c r="CU32" s="137">
        <v>5</v>
      </c>
      <c r="CV32" s="143" t="s">
        <v>1306</v>
      </c>
      <c r="CW32" s="164"/>
      <c r="CX32" s="148" t="s">
        <v>874</v>
      </c>
      <c r="CY32" s="143" t="s">
        <v>3</v>
      </c>
      <c r="CZ32" s="137">
        <v>1</v>
      </c>
      <c r="DA32" s="331">
        <v>0</v>
      </c>
      <c r="DB32" s="150">
        <v>0</v>
      </c>
      <c r="DC32" s="331"/>
      <c r="DD32" s="138"/>
      <c r="DE32" s="149" t="s">
        <v>1307</v>
      </c>
      <c r="DF32" s="143" t="s">
        <v>1308</v>
      </c>
      <c r="DG32" s="164"/>
      <c r="DH32" s="148" t="s">
        <v>934</v>
      </c>
      <c r="DI32" s="143" t="s">
        <v>4</v>
      </c>
      <c r="DJ32" s="137">
        <v>1</v>
      </c>
      <c r="DK32" s="331">
        <v>0</v>
      </c>
      <c r="DL32" s="150">
        <v>0</v>
      </c>
      <c r="DM32" s="331"/>
      <c r="DN32" s="138"/>
      <c r="DO32" s="137" t="s">
        <v>1178</v>
      </c>
      <c r="DP32" s="143" t="s">
        <v>1309</v>
      </c>
      <c r="DQ32" s="164"/>
      <c r="DR32" s="148" t="s">
        <v>951</v>
      </c>
      <c r="DS32" s="143" t="s">
        <v>4</v>
      </c>
      <c r="DT32" s="137">
        <v>1</v>
      </c>
      <c r="DU32" s="331">
        <v>0</v>
      </c>
      <c r="DV32" s="150">
        <v>0</v>
      </c>
      <c r="DW32" s="331"/>
      <c r="DX32" s="138"/>
      <c r="DY32" s="137" t="s">
        <v>1180</v>
      </c>
      <c r="DZ32" s="143" t="s">
        <v>1309</v>
      </c>
      <c r="EA32" s="164"/>
      <c r="EB32" s="148" t="s">
        <v>967</v>
      </c>
      <c r="EC32" s="143" t="s">
        <v>4</v>
      </c>
      <c r="ED32" s="137">
        <v>1</v>
      </c>
      <c r="EE32" s="331">
        <v>0</v>
      </c>
      <c r="EF32" s="150">
        <v>0</v>
      </c>
      <c r="EG32" s="331"/>
      <c r="EH32" s="138"/>
      <c r="EI32" s="137">
        <v>7</v>
      </c>
      <c r="EJ32" s="143" t="s">
        <v>1309</v>
      </c>
      <c r="EK32" s="164"/>
      <c r="EL32" s="148" t="s">
        <v>998</v>
      </c>
      <c r="EM32" s="143" t="s">
        <v>4</v>
      </c>
      <c r="EN32" s="137">
        <v>1</v>
      </c>
      <c r="EO32" s="331">
        <v>0</v>
      </c>
      <c r="EP32" s="150">
        <v>0</v>
      </c>
      <c r="EQ32" s="331"/>
      <c r="ER32" s="138"/>
      <c r="ES32" s="137">
        <v>8</v>
      </c>
      <c r="ET32" s="143" t="s">
        <v>1309</v>
      </c>
      <c r="EU32" s="164"/>
      <c r="EV32" s="148" t="s">
        <v>304</v>
      </c>
      <c r="EW32" s="355" t="s">
        <v>9</v>
      </c>
      <c r="EX32" s="143">
        <v>50</v>
      </c>
      <c r="EZ32" s="148" t="s">
        <v>1185</v>
      </c>
      <c r="FA32" s="143" t="s">
        <v>10</v>
      </c>
      <c r="FB32" s="137">
        <v>0</v>
      </c>
      <c r="FC32" s="331">
        <v>0</v>
      </c>
      <c r="FD32" s="331">
        <v>0</v>
      </c>
      <c r="FE32" s="331">
        <v>4</v>
      </c>
      <c r="FF32" s="331">
        <v>0</v>
      </c>
      <c r="FG32" s="138">
        <v>0</v>
      </c>
      <c r="FH32" s="254"/>
      <c r="FI32" s="331"/>
      <c r="FJ32" s="146" t="s">
        <v>1186</v>
      </c>
      <c r="FK32" s="143" t="s">
        <v>1310</v>
      </c>
      <c r="FM32" s="148" t="s">
        <v>1167</v>
      </c>
      <c r="FN32" s="143" t="s">
        <v>10</v>
      </c>
      <c r="FO32" s="254">
        <v>0</v>
      </c>
      <c r="FP32" s="331">
        <v>0</v>
      </c>
      <c r="FQ32" s="331">
        <v>0</v>
      </c>
      <c r="FR32" s="169">
        <v>4</v>
      </c>
      <c r="FS32" s="331">
        <v>0</v>
      </c>
      <c r="FT32" s="355"/>
      <c r="FU32" s="355"/>
      <c r="FV32" s="265"/>
      <c r="FW32" s="146" t="s">
        <v>1187</v>
      </c>
      <c r="FX32" s="143" t="s">
        <v>1311</v>
      </c>
      <c r="FZ32" s="148" t="s">
        <v>1016</v>
      </c>
      <c r="GA32" s="143" t="s">
        <v>3</v>
      </c>
      <c r="GB32" s="169">
        <v>1</v>
      </c>
      <c r="GC32" s="331">
        <v>0</v>
      </c>
      <c r="GD32" s="169">
        <v>0</v>
      </c>
      <c r="GE32" s="355"/>
      <c r="GF32" s="265"/>
      <c r="GG32" s="146" t="s">
        <v>1312</v>
      </c>
      <c r="GH32" s="143" t="s">
        <v>1313</v>
      </c>
      <c r="GJ32" s="148" t="s">
        <v>1185</v>
      </c>
      <c r="GK32" s="143" t="s">
        <v>10</v>
      </c>
      <c r="GL32" s="254">
        <v>0</v>
      </c>
      <c r="GM32" s="331">
        <v>0</v>
      </c>
      <c r="GN32" s="331">
        <v>0</v>
      </c>
      <c r="GO32" s="331">
        <v>4</v>
      </c>
      <c r="GP32" s="331">
        <v>0</v>
      </c>
      <c r="GQ32" s="355"/>
      <c r="GR32" s="355"/>
      <c r="GS32" s="355"/>
      <c r="GT32" s="146" t="s">
        <v>1189</v>
      </c>
      <c r="GU32" s="143" t="s">
        <v>1314</v>
      </c>
      <c r="GW32" s="148" t="s">
        <v>1185</v>
      </c>
      <c r="GX32" s="143" t="s">
        <v>10</v>
      </c>
      <c r="GY32" s="254">
        <v>0</v>
      </c>
      <c r="GZ32" s="331">
        <v>0</v>
      </c>
      <c r="HA32" s="331">
        <v>0</v>
      </c>
      <c r="HB32" s="331">
        <v>4</v>
      </c>
      <c r="HC32" s="331">
        <v>0</v>
      </c>
      <c r="HD32" s="355"/>
      <c r="HE32" s="355"/>
      <c r="HF32" s="355"/>
      <c r="HG32" s="149" t="s">
        <v>1190</v>
      </c>
      <c r="HH32" s="355" t="s">
        <v>1315</v>
      </c>
      <c r="HJ32" s="148" t="s">
        <v>1058</v>
      </c>
      <c r="HK32" s="143" t="s">
        <v>3</v>
      </c>
      <c r="HL32" s="254">
        <v>1</v>
      </c>
      <c r="HM32" s="331">
        <v>0</v>
      </c>
      <c r="HN32" s="331">
        <v>0</v>
      </c>
      <c r="HO32" s="355"/>
      <c r="HP32" s="147"/>
      <c r="HQ32" s="146" t="s">
        <v>1297</v>
      </c>
      <c r="HR32" s="143" t="s">
        <v>1316</v>
      </c>
    </row>
    <row r="33" spans="2:226">
      <c r="B33" s="146" t="s">
        <v>1167</v>
      </c>
      <c r="C33" s="147" t="s">
        <v>11</v>
      </c>
      <c r="D33" s="137">
        <v>0</v>
      </c>
      <c r="E33" s="331">
        <v>0</v>
      </c>
      <c r="F33" s="331">
        <v>0</v>
      </c>
      <c r="G33" s="150">
        <v>4</v>
      </c>
      <c r="H33" s="331"/>
      <c r="I33" s="138"/>
      <c r="J33" s="137">
        <v>0</v>
      </c>
      <c r="K33" s="143" t="s">
        <v>1317</v>
      </c>
      <c r="L33" s="164"/>
      <c r="M33" s="148" t="s">
        <v>112</v>
      </c>
      <c r="N33" s="143" t="s">
        <v>1</v>
      </c>
      <c r="O33" s="137">
        <v>1</v>
      </c>
      <c r="P33" s="331">
        <v>0</v>
      </c>
      <c r="Q33" s="331">
        <v>0</v>
      </c>
      <c r="R33" s="331">
        <v>7</v>
      </c>
      <c r="S33" s="331">
        <v>0</v>
      </c>
      <c r="T33" s="150">
        <v>0</v>
      </c>
      <c r="U33" s="331"/>
      <c r="V33" s="138"/>
      <c r="W33" s="149" t="s">
        <v>1300</v>
      </c>
      <c r="X33" s="143" t="s">
        <v>1240</v>
      </c>
      <c r="Y33" s="164"/>
      <c r="Z33" s="148" t="s">
        <v>262</v>
      </c>
      <c r="AA33" s="143" t="s">
        <v>6</v>
      </c>
      <c r="AB33" s="137">
        <v>1</v>
      </c>
      <c r="AC33" s="331">
        <v>0</v>
      </c>
      <c r="AD33" s="331">
        <v>0</v>
      </c>
      <c r="AE33" s="331">
        <v>4</v>
      </c>
      <c r="AF33" s="331">
        <v>0</v>
      </c>
      <c r="AG33" s="150">
        <v>0</v>
      </c>
      <c r="AH33" s="331"/>
      <c r="AI33" s="138"/>
      <c r="AJ33" s="137" t="s">
        <v>1224</v>
      </c>
      <c r="AK33" s="143" t="s">
        <v>1318</v>
      </c>
      <c r="AL33" s="164"/>
      <c r="AM33" s="148" t="s">
        <v>289</v>
      </c>
      <c r="AN33" s="143" t="s">
        <v>6</v>
      </c>
      <c r="AO33" s="137">
        <v>1</v>
      </c>
      <c r="AP33" s="331">
        <v>0</v>
      </c>
      <c r="AQ33" s="331">
        <v>0</v>
      </c>
      <c r="AR33" s="331">
        <v>4</v>
      </c>
      <c r="AS33" s="331">
        <v>0</v>
      </c>
      <c r="AT33" s="150">
        <v>0</v>
      </c>
      <c r="AU33" s="331"/>
      <c r="AV33" s="138"/>
      <c r="AW33" s="137" t="s">
        <v>1226</v>
      </c>
      <c r="AX33" s="143" t="s">
        <v>1318</v>
      </c>
      <c r="AY33" s="164"/>
      <c r="AZ33" s="148" t="s">
        <v>1167</v>
      </c>
      <c r="BA33" s="143" t="s">
        <v>11</v>
      </c>
      <c r="BB33" s="137">
        <v>0</v>
      </c>
      <c r="BC33" s="331">
        <v>0</v>
      </c>
      <c r="BD33" s="331">
        <v>0</v>
      </c>
      <c r="BE33" s="331">
        <v>4</v>
      </c>
      <c r="BF33" s="331">
        <v>0</v>
      </c>
      <c r="BG33" s="150">
        <v>0</v>
      </c>
      <c r="BH33" s="331"/>
      <c r="BI33" s="138"/>
      <c r="BJ33" s="149">
        <v>3</v>
      </c>
      <c r="BK33" s="143" t="s">
        <v>1319</v>
      </c>
      <c r="BM33" s="148" t="s">
        <v>1167</v>
      </c>
      <c r="BN33" s="143" t="s">
        <v>11</v>
      </c>
      <c r="BO33" s="137">
        <v>0</v>
      </c>
      <c r="BP33" s="331">
        <v>0</v>
      </c>
      <c r="BQ33" s="331">
        <v>0</v>
      </c>
      <c r="BR33" s="331">
        <v>4</v>
      </c>
      <c r="BS33" s="331">
        <v>0</v>
      </c>
      <c r="BT33" s="150">
        <v>0</v>
      </c>
      <c r="BU33" s="331"/>
      <c r="BV33" s="138"/>
      <c r="BW33" s="149" t="s">
        <v>1174</v>
      </c>
      <c r="BX33" s="143" t="s">
        <v>1320</v>
      </c>
      <c r="BY33" s="164"/>
      <c r="BZ33" s="148" t="s">
        <v>1167</v>
      </c>
      <c r="CA33" s="147" t="s">
        <v>11</v>
      </c>
      <c r="CB33" s="139">
        <v>0</v>
      </c>
      <c r="CC33" s="140">
        <v>0</v>
      </c>
      <c r="CD33" s="140">
        <v>0</v>
      </c>
      <c r="CE33" s="141">
        <v>4</v>
      </c>
      <c r="CF33" s="141">
        <v>0</v>
      </c>
      <c r="CG33" s="141">
        <v>0</v>
      </c>
      <c r="CH33" s="140"/>
      <c r="CI33" s="142"/>
      <c r="CJ33" s="149" t="s">
        <v>1175</v>
      </c>
      <c r="CK33" s="143" t="s">
        <v>1321</v>
      </c>
      <c r="CL33" s="164"/>
      <c r="CM33" s="148" t="s">
        <v>1167</v>
      </c>
      <c r="CN33" s="143" t="s">
        <v>10</v>
      </c>
      <c r="CO33" s="137">
        <v>0</v>
      </c>
      <c r="CP33" s="169">
        <v>0</v>
      </c>
      <c r="CQ33" s="150">
        <v>0</v>
      </c>
      <c r="CR33" s="150">
        <v>0</v>
      </c>
      <c r="CS33" s="331"/>
      <c r="CT33" s="138"/>
      <c r="CU33" s="137">
        <v>5</v>
      </c>
      <c r="CV33" s="143" t="s">
        <v>1322</v>
      </c>
      <c r="CW33" s="164"/>
      <c r="CX33" s="148" t="s">
        <v>876</v>
      </c>
      <c r="CY33" s="143" t="s">
        <v>3</v>
      </c>
      <c r="CZ33" s="137">
        <v>1</v>
      </c>
      <c r="DA33" s="331">
        <v>0</v>
      </c>
      <c r="DB33" s="150">
        <v>0</v>
      </c>
      <c r="DC33" s="331"/>
      <c r="DD33" s="138"/>
      <c r="DE33" s="149" t="s">
        <v>1323</v>
      </c>
      <c r="DF33" s="143" t="s">
        <v>1324</v>
      </c>
      <c r="DG33" s="164"/>
      <c r="DH33" s="148" t="s">
        <v>933</v>
      </c>
      <c r="DI33" s="143" t="s">
        <v>5</v>
      </c>
      <c r="DJ33" s="137">
        <v>1</v>
      </c>
      <c r="DK33" s="331">
        <v>0</v>
      </c>
      <c r="DL33" s="150">
        <v>0</v>
      </c>
      <c r="DM33" s="331"/>
      <c r="DN33" s="138"/>
      <c r="DO33" s="137" t="s">
        <v>1178</v>
      </c>
      <c r="DP33" s="143" t="s">
        <v>1325</v>
      </c>
      <c r="DQ33" s="164"/>
      <c r="DR33" s="148" t="s">
        <v>950</v>
      </c>
      <c r="DS33" s="143" t="s">
        <v>5</v>
      </c>
      <c r="DT33" s="137">
        <v>1</v>
      </c>
      <c r="DU33" s="331">
        <v>0</v>
      </c>
      <c r="DV33" s="150">
        <v>0</v>
      </c>
      <c r="DW33" s="331"/>
      <c r="DX33" s="138"/>
      <c r="DY33" s="137" t="s">
        <v>1180</v>
      </c>
      <c r="DZ33" s="143" t="s">
        <v>1325</v>
      </c>
      <c r="EA33" s="164"/>
      <c r="EB33" s="148" t="s">
        <v>966</v>
      </c>
      <c r="EC33" s="143" t="s">
        <v>5</v>
      </c>
      <c r="ED33" s="137">
        <v>1</v>
      </c>
      <c r="EE33" s="331">
        <v>0</v>
      </c>
      <c r="EF33" s="150">
        <v>0</v>
      </c>
      <c r="EG33" s="331"/>
      <c r="EH33" s="138"/>
      <c r="EI33" s="137">
        <v>7</v>
      </c>
      <c r="EJ33" s="143" t="s">
        <v>1325</v>
      </c>
      <c r="EK33" s="164"/>
      <c r="EL33" s="148" t="s">
        <v>997</v>
      </c>
      <c r="EM33" s="143" t="s">
        <v>5</v>
      </c>
      <c r="EN33" s="137">
        <v>1</v>
      </c>
      <c r="EO33" s="331">
        <v>0</v>
      </c>
      <c r="EP33" s="150">
        <v>0</v>
      </c>
      <c r="EQ33" s="331"/>
      <c r="ER33" s="138"/>
      <c r="ES33" s="137">
        <v>8</v>
      </c>
      <c r="ET33" s="143" t="s">
        <v>1325</v>
      </c>
      <c r="EU33" s="164"/>
      <c r="EV33" s="148" t="s">
        <v>318</v>
      </c>
      <c r="EW33" s="355" t="s">
        <v>10</v>
      </c>
      <c r="EX33" s="143">
        <v>50</v>
      </c>
      <c r="EZ33" s="148" t="s">
        <v>1185</v>
      </c>
      <c r="FA33" s="143" t="s">
        <v>11</v>
      </c>
      <c r="FB33" s="137">
        <v>0</v>
      </c>
      <c r="FC33" s="331">
        <v>0</v>
      </c>
      <c r="FD33" s="331">
        <v>0</v>
      </c>
      <c r="FE33" s="331">
        <v>4</v>
      </c>
      <c r="FF33" s="331">
        <v>0</v>
      </c>
      <c r="FG33" s="138">
        <v>0</v>
      </c>
      <c r="FH33" s="254"/>
      <c r="FI33" s="331"/>
      <c r="FJ33" s="146" t="s">
        <v>1186</v>
      </c>
      <c r="FK33" s="143" t="s">
        <v>1326</v>
      </c>
      <c r="FM33" s="148" t="s">
        <v>1167</v>
      </c>
      <c r="FN33" s="143" t="s">
        <v>769</v>
      </c>
      <c r="FO33" s="254">
        <v>0</v>
      </c>
      <c r="FP33" s="331">
        <v>0</v>
      </c>
      <c r="FQ33" s="331">
        <v>0</v>
      </c>
      <c r="FR33" s="169">
        <v>4</v>
      </c>
      <c r="FS33" s="331">
        <v>0</v>
      </c>
      <c r="FT33" s="355"/>
      <c r="FU33" s="355"/>
      <c r="FV33" s="265"/>
      <c r="FW33" s="146" t="s">
        <v>1187</v>
      </c>
      <c r="FX33" s="143" t="s">
        <v>1327</v>
      </c>
      <c r="FZ33" s="148" t="s">
        <v>1018</v>
      </c>
      <c r="GA33" s="143" t="s">
        <v>1</v>
      </c>
      <c r="GB33" s="169">
        <v>1</v>
      </c>
      <c r="GC33" s="331">
        <v>0</v>
      </c>
      <c r="GD33" s="169">
        <v>0</v>
      </c>
      <c r="GE33" s="355"/>
      <c r="GF33" s="265"/>
      <c r="GG33" s="146" t="s">
        <v>1312</v>
      </c>
      <c r="GH33" s="143" t="s">
        <v>1199</v>
      </c>
      <c r="GJ33" s="148" t="s">
        <v>1185</v>
      </c>
      <c r="GK33" s="143" t="s">
        <v>11</v>
      </c>
      <c r="GL33" s="254">
        <v>0</v>
      </c>
      <c r="GM33" s="331">
        <v>0</v>
      </c>
      <c r="GN33" s="331">
        <v>0</v>
      </c>
      <c r="GO33" s="331">
        <v>4</v>
      </c>
      <c r="GP33" s="331">
        <v>0</v>
      </c>
      <c r="GQ33" s="355"/>
      <c r="GR33" s="355"/>
      <c r="GS33" s="355"/>
      <c r="GT33" s="146" t="s">
        <v>1189</v>
      </c>
      <c r="GU33" s="143" t="s">
        <v>1328</v>
      </c>
      <c r="GW33" s="148" t="s">
        <v>1185</v>
      </c>
      <c r="GX33" s="143" t="s">
        <v>11</v>
      </c>
      <c r="GY33" s="254">
        <v>0</v>
      </c>
      <c r="GZ33" s="331">
        <v>0</v>
      </c>
      <c r="HA33" s="331">
        <v>0</v>
      </c>
      <c r="HB33" s="331">
        <v>4</v>
      </c>
      <c r="HC33" s="331">
        <v>0</v>
      </c>
      <c r="HD33" s="355"/>
      <c r="HE33" s="355"/>
      <c r="HF33" s="355"/>
      <c r="HG33" s="149" t="s">
        <v>1190</v>
      </c>
      <c r="HH33" s="355" t="s">
        <v>1329</v>
      </c>
      <c r="HJ33" s="148" t="s">
        <v>1060</v>
      </c>
      <c r="HK33" s="143" t="s">
        <v>1</v>
      </c>
      <c r="HL33" s="254">
        <v>1</v>
      </c>
      <c r="HM33" s="331">
        <v>0</v>
      </c>
      <c r="HN33" s="331">
        <v>0</v>
      </c>
      <c r="HO33" s="355"/>
      <c r="HP33" s="147"/>
      <c r="HQ33" s="146" t="s">
        <v>1297</v>
      </c>
      <c r="HR33" s="143" t="s">
        <v>1199</v>
      </c>
    </row>
    <row r="34" spans="2:226">
      <c r="B34" s="146" t="s">
        <v>1167</v>
      </c>
      <c r="C34" s="147" t="s">
        <v>12</v>
      </c>
      <c r="D34" s="137">
        <v>0</v>
      </c>
      <c r="E34" s="331">
        <v>0</v>
      </c>
      <c r="F34" s="331">
        <v>0</v>
      </c>
      <c r="G34" s="150">
        <v>4</v>
      </c>
      <c r="H34" s="331"/>
      <c r="I34" s="138"/>
      <c r="J34" s="137">
        <v>0</v>
      </c>
      <c r="K34" s="143" t="s">
        <v>1330</v>
      </c>
      <c r="L34" s="164"/>
      <c r="M34" s="148" t="s">
        <v>112</v>
      </c>
      <c r="N34" s="143" t="s">
        <v>2</v>
      </c>
      <c r="O34" s="137">
        <v>1</v>
      </c>
      <c r="P34" s="331">
        <v>0</v>
      </c>
      <c r="Q34" s="331">
        <v>0</v>
      </c>
      <c r="R34" s="331">
        <v>7</v>
      </c>
      <c r="S34" s="331">
        <v>0</v>
      </c>
      <c r="T34" s="150">
        <v>0</v>
      </c>
      <c r="U34" s="331"/>
      <c r="V34" s="138"/>
      <c r="W34" s="149" t="s">
        <v>1300</v>
      </c>
      <c r="X34" s="143" t="s">
        <v>1255</v>
      </c>
      <c r="Y34" s="164"/>
      <c r="Z34" s="148" t="s">
        <v>262</v>
      </c>
      <c r="AA34" s="143" t="s">
        <v>7</v>
      </c>
      <c r="AB34" s="137">
        <v>1</v>
      </c>
      <c r="AC34" s="331">
        <v>0</v>
      </c>
      <c r="AD34" s="331">
        <v>0</v>
      </c>
      <c r="AE34" s="331">
        <v>4</v>
      </c>
      <c r="AF34" s="331">
        <v>0</v>
      </c>
      <c r="AG34" s="150">
        <v>0</v>
      </c>
      <c r="AH34" s="331"/>
      <c r="AI34" s="138"/>
      <c r="AJ34" s="137" t="s">
        <v>1224</v>
      </c>
      <c r="AK34" s="143" t="s">
        <v>1331</v>
      </c>
      <c r="AL34" s="164"/>
      <c r="AM34" s="148" t="s">
        <v>289</v>
      </c>
      <c r="AN34" s="143" t="s">
        <v>7</v>
      </c>
      <c r="AO34" s="137">
        <v>1</v>
      </c>
      <c r="AP34" s="331">
        <v>0</v>
      </c>
      <c r="AQ34" s="331">
        <v>0</v>
      </c>
      <c r="AR34" s="331">
        <v>4</v>
      </c>
      <c r="AS34" s="331">
        <v>0</v>
      </c>
      <c r="AT34" s="150">
        <v>0</v>
      </c>
      <c r="AU34" s="331"/>
      <c r="AV34" s="138"/>
      <c r="AW34" s="137" t="s">
        <v>1226</v>
      </c>
      <c r="AX34" s="143" t="s">
        <v>1331</v>
      </c>
      <c r="AY34" s="164"/>
      <c r="AZ34" s="148" t="s">
        <v>1167</v>
      </c>
      <c r="BA34" s="143" t="s">
        <v>12</v>
      </c>
      <c r="BB34" s="137">
        <v>0</v>
      </c>
      <c r="BC34" s="331">
        <v>0</v>
      </c>
      <c r="BD34" s="331">
        <v>0</v>
      </c>
      <c r="BE34" s="331">
        <v>4</v>
      </c>
      <c r="BF34" s="331">
        <v>0</v>
      </c>
      <c r="BG34" s="150">
        <v>0</v>
      </c>
      <c r="BH34" s="331"/>
      <c r="BI34" s="138"/>
      <c r="BJ34" s="149">
        <v>3</v>
      </c>
      <c r="BK34" s="143" t="s">
        <v>1332</v>
      </c>
      <c r="BM34" s="148" t="s">
        <v>1167</v>
      </c>
      <c r="BN34" s="143" t="s">
        <v>12</v>
      </c>
      <c r="BO34" s="137">
        <v>0</v>
      </c>
      <c r="BP34" s="331">
        <v>0</v>
      </c>
      <c r="BQ34" s="331">
        <v>0</v>
      </c>
      <c r="BR34" s="331">
        <v>4</v>
      </c>
      <c r="BS34" s="331">
        <v>0</v>
      </c>
      <c r="BT34" s="150">
        <v>0</v>
      </c>
      <c r="BU34" s="331"/>
      <c r="BV34" s="138"/>
      <c r="BW34" s="149" t="s">
        <v>1174</v>
      </c>
      <c r="BX34" s="143" t="s">
        <v>1333</v>
      </c>
      <c r="BY34" s="164"/>
      <c r="BZ34" s="148" t="s">
        <v>1167</v>
      </c>
      <c r="CA34" s="147" t="s">
        <v>12</v>
      </c>
      <c r="CB34" s="137">
        <v>1</v>
      </c>
      <c r="CC34" s="331">
        <v>0</v>
      </c>
      <c r="CD34" s="331">
        <v>0</v>
      </c>
      <c r="CE34" s="150">
        <v>4</v>
      </c>
      <c r="CF34" s="150">
        <v>0</v>
      </c>
      <c r="CG34" s="150">
        <v>0</v>
      </c>
      <c r="CH34" s="331"/>
      <c r="CI34" s="138"/>
      <c r="CJ34" s="149" t="s">
        <v>1175</v>
      </c>
      <c r="CK34" s="143" t="s">
        <v>1334</v>
      </c>
      <c r="CL34" s="164"/>
      <c r="CM34" s="148" t="s">
        <v>854</v>
      </c>
      <c r="CN34" s="143" t="s">
        <v>1</v>
      </c>
      <c r="CO34" s="137">
        <v>1</v>
      </c>
      <c r="CP34" s="169">
        <v>0</v>
      </c>
      <c r="CQ34" s="150">
        <v>0</v>
      </c>
      <c r="CR34" s="150">
        <v>0</v>
      </c>
      <c r="CS34" s="331"/>
      <c r="CT34" s="138"/>
      <c r="CU34" s="137">
        <v>5</v>
      </c>
      <c r="CV34" s="143" t="s">
        <v>1335</v>
      </c>
      <c r="CW34" s="164"/>
      <c r="CX34" s="148" t="s">
        <v>878</v>
      </c>
      <c r="CY34" s="143" t="s">
        <v>1</v>
      </c>
      <c r="CZ34" s="137">
        <v>1</v>
      </c>
      <c r="DA34" s="331">
        <v>0</v>
      </c>
      <c r="DB34" s="150">
        <v>0</v>
      </c>
      <c r="DC34" s="331"/>
      <c r="DD34" s="138"/>
      <c r="DE34" s="149" t="s">
        <v>1323</v>
      </c>
      <c r="DF34" s="143" t="s">
        <v>1199</v>
      </c>
      <c r="DG34" s="164"/>
      <c r="DH34" s="148" t="s">
        <v>934</v>
      </c>
      <c r="DI34" s="143" t="s">
        <v>5</v>
      </c>
      <c r="DJ34" s="137">
        <v>1</v>
      </c>
      <c r="DK34" s="331">
        <v>0</v>
      </c>
      <c r="DL34" s="150">
        <v>0</v>
      </c>
      <c r="DM34" s="331"/>
      <c r="DN34" s="138"/>
      <c r="DO34" s="137" t="s">
        <v>1178</v>
      </c>
      <c r="DP34" s="143" t="s">
        <v>1336</v>
      </c>
      <c r="DQ34" s="164"/>
      <c r="DR34" s="148" t="s">
        <v>951</v>
      </c>
      <c r="DS34" s="143" t="s">
        <v>5</v>
      </c>
      <c r="DT34" s="137">
        <v>1</v>
      </c>
      <c r="DU34" s="331">
        <v>0</v>
      </c>
      <c r="DV34" s="150">
        <v>0</v>
      </c>
      <c r="DW34" s="331"/>
      <c r="DX34" s="138"/>
      <c r="DY34" s="137" t="s">
        <v>1180</v>
      </c>
      <c r="DZ34" s="143" t="s">
        <v>1336</v>
      </c>
      <c r="EA34" s="164"/>
      <c r="EB34" s="148" t="s">
        <v>967</v>
      </c>
      <c r="EC34" s="143" t="s">
        <v>5</v>
      </c>
      <c r="ED34" s="137">
        <v>1</v>
      </c>
      <c r="EE34" s="331">
        <v>0</v>
      </c>
      <c r="EF34" s="150">
        <v>0</v>
      </c>
      <c r="EG34" s="331"/>
      <c r="EH34" s="138"/>
      <c r="EI34" s="137">
        <v>7</v>
      </c>
      <c r="EJ34" s="143" t="s">
        <v>1336</v>
      </c>
      <c r="EK34" s="164"/>
      <c r="EL34" s="148" t="s">
        <v>998</v>
      </c>
      <c r="EM34" s="143" t="s">
        <v>5</v>
      </c>
      <c r="EN34" s="137">
        <v>1</v>
      </c>
      <c r="EO34" s="331">
        <v>0</v>
      </c>
      <c r="EP34" s="150">
        <v>0</v>
      </c>
      <c r="EQ34" s="331"/>
      <c r="ER34" s="138"/>
      <c r="ES34" s="137">
        <v>8</v>
      </c>
      <c r="ET34" s="143" t="s">
        <v>1336</v>
      </c>
      <c r="EU34" s="164"/>
      <c r="EV34" s="148" t="s">
        <v>356</v>
      </c>
      <c r="EW34" s="355" t="s">
        <v>10</v>
      </c>
      <c r="EX34" s="143">
        <v>50</v>
      </c>
      <c r="EZ34" s="148" t="s">
        <v>1185</v>
      </c>
      <c r="FA34" s="143" t="s">
        <v>12</v>
      </c>
      <c r="FB34" s="137">
        <v>0</v>
      </c>
      <c r="FC34" s="331">
        <v>0</v>
      </c>
      <c r="FD34" s="331">
        <v>0</v>
      </c>
      <c r="FE34" s="331">
        <v>4</v>
      </c>
      <c r="FF34" s="331">
        <v>0</v>
      </c>
      <c r="FG34" s="138">
        <v>0</v>
      </c>
      <c r="FH34" s="254"/>
      <c r="FI34" s="331"/>
      <c r="FJ34" s="146" t="s">
        <v>1186</v>
      </c>
      <c r="FK34" s="143" t="s">
        <v>1337</v>
      </c>
      <c r="FM34" s="148" t="s">
        <v>1167</v>
      </c>
      <c r="FN34" s="143" t="s">
        <v>559</v>
      </c>
      <c r="FO34" s="254">
        <v>0</v>
      </c>
      <c r="FP34" s="331">
        <v>0</v>
      </c>
      <c r="FQ34" s="331">
        <v>0</v>
      </c>
      <c r="FR34" s="169">
        <v>4</v>
      </c>
      <c r="FS34" s="331">
        <v>0</v>
      </c>
      <c r="FT34" s="355"/>
      <c r="FU34" s="355"/>
      <c r="FV34" s="265"/>
      <c r="FW34" s="146" t="s">
        <v>1187</v>
      </c>
      <c r="FX34" s="143" t="s">
        <v>1338</v>
      </c>
      <c r="FZ34" s="148" t="s">
        <v>1020</v>
      </c>
      <c r="GA34" s="143" t="s">
        <v>1</v>
      </c>
      <c r="GB34" s="169">
        <v>1</v>
      </c>
      <c r="GC34" s="331">
        <v>0</v>
      </c>
      <c r="GD34" s="169">
        <v>0</v>
      </c>
      <c r="GE34" s="355"/>
      <c r="GF34" s="265"/>
      <c r="GG34" s="146" t="s">
        <v>1312</v>
      </c>
      <c r="GH34" s="143" t="s">
        <v>1215</v>
      </c>
      <c r="GJ34" s="148" t="s">
        <v>1185</v>
      </c>
      <c r="GK34" s="143" t="s">
        <v>12</v>
      </c>
      <c r="GL34" s="254">
        <v>0</v>
      </c>
      <c r="GM34" s="331">
        <v>0</v>
      </c>
      <c r="GN34" s="331">
        <v>0</v>
      </c>
      <c r="GO34" s="331">
        <v>4</v>
      </c>
      <c r="GP34" s="331">
        <v>0</v>
      </c>
      <c r="GQ34" s="355"/>
      <c r="GR34" s="355"/>
      <c r="GS34" s="355"/>
      <c r="GT34" s="146" t="s">
        <v>1189</v>
      </c>
      <c r="GU34" s="143" t="s">
        <v>1339</v>
      </c>
      <c r="GW34" s="148" t="s">
        <v>1185</v>
      </c>
      <c r="GX34" s="143" t="s">
        <v>559</v>
      </c>
      <c r="GY34" s="254">
        <v>1</v>
      </c>
      <c r="GZ34" s="331">
        <v>0</v>
      </c>
      <c r="HA34" s="331">
        <v>0</v>
      </c>
      <c r="HB34" s="331">
        <v>4</v>
      </c>
      <c r="HC34" s="331">
        <v>0</v>
      </c>
      <c r="HD34" s="355"/>
      <c r="HE34" s="355"/>
      <c r="HF34" s="355"/>
      <c r="HG34" s="149" t="s">
        <v>1190</v>
      </c>
      <c r="HH34" s="143" t="s">
        <v>1282</v>
      </c>
      <c r="HJ34" s="148" t="s">
        <v>1061</v>
      </c>
      <c r="HK34" s="143" t="s">
        <v>1</v>
      </c>
      <c r="HL34" s="254">
        <v>1</v>
      </c>
      <c r="HM34" s="331">
        <v>0</v>
      </c>
      <c r="HN34" s="331">
        <v>0</v>
      </c>
      <c r="HO34" s="355"/>
      <c r="HP34" s="147"/>
      <c r="HQ34" s="146" t="s">
        <v>1297</v>
      </c>
      <c r="HR34" s="143" t="s">
        <v>1215</v>
      </c>
    </row>
    <row r="35" spans="2:226">
      <c r="B35" s="146" t="s">
        <v>1167</v>
      </c>
      <c r="C35" s="147" t="s">
        <v>13</v>
      </c>
      <c r="D35" s="137">
        <v>0</v>
      </c>
      <c r="E35" s="331">
        <v>0</v>
      </c>
      <c r="F35" s="331">
        <v>0</v>
      </c>
      <c r="G35" s="150">
        <v>4</v>
      </c>
      <c r="H35" s="331"/>
      <c r="I35" s="138"/>
      <c r="J35" s="137">
        <v>0</v>
      </c>
      <c r="K35" s="143" t="s">
        <v>1340</v>
      </c>
      <c r="L35" s="164"/>
      <c r="M35" s="148" t="s">
        <v>112</v>
      </c>
      <c r="N35" s="143" t="s">
        <v>3</v>
      </c>
      <c r="O35" s="137">
        <v>1</v>
      </c>
      <c r="P35" s="331">
        <v>0</v>
      </c>
      <c r="Q35" s="331">
        <v>0</v>
      </c>
      <c r="R35" s="331">
        <v>4</v>
      </c>
      <c r="S35" s="331">
        <v>0</v>
      </c>
      <c r="T35" s="150">
        <v>0</v>
      </c>
      <c r="U35" s="331"/>
      <c r="V35" s="138"/>
      <c r="W35" s="149" t="s">
        <v>1300</v>
      </c>
      <c r="X35" s="143" t="s">
        <v>1270</v>
      </c>
      <c r="Y35" s="164"/>
      <c r="Z35" s="148" t="s">
        <v>262</v>
      </c>
      <c r="AA35" s="143" t="s">
        <v>8</v>
      </c>
      <c r="AB35" s="137">
        <v>1</v>
      </c>
      <c r="AC35" s="331">
        <v>0</v>
      </c>
      <c r="AD35" s="331">
        <v>0</v>
      </c>
      <c r="AE35" s="331">
        <v>4</v>
      </c>
      <c r="AF35" s="331">
        <v>0</v>
      </c>
      <c r="AG35" s="150">
        <v>0</v>
      </c>
      <c r="AH35" s="331"/>
      <c r="AI35" s="138"/>
      <c r="AJ35" s="137" t="s">
        <v>1224</v>
      </c>
      <c r="AK35" s="143" t="s">
        <v>1341</v>
      </c>
      <c r="AL35" s="164"/>
      <c r="AM35" s="148" t="s">
        <v>289</v>
      </c>
      <c r="AN35" s="143" t="s">
        <v>8</v>
      </c>
      <c r="AO35" s="137">
        <v>1</v>
      </c>
      <c r="AP35" s="331">
        <v>0</v>
      </c>
      <c r="AQ35" s="331">
        <v>0</v>
      </c>
      <c r="AR35" s="331">
        <v>4</v>
      </c>
      <c r="AS35" s="331">
        <v>0</v>
      </c>
      <c r="AT35" s="150">
        <v>0</v>
      </c>
      <c r="AU35" s="331"/>
      <c r="AV35" s="138"/>
      <c r="AW35" s="137" t="s">
        <v>1226</v>
      </c>
      <c r="AX35" s="143" t="s">
        <v>1341</v>
      </c>
      <c r="AY35" s="164"/>
      <c r="AZ35" s="148" t="s">
        <v>1167</v>
      </c>
      <c r="BA35" s="143" t="s">
        <v>13</v>
      </c>
      <c r="BB35" s="137">
        <v>0</v>
      </c>
      <c r="BC35" s="331">
        <v>0</v>
      </c>
      <c r="BD35" s="331">
        <v>0</v>
      </c>
      <c r="BE35" s="331">
        <v>4</v>
      </c>
      <c r="BF35" s="331">
        <v>0</v>
      </c>
      <c r="BG35" s="150">
        <v>0</v>
      </c>
      <c r="BH35" s="331"/>
      <c r="BI35" s="138"/>
      <c r="BJ35" s="149">
        <v>3</v>
      </c>
      <c r="BK35" s="143" t="s">
        <v>1342</v>
      </c>
      <c r="BM35" s="148" t="s">
        <v>1167</v>
      </c>
      <c r="BN35" s="143" t="s">
        <v>13</v>
      </c>
      <c r="BO35" s="137">
        <v>0</v>
      </c>
      <c r="BP35" s="331">
        <v>0</v>
      </c>
      <c r="BQ35" s="331">
        <v>0</v>
      </c>
      <c r="BR35" s="331">
        <v>4</v>
      </c>
      <c r="BS35" s="331">
        <v>0</v>
      </c>
      <c r="BT35" s="150">
        <v>0</v>
      </c>
      <c r="BU35" s="331"/>
      <c r="BV35" s="138"/>
      <c r="BW35" s="149" t="s">
        <v>1174</v>
      </c>
      <c r="BX35" s="143" t="s">
        <v>1343</v>
      </c>
      <c r="BY35" s="164"/>
      <c r="BZ35" s="148" t="s">
        <v>1344</v>
      </c>
      <c r="CA35" s="147" t="s">
        <v>769</v>
      </c>
      <c r="CB35" s="137">
        <v>1</v>
      </c>
      <c r="CC35" s="331">
        <v>0</v>
      </c>
      <c r="CD35" s="331">
        <v>0</v>
      </c>
      <c r="CE35" s="150">
        <v>4</v>
      </c>
      <c r="CF35" s="150">
        <v>0</v>
      </c>
      <c r="CG35" s="150">
        <v>0</v>
      </c>
      <c r="CH35" s="331"/>
      <c r="CI35" s="138"/>
      <c r="CJ35" s="149" t="s">
        <v>1175</v>
      </c>
      <c r="CK35" s="387" t="s">
        <v>1345</v>
      </c>
      <c r="CL35" s="164"/>
      <c r="CM35" s="148" t="s">
        <v>856</v>
      </c>
      <c r="CN35" s="143" t="s">
        <v>1</v>
      </c>
      <c r="CO35" s="137">
        <v>1</v>
      </c>
      <c r="CP35" s="169">
        <v>0</v>
      </c>
      <c r="CQ35" s="150">
        <v>0</v>
      </c>
      <c r="CR35" s="150">
        <v>0</v>
      </c>
      <c r="CS35" s="331"/>
      <c r="CT35" s="138"/>
      <c r="CU35" s="137">
        <v>5</v>
      </c>
      <c r="CV35" s="143" t="s">
        <v>1255</v>
      </c>
      <c r="CW35" s="164"/>
      <c r="CX35" s="148" t="s">
        <v>883</v>
      </c>
      <c r="CY35" s="143" t="s">
        <v>1</v>
      </c>
      <c r="CZ35" s="137">
        <v>1</v>
      </c>
      <c r="DA35" s="331">
        <v>0</v>
      </c>
      <c r="DB35" s="150">
        <v>0</v>
      </c>
      <c r="DC35" s="331"/>
      <c r="DD35" s="138"/>
      <c r="DE35" s="149" t="s">
        <v>1323</v>
      </c>
      <c r="DF35" s="143" t="s">
        <v>1215</v>
      </c>
      <c r="DG35" s="164"/>
      <c r="DH35" s="148" t="s">
        <v>933</v>
      </c>
      <c r="DI35" s="143" t="s">
        <v>6</v>
      </c>
      <c r="DJ35" s="137">
        <v>1</v>
      </c>
      <c r="DK35" s="331">
        <v>0</v>
      </c>
      <c r="DL35" s="150">
        <v>0</v>
      </c>
      <c r="DM35" s="331"/>
      <c r="DN35" s="138"/>
      <c r="DO35" s="137" t="s">
        <v>1178</v>
      </c>
      <c r="DP35" s="143" t="s">
        <v>1346</v>
      </c>
      <c r="DQ35" s="164"/>
      <c r="DR35" s="148" t="s">
        <v>950</v>
      </c>
      <c r="DS35" s="143" t="s">
        <v>6</v>
      </c>
      <c r="DT35" s="137">
        <v>1</v>
      </c>
      <c r="DU35" s="331">
        <v>0</v>
      </c>
      <c r="DV35" s="150">
        <v>0</v>
      </c>
      <c r="DW35" s="331"/>
      <c r="DX35" s="138"/>
      <c r="DY35" s="137" t="s">
        <v>1180</v>
      </c>
      <c r="DZ35" s="143" t="s">
        <v>1346</v>
      </c>
      <c r="EA35" s="164"/>
      <c r="EB35" s="148" t="s">
        <v>966</v>
      </c>
      <c r="EC35" s="143" t="s">
        <v>6</v>
      </c>
      <c r="ED35" s="137">
        <v>1</v>
      </c>
      <c r="EE35" s="331">
        <v>0</v>
      </c>
      <c r="EF35" s="150">
        <v>0</v>
      </c>
      <c r="EG35" s="331"/>
      <c r="EH35" s="138"/>
      <c r="EI35" s="137">
        <v>7</v>
      </c>
      <c r="EJ35" s="143" t="s">
        <v>1346</v>
      </c>
      <c r="EK35" s="164"/>
      <c r="EL35" s="148" t="s">
        <v>997</v>
      </c>
      <c r="EM35" s="143" t="s">
        <v>6</v>
      </c>
      <c r="EN35" s="137">
        <v>1</v>
      </c>
      <c r="EO35" s="331">
        <v>0</v>
      </c>
      <c r="EP35" s="150">
        <v>0</v>
      </c>
      <c r="EQ35" s="331"/>
      <c r="ER35" s="138"/>
      <c r="ES35" s="137">
        <v>8</v>
      </c>
      <c r="ET35" s="143" t="s">
        <v>1346</v>
      </c>
      <c r="EU35" s="164"/>
      <c r="EV35" s="148" t="s">
        <v>367</v>
      </c>
      <c r="EW35" s="355" t="s">
        <v>10</v>
      </c>
      <c r="EX35" s="143">
        <v>50</v>
      </c>
      <c r="EZ35" s="148" t="s">
        <v>1185</v>
      </c>
      <c r="FA35" s="143" t="s">
        <v>13</v>
      </c>
      <c r="FB35" s="137">
        <v>0</v>
      </c>
      <c r="FC35" s="331">
        <v>0</v>
      </c>
      <c r="FD35" s="331">
        <v>0</v>
      </c>
      <c r="FE35" s="331">
        <v>4</v>
      </c>
      <c r="FF35" s="331">
        <v>0</v>
      </c>
      <c r="FG35" s="138">
        <v>0</v>
      </c>
      <c r="FH35" s="254"/>
      <c r="FI35" s="331"/>
      <c r="FJ35" s="146" t="s">
        <v>1186</v>
      </c>
      <c r="FK35" s="143" t="s">
        <v>1347</v>
      </c>
      <c r="FM35" s="148" t="s">
        <v>1167</v>
      </c>
      <c r="FN35" s="143" t="s">
        <v>557</v>
      </c>
      <c r="FO35" s="254">
        <v>1</v>
      </c>
      <c r="FP35" s="331">
        <v>0</v>
      </c>
      <c r="FQ35" s="331">
        <v>0</v>
      </c>
      <c r="FR35" s="169">
        <v>4</v>
      </c>
      <c r="FS35" s="331">
        <v>0</v>
      </c>
      <c r="FT35" s="355"/>
      <c r="FU35" s="355"/>
      <c r="FV35" s="265"/>
      <c r="FW35" s="146" t="s">
        <v>1187</v>
      </c>
      <c r="FX35" s="143" t="s">
        <v>1334</v>
      </c>
      <c r="FZ35" s="148" t="s">
        <v>1018</v>
      </c>
      <c r="GA35" s="143" t="s">
        <v>2</v>
      </c>
      <c r="GB35" s="169">
        <v>1</v>
      </c>
      <c r="GC35" s="331">
        <v>0</v>
      </c>
      <c r="GD35" s="169">
        <v>0</v>
      </c>
      <c r="GE35" s="355"/>
      <c r="GF35" s="265"/>
      <c r="GG35" s="146" t="s">
        <v>1312</v>
      </c>
      <c r="GH35" s="143" t="s">
        <v>1232</v>
      </c>
      <c r="GJ35" s="148" t="s">
        <v>1185</v>
      </c>
      <c r="GK35" s="143" t="s">
        <v>13</v>
      </c>
      <c r="GL35" s="254">
        <v>0</v>
      </c>
      <c r="GM35" s="331">
        <v>0</v>
      </c>
      <c r="GN35" s="331">
        <v>0</v>
      </c>
      <c r="GO35" s="331">
        <v>4</v>
      </c>
      <c r="GP35" s="331">
        <v>0</v>
      </c>
      <c r="GQ35" s="355"/>
      <c r="GR35" s="355"/>
      <c r="GS35" s="355"/>
      <c r="GT35" s="146" t="s">
        <v>1189</v>
      </c>
      <c r="GU35" s="143" t="s">
        <v>1348</v>
      </c>
      <c r="GW35" s="148" t="s">
        <v>839</v>
      </c>
      <c r="GX35" s="143" t="s">
        <v>769</v>
      </c>
      <c r="GY35" s="254">
        <v>1</v>
      </c>
      <c r="GZ35" s="331">
        <v>0</v>
      </c>
      <c r="HA35" s="331">
        <v>0</v>
      </c>
      <c r="HB35" s="150">
        <v>4</v>
      </c>
      <c r="HC35" s="150">
        <v>0</v>
      </c>
      <c r="HD35" s="150"/>
      <c r="HE35" s="331"/>
      <c r="HF35" s="138"/>
      <c r="HG35" s="149" t="s">
        <v>1349</v>
      </c>
      <c r="HH35" s="387" t="s">
        <v>1345</v>
      </c>
      <c r="HJ35" s="148" t="s">
        <v>1060</v>
      </c>
      <c r="HK35" s="143" t="s">
        <v>2</v>
      </c>
      <c r="HL35" s="254">
        <v>1</v>
      </c>
      <c r="HM35" s="331">
        <v>0</v>
      </c>
      <c r="HN35" s="331">
        <v>0</v>
      </c>
      <c r="HO35" s="355"/>
      <c r="HP35" s="147"/>
      <c r="HQ35" s="146" t="s">
        <v>1297</v>
      </c>
      <c r="HR35" s="143" t="s">
        <v>1232</v>
      </c>
    </row>
    <row r="36" spans="2:226">
      <c r="B36" s="146" t="s">
        <v>1167</v>
      </c>
      <c r="C36" s="147" t="s">
        <v>14</v>
      </c>
      <c r="D36" s="137">
        <v>0</v>
      </c>
      <c r="E36" s="331">
        <v>0</v>
      </c>
      <c r="F36" s="331">
        <v>0</v>
      </c>
      <c r="G36" s="150">
        <v>6</v>
      </c>
      <c r="H36" s="331"/>
      <c r="I36" s="138"/>
      <c r="J36" s="137">
        <v>0</v>
      </c>
      <c r="K36" s="143" t="s">
        <v>1350</v>
      </c>
      <c r="L36" s="164"/>
      <c r="M36" s="148" t="s">
        <v>112</v>
      </c>
      <c r="N36" s="143" t="s">
        <v>4</v>
      </c>
      <c r="O36" s="137">
        <v>1</v>
      </c>
      <c r="P36" s="331">
        <v>0</v>
      </c>
      <c r="Q36" s="331">
        <v>0</v>
      </c>
      <c r="R36" s="331">
        <v>4</v>
      </c>
      <c r="S36" s="331">
        <v>0</v>
      </c>
      <c r="T36" s="150">
        <v>0</v>
      </c>
      <c r="U36" s="331"/>
      <c r="V36" s="138"/>
      <c r="W36" s="149" t="s">
        <v>1300</v>
      </c>
      <c r="X36" s="143" t="s">
        <v>1285</v>
      </c>
      <c r="Y36" s="164"/>
      <c r="Z36" s="148" t="s">
        <v>262</v>
      </c>
      <c r="AA36" s="143" t="s">
        <v>9</v>
      </c>
      <c r="AB36" s="137">
        <v>1</v>
      </c>
      <c r="AC36" s="331">
        <v>0</v>
      </c>
      <c r="AD36" s="331">
        <v>0</v>
      </c>
      <c r="AE36" s="331">
        <v>4</v>
      </c>
      <c r="AF36" s="331">
        <v>0</v>
      </c>
      <c r="AG36" s="150">
        <v>0</v>
      </c>
      <c r="AH36" s="331"/>
      <c r="AI36" s="138"/>
      <c r="AJ36" s="137" t="s">
        <v>1224</v>
      </c>
      <c r="AK36" s="143" t="s">
        <v>1351</v>
      </c>
      <c r="AL36" s="164"/>
      <c r="AM36" s="148" t="s">
        <v>289</v>
      </c>
      <c r="AN36" s="143" t="s">
        <v>9</v>
      </c>
      <c r="AO36" s="137">
        <v>1</v>
      </c>
      <c r="AP36" s="331">
        <v>0</v>
      </c>
      <c r="AQ36" s="331">
        <v>0</v>
      </c>
      <c r="AR36" s="331">
        <v>4</v>
      </c>
      <c r="AS36" s="331">
        <v>0</v>
      </c>
      <c r="AT36" s="150">
        <v>0</v>
      </c>
      <c r="AU36" s="331"/>
      <c r="AV36" s="138"/>
      <c r="AW36" s="137" t="s">
        <v>1226</v>
      </c>
      <c r="AX36" s="143" t="s">
        <v>1351</v>
      </c>
      <c r="AY36" s="164"/>
      <c r="AZ36" s="148" t="s">
        <v>1167</v>
      </c>
      <c r="BA36" s="143" t="s">
        <v>14</v>
      </c>
      <c r="BB36" s="137">
        <v>0</v>
      </c>
      <c r="BC36" s="331">
        <v>0</v>
      </c>
      <c r="BD36" s="331">
        <v>0</v>
      </c>
      <c r="BE36" s="331">
        <v>4</v>
      </c>
      <c r="BF36" s="331">
        <v>0</v>
      </c>
      <c r="BG36" s="150">
        <v>0</v>
      </c>
      <c r="BH36" s="331"/>
      <c r="BI36" s="138"/>
      <c r="BJ36" s="149">
        <v>3</v>
      </c>
      <c r="BK36" s="143" t="s">
        <v>1352</v>
      </c>
      <c r="BM36" s="148" t="s">
        <v>1167</v>
      </c>
      <c r="BN36" s="143" t="s">
        <v>14</v>
      </c>
      <c r="BO36" s="137">
        <v>0</v>
      </c>
      <c r="BP36" s="331">
        <v>0</v>
      </c>
      <c r="BQ36" s="331">
        <v>0</v>
      </c>
      <c r="BR36" s="331">
        <v>4</v>
      </c>
      <c r="BS36" s="331">
        <v>0</v>
      </c>
      <c r="BT36" s="150">
        <v>0</v>
      </c>
      <c r="BU36" s="331"/>
      <c r="BV36" s="138"/>
      <c r="BW36" s="149" t="s">
        <v>1174</v>
      </c>
      <c r="BX36" s="143" t="s">
        <v>1353</v>
      </c>
      <c r="BY36" s="164"/>
      <c r="BZ36" s="148" t="s">
        <v>1344</v>
      </c>
      <c r="CA36" s="147" t="s">
        <v>557</v>
      </c>
      <c r="CB36" s="137">
        <v>0</v>
      </c>
      <c r="CC36" s="331">
        <v>1</v>
      </c>
      <c r="CD36" s="331">
        <v>4</v>
      </c>
      <c r="CE36" s="150">
        <v>4</v>
      </c>
      <c r="CF36" s="150">
        <v>0</v>
      </c>
      <c r="CG36" s="150">
        <v>0</v>
      </c>
      <c r="CH36" s="331"/>
      <c r="CI36" s="138"/>
      <c r="CJ36" s="149" t="s">
        <v>1175</v>
      </c>
      <c r="CK36" s="143" t="s">
        <v>1354</v>
      </c>
      <c r="CL36" s="164"/>
      <c r="CM36" s="148" t="s">
        <v>856</v>
      </c>
      <c r="CN36" s="143" t="s">
        <v>2</v>
      </c>
      <c r="CO36" s="137">
        <v>1</v>
      </c>
      <c r="CP36" s="169">
        <v>0</v>
      </c>
      <c r="CQ36" s="150">
        <v>0</v>
      </c>
      <c r="CR36" s="150">
        <v>0</v>
      </c>
      <c r="CS36" s="331"/>
      <c r="CT36" s="138"/>
      <c r="CU36" s="137">
        <v>5</v>
      </c>
      <c r="CV36" s="143" t="s">
        <v>1355</v>
      </c>
      <c r="CW36" s="164"/>
      <c r="CX36" s="148" t="s">
        <v>878</v>
      </c>
      <c r="CY36" s="143" t="s">
        <v>2</v>
      </c>
      <c r="CZ36" s="137">
        <v>1</v>
      </c>
      <c r="DA36" s="331">
        <v>0</v>
      </c>
      <c r="DB36" s="150">
        <v>0</v>
      </c>
      <c r="DC36" s="331"/>
      <c r="DD36" s="138"/>
      <c r="DE36" s="149" t="s">
        <v>1323</v>
      </c>
      <c r="DF36" s="143" t="s">
        <v>1232</v>
      </c>
      <c r="DG36" s="164"/>
      <c r="DH36" s="148" t="s">
        <v>934</v>
      </c>
      <c r="DI36" s="143" t="s">
        <v>6</v>
      </c>
      <c r="DJ36" s="137">
        <v>1</v>
      </c>
      <c r="DK36" s="331">
        <v>0</v>
      </c>
      <c r="DL36" s="150">
        <v>0</v>
      </c>
      <c r="DM36" s="331"/>
      <c r="DN36" s="138"/>
      <c r="DO36" s="137" t="s">
        <v>1178</v>
      </c>
      <c r="DP36" s="143" t="s">
        <v>1356</v>
      </c>
      <c r="DQ36" s="164"/>
      <c r="DR36" s="148" t="s">
        <v>951</v>
      </c>
      <c r="DS36" s="143" t="s">
        <v>6</v>
      </c>
      <c r="DT36" s="137">
        <v>1</v>
      </c>
      <c r="DU36" s="331">
        <v>0</v>
      </c>
      <c r="DV36" s="150">
        <v>0</v>
      </c>
      <c r="DW36" s="331"/>
      <c r="DX36" s="138"/>
      <c r="DY36" s="137" t="s">
        <v>1180</v>
      </c>
      <c r="DZ36" s="143" t="s">
        <v>1356</v>
      </c>
      <c r="EA36" s="164"/>
      <c r="EB36" s="148" t="s">
        <v>967</v>
      </c>
      <c r="EC36" s="143" t="s">
        <v>6</v>
      </c>
      <c r="ED36" s="137">
        <v>1</v>
      </c>
      <c r="EE36" s="331">
        <v>0</v>
      </c>
      <c r="EF36" s="150">
        <v>0</v>
      </c>
      <c r="EG36" s="331"/>
      <c r="EH36" s="138"/>
      <c r="EI36" s="137">
        <v>7</v>
      </c>
      <c r="EJ36" s="143" t="s">
        <v>1356</v>
      </c>
      <c r="EK36" s="164"/>
      <c r="EL36" s="148" t="s">
        <v>998</v>
      </c>
      <c r="EM36" s="143" t="s">
        <v>6</v>
      </c>
      <c r="EN36" s="137">
        <v>1</v>
      </c>
      <c r="EO36" s="331">
        <v>0</v>
      </c>
      <c r="EP36" s="150">
        <v>0</v>
      </c>
      <c r="EQ36" s="331"/>
      <c r="ER36" s="138"/>
      <c r="ES36" s="137">
        <v>8</v>
      </c>
      <c r="ET36" s="143" t="s">
        <v>1356</v>
      </c>
      <c r="EU36" s="164"/>
      <c r="EV36" s="148" t="s">
        <v>1357</v>
      </c>
      <c r="EW36" s="355" t="s">
        <v>769</v>
      </c>
      <c r="EX36" s="143">
        <v>50</v>
      </c>
      <c r="EZ36" s="148" t="s">
        <v>1185</v>
      </c>
      <c r="FA36" s="143" t="s">
        <v>14</v>
      </c>
      <c r="FB36" s="137">
        <v>0</v>
      </c>
      <c r="FC36" s="331">
        <v>0</v>
      </c>
      <c r="FD36" s="331">
        <v>0</v>
      </c>
      <c r="FE36" s="331">
        <v>4</v>
      </c>
      <c r="FF36" s="331">
        <v>0</v>
      </c>
      <c r="FG36" s="138">
        <v>0</v>
      </c>
      <c r="FH36" s="254"/>
      <c r="FI36" s="331"/>
      <c r="FJ36" s="146" t="s">
        <v>1186</v>
      </c>
      <c r="FK36" s="143" t="s">
        <v>1358</v>
      </c>
      <c r="FM36" s="148" t="s">
        <v>748</v>
      </c>
      <c r="FN36" s="143" t="s">
        <v>559</v>
      </c>
      <c r="FO36" s="254">
        <v>1</v>
      </c>
      <c r="FP36" s="331">
        <v>0</v>
      </c>
      <c r="FQ36" s="331">
        <v>0</v>
      </c>
      <c r="FR36" s="150">
        <v>4</v>
      </c>
      <c r="FS36" s="150">
        <v>0</v>
      </c>
      <c r="FT36" s="150"/>
      <c r="FU36" s="331"/>
      <c r="FV36" s="138"/>
      <c r="FW36" s="146" t="s">
        <v>1187</v>
      </c>
      <c r="FX36" s="387" t="s">
        <v>1345</v>
      </c>
      <c r="FZ36" s="148" t="s">
        <v>1020</v>
      </c>
      <c r="GA36" s="143" t="s">
        <v>2</v>
      </c>
      <c r="GB36" s="169">
        <v>1</v>
      </c>
      <c r="GC36" s="331">
        <v>0</v>
      </c>
      <c r="GD36" s="169">
        <v>0</v>
      </c>
      <c r="GE36" s="355"/>
      <c r="GF36" s="265"/>
      <c r="GG36" s="146" t="s">
        <v>1312</v>
      </c>
      <c r="GH36" s="143" t="s">
        <v>1246</v>
      </c>
      <c r="GJ36" s="148" t="s">
        <v>1185</v>
      </c>
      <c r="GK36" s="143" t="s">
        <v>14</v>
      </c>
      <c r="GL36" s="254">
        <v>0</v>
      </c>
      <c r="GM36" s="331">
        <v>0</v>
      </c>
      <c r="GN36" s="331">
        <v>0</v>
      </c>
      <c r="GO36" s="331">
        <v>4</v>
      </c>
      <c r="GP36" s="331">
        <v>0</v>
      </c>
      <c r="GQ36" s="355"/>
      <c r="GR36" s="355"/>
      <c r="GS36" s="355"/>
      <c r="GT36" s="146" t="s">
        <v>1189</v>
      </c>
      <c r="GU36" s="143" t="s">
        <v>1359</v>
      </c>
      <c r="GW36" s="148" t="s">
        <v>839</v>
      </c>
      <c r="GX36" s="143" t="s">
        <v>557</v>
      </c>
      <c r="GY36" s="254">
        <v>0</v>
      </c>
      <c r="GZ36" s="331">
        <v>1</v>
      </c>
      <c r="HA36" s="331">
        <v>4</v>
      </c>
      <c r="HB36" s="150">
        <v>4</v>
      </c>
      <c r="HC36" s="150">
        <v>0</v>
      </c>
      <c r="HD36" s="150"/>
      <c r="HE36" s="331"/>
      <c r="HF36" s="138"/>
      <c r="HG36" s="149" t="s">
        <v>1349</v>
      </c>
      <c r="HH36" s="143" t="s">
        <v>1354</v>
      </c>
      <c r="HJ36" s="148" t="s">
        <v>1061</v>
      </c>
      <c r="HK36" s="143" t="s">
        <v>2</v>
      </c>
      <c r="HL36" s="254">
        <v>1</v>
      </c>
      <c r="HM36" s="331">
        <v>0</v>
      </c>
      <c r="HN36" s="331">
        <v>0</v>
      </c>
      <c r="HO36" s="355"/>
      <c r="HP36" s="147"/>
      <c r="HQ36" s="146" t="s">
        <v>1297</v>
      </c>
      <c r="HR36" s="143" t="s">
        <v>1246</v>
      </c>
    </row>
    <row r="37" spans="2:226">
      <c r="B37" s="146" t="s">
        <v>1167</v>
      </c>
      <c r="C37" s="147" t="s">
        <v>15</v>
      </c>
      <c r="D37" s="137">
        <v>1</v>
      </c>
      <c r="E37" s="331">
        <v>0</v>
      </c>
      <c r="F37" s="331">
        <v>0</v>
      </c>
      <c r="G37" s="150">
        <v>6</v>
      </c>
      <c r="H37" s="331"/>
      <c r="I37" s="138"/>
      <c r="J37" s="137">
        <v>0</v>
      </c>
      <c r="K37" s="143" t="s">
        <v>1360</v>
      </c>
      <c r="L37" s="164"/>
      <c r="M37" s="148" t="s">
        <v>112</v>
      </c>
      <c r="N37" s="143" t="s">
        <v>5</v>
      </c>
      <c r="O37" s="137">
        <v>1</v>
      </c>
      <c r="P37" s="331">
        <v>0</v>
      </c>
      <c r="Q37" s="331">
        <v>0</v>
      </c>
      <c r="R37" s="331">
        <v>4</v>
      </c>
      <c r="S37" s="331">
        <v>0</v>
      </c>
      <c r="T37" s="150">
        <v>0</v>
      </c>
      <c r="U37" s="331"/>
      <c r="V37" s="138"/>
      <c r="W37" s="149" t="s">
        <v>1300</v>
      </c>
      <c r="X37" s="143" t="s">
        <v>1302</v>
      </c>
      <c r="Y37" s="164"/>
      <c r="Z37" s="148" t="s">
        <v>263</v>
      </c>
      <c r="AA37" s="143" t="s">
        <v>1</v>
      </c>
      <c r="AB37" s="137">
        <v>0</v>
      </c>
      <c r="AC37" s="331">
        <v>0</v>
      </c>
      <c r="AD37" s="331">
        <v>0</v>
      </c>
      <c r="AE37" s="331">
        <v>7</v>
      </c>
      <c r="AF37" s="331">
        <v>0</v>
      </c>
      <c r="AG37" s="150">
        <v>0</v>
      </c>
      <c r="AH37" s="331"/>
      <c r="AI37" s="138"/>
      <c r="AJ37" s="137" t="s">
        <v>1224</v>
      </c>
      <c r="AK37" s="143" t="s">
        <v>1361</v>
      </c>
      <c r="AL37" s="164"/>
      <c r="AM37" s="148" t="s">
        <v>290</v>
      </c>
      <c r="AN37" s="143" t="s">
        <v>1</v>
      </c>
      <c r="AO37" s="137">
        <v>0</v>
      </c>
      <c r="AP37" s="331">
        <v>0</v>
      </c>
      <c r="AQ37" s="331">
        <v>0</v>
      </c>
      <c r="AR37" s="331">
        <v>7</v>
      </c>
      <c r="AS37" s="331">
        <v>0</v>
      </c>
      <c r="AT37" s="150">
        <v>0</v>
      </c>
      <c r="AU37" s="331"/>
      <c r="AV37" s="138"/>
      <c r="AW37" s="137" t="s">
        <v>1226</v>
      </c>
      <c r="AX37" s="143" t="s">
        <v>1361</v>
      </c>
      <c r="AY37" s="164"/>
      <c r="AZ37" s="148" t="s">
        <v>1167</v>
      </c>
      <c r="BA37" s="143" t="s">
        <v>15</v>
      </c>
      <c r="BB37" s="137">
        <v>0</v>
      </c>
      <c r="BC37" s="331">
        <v>0</v>
      </c>
      <c r="BD37" s="331">
        <v>0</v>
      </c>
      <c r="BE37" s="331">
        <v>4</v>
      </c>
      <c r="BF37" s="331">
        <v>0</v>
      </c>
      <c r="BG37" s="150">
        <v>0</v>
      </c>
      <c r="BH37" s="331"/>
      <c r="BI37" s="138"/>
      <c r="BJ37" s="149">
        <v>3</v>
      </c>
      <c r="BK37" s="143" t="s">
        <v>1362</v>
      </c>
      <c r="BM37" s="148" t="s">
        <v>1167</v>
      </c>
      <c r="BN37" s="143" t="s">
        <v>15</v>
      </c>
      <c r="BO37" s="137">
        <v>0</v>
      </c>
      <c r="BP37" s="331">
        <v>0</v>
      </c>
      <c r="BQ37" s="331">
        <v>0</v>
      </c>
      <c r="BR37" s="331">
        <v>4</v>
      </c>
      <c r="BS37" s="331">
        <v>0</v>
      </c>
      <c r="BT37" s="150">
        <v>0</v>
      </c>
      <c r="BU37" s="331"/>
      <c r="BV37" s="138"/>
      <c r="BW37" s="149" t="s">
        <v>1174</v>
      </c>
      <c r="BX37" s="143" t="s">
        <v>1363</v>
      </c>
      <c r="BY37" s="164"/>
      <c r="BZ37" s="148" t="s">
        <v>564</v>
      </c>
      <c r="CA37" s="147" t="s">
        <v>769</v>
      </c>
      <c r="CB37" s="137">
        <v>1</v>
      </c>
      <c r="CC37" s="331">
        <v>0</v>
      </c>
      <c r="CD37" s="331">
        <v>0</v>
      </c>
      <c r="CE37" s="150">
        <v>4</v>
      </c>
      <c r="CF37" s="150">
        <v>0</v>
      </c>
      <c r="CG37" s="150">
        <v>0</v>
      </c>
      <c r="CH37" s="331"/>
      <c r="CI37" s="138"/>
      <c r="CJ37" s="149" t="s">
        <v>1175</v>
      </c>
      <c r="CK37" s="387" t="s">
        <v>1364</v>
      </c>
      <c r="CL37" s="164"/>
      <c r="CM37" s="148" t="s">
        <v>856</v>
      </c>
      <c r="CN37" s="143" t="s">
        <v>3</v>
      </c>
      <c r="CO37" s="137">
        <v>1</v>
      </c>
      <c r="CP37" s="169">
        <v>0</v>
      </c>
      <c r="CQ37" s="150">
        <v>0</v>
      </c>
      <c r="CR37" s="150">
        <v>0</v>
      </c>
      <c r="CS37" s="331"/>
      <c r="CT37" s="138"/>
      <c r="CU37" s="137">
        <v>5</v>
      </c>
      <c r="CV37" s="143" t="s">
        <v>1365</v>
      </c>
      <c r="CW37" s="164"/>
      <c r="CX37" s="148" t="s">
        <v>883</v>
      </c>
      <c r="CY37" s="143" t="s">
        <v>2</v>
      </c>
      <c r="CZ37" s="137">
        <v>1</v>
      </c>
      <c r="DA37" s="331">
        <v>0</v>
      </c>
      <c r="DB37" s="150">
        <v>0</v>
      </c>
      <c r="DC37" s="331"/>
      <c r="DD37" s="138"/>
      <c r="DE37" s="149" t="s">
        <v>1323</v>
      </c>
      <c r="DF37" s="143" t="s">
        <v>1246</v>
      </c>
      <c r="DG37" s="164"/>
      <c r="DH37" s="148" t="s">
        <v>933</v>
      </c>
      <c r="DI37" s="143" t="s">
        <v>7</v>
      </c>
      <c r="DJ37" s="137">
        <v>1</v>
      </c>
      <c r="DK37" s="331">
        <v>0</v>
      </c>
      <c r="DL37" s="150">
        <v>0</v>
      </c>
      <c r="DM37" s="331"/>
      <c r="DN37" s="138"/>
      <c r="DO37" s="137" t="s">
        <v>1178</v>
      </c>
      <c r="DP37" s="143" t="s">
        <v>1366</v>
      </c>
      <c r="DQ37" s="164"/>
      <c r="DR37" s="148" t="s">
        <v>950</v>
      </c>
      <c r="DS37" s="143" t="s">
        <v>7</v>
      </c>
      <c r="DT37" s="137">
        <v>1</v>
      </c>
      <c r="DU37" s="331">
        <v>0</v>
      </c>
      <c r="DV37" s="150">
        <v>0</v>
      </c>
      <c r="DW37" s="331"/>
      <c r="DX37" s="138"/>
      <c r="DY37" s="137" t="s">
        <v>1180</v>
      </c>
      <c r="DZ37" s="143" t="s">
        <v>1366</v>
      </c>
      <c r="EA37" s="164"/>
      <c r="EB37" s="148" t="s">
        <v>966</v>
      </c>
      <c r="EC37" s="143" t="s">
        <v>7</v>
      </c>
      <c r="ED37" s="137">
        <v>1</v>
      </c>
      <c r="EE37" s="331">
        <v>0</v>
      </c>
      <c r="EF37" s="150">
        <v>0</v>
      </c>
      <c r="EG37" s="331"/>
      <c r="EH37" s="138"/>
      <c r="EI37" s="137">
        <v>7</v>
      </c>
      <c r="EJ37" s="143" t="s">
        <v>1366</v>
      </c>
      <c r="EK37" s="164"/>
      <c r="EL37" s="148" t="s">
        <v>997</v>
      </c>
      <c r="EM37" s="143" t="s">
        <v>7</v>
      </c>
      <c r="EN37" s="137">
        <v>1</v>
      </c>
      <c r="EO37" s="331">
        <v>0</v>
      </c>
      <c r="EP37" s="150">
        <v>0</v>
      </c>
      <c r="EQ37" s="331"/>
      <c r="ER37" s="138"/>
      <c r="ES37" s="137">
        <v>8</v>
      </c>
      <c r="ET37" s="143" t="s">
        <v>1366</v>
      </c>
      <c r="EU37" s="164"/>
      <c r="EV37" s="148" t="s">
        <v>1367</v>
      </c>
      <c r="EW37" s="355" t="s">
        <v>769</v>
      </c>
      <c r="EX37" s="143">
        <v>50</v>
      </c>
      <c r="EZ37" s="148" t="s">
        <v>1185</v>
      </c>
      <c r="FA37" s="143" t="s">
        <v>15</v>
      </c>
      <c r="FB37" s="137">
        <v>0</v>
      </c>
      <c r="FC37" s="331">
        <v>0</v>
      </c>
      <c r="FD37" s="331">
        <v>0</v>
      </c>
      <c r="FE37" s="331">
        <v>4</v>
      </c>
      <c r="FF37" s="331">
        <v>0</v>
      </c>
      <c r="FG37" s="138">
        <v>0</v>
      </c>
      <c r="FH37" s="254"/>
      <c r="FI37" s="331"/>
      <c r="FJ37" s="146" t="s">
        <v>1186</v>
      </c>
      <c r="FK37" s="143" t="s">
        <v>1368</v>
      </c>
      <c r="FM37" s="148" t="s">
        <v>748</v>
      </c>
      <c r="FN37" s="143" t="s">
        <v>558</v>
      </c>
      <c r="FO37" s="254">
        <v>0</v>
      </c>
      <c r="FP37" s="331">
        <v>1</v>
      </c>
      <c r="FQ37" s="331">
        <v>4</v>
      </c>
      <c r="FR37" s="150">
        <v>4</v>
      </c>
      <c r="FS37" s="150">
        <v>0</v>
      </c>
      <c r="FT37" s="150"/>
      <c r="FU37" s="331"/>
      <c r="FV37" s="138"/>
      <c r="FW37" s="146" t="s">
        <v>1187</v>
      </c>
      <c r="FX37" s="143" t="s">
        <v>1354</v>
      </c>
      <c r="FZ37" s="148" t="s">
        <v>1018</v>
      </c>
      <c r="GA37" s="143" t="s">
        <v>3</v>
      </c>
      <c r="GB37" s="169">
        <v>1</v>
      </c>
      <c r="GC37" s="331">
        <v>0</v>
      </c>
      <c r="GD37" s="169">
        <v>0</v>
      </c>
      <c r="GE37" s="355"/>
      <c r="GF37" s="265"/>
      <c r="GG37" s="146" t="s">
        <v>1312</v>
      </c>
      <c r="GH37" s="143" t="s">
        <v>1261</v>
      </c>
      <c r="GJ37" s="148" t="s">
        <v>1185</v>
      </c>
      <c r="GK37" s="143" t="s">
        <v>15</v>
      </c>
      <c r="GL37" s="254">
        <v>0</v>
      </c>
      <c r="GM37" s="331">
        <v>0</v>
      </c>
      <c r="GN37" s="331">
        <v>0</v>
      </c>
      <c r="GO37" s="331">
        <v>4</v>
      </c>
      <c r="GP37" s="331">
        <v>0</v>
      </c>
      <c r="GQ37" s="355"/>
      <c r="GR37" s="355"/>
      <c r="GS37" s="355"/>
      <c r="GT37" s="146" t="s">
        <v>1189</v>
      </c>
      <c r="GU37" s="143" t="s">
        <v>1369</v>
      </c>
      <c r="GW37" s="148" t="s">
        <v>840</v>
      </c>
      <c r="GX37" s="143" t="s">
        <v>769</v>
      </c>
      <c r="GY37" s="254">
        <v>1</v>
      </c>
      <c r="GZ37" s="331">
        <v>0</v>
      </c>
      <c r="HA37" s="331">
        <v>0</v>
      </c>
      <c r="HB37" s="150">
        <v>4</v>
      </c>
      <c r="HC37" s="150">
        <v>0</v>
      </c>
      <c r="HD37" s="150"/>
      <c r="HE37" s="331"/>
      <c r="HF37" s="138"/>
      <c r="HG37" s="149" t="s">
        <v>1349</v>
      </c>
      <c r="HH37" s="387" t="s">
        <v>1364</v>
      </c>
      <c r="HJ37" s="148" t="s">
        <v>1060</v>
      </c>
      <c r="HK37" s="143" t="s">
        <v>3</v>
      </c>
      <c r="HL37" s="254">
        <v>1</v>
      </c>
      <c r="HM37" s="331">
        <v>0</v>
      </c>
      <c r="HN37" s="331">
        <v>0</v>
      </c>
      <c r="HO37" s="355"/>
      <c r="HP37" s="147"/>
      <c r="HQ37" s="146" t="s">
        <v>1297</v>
      </c>
      <c r="HR37" s="143" t="s">
        <v>1261</v>
      </c>
    </row>
    <row r="38" spans="2:226">
      <c r="B38" s="146" t="s">
        <v>1167</v>
      </c>
      <c r="C38" s="147" t="s">
        <v>16</v>
      </c>
      <c r="D38" s="137">
        <v>0</v>
      </c>
      <c r="E38" s="331">
        <v>0</v>
      </c>
      <c r="F38" s="331">
        <v>0</v>
      </c>
      <c r="G38" s="150">
        <v>4</v>
      </c>
      <c r="H38" s="331"/>
      <c r="I38" s="138"/>
      <c r="J38" s="137">
        <v>0</v>
      </c>
      <c r="K38" s="143" t="s">
        <v>1370</v>
      </c>
      <c r="L38" s="164"/>
      <c r="M38" s="148" t="s">
        <v>112</v>
      </c>
      <c r="N38" s="143" t="s">
        <v>6</v>
      </c>
      <c r="O38" s="137">
        <v>1</v>
      </c>
      <c r="P38" s="331">
        <v>0</v>
      </c>
      <c r="Q38" s="331">
        <v>0</v>
      </c>
      <c r="R38" s="331">
        <v>4</v>
      </c>
      <c r="S38" s="331">
        <v>0</v>
      </c>
      <c r="T38" s="150">
        <v>0</v>
      </c>
      <c r="U38" s="331"/>
      <c r="V38" s="138"/>
      <c r="W38" s="149" t="s">
        <v>1300</v>
      </c>
      <c r="X38" s="143" t="s">
        <v>1318</v>
      </c>
      <c r="Y38" s="164"/>
      <c r="Z38" s="148" t="s">
        <v>263</v>
      </c>
      <c r="AA38" s="143" t="s">
        <v>2</v>
      </c>
      <c r="AB38" s="137">
        <v>0</v>
      </c>
      <c r="AC38" s="331">
        <v>0</v>
      </c>
      <c r="AD38" s="331">
        <v>0</v>
      </c>
      <c r="AE38" s="331">
        <v>7</v>
      </c>
      <c r="AF38" s="331">
        <v>0</v>
      </c>
      <c r="AG38" s="150">
        <v>0</v>
      </c>
      <c r="AH38" s="331"/>
      <c r="AI38" s="138"/>
      <c r="AJ38" s="137" t="s">
        <v>1224</v>
      </c>
      <c r="AK38" s="143" t="s">
        <v>1371</v>
      </c>
      <c r="AL38" s="164"/>
      <c r="AM38" s="148" t="s">
        <v>290</v>
      </c>
      <c r="AN38" s="143" t="s">
        <v>2</v>
      </c>
      <c r="AO38" s="137">
        <v>0</v>
      </c>
      <c r="AP38" s="331">
        <v>0</v>
      </c>
      <c r="AQ38" s="331">
        <v>0</v>
      </c>
      <c r="AR38" s="331">
        <v>7</v>
      </c>
      <c r="AS38" s="331">
        <v>0</v>
      </c>
      <c r="AT38" s="150">
        <v>0</v>
      </c>
      <c r="AU38" s="331"/>
      <c r="AV38" s="138"/>
      <c r="AW38" s="137" t="s">
        <v>1226</v>
      </c>
      <c r="AX38" s="143" t="s">
        <v>1371</v>
      </c>
      <c r="AY38" s="164"/>
      <c r="AZ38" s="148" t="s">
        <v>1167</v>
      </c>
      <c r="BA38" s="143" t="s">
        <v>16</v>
      </c>
      <c r="BB38" s="137">
        <v>0</v>
      </c>
      <c r="BC38" s="331">
        <v>0</v>
      </c>
      <c r="BD38" s="331">
        <v>0</v>
      </c>
      <c r="BE38" s="331">
        <v>4</v>
      </c>
      <c r="BF38" s="331">
        <v>0</v>
      </c>
      <c r="BG38" s="150">
        <v>0</v>
      </c>
      <c r="BH38" s="331"/>
      <c r="BI38" s="138"/>
      <c r="BJ38" s="149">
        <v>3</v>
      </c>
      <c r="BK38" s="143" t="s">
        <v>1372</v>
      </c>
      <c r="BM38" s="148" t="s">
        <v>1167</v>
      </c>
      <c r="BN38" s="143" t="s">
        <v>16</v>
      </c>
      <c r="BO38" s="137">
        <v>0</v>
      </c>
      <c r="BP38" s="331">
        <v>0</v>
      </c>
      <c r="BQ38" s="331">
        <v>0</v>
      </c>
      <c r="BR38" s="331">
        <v>4</v>
      </c>
      <c r="BS38" s="331">
        <v>0</v>
      </c>
      <c r="BT38" s="150">
        <v>0</v>
      </c>
      <c r="BU38" s="331"/>
      <c r="BV38" s="138"/>
      <c r="BW38" s="149" t="s">
        <v>1174</v>
      </c>
      <c r="BX38" s="143" t="s">
        <v>1373</v>
      </c>
      <c r="BY38" s="164"/>
      <c r="BZ38" s="148" t="s">
        <v>564</v>
      </c>
      <c r="CA38" s="147" t="s">
        <v>557</v>
      </c>
      <c r="CB38" s="137">
        <v>0</v>
      </c>
      <c r="CC38" s="331">
        <v>1</v>
      </c>
      <c r="CD38" s="331">
        <v>1</v>
      </c>
      <c r="CE38" s="150">
        <v>4</v>
      </c>
      <c r="CF38" s="150">
        <v>0</v>
      </c>
      <c r="CG38" s="150">
        <v>0</v>
      </c>
      <c r="CH38" s="331"/>
      <c r="CI38" s="138"/>
      <c r="CJ38" s="149" t="s">
        <v>1175</v>
      </c>
      <c r="CK38" s="143" t="s">
        <v>1374</v>
      </c>
      <c r="CL38" s="164"/>
      <c r="CM38" s="148" t="s">
        <v>856</v>
      </c>
      <c r="CN38" s="143" t="s">
        <v>4</v>
      </c>
      <c r="CO38" s="137">
        <v>1</v>
      </c>
      <c r="CP38" s="169">
        <v>0</v>
      </c>
      <c r="CQ38" s="150">
        <v>0</v>
      </c>
      <c r="CR38" s="150">
        <v>0</v>
      </c>
      <c r="CS38" s="331"/>
      <c r="CT38" s="138"/>
      <c r="CU38" s="137">
        <v>5</v>
      </c>
      <c r="CV38" s="143" t="s">
        <v>1375</v>
      </c>
      <c r="CW38" s="164"/>
      <c r="CX38" s="148" t="s">
        <v>878</v>
      </c>
      <c r="CY38" s="143" t="s">
        <v>3</v>
      </c>
      <c r="CZ38" s="137">
        <v>1</v>
      </c>
      <c r="DA38" s="331">
        <v>0</v>
      </c>
      <c r="DB38" s="150">
        <v>0</v>
      </c>
      <c r="DC38" s="331"/>
      <c r="DD38" s="138"/>
      <c r="DE38" s="149" t="s">
        <v>1323</v>
      </c>
      <c r="DF38" s="143" t="s">
        <v>1261</v>
      </c>
      <c r="DG38" s="164"/>
      <c r="DH38" s="148" t="s">
        <v>934</v>
      </c>
      <c r="DI38" s="143" t="s">
        <v>7</v>
      </c>
      <c r="DJ38" s="137">
        <v>1</v>
      </c>
      <c r="DK38" s="331">
        <v>0</v>
      </c>
      <c r="DL38" s="150">
        <v>0</v>
      </c>
      <c r="DM38" s="331"/>
      <c r="DN38" s="138"/>
      <c r="DO38" s="137" t="s">
        <v>1178</v>
      </c>
      <c r="DP38" s="143" t="s">
        <v>1376</v>
      </c>
      <c r="DQ38" s="164"/>
      <c r="DR38" s="148" t="s">
        <v>951</v>
      </c>
      <c r="DS38" s="143" t="s">
        <v>7</v>
      </c>
      <c r="DT38" s="137">
        <v>1</v>
      </c>
      <c r="DU38" s="331">
        <v>0</v>
      </c>
      <c r="DV38" s="150">
        <v>0</v>
      </c>
      <c r="DW38" s="331"/>
      <c r="DX38" s="138"/>
      <c r="DY38" s="137" t="s">
        <v>1180</v>
      </c>
      <c r="DZ38" s="143" t="s">
        <v>1376</v>
      </c>
      <c r="EA38" s="164"/>
      <c r="EB38" s="148" t="s">
        <v>967</v>
      </c>
      <c r="EC38" s="143" t="s">
        <v>7</v>
      </c>
      <c r="ED38" s="137">
        <v>1</v>
      </c>
      <c r="EE38" s="331">
        <v>0</v>
      </c>
      <c r="EF38" s="150">
        <v>0</v>
      </c>
      <c r="EG38" s="331"/>
      <c r="EH38" s="138"/>
      <c r="EI38" s="137">
        <v>7</v>
      </c>
      <c r="EJ38" s="143" t="s">
        <v>1376</v>
      </c>
      <c r="EK38" s="164"/>
      <c r="EL38" s="148" t="s">
        <v>998</v>
      </c>
      <c r="EM38" s="143" t="s">
        <v>7</v>
      </c>
      <c r="EN38" s="137">
        <v>1</v>
      </c>
      <c r="EO38" s="331">
        <v>0</v>
      </c>
      <c r="EP38" s="150">
        <v>0</v>
      </c>
      <c r="EQ38" s="331"/>
      <c r="ER38" s="138"/>
      <c r="ES38" s="137">
        <v>8</v>
      </c>
      <c r="ET38" s="143" t="s">
        <v>1376</v>
      </c>
      <c r="EU38" s="164"/>
      <c r="EV38" s="148" t="s">
        <v>1377</v>
      </c>
      <c r="EW38" s="355" t="s">
        <v>769</v>
      </c>
      <c r="EX38" s="143">
        <v>50</v>
      </c>
      <c r="EZ38" s="148" t="s">
        <v>1185</v>
      </c>
      <c r="FA38" s="143" t="s">
        <v>16</v>
      </c>
      <c r="FB38" s="137">
        <v>0</v>
      </c>
      <c r="FC38" s="331">
        <v>0</v>
      </c>
      <c r="FD38" s="331">
        <v>0</v>
      </c>
      <c r="FE38" s="331">
        <v>4</v>
      </c>
      <c r="FF38" s="331">
        <v>0</v>
      </c>
      <c r="FG38" s="138">
        <v>0</v>
      </c>
      <c r="FH38" s="254"/>
      <c r="FI38" s="331"/>
      <c r="FJ38" s="146" t="s">
        <v>1186</v>
      </c>
      <c r="FK38" s="143" t="s">
        <v>1378</v>
      </c>
      <c r="FM38" s="148" t="s">
        <v>749</v>
      </c>
      <c r="FN38" s="143" t="s">
        <v>12</v>
      </c>
      <c r="FO38" s="254">
        <v>1</v>
      </c>
      <c r="FP38" s="331">
        <v>0</v>
      </c>
      <c r="FQ38" s="331">
        <v>0</v>
      </c>
      <c r="FR38" s="150">
        <v>4</v>
      </c>
      <c r="FS38" s="150">
        <v>0</v>
      </c>
      <c r="FT38" s="150"/>
      <c r="FU38" s="331"/>
      <c r="FV38" s="138"/>
      <c r="FW38" s="146" t="s">
        <v>1187</v>
      </c>
      <c r="FX38" s="387" t="s">
        <v>1364</v>
      </c>
      <c r="FZ38" s="148" t="s">
        <v>1020</v>
      </c>
      <c r="GA38" s="143" t="s">
        <v>3</v>
      </c>
      <c r="GB38" s="169">
        <v>1</v>
      </c>
      <c r="GC38" s="331">
        <v>0</v>
      </c>
      <c r="GD38" s="169">
        <v>0</v>
      </c>
      <c r="GE38" s="355"/>
      <c r="GF38" s="265"/>
      <c r="GG38" s="146" t="s">
        <v>1312</v>
      </c>
      <c r="GH38" s="143" t="s">
        <v>1276</v>
      </c>
      <c r="GJ38" s="148" t="s">
        <v>1185</v>
      </c>
      <c r="GK38" s="143" t="s">
        <v>16</v>
      </c>
      <c r="GL38" s="254">
        <v>0</v>
      </c>
      <c r="GM38" s="331">
        <v>0</v>
      </c>
      <c r="GN38" s="331">
        <v>0</v>
      </c>
      <c r="GO38" s="331">
        <v>4</v>
      </c>
      <c r="GP38" s="331">
        <v>0</v>
      </c>
      <c r="GQ38" s="355"/>
      <c r="GR38" s="355"/>
      <c r="GS38" s="355"/>
      <c r="GT38" s="146" t="s">
        <v>1189</v>
      </c>
      <c r="GU38" s="143" t="s">
        <v>1379</v>
      </c>
      <c r="GW38" s="148" t="s">
        <v>840</v>
      </c>
      <c r="GX38" s="143" t="s">
        <v>557</v>
      </c>
      <c r="GY38" s="254">
        <v>0</v>
      </c>
      <c r="GZ38" s="331">
        <v>1</v>
      </c>
      <c r="HA38" s="331">
        <v>1</v>
      </c>
      <c r="HB38" s="150">
        <v>4</v>
      </c>
      <c r="HC38" s="150">
        <v>0</v>
      </c>
      <c r="HD38" s="150"/>
      <c r="HE38" s="331"/>
      <c r="HF38" s="138"/>
      <c r="HG38" s="149" t="s">
        <v>1349</v>
      </c>
      <c r="HH38" s="143" t="s">
        <v>1374</v>
      </c>
      <c r="HJ38" s="148" t="s">
        <v>1061</v>
      </c>
      <c r="HK38" s="143" t="s">
        <v>3</v>
      </c>
      <c r="HL38" s="254">
        <v>1</v>
      </c>
      <c r="HM38" s="331">
        <v>0</v>
      </c>
      <c r="HN38" s="331">
        <v>0</v>
      </c>
      <c r="HO38" s="355"/>
      <c r="HP38" s="147"/>
      <c r="HQ38" s="146" t="s">
        <v>1297</v>
      </c>
      <c r="HR38" s="143" t="s">
        <v>1276</v>
      </c>
    </row>
    <row r="39" spans="2:226">
      <c r="B39" s="146" t="s">
        <v>1167</v>
      </c>
      <c r="C39" s="147" t="s">
        <v>17</v>
      </c>
      <c r="D39" s="137">
        <v>0</v>
      </c>
      <c r="E39" s="331">
        <v>0</v>
      </c>
      <c r="F39" s="331">
        <v>0</v>
      </c>
      <c r="G39" s="150">
        <v>4</v>
      </c>
      <c r="H39" s="331"/>
      <c r="I39" s="138"/>
      <c r="J39" s="137">
        <v>0</v>
      </c>
      <c r="K39" s="143" t="s">
        <v>1380</v>
      </c>
      <c r="L39" s="164"/>
      <c r="M39" s="148" t="s">
        <v>112</v>
      </c>
      <c r="N39" s="143" t="s">
        <v>7</v>
      </c>
      <c r="O39" s="137">
        <v>1</v>
      </c>
      <c r="P39" s="331">
        <v>0</v>
      </c>
      <c r="Q39" s="331">
        <v>0</v>
      </c>
      <c r="R39" s="331">
        <v>4</v>
      </c>
      <c r="S39" s="331">
        <v>0</v>
      </c>
      <c r="T39" s="150">
        <v>0</v>
      </c>
      <c r="U39" s="331"/>
      <c r="V39" s="138"/>
      <c r="W39" s="149" t="s">
        <v>1300</v>
      </c>
      <c r="X39" s="143" t="s">
        <v>1331</v>
      </c>
      <c r="Y39" s="164"/>
      <c r="Z39" s="148" t="s">
        <v>263</v>
      </c>
      <c r="AA39" s="143" t="s">
        <v>3</v>
      </c>
      <c r="AB39" s="137">
        <v>0</v>
      </c>
      <c r="AC39" s="331">
        <v>1</v>
      </c>
      <c r="AD39" s="331">
        <v>0</v>
      </c>
      <c r="AE39" s="331">
        <v>1</v>
      </c>
      <c r="AF39" s="331">
        <v>1</v>
      </c>
      <c r="AG39" s="150">
        <v>0</v>
      </c>
      <c r="AH39" s="331"/>
      <c r="AI39" s="138"/>
      <c r="AJ39" s="137" t="s">
        <v>1224</v>
      </c>
      <c r="AK39" s="143" t="s">
        <v>1381</v>
      </c>
      <c r="AL39" s="164"/>
      <c r="AM39" s="148" t="s">
        <v>290</v>
      </c>
      <c r="AN39" s="143" t="s">
        <v>3</v>
      </c>
      <c r="AO39" s="137">
        <v>0</v>
      </c>
      <c r="AP39" s="331">
        <v>1</v>
      </c>
      <c r="AQ39" s="331">
        <v>0</v>
      </c>
      <c r="AR39" s="331">
        <v>1</v>
      </c>
      <c r="AS39" s="331">
        <v>1</v>
      </c>
      <c r="AT39" s="150">
        <v>0</v>
      </c>
      <c r="AU39" s="331"/>
      <c r="AV39" s="138"/>
      <c r="AW39" s="137" t="s">
        <v>1226</v>
      </c>
      <c r="AX39" s="143" t="s">
        <v>1381</v>
      </c>
      <c r="AY39" s="164"/>
      <c r="AZ39" s="148" t="s">
        <v>1167</v>
      </c>
      <c r="BA39" s="143" t="s">
        <v>17</v>
      </c>
      <c r="BB39" s="137">
        <v>0</v>
      </c>
      <c r="BC39" s="331">
        <v>0</v>
      </c>
      <c r="BD39" s="331">
        <v>0</v>
      </c>
      <c r="BE39" s="331">
        <v>4</v>
      </c>
      <c r="BF39" s="331">
        <v>0</v>
      </c>
      <c r="BG39" s="150">
        <v>0</v>
      </c>
      <c r="BH39" s="331"/>
      <c r="BI39" s="138"/>
      <c r="BJ39" s="149">
        <v>3</v>
      </c>
      <c r="BK39" s="143" t="s">
        <v>1382</v>
      </c>
      <c r="BM39" s="148" t="s">
        <v>1167</v>
      </c>
      <c r="BN39" s="143" t="s">
        <v>17</v>
      </c>
      <c r="BO39" s="137">
        <v>0</v>
      </c>
      <c r="BP39" s="331">
        <v>0</v>
      </c>
      <c r="BQ39" s="331">
        <v>0</v>
      </c>
      <c r="BR39" s="331">
        <v>4</v>
      </c>
      <c r="BS39" s="331">
        <v>0</v>
      </c>
      <c r="BT39" s="150">
        <v>0</v>
      </c>
      <c r="BU39" s="331"/>
      <c r="BV39" s="138"/>
      <c r="BW39" s="149" t="s">
        <v>1174</v>
      </c>
      <c r="BX39" s="143" t="s">
        <v>1383</v>
      </c>
      <c r="BY39" s="164"/>
      <c r="BZ39" s="148" t="s">
        <v>566</v>
      </c>
      <c r="CA39" s="147" t="s">
        <v>769</v>
      </c>
      <c r="CB39" s="137">
        <v>1</v>
      </c>
      <c r="CC39" s="331">
        <v>0</v>
      </c>
      <c r="CD39" s="331">
        <v>0</v>
      </c>
      <c r="CE39" s="150">
        <v>4</v>
      </c>
      <c r="CF39" s="150">
        <v>0</v>
      </c>
      <c r="CG39" s="150">
        <v>0</v>
      </c>
      <c r="CH39" s="331"/>
      <c r="CI39" s="138"/>
      <c r="CJ39" s="149" t="s">
        <v>1175</v>
      </c>
      <c r="CK39" s="143" t="s">
        <v>1384</v>
      </c>
      <c r="CL39" s="164"/>
      <c r="CM39" s="148" t="s">
        <v>856</v>
      </c>
      <c r="CN39" s="143" t="s">
        <v>5</v>
      </c>
      <c r="CO39" s="137">
        <v>1</v>
      </c>
      <c r="CP39" s="169">
        <v>0</v>
      </c>
      <c r="CQ39" s="150">
        <v>0</v>
      </c>
      <c r="CR39" s="150">
        <v>0</v>
      </c>
      <c r="CS39" s="331"/>
      <c r="CT39" s="138"/>
      <c r="CU39" s="137">
        <v>5</v>
      </c>
      <c r="CV39" s="143" t="s">
        <v>1385</v>
      </c>
      <c r="CW39" s="164"/>
      <c r="CX39" s="148" t="s">
        <v>883</v>
      </c>
      <c r="CY39" s="143" t="s">
        <v>3</v>
      </c>
      <c r="CZ39" s="137">
        <v>1</v>
      </c>
      <c r="DA39" s="331">
        <v>0</v>
      </c>
      <c r="DB39" s="150">
        <v>0</v>
      </c>
      <c r="DC39" s="331"/>
      <c r="DD39" s="138"/>
      <c r="DE39" s="149" t="s">
        <v>1323</v>
      </c>
      <c r="DF39" s="143" t="s">
        <v>1276</v>
      </c>
      <c r="DG39" s="164"/>
      <c r="DH39" s="148" t="s">
        <v>935</v>
      </c>
      <c r="DI39" s="143" t="s">
        <v>1</v>
      </c>
      <c r="DJ39" s="137">
        <v>0</v>
      </c>
      <c r="DK39" s="331">
        <v>0</v>
      </c>
      <c r="DL39" s="150">
        <v>0</v>
      </c>
      <c r="DM39" s="331"/>
      <c r="DN39" s="138"/>
      <c r="DO39" s="137" t="s">
        <v>1178</v>
      </c>
      <c r="DP39" s="143" t="s">
        <v>1386</v>
      </c>
      <c r="DQ39" s="164"/>
      <c r="DR39" s="148" t="s">
        <v>952</v>
      </c>
      <c r="DS39" s="143" t="s">
        <v>1</v>
      </c>
      <c r="DT39" s="137">
        <v>0</v>
      </c>
      <c r="DU39" s="331">
        <v>0</v>
      </c>
      <c r="DV39" s="150">
        <v>0</v>
      </c>
      <c r="DW39" s="331"/>
      <c r="DX39" s="138"/>
      <c r="DY39" s="137" t="s">
        <v>1180</v>
      </c>
      <c r="DZ39" s="143" t="s">
        <v>1386</v>
      </c>
      <c r="EA39" s="164"/>
      <c r="EB39" s="148" t="s">
        <v>968</v>
      </c>
      <c r="EC39" s="143" t="s">
        <v>1</v>
      </c>
      <c r="ED39" s="137">
        <v>0</v>
      </c>
      <c r="EE39" s="331">
        <v>0</v>
      </c>
      <c r="EF39" s="150">
        <v>0</v>
      </c>
      <c r="EG39" s="331"/>
      <c r="EH39" s="138"/>
      <c r="EI39" s="137">
        <v>7</v>
      </c>
      <c r="EJ39" s="143" t="s">
        <v>1386</v>
      </c>
      <c r="EK39" s="164"/>
      <c r="EL39" s="148" t="s">
        <v>999</v>
      </c>
      <c r="EM39" s="143" t="s">
        <v>1</v>
      </c>
      <c r="EN39" s="137">
        <v>0</v>
      </c>
      <c r="EO39" s="331">
        <v>0</v>
      </c>
      <c r="EP39" s="150">
        <v>0</v>
      </c>
      <c r="EQ39" s="331"/>
      <c r="ER39" s="138"/>
      <c r="ES39" s="137">
        <v>8</v>
      </c>
      <c r="ET39" s="143" t="s">
        <v>1386</v>
      </c>
      <c r="EU39" s="164"/>
      <c r="EV39" s="148" t="s">
        <v>664</v>
      </c>
      <c r="EW39" s="355" t="s">
        <v>11</v>
      </c>
      <c r="EX39" s="143">
        <v>50</v>
      </c>
      <c r="EZ39" s="148" t="s">
        <v>1185</v>
      </c>
      <c r="FA39" s="143" t="s">
        <v>17</v>
      </c>
      <c r="FB39" s="137">
        <v>0</v>
      </c>
      <c r="FC39" s="331">
        <v>0</v>
      </c>
      <c r="FD39" s="331">
        <v>0</v>
      </c>
      <c r="FE39" s="331">
        <v>4</v>
      </c>
      <c r="FF39" s="331">
        <v>0</v>
      </c>
      <c r="FG39" s="138">
        <v>0</v>
      </c>
      <c r="FH39" s="254"/>
      <c r="FI39" s="331"/>
      <c r="FJ39" s="146" t="s">
        <v>1186</v>
      </c>
      <c r="FK39" s="143" t="s">
        <v>1387</v>
      </c>
      <c r="FM39" s="148" t="s">
        <v>749</v>
      </c>
      <c r="FN39" s="143" t="s">
        <v>14</v>
      </c>
      <c r="FO39" s="254">
        <v>0</v>
      </c>
      <c r="FP39" s="331">
        <v>1</v>
      </c>
      <c r="FQ39" s="331">
        <v>1</v>
      </c>
      <c r="FR39" s="150">
        <v>4</v>
      </c>
      <c r="FS39" s="150">
        <v>0</v>
      </c>
      <c r="FT39" s="150"/>
      <c r="FU39" s="331"/>
      <c r="FV39" s="138"/>
      <c r="FW39" s="146" t="s">
        <v>1187</v>
      </c>
      <c r="FX39" s="143" t="s">
        <v>1374</v>
      </c>
      <c r="FZ39" s="148" t="s">
        <v>1018</v>
      </c>
      <c r="GA39" s="143" t="s">
        <v>4</v>
      </c>
      <c r="GB39" s="169">
        <v>1</v>
      </c>
      <c r="GC39" s="331">
        <v>0</v>
      </c>
      <c r="GD39" s="169">
        <v>0</v>
      </c>
      <c r="GE39" s="355"/>
      <c r="GF39" s="265"/>
      <c r="GG39" s="146" t="s">
        <v>1312</v>
      </c>
      <c r="GH39" s="143" t="s">
        <v>1290</v>
      </c>
      <c r="GJ39" s="148" t="s">
        <v>1185</v>
      </c>
      <c r="GK39" s="143" t="s">
        <v>17</v>
      </c>
      <c r="GL39" s="254">
        <v>0</v>
      </c>
      <c r="GM39" s="331">
        <v>0</v>
      </c>
      <c r="GN39" s="331">
        <v>0</v>
      </c>
      <c r="GO39" s="331">
        <v>4</v>
      </c>
      <c r="GP39" s="331">
        <v>0</v>
      </c>
      <c r="GQ39" s="355"/>
      <c r="GR39" s="355"/>
      <c r="GS39" s="355"/>
      <c r="GT39" s="146" t="s">
        <v>1189</v>
      </c>
      <c r="GU39" s="143" t="s">
        <v>1388</v>
      </c>
      <c r="GW39" s="148" t="s">
        <v>841</v>
      </c>
      <c r="GX39" s="143" t="s">
        <v>769</v>
      </c>
      <c r="GY39" s="254">
        <v>1</v>
      </c>
      <c r="GZ39" s="331">
        <v>0</v>
      </c>
      <c r="HA39" s="331">
        <v>0</v>
      </c>
      <c r="HB39" s="150">
        <v>4</v>
      </c>
      <c r="HC39" s="150">
        <v>0</v>
      </c>
      <c r="HD39" s="150"/>
      <c r="HE39" s="331"/>
      <c r="HF39" s="138"/>
      <c r="HG39" s="149" t="s">
        <v>1349</v>
      </c>
      <c r="HH39" s="143" t="s">
        <v>1384</v>
      </c>
      <c r="HJ39" s="148" t="s">
        <v>1060</v>
      </c>
      <c r="HK39" s="143" t="s">
        <v>4</v>
      </c>
      <c r="HL39" s="254">
        <v>1</v>
      </c>
      <c r="HM39" s="331">
        <v>0</v>
      </c>
      <c r="HN39" s="331">
        <v>0</v>
      </c>
      <c r="HO39" s="355"/>
      <c r="HP39" s="147"/>
      <c r="HQ39" s="146" t="s">
        <v>1297</v>
      </c>
      <c r="HR39" s="143" t="s">
        <v>1290</v>
      </c>
    </row>
    <row r="40" spans="2:226">
      <c r="B40" s="146" t="s">
        <v>1167</v>
      </c>
      <c r="C40" s="147" t="s">
        <v>18</v>
      </c>
      <c r="D40" s="137">
        <v>1</v>
      </c>
      <c r="E40" s="331">
        <v>0</v>
      </c>
      <c r="F40" s="331">
        <v>0</v>
      </c>
      <c r="G40" s="150">
        <v>4</v>
      </c>
      <c r="H40" s="331"/>
      <c r="I40" s="138"/>
      <c r="J40" s="137">
        <v>0</v>
      </c>
      <c r="K40" s="143" t="s">
        <v>1389</v>
      </c>
      <c r="L40" s="164"/>
      <c r="M40" s="148" t="s">
        <v>112</v>
      </c>
      <c r="N40" s="143" t="s">
        <v>8</v>
      </c>
      <c r="O40" s="137">
        <v>1</v>
      </c>
      <c r="P40" s="331">
        <v>0</v>
      </c>
      <c r="Q40" s="331">
        <v>0</v>
      </c>
      <c r="R40" s="331">
        <v>4</v>
      </c>
      <c r="S40" s="331">
        <v>0</v>
      </c>
      <c r="T40" s="150">
        <v>0</v>
      </c>
      <c r="U40" s="331"/>
      <c r="V40" s="138"/>
      <c r="W40" s="149" t="s">
        <v>1300</v>
      </c>
      <c r="X40" s="143" t="s">
        <v>1341</v>
      </c>
      <c r="Y40" s="164"/>
      <c r="Z40" s="148" t="s">
        <v>263</v>
      </c>
      <c r="AA40" s="143" t="s">
        <v>6</v>
      </c>
      <c r="AB40" s="137">
        <v>3</v>
      </c>
      <c r="AC40" s="331">
        <v>0</v>
      </c>
      <c r="AD40" s="331">
        <v>0</v>
      </c>
      <c r="AE40" s="331">
        <v>4</v>
      </c>
      <c r="AF40" s="331">
        <v>3</v>
      </c>
      <c r="AG40" s="150">
        <v>0</v>
      </c>
      <c r="AH40" s="331"/>
      <c r="AI40" s="138"/>
      <c r="AJ40" s="137" t="s">
        <v>1224</v>
      </c>
      <c r="AK40" s="143" t="s">
        <v>1390</v>
      </c>
      <c r="AL40" s="164"/>
      <c r="AM40" s="148" t="s">
        <v>290</v>
      </c>
      <c r="AN40" s="143" t="s">
        <v>6</v>
      </c>
      <c r="AO40" s="137">
        <v>3</v>
      </c>
      <c r="AP40" s="331">
        <v>0</v>
      </c>
      <c r="AQ40" s="331">
        <v>0</v>
      </c>
      <c r="AR40" s="331">
        <v>4</v>
      </c>
      <c r="AS40" s="331">
        <v>3</v>
      </c>
      <c r="AT40" s="150">
        <v>0</v>
      </c>
      <c r="AU40" s="331"/>
      <c r="AV40" s="138"/>
      <c r="AW40" s="137" t="s">
        <v>1226</v>
      </c>
      <c r="AX40" s="143" t="s">
        <v>1390</v>
      </c>
      <c r="AY40" s="164"/>
      <c r="AZ40" s="148" t="s">
        <v>1167</v>
      </c>
      <c r="BA40" s="143" t="s">
        <v>18</v>
      </c>
      <c r="BB40" s="137">
        <v>0</v>
      </c>
      <c r="BC40" s="331">
        <v>0</v>
      </c>
      <c r="BD40" s="331">
        <v>0</v>
      </c>
      <c r="BE40" s="331">
        <v>4</v>
      </c>
      <c r="BF40" s="331">
        <v>0</v>
      </c>
      <c r="BG40" s="150">
        <v>0</v>
      </c>
      <c r="BH40" s="331"/>
      <c r="BI40" s="138"/>
      <c r="BJ40" s="149">
        <v>3</v>
      </c>
      <c r="BK40" s="143" t="s">
        <v>1391</v>
      </c>
      <c r="BM40" s="148" t="s">
        <v>1167</v>
      </c>
      <c r="BN40" s="143" t="s">
        <v>18</v>
      </c>
      <c r="BO40" s="137">
        <v>0</v>
      </c>
      <c r="BP40" s="331">
        <v>0</v>
      </c>
      <c r="BQ40" s="331">
        <v>0</v>
      </c>
      <c r="BR40" s="331">
        <v>4</v>
      </c>
      <c r="BS40" s="331">
        <v>0</v>
      </c>
      <c r="BT40" s="150">
        <v>0</v>
      </c>
      <c r="BU40" s="331"/>
      <c r="BV40" s="138"/>
      <c r="BW40" s="149" t="s">
        <v>1174</v>
      </c>
      <c r="BX40" s="143" t="s">
        <v>1392</v>
      </c>
      <c r="BY40" s="164"/>
      <c r="BZ40" s="148" t="s">
        <v>566</v>
      </c>
      <c r="CA40" s="147" t="s">
        <v>557</v>
      </c>
      <c r="CB40" s="137">
        <v>1</v>
      </c>
      <c r="CC40" s="331">
        <v>0</v>
      </c>
      <c r="CD40" s="331">
        <v>0</v>
      </c>
      <c r="CE40" s="150">
        <v>4</v>
      </c>
      <c r="CF40" s="150">
        <v>0</v>
      </c>
      <c r="CG40" s="150">
        <v>0</v>
      </c>
      <c r="CH40" s="331"/>
      <c r="CI40" s="138"/>
      <c r="CJ40" s="149" t="s">
        <v>1175</v>
      </c>
      <c r="CK40" s="143" t="s">
        <v>1393</v>
      </c>
      <c r="CL40" s="164"/>
      <c r="CM40" s="148" t="s">
        <v>856</v>
      </c>
      <c r="CN40" s="143" t="s">
        <v>6</v>
      </c>
      <c r="CO40" s="137">
        <v>1</v>
      </c>
      <c r="CP40" s="169">
        <v>0</v>
      </c>
      <c r="CQ40" s="150">
        <v>0</v>
      </c>
      <c r="CR40" s="150">
        <v>0</v>
      </c>
      <c r="CS40" s="331"/>
      <c r="CT40" s="138"/>
      <c r="CU40" s="137">
        <v>5</v>
      </c>
      <c r="CV40" s="143" t="s">
        <v>1394</v>
      </c>
      <c r="CW40" s="164"/>
      <c r="CX40" s="148" t="s">
        <v>878</v>
      </c>
      <c r="CY40" s="143" t="s">
        <v>4</v>
      </c>
      <c r="CZ40" s="137">
        <v>1</v>
      </c>
      <c r="DA40" s="331">
        <v>0</v>
      </c>
      <c r="DB40" s="150">
        <v>0</v>
      </c>
      <c r="DC40" s="331"/>
      <c r="DD40" s="138"/>
      <c r="DE40" s="149" t="s">
        <v>1323</v>
      </c>
      <c r="DF40" s="143" t="s">
        <v>1290</v>
      </c>
      <c r="DG40" s="164"/>
      <c r="DH40" s="148" t="s">
        <v>935</v>
      </c>
      <c r="DI40" s="143" t="s">
        <v>2</v>
      </c>
      <c r="DJ40" s="137">
        <v>0</v>
      </c>
      <c r="DK40" s="331">
        <v>0</v>
      </c>
      <c r="DL40" s="150">
        <v>0</v>
      </c>
      <c r="DM40" s="331"/>
      <c r="DN40" s="138"/>
      <c r="DO40" s="137" t="s">
        <v>1178</v>
      </c>
      <c r="DP40" s="143" t="s">
        <v>1395</v>
      </c>
      <c r="DQ40" s="164"/>
      <c r="DR40" s="148" t="s">
        <v>952</v>
      </c>
      <c r="DS40" s="143" t="s">
        <v>2</v>
      </c>
      <c r="DT40" s="137">
        <v>0</v>
      </c>
      <c r="DU40" s="331">
        <v>0</v>
      </c>
      <c r="DV40" s="150">
        <v>0</v>
      </c>
      <c r="DW40" s="331"/>
      <c r="DX40" s="138"/>
      <c r="DY40" s="137" t="s">
        <v>1180</v>
      </c>
      <c r="DZ40" s="143" t="s">
        <v>1395</v>
      </c>
      <c r="EA40" s="164"/>
      <c r="EB40" s="148" t="s">
        <v>968</v>
      </c>
      <c r="EC40" s="143" t="s">
        <v>2</v>
      </c>
      <c r="ED40" s="137">
        <v>0</v>
      </c>
      <c r="EE40" s="331">
        <v>0</v>
      </c>
      <c r="EF40" s="150">
        <v>0</v>
      </c>
      <c r="EG40" s="331"/>
      <c r="EH40" s="138"/>
      <c r="EI40" s="137">
        <v>7</v>
      </c>
      <c r="EJ40" s="143" t="s">
        <v>1395</v>
      </c>
      <c r="EK40" s="164"/>
      <c r="EL40" s="148" t="s">
        <v>999</v>
      </c>
      <c r="EM40" s="143" t="s">
        <v>2</v>
      </c>
      <c r="EN40" s="137">
        <v>0</v>
      </c>
      <c r="EO40" s="331">
        <v>0</v>
      </c>
      <c r="EP40" s="150">
        <v>0</v>
      </c>
      <c r="EQ40" s="331"/>
      <c r="ER40" s="138"/>
      <c r="ES40" s="137">
        <v>8</v>
      </c>
      <c r="ET40" s="143" t="s">
        <v>1395</v>
      </c>
      <c r="EU40" s="164"/>
      <c r="EV40" s="148" t="s">
        <v>692</v>
      </c>
      <c r="EW40" s="355" t="s">
        <v>11</v>
      </c>
      <c r="EX40" s="143">
        <v>50</v>
      </c>
      <c r="EZ40" s="148" t="s">
        <v>1185</v>
      </c>
      <c r="FA40" s="143" t="s">
        <v>18</v>
      </c>
      <c r="FB40" s="137">
        <v>0</v>
      </c>
      <c r="FC40" s="331">
        <v>0</v>
      </c>
      <c r="FD40" s="331">
        <v>0</v>
      </c>
      <c r="FE40" s="331">
        <v>4</v>
      </c>
      <c r="FF40" s="331">
        <v>0</v>
      </c>
      <c r="FG40" s="138">
        <v>0</v>
      </c>
      <c r="FH40" s="254"/>
      <c r="FI40" s="331"/>
      <c r="FJ40" s="146" t="s">
        <v>1186</v>
      </c>
      <c r="FK40" s="143" t="s">
        <v>1396</v>
      </c>
      <c r="FM40" s="148" t="s">
        <v>750</v>
      </c>
      <c r="FN40" s="143" t="s">
        <v>559</v>
      </c>
      <c r="FO40" s="254">
        <v>1</v>
      </c>
      <c r="FP40" s="331">
        <v>0</v>
      </c>
      <c r="FQ40" s="331">
        <v>0</v>
      </c>
      <c r="FR40" s="150">
        <v>4</v>
      </c>
      <c r="FS40" s="150">
        <v>0</v>
      </c>
      <c r="FT40" s="150"/>
      <c r="FU40" s="331"/>
      <c r="FV40" s="138"/>
      <c r="FW40" s="146" t="s">
        <v>1187</v>
      </c>
      <c r="FX40" s="143" t="s">
        <v>1384</v>
      </c>
      <c r="FZ40" s="148" t="s">
        <v>1020</v>
      </c>
      <c r="GA40" s="143" t="s">
        <v>4</v>
      </c>
      <c r="GB40" s="169">
        <v>1</v>
      </c>
      <c r="GC40" s="331">
        <v>0</v>
      </c>
      <c r="GD40" s="169">
        <v>0</v>
      </c>
      <c r="GE40" s="355"/>
      <c r="GF40" s="265"/>
      <c r="GG40" s="146" t="s">
        <v>1312</v>
      </c>
      <c r="GH40" s="143" t="s">
        <v>1309</v>
      </c>
      <c r="GJ40" s="148" t="s">
        <v>1185</v>
      </c>
      <c r="GK40" s="143" t="s">
        <v>18</v>
      </c>
      <c r="GL40" s="254">
        <v>0</v>
      </c>
      <c r="GM40" s="331">
        <v>0</v>
      </c>
      <c r="GN40" s="331">
        <v>0</v>
      </c>
      <c r="GO40" s="331">
        <v>4</v>
      </c>
      <c r="GP40" s="331">
        <v>0</v>
      </c>
      <c r="GQ40" s="355"/>
      <c r="GR40" s="355"/>
      <c r="GS40" s="355"/>
      <c r="GT40" s="146" t="s">
        <v>1189</v>
      </c>
      <c r="GU40" s="143" t="s">
        <v>1397</v>
      </c>
      <c r="GW40" s="148" t="s">
        <v>841</v>
      </c>
      <c r="GX40" s="143" t="s">
        <v>557</v>
      </c>
      <c r="GY40" s="254">
        <v>1</v>
      </c>
      <c r="GZ40" s="331">
        <v>0</v>
      </c>
      <c r="HA40" s="331">
        <v>0</v>
      </c>
      <c r="HB40" s="150">
        <v>4</v>
      </c>
      <c r="HC40" s="150">
        <v>0</v>
      </c>
      <c r="HD40" s="150"/>
      <c r="HE40" s="331"/>
      <c r="HF40" s="138"/>
      <c r="HG40" s="149" t="s">
        <v>1349</v>
      </c>
      <c r="HH40" s="143" t="s">
        <v>1393</v>
      </c>
      <c r="HJ40" s="148" t="s">
        <v>1061</v>
      </c>
      <c r="HK40" s="143" t="s">
        <v>4</v>
      </c>
      <c r="HL40" s="254">
        <v>1</v>
      </c>
      <c r="HM40" s="331">
        <v>0</v>
      </c>
      <c r="HN40" s="331">
        <v>0</v>
      </c>
      <c r="HO40" s="355"/>
      <c r="HP40" s="147"/>
      <c r="HQ40" s="146" t="s">
        <v>1297</v>
      </c>
      <c r="HR40" s="143" t="s">
        <v>1309</v>
      </c>
    </row>
    <row r="41" spans="2:226">
      <c r="B41" s="146" t="s">
        <v>1167</v>
      </c>
      <c r="C41" s="147" t="s">
        <v>19</v>
      </c>
      <c r="D41" s="137">
        <v>0</v>
      </c>
      <c r="E41" s="331">
        <v>0</v>
      </c>
      <c r="F41" s="331">
        <v>0</v>
      </c>
      <c r="G41" s="150">
        <v>4</v>
      </c>
      <c r="H41" s="331"/>
      <c r="I41" s="138"/>
      <c r="J41" s="137">
        <v>0</v>
      </c>
      <c r="K41" s="143" t="s">
        <v>1398</v>
      </c>
      <c r="L41" s="164"/>
      <c r="M41" s="148" t="s">
        <v>112</v>
      </c>
      <c r="N41" s="143" t="s">
        <v>9</v>
      </c>
      <c r="O41" s="137">
        <v>1</v>
      </c>
      <c r="P41" s="331">
        <v>0</v>
      </c>
      <c r="Q41" s="331">
        <v>0</v>
      </c>
      <c r="R41" s="331">
        <v>4</v>
      </c>
      <c r="S41" s="331">
        <v>0</v>
      </c>
      <c r="T41" s="150">
        <v>0</v>
      </c>
      <c r="U41" s="331"/>
      <c r="V41" s="138"/>
      <c r="W41" s="149" t="s">
        <v>1300</v>
      </c>
      <c r="X41" s="143" t="s">
        <v>1351</v>
      </c>
      <c r="Y41" s="164"/>
      <c r="Z41" s="148" t="s">
        <v>263</v>
      </c>
      <c r="AA41" s="143" t="s">
        <v>7</v>
      </c>
      <c r="AB41" s="137">
        <v>3</v>
      </c>
      <c r="AC41" s="331">
        <v>0</v>
      </c>
      <c r="AD41" s="331">
        <v>0</v>
      </c>
      <c r="AE41" s="331">
        <v>4</v>
      </c>
      <c r="AF41" s="331">
        <v>3</v>
      </c>
      <c r="AG41" s="150">
        <v>0</v>
      </c>
      <c r="AH41" s="331"/>
      <c r="AI41" s="138"/>
      <c r="AJ41" s="137" t="s">
        <v>1224</v>
      </c>
      <c r="AK41" s="143" t="s">
        <v>1399</v>
      </c>
      <c r="AL41" s="164"/>
      <c r="AM41" s="148" t="s">
        <v>290</v>
      </c>
      <c r="AN41" s="143" t="s">
        <v>7</v>
      </c>
      <c r="AO41" s="137">
        <v>3</v>
      </c>
      <c r="AP41" s="331">
        <v>0</v>
      </c>
      <c r="AQ41" s="331">
        <v>0</v>
      </c>
      <c r="AR41" s="331">
        <v>4</v>
      </c>
      <c r="AS41" s="331">
        <v>3</v>
      </c>
      <c r="AT41" s="150">
        <v>0</v>
      </c>
      <c r="AU41" s="331"/>
      <c r="AV41" s="138"/>
      <c r="AW41" s="137" t="s">
        <v>1226</v>
      </c>
      <c r="AX41" s="143" t="s">
        <v>1399</v>
      </c>
      <c r="AY41" s="164"/>
      <c r="AZ41" s="148" t="s">
        <v>1167</v>
      </c>
      <c r="BA41" s="147" t="s">
        <v>19</v>
      </c>
      <c r="BB41" s="137">
        <v>0</v>
      </c>
      <c r="BC41" s="331">
        <v>0</v>
      </c>
      <c r="BD41" s="331">
        <v>0</v>
      </c>
      <c r="BE41" s="331">
        <v>4</v>
      </c>
      <c r="BF41" s="331">
        <v>0</v>
      </c>
      <c r="BG41" s="150">
        <v>0</v>
      </c>
      <c r="BH41" s="331"/>
      <c r="BI41" s="138"/>
      <c r="BJ41" s="149">
        <v>3</v>
      </c>
      <c r="BK41" s="143" t="s">
        <v>1400</v>
      </c>
      <c r="BM41" s="148" t="s">
        <v>1167</v>
      </c>
      <c r="BN41" s="143" t="s">
        <v>19</v>
      </c>
      <c r="BO41" s="137">
        <v>0</v>
      </c>
      <c r="BP41" s="331">
        <v>0</v>
      </c>
      <c r="BQ41" s="331">
        <v>0</v>
      </c>
      <c r="BR41" s="331">
        <v>4</v>
      </c>
      <c r="BS41" s="331">
        <v>0</v>
      </c>
      <c r="BT41" s="150">
        <v>0</v>
      </c>
      <c r="BU41" s="331"/>
      <c r="BV41" s="138"/>
      <c r="BW41" s="149" t="s">
        <v>1174</v>
      </c>
      <c r="BX41" s="143" t="s">
        <v>1401</v>
      </c>
      <c r="BY41" s="164"/>
      <c r="BZ41" s="148" t="s">
        <v>566</v>
      </c>
      <c r="CA41" s="147" t="s">
        <v>558</v>
      </c>
      <c r="CB41" s="137">
        <v>1</v>
      </c>
      <c r="CC41" s="331">
        <v>0</v>
      </c>
      <c r="CD41" s="331">
        <v>0</v>
      </c>
      <c r="CE41" s="150">
        <v>4</v>
      </c>
      <c r="CF41" s="150">
        <v>0</v>
      </c>
      <c r="CG41" s="150">
        <v>0</v>
      </c>
      <c r="CH41" s="331"/>
      <c r="CI41" s="138"/>
      <c r="CJ41" s="149" t="s">
        <v>1175</v>
      </c>
      <c r="CK41" s="143" t="s">
        <v>1402</v>
      </c>
      <c r="CL41" s="164"/>
      <c r="CM41" s="148" t="s">
        <v>856</v>
      </c>
      <c r="CN41" s="143" t="s">
        <v>7</v>
      </c>
      <c r="CO41" s="137">
        <v>1</v>
      </c>
      <c r="CP41" s="169">
        <v>0</v>
      </c>
      <c r="CQ41" s="150">
        <v>0</v>
      </c>
      <c r="CR41" s="150">
        <v>0</v>
      </c>
      <c r="CS41" s="331"/>
      <c r="CT41" s="138"/>
      <c r="CU41" s="137">
        <v>5</v>
      </c>
      <c r="CV41" s="143" t="s">
        <v>1403</v>
      </c>
      <c r="CW41" s="164"/>
      <c r="CX41" s="148" t="s">
        <v>883</v>
      </c>
      <c r="CY41" s="143" t="s">
        <v>4</v>
      </c>
      <c r="CZ41" s="137">
        <v>1</v>
      </c>
      <c r="DA41" s="331">
        <v>0</v>
      </c>
      <c r="DB41" s="150">
        <v>0</v>
      </c>
      <c r="DC41" s="331"/>
      <c r="DD41" s="138"/>
      <c r="DE41" s="149" t="s">
        <v>1323</v>
      </c>
      <c r="DF41" s="143" t="s">
        <v>1309</v>
      </c>
      <c r="DG41" s="164"/>
      <c r="DH41" s="148" t="s">
        <v>935</v>
      </c>
      <c r="DI41" s="143" t="s">
        <v>3</v>
      </c>
      <c r="DJ41" s="137">
        <v>0</v>
      </c>
      <c r="DK41" s="331">
        <v>0</v>
      </c>
      <c r="DL41" s="150">
        <v>0</v>
      </c>
      <c r="DM41" s="331"/>
      <c r="DN41" s="138"/>
      <c r="DO41" s="137" t="s">
        <v>1178</v>
      </c>
      <c r="DP41" s="143" t="s">
        <v>1404</v>
      </c>
      <c r="DQ41" s="164"/>
      <c r="DR41" s="148" t="s">
        <v>952</v>
      </c>
      <c r="DS41" s="143" t="s">
        <v>3</v>
      </c>
      <c r="DT41" s="137">
        <v>0</v>
      </c>
      <c r="DU41" s="331">
        <v>0</v>
      </c>
      <c r="DV41" s="150">
        <v>0</v>
      </c>
      <c r="DW41" s="331"/>
      <c r="DX41" s="138"/>
      <c r="DY41" s="137" t="s">
        <v>1180</v>
      </c>
      <c r="DZ41" s="143" t="s">
        <v>1404</v>
      </c>
      <c r="EA41" s="164"/>
      <c r="EB41" s="148" t="s">
        <v>968</v>
      </c>
      <c r="EC41" s="143" t="s">
        <v>3</v>
      </c>
      <c r="ED41" s="137">
        <v>0</v>
      </c>
      <c r="EE41" s="331">
        <v>0</v>
      </c>
      <c r="EF41" s="150">
        <v>0</v>
      </c>
      <c r="EG41" s="331"/>
      <c r="EH41" s="138"/>
      <c r="EI41" s="137">
        <v>7</v>
      </c>
      <c r="EJ41" s="143" t="s">
        <v>1404</v>
      </c>
      <c r="EK41" s="164"/>
      <c r="EL41" s="148" t="s">
        <v>999</v>
      </c>
      <c r="EM41" s="143" t="s">
        <v>3</v>
      </c>
      <c r="EN41" s="137">
        <v>0</v>
      </c>
      <c r="EO41" s="331">
        <v>0</v>
      </c>
      <c r="EP41" s="150">
        <v>0</v>
      </c>
      <c r="EQ41" s="331"/>
      <c r="ER41" s="138"/>
      <c r="ES41" s="137">
        <v>8</v>
      </c>
      <c r="ET41" s="143" t="s">
        <v>1404</v>
      </c>
      <c r="EU41" s="164"/>
      <c r="EV41" s="148" t="s">
        <v>700</v>
      </c>
      <c r="EW41" s="355" t="s">
        <v>11</v>
      </c>
      <c r="EX41" s="143">
        <v>50</v>
      </c>
      <c r="EZ41" s="148" t="s">
        <v>1185</v>
      </c>
      <c r="FA41" s="143" t="s">
        <v>19</v>
      </c>
      <c r="FB41" s="137">
        <v>0</v>
      </c>
      <c r="FC41" s="331">
        <v>0</v>
      </c>
      <c r="FD41" s="331">
        <v>0</v>
      </c>
      <c r="FE41" s="331">
        <v>4</v>
      </c>
      <c r="FF41" s="331">
        <v>0</v>
      </c>
      <c r="FG41" s="138">
        <v>0</v>
      </c>
      <c r="FH41" s="254"/>
      <c r="FI41" s="331"/>
      <c r="FJ41" s="146" t="s">
        <v>1186</v>
      </c>
      <c r="FK41" s="143" t="s">
        <v>1405</v>
      </c>
      <c r="FM41" s="148" t="s">
        <v>750</v>
      </c>
      <c r="FN41" s="143" t="s">
        <v>558</v>
      </c>
      <c r="FO41" s="254">
        <v>1</v>
      </c>
      <c r="FP41" s="331">
        <v>0</v>
      </c>
      <c r="FQ41" s="331">
        <v>0</v>
      </c>
      <c r="FR41" s="150">
        <v>4</v>
      </c>
      <c r="FS41" s="150">
        <v>0</v>
      </c>
      <c r="FT41" s="150"/>
      <c r="FU41" s="331"/>
      <c r="FV41" s="138"/>
      <c r="FW41" s="146" t="s">
        <v>1187</v>
      </c>
      <c r="FX41" s="143" t="s">
        <v>1393</v>
      </c>
      <c r="FZ41" s="148" t="s">
        <v>1018</v>
      </c>
      <c r="GA41" s="143" t="s">
        <v>5</v>
      </c>
      <c r="GB41" s="169">
        <v>1</v>
      </c>
      <c r="GC41" s="331">
        <v>0</v>
      </c>
      <c r="GD41" s="169">
        <v>0</v>
      </c>
      <c r="GE41" s="355"/>
      <c r="GF41" s="265"/>
      <c r="GG41" s="146" t="s">
        <v>1312</v>
      </c>
      <c r="GH41" s="143" t="s">
        <v>1325</v>
      </c>
      <c r="GJ41" s="148" t="s">
        <v>1185</v>
      </c>
      <c r="GK41" s="143" t="s">
        <v>773</v>
      </c>
      <c r="GL41" s="254">
        <v>0</v>
      </c>
      <c r="GM41" s="331">
        <v>0</v>
      </c>
      <c r="GN41" s="331">
        <v>0</v>
      </c>
      <c r="GO41" s="331">
        <v>4</v>
      </c>
      <c r="GP41" s="331">
        <v>0</v>
      </c>
      <c r="GQ41" s="355"/>
      <c r="GR41" s="355"/>
      <c r="GS41" s="355"/>
      <c r="GT41" s="146" t="s">
        <v>1189</v>
      </c>
      <c r="GU41" s="143" t="s">
        <v>1406</v>
      </c>
      <c r="GW41" s="148" t="s">
        <v>841</v>
      </c>
      <c r="GX41" s="143" t="s">
        <v>558</v>
      </c>
      <c r="GY41" s="254">
        <v>1</v>
      </c>
      <c r="GZ41" s="331">
        <v>0</v>
      </c>
      <c r="HA41" s="331">
        <v>0</v>
      </c>
      <c r="HB41" s="150">
        <v>4</v>
      </c>
      <c r="HC41" s="150">
        <v>0</v>
      </c>
      <c r="HD41" s="150"/>
      <c r="HE41" s="331"/>
      <c r="HF41" s="138"/>
      <c r="HG41" s="149" t="s">
        <v>1349</v>
      </c>
      <c r="HH41" s="143" t="s">
        <v>1402</v>
      </c>
      <c r="HJ41" s="148" t="s">
        <v>1060</v>
      </c>
      <c r="HK41" s="143" t="s">
        <v>5</v>
      </c>
      <c r="HL41" s="254">
        <v>1</v>
      </c>
      <c r="HM41" s="331">
        <v>0</v>
      </c>
      <c r="HN41" s="331">
        <v>0</v>
      </c>
      <c r="HO41" s="355"/>
      <c r="HP41" s="147"/>
      <c r="HQ41" s="146" t="s">
        <v>1297</v>
      </c>
      <c r="HR41" s="143" t="s">
        <v>1325</v>
      </c>
    </row>
    <row r="42" spans="2:226">
      <c r="B42" s="148" t="s">
        <v>1167</v>
      </c>
      <c r="C42" s="147" t="s">
        <v>20</v>
      </c>
      <c r="D42" s="137">
        <v>0</v>
      </c>
      <c r="E42" s="331">
        <v>0</v>
      </c>
      <c r="F42" s="331">
        <v>0</v>
      </c>
      <c r="G42" s="150">
        <v>4</v>
      </c>
      <c r="H42" s="331"/>
      <c r="I42" s="138"/>
      <c r="J42" s="137">
        <v>0</v>
      </c>
      <c r="K42" s="143" t="s">
        <v>1407</v>
      </c>
      <c r="L42" s="164"/>
      <c r="M42" s="148" t="s">
        <v>112</v>
      </c>
      <c r="N42" s="143" t="s">
        <v>10</v>
      </c>
      <c r="O42" s="137">
        <v>1</v>
      </c>
      <c r="P42" s="331">
        <v>0</v>
      </c>
      <c r="Q42" s="331">
        <v>0</v>
      </c>
      <c r="R42" s="331">
        <v>4</v>
      </c>
      <c r="S42" s="331">
        <v>0</v>
      </c>
      <c r="T42" s="150">
        <v>0</v>
      </c>
      <c r="U42" s="331"/>
      <c r="V42" s="138"/>
      <c r="W42" s="149" t="s">
        <v>1300</v>
      </c>
      <c r="X42" s="143" t="s">
        <v>1408</v>
      </c>
      <c r="Y42" s="164"/>
      <c r="Z42" s="148" t="s">
        <v>265</v>
      </c>
      <c r="AA42" s="143" t="s">
        <v>3</v>
      </c>
      <c r="AB42" s="137">
        <v>1</v>
      </c>
      <c r="AC42" s="331">
        <v>0</v>
      </c>
      <c r="AD42" s="331">
        <v>0</v>
      </c>
      <c r="AE42" s="331">
        <v>4</v>
      </c>
      <c r="AF42" s="331">
        <v>0</v>
      </c>
      <c r="AG42" s="150">
        <v>0</v>
      </c>
      <c r="AH42" s="331"/>
      <c r="AI42" s="138"/>
      <c r="AJ42" s="137" t="s">
        <v>1409</v>
      </c>
      <c r="AK42" s="143" t="s">
        <v>1410</v>
      </c>
      <c r="AL42" s="164"/>
      <c r="AM42" s="148" t="s">
        <v>292</v>
      </c>
      <c r="AN42" s="143" t="s">
        <v>3</v>
      </c>
      <c r="AO42" s="137">
        <v>1</v>
      </c>
      <c r="AP42" s="331">
        <v>0</v>
      </c>
      <c r="AQ42" s="331">
        <v>0</v>
      </c>
      <c r="AR42" s="331">
        <v>4</v>
      </c>
      <c r="AS42" s="331">
        <v>0</v>
      </c>
      <c r="AT42" s="150">
        <v>0</v>
      </c>
      <c r="AU42" s="331"/>
      <c r="AV42" s="138"/>
      <c r="AW42" s="137" t="s">
        <v>1411</v>
      </c>
      <c r="AX42" s="143" t="s">
        <v>1410</v>
      </c>
      <c r="AY42" s="164"/>
      <c r="AZ42" s="148" t="s">
        <v>1167</v>
      </c>
      <c r="BA42" s="147" t="s">
        <v>20</v>
      </c>
      <c r="BB42" s="137">
        <v>0</v>
      </c>
      <c r="BC42" s="331">
        <v>0</v>
      </c>
      <c r="BD42" s="331">
        <v>0</v>
      </c>
      <c r="BE42" s="331">
        <v>4</v>
      </c>
      <c r="BF42" s="331">
        <v>0</v>
      </c>
      <c r="BG42" s="150">
        <v>0</v>
      </c>
      <c r="BH42" s="331"/>
      <c r="BI42" s="138"/>
      <c r="BJ42" s="149">
        <v>3</v>
      </c>
      <c r="BK42" s="143" t="s">
        <v>1412</v>
      </c>
      <c r="BM42" s="148" t="s">
        <v>1167</v>
      </c>
      <c r="BN42" s="143" t="s">
        <v>20</v>
      </c>
      <c r="BO42" s="137">
        <v>0</v>
      </c>
      <c r="BP42" s="331">
        <v>0</v>
      </c>
      <c r="BQ42" s="331">
        <v>0</v>
      </c>
      <c r="BR42" s="331">
        <v>4</v>
      </c>
      <c r="BS42" s="331">
        <v>0</v>
      </c>
      <c r="BT42" s="150">
        <v>0</v>
      </c>
      <c r="BU42" s="331"/>
      <c r="BV42" s="138"/>
      <c r="BW42" s="149" t="s">
        <v>1174</v>
      </c>
      <c r="BX42" s="143" t="s">
        <v>1413</v>
      </c>
      <c r="BY42" s="164"/>
      <c r="BZ42" s="148" t="s">
        <v>570</v>
      </c>
      <c r="CA42" s="147" t="s">
        <v>769</v>
      </c>
      <c r="CB42" s="137">
        <v>0</v>
      </c>
      <c r="CC42" s="331">
        <v>1</v>
      </c>
      <c r="CD42" s="331">
        <v>1</v>
      </c>
      <c r="CE42" s="150">
        <v>4</v>
      </c>
      <c r="CF42" s="150">
        <v>0</v>
      </c>
      <c r="CG42" s="150">
        <v>0</v>
      </c>
      <c r="CH42" s="331"/>
      <c r="CI42" s="138"/>
      <c r="CJ42" s="149" t="s">
        <v>1175</v>
      </c>
      <c r="CK42" s="143" t="s">
        <v>1414</v>
      </c>
      <c r="CL42" s="164"/>
      <c r="CM42" s="148" t="s">
        <v>856</v>
      </c>
      <c r="CN42" s="143" t="s">
        <v>8</v>
      </c>
      <c r="CO42" s="137">
        <v>1</v>
      </c>
      <c r="CP42" s="169">
        <v>0</v>
      </c>
      <c r="CQ42" s="150">
        <v>0</v>
      </c>
      <c r="CR42" s="150">
        <v>0</v>
      </c>
      <c r="CS42" s="331"/>
      <c r="CT42" s="138"/>
      <c r="CU42" s="137">
        <v>5</v>
      </c>
      <c r="CV42" s="143" t="s">
        <v>1415</v>
      </c>
      <c r="CW42" s="164"/>
      <c r="CX42" s="148" t="s">
        <v>878</v>
      </c>
      <c r="CY42" s="143" t="s">
        <v>5</v>
      </c>
      <c r="CZ42" s="137">
        <v>1</v>
      </c>
      <c r="DA42" s="331">
        <v>0</v>
      </c>
      <c r="DB42" s="150">
        <v>0</v>
      </c>
      <c r="DC42" s="331"/>
      <c r="DD42" s="138"/>
      <c r="DE42" s="149" t="s">
        <v>1323</v>
      </c>
      <c r="DF42" s="143" t="s">
        <v>1325</v>
      </c>
      <c r="DG42" s="164"/>
      <c r="DH42" s="148" t="s">
        <v>935</v>
      </c>
      <c r="DI42" s="143" t="s">
        <v>4</v>
      </c>
      <c r="DJ42" s="137">
        <v>1</v>
      </c>
      <c r="DK42" s="331">
        <v>0</v>
      </c>
      <c r="DL42" s="150">
        <v>0</v>
      </c>
      <c r="DM42" s="331"/>
      <c r="DN42" s="138"/>
      <c r="DO42" s="137" t="s">
        <v>1178</v>
      </c>
      <c r="DP42" s="143" t="s">
        <v>1416</v>
      </c>
      <c r="DQ42" s="164"/>
      <c r="DR42" s="148" t="s">
        <v>952</v>
      </c>
      <c r="DS42" s="143" t="s">
        <v>4</v>
      </c>
      <c r="DT42" s="137">
        <v>1</v>
      </c>
      <c r="DU42" s="331">
        <v>0</v>
      </c>
      <c r="DV42" s="150">
        <v>0</v>
      </c>
      <c r="DW42" s="331"/>
      <c r="DX42" s="138"/>
      <c r="DY42" s="137" t="s">
        <v>1180</v>
      </c>
      <c r="DZ42" s="143" t="s">
        <v>1416</v>
      </c>
      <c r="EA42" s="164"/>
      <c r="EB42" s="148" t="s">
        <v>968</v>
      </c>
      <c r="EC42" s="143" t="s">
        <v>4</v>
      </c>
      <c r="ED42" s="137">
        <v>1</v>
      </c>
      <c r="EE42" s="331">
        <v>0</v>
      </c>
      <c r="EF42" s="150">
        <v>0</v>
      </c>
      <c r="EG42" s="331"/>
      <c r="EH42" s="138"/>
      <c r="EI42" s="137">
        <v>7</v>
      </c>
      <c r="EJ42" s="143" t="s">
        <v>1417</v>
      </c>
      <c r="EK42" s="164"/>
      <c r="EL42" s="148" t="s">
        <v>999</v>
      </c>
      <c r="EM42" s="143" t="s">
        <v>4</v>
      </c>
      <c r="EN42" s="137">
        <v>1</v>
      </c>
      <c r="EO42" s="331">
        <v>0</v>
      </c>
      <c r="EP42" s="150">
        <v>0</v>
      </c>
      <c r="EQ42" s="331"/>
      <c r="ER42" s="138"/>
      <c r="ES42" s="137">
        <v>8</v>
      </c>
      <c r="ET42" s="143" t="s">
        <v>1416</v>
      </c>
      <c r="EU42" s="164"/>
      <c r="EV42" s="148" t="s">
        <v>715</v>
      </c>
      <c r="EW42" s="355" t="s">
        <v>11</v>
      </c>
      <c r="EX42" s="143">
        <v>50</v>
      </c>
      <c r="EZ42" s="148" t="s">
        <v>1185</v>
      </c>
      <c r="FA42" s="143" t="s">
        <v>20</v>
      </c>
      <c r="FB42" s="137">
        <v>0</v>
      </c>
      <c r="FC42" s="331">
        <v>0</v>
      </c>
      <c r="FD42" s="331">
        <v>0</v>
      </c>
      <c r="FE42" s="331">
        <v>4</v>
      </c>
      <c r="FF42" s="331">
        <v>0</v>
      </c>
      <c r="FG42" s="138">
        <v>0</v>
      </c>
      <c r="FH42" s="254"/>
      <c r="FI42" s="331"/>
      <c r="FJ42" s="146" t="s">
        <v>1186</v>
      </c>
      <c r="FK42" s="143" t="s">
        <v>1418</v>
      </c>
      <c r="FM42" s="148" t="s">
        <v>750</v>
      </c>
      <c r="FN42" s="143" t="s">
        <v>747</v>
      </c>
      <c r="FO42" s="254">
        <v>1</v>
      </c>
      <c r="FP42" s="331">
        <v>0</v>
      </c>
      <c r="FQ42" s="331">
        <v>0</v>
      </c>
      <c r="FR42" s="150">
        <v>4</v>
      </c>
      <c r="FS42" s="150">
        <v>0</v>
      </c>
      <c r="FT42" s="150"/>
      <c r="FU42" s="331"/>
      <c r="FV42" s="138"/>
      <c r="FW42" s="146" t="s">
        <v>1187</v>
      </c>
      <c r="FX42" s="143" t="s">
        <v>1402</v>
      </c>
      <c r="FZ42" s="148" t="s">
        <v>1020</v>
      </c>
      <c r="GA42" s="143" t="s">
        <v>5</v>
      </c>
      <c r="GB42" s="169">
        <v>1</v>
      </c>
      <c r="GC42" s="331">
        <v>0</v>
      </c>
      <c r="GD42" s="169">
        <v>0</v>
      </c>
      <c r="GE42" s="355"/>
      <c r="GF42" s="265"/>
      <c r="GG42" s="146" t="s">
        <v>1312</v>
      </c>
      <c r="GH42" s="143" t="s">
        <v>1336</v>
      </c>
      <c r="GJ42" s="148" t="s">
        <v>1185</v>
      </c>
      <c r="GK42" s="143" t="s">
        <v>774</v>
      </c>
      <c r="GL42" s="254">
        <v>0</v>
      </c>
      <c r="GM42" s="331">
        <v>0</v>
      </c>
      <c r="GN42" s="331">
        <v>0</v>
      </c>
      <c r="GO42" s="331">
        <v>4</v>
      </c>
      <c r="GP42" s="331">
        <v>0</v>
      </c>
      <c r="GQ42" s="355"/>
      <c r="GR42" s="355"/>
      <c r="GS42" s="355"/>
      <c r="GT42" s="146" t="s">
        <v>1189</v>
      </c>
      <c r="GU42" s="143" t="s">
        <v>1419</v>
      </c>
      <c r="GW42" s="148" t="s">
        <v>842</v>
      </c>
      <c r="GX42" s="143" t="s">
        <v>769</v>
      </c>
      <c r="GY42" s="254">
        <v>0</v>
      </c>
      <c r="GZ42" s="331">
        <v>1</v>
      </c>
      <c r="HA42" s="331">
        <v>1</v>
      </c>
      <c r="HB42" s="150">
        <v>4</v>
      </c>
      <c r="HC42" s="150">
        <v>0</v>
      </c>
      <c r="HD42" s="150"/>
      <c r="HE42" s="331"/>
      <c r="HF42" s="138"/>
      <c r="HG42" s="149" t="s">
        <v>1349</v>
      </c>
      <c r="HH42" s="143" t="s">
        <v>1414</v>
      </c>
      <c r="HJ42" s="148" t="s">
        <v>1061</v>
      </c>
      <c r="HK42" s="143" t="s">
        <v>5</v>
      </c>
      <c r="HL42" s="254">
        <v>1</v>
      </c>
      <c r="HM42" s="331">
        <v>0</v>
      </c>
      <c r="HN42" s="331">
        <v>0</v>
      </c>
      <c r="HO42" s="355"/>
      <c r="HP42" s="147"/>
      <c r="HQ42" s="146" t="s">
        <v>1297</v>
      </c>
      <c r="HR42" s="143" t="s">
        <v>1336</v>
      </c>
    </row>
    <row r="43" spans="2:226">
      <c r="B43" s="148" t="s">
        <v>1167</v>
      </c>
      <c r="C43" s="147" t="s">
        <v>311</v>
      </c>
      <c r="D43" s="137">
        <v>1</v>
      </c>
      <c r="E43" s="331">
        <v>0</v>
      </c>
      <c r="F43" s="331">
        <v>0</v>
      </c>
      <c r="G43" s="150">
        <v>4</v>
      </c>
      <c r="H43" s="331"/>
      <c r="I43" s="138"/>
      <c r="J43" s="137">
        <v>0</v>
      </c>
      <c r="K43" s="143" t="s">
        <v>1420</v>
      </c>
      <c r="L43" s="164"/>
      <c r="M43" s="148" t="s">
        <v>112</v>
      </c>
      <c r="N43" s="143" t="s">
        <v>11</v>
      </c>
      <c r="O43" s="137">
        <v>1</v>
      </c>
      <c r="P43" s="331">
        <v>0</v>
      </c>
      <c r="Q43" s="331">
        <v>0</v>
      </c>
      <c r="R43" s="331">
        <v>4</v>
      </c>
      <c r="S43" s="331">
        <v>0</v>
      </c>
      <c r="T43" s="150">
        <v>0</v>
      </c>
      <c r="U43" s="331"/>
      <c r="V43" s="138"/>
      <c r="W43" s="149" t="s">
        <v>1300</v>
      </c>
      <c r="X43" s="143" t="s">
        <v>1421</v>
      </c>
      <c r="Y43" s="164"/>
      <c r="Z43" s="148" t="s">
        <v>265</v>
      </c>
      <c r="AA43" s="143" t="s">
        <v>8</v>
      </c>
      <c r="AB43" s="137">
        <v>1</v>
      </c>
      <c r="AC43" s="331">
        <v>0</v>
      </c>
      <c r="AD43" s="331">
        <v>0</v>
      </c>
      <c r="AE43" s="331">
        <v>4</v>
      </c>
      <c r="AF43" s="331">
        <v>0</v>
      </c>
      <c r="AG43" s="150">
        <v>0</v>
      </c>
      <c r="AH43" s="331"/>
      <c r="AI43" s="138"/>
      <c r="AJ43" s="137" t="s">
        <v>1409</v>
      </c>
      <c r="AK43" s="143" t="s">
        <v>1422</v>
      </c>
      <c r="AL43" s="164"/>
      <c r="AM43" s="148" t="s">
        <v>292</v>
      </c>
      <c r="AN43" s="143" t="s">
        <v>8</v>
      </c>
      <c r="AO43" s="137">
        <v>1</v>
      </c>
      <c r="AP43" s="331">
        <v>0</v>
      </c>
      <c r="AQ43" s="331">
        <v>0</v>
      </c>
      <c r="AR43" s="331">
        <v>4</v>
      </c>
      <c r="AS43" s="331">
        <v>0</v>
      </c>
      <c r="AT43" s="150">
        <v>0</v>
      </c>
      <c r="AU43" s="331"/>
      <c r="AV43" s="138"/>
      <c r="AW43" s="137" t="s">
        <v>1411</v>
      </c>
      <c r="AX43" s="143" t="s">
        <v>1422</v>
      </c>
      <c r="AY43" s="164"/>
      <c r="AZ43" s="148" t="s">
        <v>1167</v>
      </c>
      <c r="BA43" s="147" t="s">
        <v>311</v>
      </c>
      <c r="BB43" s="137">
        <v>0</v>
      </c>
      <c r="BC43" s="331">
        <v>0</v>
      </c>
      <c r="BD43" s="331">
        <v>0</v>
      </c>
      <c r="BE43" s="331">
        <v>4</v>
      </c>
      <c r="BF43" s="331">
        <v>0</v>
      </c>
      <c r="BG43" s="150">
        <v>0</v>
      </c>
      <c r="BH43" s="331"/>
      <c r="BI43" s="138"/>
      <c r="BJ43" s="149">
        <v>3</v>
      </c>
      <c r="BK43" s="143" t="s">
        <v>1423</v>
      </c>
      <c r="BM43" s="148" t="s">
        <v>1167</v>
      </c>
      <c r="BN43" s="143" t="s">
        <v>311</v>
      </c>
      <c r="BO43" s="137">
        <v>0</v>
      </c>
      <c r="BP43" s="331">
        <v>0</v>
      </c>
      <c r="BQ43" s="331">
        <v>0</v>
      </c>
      <c r="BR43" s="331">
        <v>4</v>
      </c>
      <c r="BS43" s="331">
        <v>0</v>
      </c>
      <c r="BT43" s="150">
        <v>0</v>
      </c>
      <c r="BU43" s="331"/>
      <c r="BV43" s="138"/>
      <c r="BW43" s="149" t="s">
        <v>1174</v>
      </c>
      <c r="BX43" s="143" t="s">
        <v>1424</v>
      </c>
      <c r="BY43" s="164"/>
      <c r="BZ43" s="148" t="s">
        <v>570</v>
      </c>
      <c r="CA43" s="147" t="s">
        <v>557</v>
      </c>
      <c r="CB43" s="137">
        <v>0</v>
      </c>
      <c r="CC43" s="331">
        <v>1</v>
      </c>
      <c r="CD43" s="331">
        <v>1</v>
      </c>
      <c r="CE43" s="150">
        <v>4</v>
      </c>
      <c r="CF43" s="150">
        <v>0</v>
      </c>
      <c r="CG43" s="150">
        <v>0</v>
      </c>
      <c r="CH43" s="331"/>
      <c r="CI43" s="138"/>
      <c r="CJ43" s="149" t="s">
        <v>1175</v>
      </c>
      <c r="CK43" s="168" t="s">
        <v>1425</v>
      </c>
      <c r="CL43" s="164"/>
      <c r="CM43" s="148" t="s">
        <v>856</v>
      </c>
      <c r="CN43" s="143" t="s">
        <v>9</v>
      </c>
      <c r="CO43" s="137">
        <v>1</v>
      </c>
      <c r="CP43" s="169">
        <v>0</v>
      </c>
      <c r="CQ43" s="150">
        <v>0</v>
      </c>
      <c r="CR43" s="150">
        <v>0</v>
      </c>
      <c r="CS43" s="331"/>
      <c r="CT43" s="138"/>
      <c r="CU43" s="137">
        <v>5</v>
      </c>
      <c r="CV43" s="143" t="s">
        <v>1426</v>
      </c>
      <c r="CW43" s="164"/>
      <c r="CX43" s="148" t="s">
        <v>883</v>
      </c>
      <c r="CY43" s="143" t="s">
        <v>5</v>
      </c>
      <c r="CZ43" s="137">
        <v>1</v>
      </c>
      <c r="DA43" s="331">
        <v>0</v>
      </c>
      <c r="DB43" s="150">
        <v>0</v>
      </c>
      <c r="DC43" s="331"/>
      <c r="DD43" s="138"/>
      <c r="DE43" s="149" t="s">
        <v>1323</v>
      </c>
      <c r="DF43" s="143" t="s">
        <v>1336</v>
      </c>
      <c r="DG43" s="164"/>
      <c r="DH43" s="148" t="s">
        <v>935</v>
      </c>
      <c r="DI43" s="143" t="s">
        <v>5</v>
      </c>
      <c r="DJ43" s="137">
        <v>1</v>
      </c>
      <c r="DK43" s="331">
        <v>0</v>
      </c>
      <c r="DL43" s="150">
        <v>0</v>
      </c>
      <c r="DM43" s="331"/>
      <c r="DN43" s="138"/>
      <c r="DO43" s="137" t="s">
        <v>1178</v>
      </c>
      <c r="DP43" s="143" t="s">
        <v>1427</v>
      </c>
      <c r="DQ43" s="164"/>
      <c r="DR43" s="148" t="s">
        <v>952</v>
      </c>
      <c r="DS43" s="143" t="s">
        <v>5</v>
      </c>
      <c r="DT43" s="137">
        <v>1</v>
      </c>
      <c r="DU43" s="331">
        <v>0</v>
      </c>
      <c r="DV43" s="150">
        <v>0</v>
      </c>
      <c r="DW43" s="331"/>
      <c r="DX43" s="138"/>
      <c r="DY43" s="137" t="s">
        <v>1180</v>
      </c>
      <c r="DZ43" s="143" t="s">
        <v>1427</v>
      </c>
      <c r="EA43" s="164"/>
      <c r="EB43" s="148" t="s">
        <v>968</v>
      </c>
      <c r="EC43" s="143" t="s">
        <v>5</v>
      </c>
      <c r="ED43" s="137">
        <v>1</v>
      </c>
      <c r="EE43" s="331">
        <v>0</v>
      </c>
      <c r="EF43" s="150">
        <v>0</v>
      </c>
      <c r="EG43" s="331"/>
      <c r="EH43" s="138"/>
      <c r="EI43" s="137">
        <v>7</v>
      </c>
      <c r="EJ43" s="143" t="s">
        <v>1428</v>
      </c>
      <c r="EK43" s="164"/>
      <c r="EL43" s="148" t="s">
        <v>999</v>
      </c>
      <c r="EM43" s="143" t="s">
        <v>5</v>
      </c>
      <c r="EN43" s="137">
        <v>1</v>
      </c>
      <c r="EO43" s="331">
        <v>0</v>
      </c>
      <c r="EP43" s="150">
        <v>0</v>
      </c>
      <c r="EQ43" s="331"/>
      <c r="ER43" s="138"/>
      <c r="ES43" s="137">
        <v>8</v>
      </c>
      <c r="ET43" s="143" t="s">
        <v>1427</v>
      </c>
      <c r="EU43" s="164"/>
      <c r="EV43" s="148" t="s">
        <v>733</v>
      </c>
      <c r="EW43" s="355" t="s">
        <v>11</v>
      </c>
      <c r="EX43" s="143">
        <v>50</v>
      </c>
      <c r="EZ43" s="148" t="s">
        <v>1185</v>
      </c>
      <c r="FA43" s="143" t="s">
        <v>311</v>
      </c>
      <c r="FB43" s="137">
        <v>0</v>
      </c>
      <c r="FC43" s="331">
        <v>0</v>
      </c>
      <c r="FD43" s="331">
        <v>0</v>
      </c>
      <c r="FE43" s="331">
        <v>4</v>
      </c>
      <c r="FF43" s="331">
        <v>0</v>
      </c>
      <c r="FG43" s="138">
        <v>0</v>
      </c>
      <c r="FH43" s="254"/>
      <c r="FI43" s="331"/>
      <c r="FJ43" s="146" t="s">
        <v>1186</v>
      </c>
      <c r="FK43" s="143" t="s">
        <v>1429</v>
      </c>
      <c r="FM43" s="148" t="s">
        <v>751</v>
      </c>
      <c r="FN43" s="143" t="s">
        <v>12</v>
      </c>
      <c r="FO43" s="254">
        <v>0</v>
      </c>
      <c r="FP43" s="331">
        <v>1</v>
      </c>
      <c r="FQ43" s="331">
        <v>1</v>
      </c>
      <c r="FR43" s="150">
        <v>4</v>
      </c>
      <c r="FS43" s="150">
        <v>0</v>
      </c>
      <c r="FT43" s="150"/>
      <c r="FU43" s="331"/>
      <c r="FV43" s="138"/>
      <c r="FW43" s="146" t="s">
        <v>1187</v>
      </c>
      <c r="FX43" s="143" t="s">
        <v>1414</v>
      </c>
      <c r="FZ43" s="148" t="s">
        <v>1018</v>
      </c>
      <c r="GA43" s="143" t="s">
        <v>6</v>
      </c>
      <c r="GB43" s="169">
        <v>1</v>
      </c>
      <c r="GC43" s="331">
        <v>0</v>
      </c>
      <c r="GD43" s="169">
        <v>0</v>
      </c>
      <c r="GE43" s="355"/>
      <c r="GF43" s="265"/>
      <c r="GG43" s="146" t="s">
        <v>1312</v>
      </c>
      <c r="GH43" s="143" t="s">
        <v>1346</v>
      </c>
      <c r="GJ43" s="148" t="s">
        <v>1185</v>
      </c>
      <c r="GK43" s="143" t="s">
        <v>21</v>
      </c>
      <c r="GL43" s="254">
        <v>0</v>
      </c>
      <c r="GM43" s="331">
        <v>0</v>
      </c>
      <c r="GN43" s="331">
        <v>0</v>
      </c>
      <c r="GO43" s="331">
        <v>4</v>
      </c>
      <c r="GP43" s="331">
        <v>0</v>
      </c>
      <c r="GQ43" s="355"/>
      <c r="GR43" s="355"/>
      <c r="GS43" s="355"/>
      <c r="GT43" s="146" t="s">
        <v>1189</v>
      </c>
      <c r="GU43" s="143" t="s">
        <v>1430</v>
      </c>
      <c r="GW43" s="148" t="s">
        <v>842</v>
      </c>
      <c r="GX43" s="143" t="s">
        <v>557</v>
      </c>
      <c r="GY43" s="254">
        <v>0</v>
      </c>
      <c r="GZ43" s="331">
        <v>1</v>
      </c>
      <c r="HA43" s="331">
        <v>1</v>
      </c>
      <c r="HB43" s="150">
        <v>4</v>
      </c>
      <c r="HC43" s="150">
        <v>0</v>
      </c>
      <c r="HD43" s="150"/>
      <c r="HE43" s="331"/>
      <c r="HF43" s="138"/>
      <c r="HG43" s="149" t="s">
        <v>1349</v>
      </c>
      <c r="HH43" s="168" t="s">
        <v>1425</v>
      </c>
      <c r="HJ43" s="148" t="s">
        <v>1060</v>
      </c>
      <c r="HK43" s="143" t="s">
        <v>6</v>
      </c>
      <c r="HL43" s="254">
        <v>1</v>
      </c>
      <c r="HM43" s="331">
        <v>0</v>
      </c>
      <c r="HN43" s="331">
        <v>0</v>
      </c>
      <c r="HO43" s="355"/>
      <c r="HP43" s="147"/>
      <c r="HQ43" s="146" t="s">
        <v>1297</v>
      </c>
      <c r="HR43" s="143" t="s">
        <v>1346</v>
      </c>
    </row>
    <row r="44" spans="2:226">
      <c r="B44" s="148" t="s">
        <v>26</v>
      </c>
      <c r="C44" s="147" t="s">
        <v>18</v>
      </c>
      <c r="D44" s="137">
        <v>1</v>
      </c>
      <c r="E44" s="331">
        <v>0</v>
      </c>
      <c r="F44" s="331">
        <v>0</v>
      </c>
      <c r="G44" s="150">
        <v>4</v>
      </c>
      <c r="H44" s="331"/>
      <c r="I44" s="138"/>
      <c r="J44" s="137">
        <v>0</v>
      </c>
      <c r="K44" s="143" t="s">
        <v>1431</v>
      </c>
      <c r="L44" s="164"/>
      <c r="M44" s="148" t="s">
        <v>112</v>
      </c>
      <c r="N44" s="143" t="s">
        <v>12</v>
      </c>
      <c r="O44" s="137">
        <v>1</v>
      </c>
      <c r="P44" s="331">
        <v>0</v>
      </c>
      <c r="Q44" s="331">
        <v>0</v>
      </c>
      <c r="R44" s="331">
        <v>4</v>
      </c>
      <c r="S44" s="331">
        <v>0</v>
      </c>
      <c r="T44" s="150">
        <v>0</v>
      </c>
      <c r="U44" s="331"/>
      <c r="V44" s="138"/>
      <c r="W44" s="149" t="s">
        <v>1300</v>
      </c>
      <c r="X44" s="143" t="s">
        <v>1432</v>
      </c>
      <c r="Y44" s="164"/>
      <c r="Z44" s="148" t="s">
        <v>265</v>
      </c>
      <c r="AA44" s="143" t="s">
        <v>9</v>
      </c>
      <c r="AB44" s="137">
        <v>2</v>
      </c>
      <c r="AC44" s="331">
        <v>1</v>
      </c>
      <c r="AD44" s="331">
        <v>2</v>
      </c>
      <c r="AE44" s="331">
        <v>1</v>
      </c>
      <c r="AF44" s="331">
        <v>1</v>
      </c>
      <c r="AG44" s="150">
        <v>0</v>
      </c>
      <c r="AH44" s="331"/>
      <c r="AI44" s="138"/>
      <c r="AJ44" s="137" t="s">
        <v>1409</v>
      </c>
      <c r="AK44" s="143" t="s">
        <v>1433</v>
      </c>
      <c r="AL44" s="164"/>
      <c r="AM44" s="148" t="s">
        <v>292</v>
      </c>
      <c r="AN44" s="143" t="s">
        <v>9</v>
      </c>
      <c r="AO44" s="137">
        <v>2</v>
      </c>
      <c r="AP44" s="331">
        <v>1</v>
      </c>
      <c r="AQ44" s="331">
        <v>2</v>
      </c>
      <c r="AR44" s="331">
        <v>1</v>
      </c>
      <c r="AS44" s="331">
        <v>1</v>
      </c>
      <c r="AT44" s="150">
        <v>0</v>
      </c>
      <c r="AU44" s="331"/>
      <c r="AV44" s="138"/>
      <c r="AW44" s="137" t="s">
        <v>1411</v>
      </c>
      <c r="AX44" s="143" t="s">
        <v>1433</v>
      </c>
      <c r="AY44" s="164"/>
      <c r="AZ44" s="148" t="s">
        <v>1167</v>
      </c>
      <c r="BA44" s="147" t="s">
        <v>374</v>
      </c>
      <c r="BB44" s="137">
        <v>1</v>
      </c>
      <c r="BC44" s="331">
        <v>0</v>
      </c>
      <c r="BD44" s="331">
        <v>0</v>
      </c>
      <c r="BE44" s="331">
        <v>4</v>
      </c>
      <c r="BF44" s="331">
        <v>0</v>
      </c>
      <c r="BG44" s="150">
        <v>0</v>
      </c>
      <c r="BH44" s="331"/>
      <c r="BI44" s="138"/>
      <c r="BJ44" s="149">
        <v>3</v>
      </c>
      <c r="BK44" s="143" t="s">
        <v>1334</v>
      </c>
      <c r="BM44" s="148" t="s">
        <v>1167</v>
      </c>
      <c r="BN44" s="143" t="s">
        <v>374</v>
      </c>
      <c r="BO44" s="137">
        <v>0</v>
      </c>
      <c r="BP44" s="331">
        <v>0</v>
      </c>
      <c r="BQ44" s="331">
        <v>0</v>
      </c>
      <c r="BR44" s="331">
        <v>4</v>
      </c>
      <c r="BS44" s="331">
        <v>0</v>
      </c>
      <c r="BT44" s="150">
        <v>0</v>
      </c>
      <c r="BU44" s="331"/>
      <c r="BV44" s="138"/>
      <c r="BW44" s="149" t="s">
        <v>1174</v>
      </c>
      <c r="BX44" s="143" t="s">
        <v>1434</v>
      </c>
      <c r="BY44" s="164"/>
      <c r="BZ44" s="148" t="s">
        <v>570</v>
      </c>
      <c r="CA44" s="147" t="s">
        <v>558</v>
      </c>
      <c r="CB44" s="137">
        <v>0</v>
      </c>
      <c r="CC44" s="331">
        <v>1</v>
      </c>
      <c r="CD44" s="331">
        <v>1</v>
      </c>
      <c r="CE44" s="150">
        <v>4</v>
      </c>
      <c r="CF44" s="150">
        <v>0</v>
      </c>
      <c r="CG44" s="150">
        <v>0</v>
      </c>
      <c r="CH44" s="331"/>
      <c r="CI44" s="138"/>
      <c r="CJ44" s="149" t="s">
        <v>1175</v>
      </c>
      <c r="CK44" s="143" t="s">
        <v>1435</v>
      </c>
      <c r="CL44" s="164"/>
      <c r="CM44" s="148" t="s">
        <v>856</v>
      </c>
      <c r="CN44" s="143" t="s">
        <v>10</v>
      </c>
      <c r="CO44" s="137">
        <v>1</v>
      </c>
      <c r="CP44" s="169">
        <v>0</v>
      </c>
      <c r="CQ44" s="150">
        <v>0</v>
      </c>
      <c r="CR44" s="150">
        <v>0</v>
      </c>
      <c r="CS44" s="331"/>
      <c r="CT44" s="138"/>
      <c r="CU44" s="137">
        <v>5</v>
      </c>
      <c r="CV44" s="143" t="s">
        <v>1436</v>
      </c>
      <c r="CW44" s="164"/>
      <c r="CX44" s="148" t="s">
        <v>878</v>
      </c>
      <c r="CY44" s="143" t="s">
        <v>6</v>
      </c>
      <c r="CZ44" s="137">
        <v>1</v>
      </c>
      <c r="DA44" s="331">
        <v>0</v>
      </c>
      <c r="DB44" s="150">
        <v>0</v>
      </c>
      <c r="DC44" s="331"/>
      <c r="DD44" s="138"/>
      <c r="DE44" s="149" t="s">
        <v>1323</v>
      </c>
      <c r="DF44" s="143" t="s">
        <v>1346</v>
      </c>
      <c r="DG44" s="164"/>
      <c r="DH44" s="148" t="s">
        <v>935</v>
      </c>
      <c r="DI44" s="143" t="s">
        <v>6</v>
      </c>
      <c r="DJ44" s="137">
        <v>0</v>
      </c>
      <c r="DK44" s="331">
        <v>1</v>
      </c>
      <c r="DL44" s="150">
        <v>1</v>
      </c>
      <c r="DM44" s="331"/>
      <c r="DN44" s="138"/>
      <c r="DO44" s="137" t="s">
        <v>1178</v>
      </c>
      <c r="DP44" s="143" t="s">
        <v>1437</v>
      </c>
      <c r="DQ44" s="164"/>
      <c r="DR44" s="148" t="s">
        <v>952</v>
      </c>
      <c r="DS44" s="143" t="s">
        <v>6</v>
      </c>
      <c r="DT44" s="137">
        <v>0</v>
      </c>
      <c r="DU44" s="331">
        <v>1</v>
      </c>
      <c r="DV44" s="150">
        <v>1</v>
      </c>
      <c r="DW44" s="331"/>
      <c r="DX44" s="138"/>
      <c r="DY44" s="137" t="s">
        <v>1180</v>
      </c>
      <c r="DZ44" s="143" t="s">
        <v>1437</v>
      </c>
      <c r="EA44" s="164"/>
      <c r="EB44" s="148" t="s">
        <v>968</v>
      </c>
      <c r="EC44" s="143" t="s">
        <v>6</v>
      </c>
      <c r="ED44" s="137">
        <v>0</v>
      </c>
      <c r="EE44" s="331">
        <v>1</v>
      </c>
      <c r="EF44" s="150">
        <v>1</v>
      </c>
      <c r="EG44" s="331"/>
      <c r="EH44" s="138"/>
      <c r="EI44" s="137">
        <v>7</v>
      </c>
      <c r="EJ44" s="143" t="s">
        <v>1438</v>
      </c>
      <c r="EK44" s="164"/>
      <c r="EL44" s="148" t="s">
        <v>999</v>
      </c>
      <c r="EM44" s="143" t="s">
        <v>6</v>
      </c>
      <c r="EN44" s="137">
        <v>0</v>
      </c>
      <c r="EO44" s="331">
        <v>1</v>
      </c>
      <c r="EP44" s="150">
        <v>1</v>
      </c>
      <c r="EQ44" s="331"/>
      <c r="ER44" s="138"/>
      <c r="ES44" s="137">
        <v>8</v>
      </c>
      <c r="ET44" s="143" t="s">
        <v>1437</v>
      </c>
      <c r="EU44" s="164"/>
      <c r="EV44" s="148" t="s">
        <v>1439</v>
      </c>
      <c r="EW44" s="355" t="s">
        <v>7</v>
      </c>
      <c r="EX44" s="143">
        <v>50</v>
      </c>
      <c r="EZ44" s="148" t="s">
        <v>1185</v>
      </c>
      <c r="FA44" s="143" t="s">
        <v>374</v>
      </c>
      <c r="FB44" s="137">
        <v>0</v>
      </c>
      <c r="FC44" s="331">
        <v>0</v>
      </c>
      <c r="FD44" s="331">
        <v>0</v>
      </c>
      <c r="FE44" s="331">
        <v>4</v>
      </c>
      <c r="FF44" s="331">
        <v>0</v>
      </c>
      <c r="FG44" s="138">
        <v>0</v>
      </c>
      <c r="FH44" s="254"/>
      <c r="FI44" s="331"/>
      <c r="FJ44" s="146" t="s">
        <v>1186</v>
      </c>
      <c r="FK44" s="143" t="s">
        <v>1440</v>
      </c>
      <c r="FM44" s="148" t="s">
        <v>751</v>
      </c>
      <c r="FN44" s="143" t="s">
        <v>14</v>
      </c>
      <c r="FO44" s="254">
        <v>0</v>
      </c>
      <c r="FP44" s="331">
        <v>1</v>
      </c>
      <c r="FQ44" s="331">
        <v>1</v>
      </c>
      <c r="FR44" s="150">
        <v>4</v>
      </c>
      <c r="FS44" s="150">
        <v>0</v>
      </c>
      <c r="FT44" s="150"/>
      <c r="FU44" s="331"/>
      <c r="FV44" s="138"/>
      <c r="FW44" s="146" t="s">
        <v>1187</v>
      </c>
      <c r="FX44" s="168" t="s">
        <v>1425</v>
      </c>
      <c r="FZ44" s="148" t="s">
        <v>1020</v>
      </c>
      <c r="GA44" s="143" t="s">
        <v>6</v>
      </c>
      <c r="GB44" s="169">
        <v>1</v>
      </c>
      <c r="GC44" s="331">
        <v>0</v>
      </c>
      <c r="GD44" s="169">
        <v>0</v>
      </c>
      <c r="GE44" s="355"/>
      <c r="GF44" s="265"/>
      <c r="GG44" s="146" t="s">
        <v>1312</v>
      </c>
      <c r="GH44" s="143" t="s">
        <v>1356</v>
      </c>
      <c r="GJ44" s="148" t="s">
        <v>1185</v>
      </c>
      <c r="GK44" s="143" t="s">
        <v>312</v>
      </c>
      <c r="GL44" s="254">
        <v>1</v>
      </c>
      <c r="GM44" s="331">
        <v>0</v>
      </c>
      <c r="GN44" s="331">
        <v>0</v>
      </c>
      <c r="GO44" s="331">
        <v>4</v>
      </c>
      <c r="GP44" s="331">
        <v>0</v>
      </c>
      <c r="GQ44" s="355"/>
      <c r="GR44" s="355"/>
      <c r="GS44" s="355"/>
      <c r="GT44" s="146" t="s">
        <v>1189</v>
      </c>
      <c r="GU44" s="143" t="s">
        <v>1282</v>
      </c>
      <c r="GW44" s="148" t="s">
        <v>842</v>
      </c>
      <c r="GX44" s="143" t="s">
        <v>558</v>
      </c>
      <c r="GY44" s="254">
        <v>0</v>
      </c>
      <c r="GZ44" s="331">
        <v>1</v>
      </c>
      <c r="HA44" s="331">
        <v>1</v>
      </c>
      <c r="HB44" s="150">
        <v>4</v>
      </c>
      <c r="HC44" s="150">
        <v>0</v>
      </c>
      <c r="HD44" s="150"/>
      <c r="HE44" s="331"/>
      <c r="HF44" s="138"/>
      <c r="HG44" s="149" t="s">
        <v>1349</v>
      </c>
      <c r="HH44" s="143" t="s">
        <v>1435</v>
      </c>
      <c r="HJ44" s="148" t="s">
        <v>1061</v>
      </c>
      <c r="HK44" s="143" t="s">
        <v>6</v>
      </c>
      <c r="HL44" s="254">
        <v>1</v>
      </c>
      <c r="HM44" s="331">
        <v>0</v>
      </c>
      <c r="HN44" s="331">
        <v>0</v>
      </c>
      <c r="HO44" s="355"/>
      <c r="HP44" s="147"/>
      <c r="HQ44" s="146" t="s">
        <v>1297</v>
      </c>
      <c r="HR44" s="143" t="s">
        <v>1356</v>
      </c>
    </row>
    <row r="45" spans="2:226">
      <c r="B45" s="148" t="s">
        <v>26</v>
      </c>
      <c r="C45" s="147" t="s">
        <v>19</v>
      </c>
      <c r="D45" s="137">
        <v>0</v>
      </c>
      <c r="E45" s="331">
        <v>0</v>
      </c>
      <c r="F45" s="331">
        <v>0</v>
      </c>
      <c r="G45" s="150">
        <v>1</v>
      </c>
      <c r="H45" s="331"/>
      <c r="I45" s="138"/>
      <c r="J45" s="137">
        <v>0</v>
      </c>
      <c r="K45" s="143" t="s">
        <v>1441</v>
      </c>
      <c r="L45" s="164"/>
      <c r="M45" s="148" t="s">
        <v>112</v>
      </c>
      <c r="N45" s="143" t="s">
        <v>13</v>
      </c>
      <c r="O45" s="137">
        <v>1</v>
      </c>
      <c r="P45" s="331">
        <v>0</v>
      </c>
      <c r="Q45" s="331">
        <v>0</v>
      </c>
      <c r="R45" s="331">
        <v>4</v>
      </c>
      <c r="S45" s="331">
        <v>0</v>
      </c>
      <c r="T45" s="150">
        <v>0</v>
      </c>
      <c r="U45" s="331"/>
      <c r="V45" s="138"/>
      <c r="W45" s="149" t="s">
        <v>1300</v>
      </c>
      <c r="X45" s="143" t="s">
        <v>1442</v>
      </c>
      <c r="Y45" s="164"/>
      <c r="Z45" s="148" t="s">
        <v>267</v>
      </c>
      <c r="AA45" s="143" t="s">
        <v>1</v>
      </c>
      <c r="AB45" s="137">
        <v>1</v>
      </c>
      <c r="AC45" s="331">
        <v>0</v>
      </c>
      <c r="AD45" s="331">
        <v>0</v>
      </c>
      <c r="AE45" s="331">
        <v>7</v>
      </c>
      <c r="AF45" s="331">
        <v>0</v>
      </c>
      <c r="AG45" s="150">
        <v>0</v>
      </c>
      <c r="AH45" s="331"/>
      <c r="AI45" s="138"/>
      <c r="AJ45" s="137" t="s">
        <v>1409</v>
      </c>
      <c r="AK45" s="143" t="s">
        <v>1443</v>
      </c>
      <c r="AL45" s="164"/>
      <c r="AM45" s="148" t="s">
        <v>294</v>
      </c>
      <c r="AN45" s="143" t="s">
        <v>1</v>
      </c>
      <c r="AO45" s="137">
        <v>1</v>
      </c>
      <c r="AP45" s="331">
        <v>0</v>
      </c>
      <c r="AQ45" s="331">
        <v>0</v>
      </c>
      <c r="AR45" s="331">
        <v>7</v>
      </c>
      <c r="AS45" s="331">
        <v>0</v>
      </c>
      <c r="AT45" s="150">
        <v>0</v>
      </c>
      <c r="AU45" s="331"/>
      <c r="AV45" s="138"/>
      <c r="AW45" s="137" t="s">
        <v>1411</v>
      </c>
      <c r="AX45" s="143" t="s">
        <v>1443</v>
      </c>
      <c r="AY45" s="164"/>
      <c r="AZ45" s="148" t="s">
        <v>314</v>
      </c>
      <c r="BA45" s="147" t="s">
        <v>3</v>
      </c>
      <c r="BB45" s="137">
        <v>1</v>
      </c>
      <c r="BC45" s="331">
        <v>0</v>
      </c>
      <c r="BD45" s="331">
        <v>0</v>
      </c>
      <c r="BE45" s="331">
        <v>4</v>
      </c>
      <c r="BF45" s="331">
        <v>0</v>
      </c>
      <c r="BG45" s="150">
        <v>0</v>
      </c>
      <c r="BH45" s="331"/>
      <c r="BI45" s="138"/>
      <c r="BJ45" s="149">
        <v>3</v>
      </c>
      <c r="BK45" s="143" t="s">
        <v>1444</v>
      </c>
      <c r="BM45" s="148" t="s">
        <v>1167</v>
      </c>
      <c r="BN45" s="143" t="s">
        <v>375</v>
      </c>
      <c r="BO45" s="137">
        <v>0</v>
      </c>
      <c r="BP45" s="331">
        <v>0</v>
      </c>
      <c r="BQ45" s="331">
        <v>0</v>
      </c>
      <c r="BR45" s="331">
        <v>4</v>
      </c>
      <c r="BS45" s="331">
        <v>0</v>
      </c>
      <c r="BT45" s="150">
        <v>0</v>
      </c>
      <c r="BU45" s="331"/>
      <c r="BV45" s="138"/>
      <c r="BW45" s="149" t="s">
        <v>1174</v>
      </c>
      <c r="BX45" s="143" t="s">
        <v>1445</v>
      </c>
      <c r="BY45" s="164"/>
      <c r="BZ45" s="148" t="s">
        <v>571</v>
      </c>
      <c r="CA45" s="147" t="s">
        <v>3</v>
      </c>
      <c r="CB45" s="137">
        <v>1</v>
      </c>
      <c r="CC45" s="331">
        <v>0</v>
      </c>
      <c r="CD45" s="331">
        <v>0</v>
      </c>
      <c r="CE45" s="150">
        <v>4</v>
      </c>
      <c r="CF45" s="150">
        <v>0</v>
      </c>
      <c r="CG45" s="150">
        <v>0</v>
      </c>
      <c r="CH45" s="331"/>
      <c r="CI45" s="138"/>
      <c r="CJ45" s="149" t="s">
        <v>1175</v>
      </c>
      <c r="CK45" s="143" t="s">
        <v>1446</v>
      </c>
      <c r="CL45" s="164"/>
      <c r="CM45" s="148" t="s">
        <v>872</v>
      </c>
      <c r="CN45" s="143" t="s">
        <v>1</v>
      </c>
      <c r="CO45" s="137">
        <v>0</v>
      </c>
      <c r="CP45" s="169">
        <v>1</v>
      </c>
      <c r="CQ45" s="150">
        <v>5</v>
      </c>
      <c r="CR45" s="150">
        <v>1</v>
      </c>
      <c r="CS45" s="331"/>
      <c r="CT45" s="138"/>
      <c r="CU45" s="137">
        <v>5</v>
      </c>
      <c r="CV45" s="143" t="s">
        <v>1371</v>
      </c>
      <c r="CW45" s="164"/>
      <c r="CX45" s="148" t="s">
        <v>883</v>
      </c>
      <c r="CY45" s="143" t="s">
        <v>6</v>
      </c>
      <c r="CZ45" s="137">
        <v>1</v>
      </c>
      <c r="DA45" s="331">
        <v>0</v>
      </c>
      <c r="DB45" s="150">
        <v>0</v>
      </c>
      <c r="DC45" s="331"/>
      <c r="DD45" s="138"/>
      <c r="DE45" s="149" t="s">
        <v>1323</v>
      </c>
      <c r="DF45" s="143" t="s">
        <v>1356</v>
      </c>
      <c r="DG45" s="164"/>
      <c r="DH45" s="148" t="s">
        <v>935</v>
      </c>
      <c r="DI45" s="143" t="s">
        <v>7</v>
      </c>
      <c r="DJ45" s="137">
        <v>0</v>
      </c>
      <c r="DK45" s="331">
        <v>1</v>
      </c>
      <c r="DL45" s="150">
        <v>1</v>
      </c>
      <c r="DM45" s="331"/>
      <c r="DN45" s="138"/>
      <c r="DO45" s="137" t="s">
        <v>1178</v>
      </c>
      <c r="DP45" s="143" t="s">
        <v>1447</v>
      </c>
      <c r="DQ45" s="164"/>
      <c r="DR45" s="148" t="s">
        <v>952</v>
      </c>
      <c r="DS45" s="143" t="s">
        <v>7</v>
      </c>
      <c r="DT45" s="137">
        <v>0</v>
      </c>
      <c r="DU45" s="331">
        <v>1</v>
      </c>
      <c r="DV45" s="150">
        <v>1</v>
      </c>
      <c r="DW45" s="331"/>
      <c r="DX45" s="138"/>
      <c r="DY45" s="137" t="s">
        <v>1180</v>
      </c>
      <c r="DZ45" s="143" t="s">
        <v>1447</v>
      </c>
      <c r="EA45" s="164"/>
      <c r="EB45" s="148" t="s">
        <v>968</v>
      </c>
      <c r="EC45" s="143" t="s">
        <v>7</v>
      </c>
      <c r="ED45" s="137">
        <v>0</v>
      </c>
      <c r="EE45" s="331">
        <v>1</v>
      </c>
      <c r="EF45" s="150">
        <v>1</v>
      </c>
      <c r="EG45" s="331"/>
      <c r="EH45" s="138"/>
      <c r="EI45" s="137">
        <v>7</v>
      </c>
      <c r="EJ45" s="143" t="s">
        <v>1448</v>
      </c>
      <c r="EK45" s="164"/>
      <c r="EL45" s="148" t="s">
        <v>999</v>
      </c>
      <c r="EM45" s="143" t="s">
        <v>7</v>
      </c>
      <c r="EN45" s="137">
        <v>0</v>
      </c>
      <c r="EO45" s="331">
        <v>1</v>
      </c>
      <c r="EP45" s="150">
        <v>1</v>
      </c>
      <c r="EQ45" s="331"/>
      <c r="ER45" s="138"/>
      <c r="ES45" s="137">
        <v>8</v>
      </c>
      <c r="ET45" s="143" t="s">
        <v>1447</v>
      </c>
      <c r="EU45" s="164"/>
      <c r="EV45" s="148" t="s">
        <v>1449</v>
      </c>
      <c r="EW45" s="355" t="s">
        <v>12</v>
      </c>
      <c r="EX45" s="143">
        <v>50</v>
      </c>
      <c r="EZ45" s="148" t="s">
        <v>1185</v>
      </c>
      <c r="FA45" s="143" t="s">
        <v>375</v>
      </c>
      <c r="FB45" s="137">
        <v>0</v>
      </c>
      <c r="FC45" s="331">
        <v>0</v>
      </c>
      <c r="FD45" s="331">
        <v>0</v>
      </c>
      <c r="FE45" s="331">
        <v>4</v>
      </c>
      <c r="FF45" s="331">
        <v>0</v>
      </c>
      <c r="FG45" s="138">
        <v>0</v>
      </c>
      <c r="FH45" s="254"/>
      <c r="FI45" s="331"/>
      <c r="FJ45" s="146" t="s">
        <v>1186</v>
      </c>
      <c r="FK45" s="143" t="s">
        <v>1450</v>
      </c>
      <c r="FM45" s="148" t="s">
        <v>751</v>
      </c>
      <c r="FN45" s="143" t="s">
        <v>15</v>
      </c>
      <c r="FO45" s="254">
        <v>0</v>
      </c>
      <c r="FP45" s="331">
        <v>1</v>
      </c>
      <c r="FQ45" s="331">
        <v>1</v>
      </c>
      <c r="FR45" s="150">
        <v>4</v>
      </c>
      <c r="FS45" s="150">
        <v>0</v>
      </c>
      <c r="FT45" s="150"/>
      <c r="FU45" s="331"/>
      <c r="FV45" s="138"/>
      <c r="FW45" s="146" t="s">
        <v>1187</v>
      </c>
      <c r="FX45" s="143" t="s">
        <v>1435</v>
      </c>
      <c r="FZ45" s="148" t="s">
        <v>1018</v>
      </c>
      <c r="GA45" s="143" t="s">
        <v>7</v>
      </c>
      <c r="GB45" s="169">
        <v>1</v>
      </c>
      <c r="GC45" s="331">
        <v>0</v>
      </c>
      <c r="GD45" s="169">
        <v>0</v>
      </c>
      <c r="GE45" s="355"/>
      <c r="GF45" s="265"/>
      <c r="GG45" s="146" t="s">
        <v>1312</v>
      </c>
      <c r="GH45" s="143" t="s">
        <v>1366</v>
      </c>
      <c r="GJ45" s="148" t="s">
        <v>1056</v>
      </c>
      <c r="GK45" s="143" t="s">
        <v>1200</v>
      </c>
      <c r="GL45" s="254">
        <v>1</v>
      </c>
      <c r="GM45" s="331">
        <v>0</v>
      </c>
      <c r="GN45" s="331">
        <v>0</v>
      </c>
      <c r="GO45" s="331">
        <v>4</v>
      </c>
      <c r="GP45" s="331">
        <v>0</v>
      </c>
      <c r="GQ45" s="355"/>
      <c r="GR45" s="355"/>
      <c r="GS45" s="355"/>
      <c r="GT45" s="146" t="s">
        <v>1189</v>
      </c>
      <c r="GU45" s="143" t="s">
        <v>1308</v>
      </c>
      <c r="GW45" s="148" t="s">
        <v>1451</v>
      </c>
      <c r="GX45" s="143" t="s">
        <v>3</v>
      </c>
      <c r="GY45" s="254">
        <v>1</v>
      </c>
      <c r="GZ45" s="331">
        <v>0</v>
      </c>
      <c r="HA45" s="331">
        <v>0</v>
      </c>
      <c r="HB45" s="331">
        <v>4</v>
      </c>
      <c r="HC45" s="331">
        <v>0</v>
      </c>
      <c r="HD45" s="355"/>
      <c r="HE45" s="355"/>
      <c r="HF45" s="355"/>
      <c r="HG45" s="149" t="s">
        <v>1190</v>
      </c>
      <c r="HH45" s="143" t="s">
        <v>1452</v>
      </c>
      <c r="HJ45" s="148" t="s">
        <v>1060</v>
      </c>
      <c r="HK45" s="143" t="s">
        <v>7</v>
      </c>
      <c r="HL45" s="254">
        <v>1</v>
      </c>
      <c r="HM45" s="331">
        <v>0</v>
      </c>
      <c r="HN45" s="331">
        <v>0</v>
      </c>
      <c r="HO45" s="355"/>
      <c r="HP45" s="147"/>
      <c r="HQ45" s="146" t="s">
        <v>1297</v>
      </c>
      <c r="HR45" s="143" t="s">
        <v>1366</v>
      </c>
    </row>
    <row r="46" spans="2:226">
      <c r="B46" s="148" t="s">
        <v>27</v>
      </c>
      <c r="C46" s="147" t="s">
        <v>1</v>
      </c>
      <c r="D46" s="137">
        <v>1</v>
      </c>
      <c r="E46" s="331">
        <v>0</v>
      </c>
      <c r="F46" s="331">
        <v>0</v>
      </c>
      <c r="G46" s="150">
        <v>7</v>
      </c>
      <c r="H46" s="331"/>
      <c r="I46" s="138"/>
      <c r="J46" s="137">
        <v>1</v>
      </c>
      <c r="K46" s="143" t="s">
        <v>1453</v>
      </c>
      <c r="L46" s="164"/>
      <c r="M46" s="148" t="s">
        <v>112</v>
      </c>
      <c r="N46" s="143" t="s">
        <v>14</v>
      </c>
      <c r="O46" s="137">
        <v>1</v>
      </c>
      <c r="P46" s="331">
        <v>0</v>
      </c>
      <c r="Q46" s="331">
        <v>0</v>
      </c>
      <c r="R46" s="331">
        <v>4</v>
      </c>
      <c r="S46" s="331">
        <v>0</v>
      </c>
      <c r="T46" s="150">
        <v>0</v>
      </c>
      <c r="U46" s="331"/>
      <c r="V46" s="138"/>
      <c r="W46" s="149" t="s">
        <v>1300</v>
      </c>
      <c r="X46" s="143" t="s">
        <v>1454</v>
      </c>
      <c r="Y46" s="164"/>
      <c r="Z46" s="148" t="s">
        <v>268</v>
      </c>
      <c r="AA46" s="143" t="s">
        <v>1</v>
      </c>
      <c r="AB46" s="137">
        <v>1</v>
      </c>
      <c r="AC46" s="331">
        <v>0</v>
      </c>
      <c r="AD46" s="331">
        <v>0</v>
      </c>
      <c r="AE46" s="331">
        <v>7</v>
      </c>
      <c r="AF46" s="331">
        <v>0</v>
      </c>
      <c r="AG46" s="150">
        <v>0</v>
      </c>
      <c r="AH46" s="331"/>
      <c r="AI46" s="138"/>
      <c r="AJ46" s="137" t="s">
        <v>1409</v>
      </c>
      <c r="AK46" s="143" t="s">
        <v>1455</v>
      </c>
      <c r="AL46" s="164"/>
      <c r="AM46" s="148" t="s">
        <v>295</v>
      </c>
      <c r="AN46" s="143" t="s">
        <v>1</v>
      </c>
      <c r="AO46" s="137">
        <v>1</v>
      </c>
      <c r="AP46" s="331">
        <v>0</v>
      </c>
      <c r="AQ46" s="331">
        <v>0</v>
      </c>
      <c r="AR46" s="331">
        <v>7</v>
      </c>
      <c r="AS46" s="331">
        <v>0</v>
      </c>
      <c r="AT46" s="150">
        <v>0</v>
      </c>
      <c r="AU46" s="331"/>
      <c r="AV46" s="138"/>
      <c r="AW46" s="137" t="s">
        <v>1411</v>
      </c>
      <c r="AX46" s="143" t="s">
        <v>1455</v>
      </c>
      <c r="AY46" s="164"/>
      <c r="AZ46" s="148" t="s">
        <v>316</v>
      </c>
      <c r="BA46" s="147" t="s">
        <v>5</v>
      </c>
      <c r="BB46" s="137">
        <v>2</v>
      </c>
      <c r="BC46" s="331">
        <v>1</v>
      </c>
      <c r="BD46" s="331">
        <v>1</v>
      </c>
      <c r="BE46" s="331">
        <v>1</v>
      </c>
      <c r="BF46" s="331">
        <v>0</v>
      </c>
      <c r="BG46" s="150">
        <v>0</v>
      </c>
      <c r="BH46" s="331"/>
      <c r="BI46" s="138"/>
      <c r="BJ46" s="149">
        <v>3</v>
      </c>
      <c r="BK46" s="143" t="s">
        <v>1456</v>
      </c>
      <c r="BM46" s="148" t="s">
        <v>1167</v>
      </c>
      <c r="BN46" s="143" t="s">
        <v>376</v>
      </c>
      <c r="BO46" s="137">
        <v>0</v>
      </c>
      <c r="BP46" s="331">
        <v>0</v>
      </c>
      <c r="BQ46" s="331">
        <v>0</v>
      </c>
      <c r="BR46" s="331">
        <v>4</v>
      </c>
      <c r="BS46" s="331">
        <v>0</v>
      </c>
      <c r="BT46" s="150">
        <v>0</v>
      </c>
      <c r="BU46" s="331"/>
      <c r="BV46" s="138"/>
      <c r="BW46" s="149" t="s">
        <v>1174</v>
      </c>
      <c r="BX46" s="143" t="s">
        <v>1457</v>
      </c>
      <c r="BY46" s="164"/>
      <c r="BZ46" s="148" t="s">
        <v>572</v>
      </c>
      <c r="CA46" s="147" t="s">
        <v>1</v>
      </c>
      <c r="CB46" s="137">
        <v>1</v>
      </c>
      <c r="CC46" s="331">
        <v>0</v>
      </c>
      <c r="CD46" s="331">
        <v>0</v>
      </c>
      <c r="CE46" s="150">
        <v>7</v>
      </c>
      <c r="CF46" s="150">
        <v>0</v>
      </c>
      <c r="CG46" s="150">
        <v>0</v>
      </c>
      <c r="CH46" s="331"/>
      <c r="CI46" s="138"/>
      <c r="CJ46" s="149" t="s">
        <v>1175</v>
      </c>
      <c r="CK46" s="143" t="s">
        <v>1443</v>
      </c>
      <c r="CL46" s="164"/>
      <c r="CM46" s="148" t="s">
        <v>872</v>
      </c>
      <c r="CN46" s="143" t="s">
        <v>2</v>
      </c>
      <c r="CO46" s="137">
        <v>0</v>
      </c>
      <c r="CP46" s="169">
        <v>1</v>
      </c>
      <c r="CQ46" s="150">
        <v>1</v>
      </c>
      <c r="CR46" s="150">
        <v>1</v>
      </c>
      <c r="CS46" s="331"/>
      <c r="CT46" s="138"/>
      <c r="CU46" s="137">
        <v>5</v>
      </c>
      <c r="CV46" s="143" t="s">
        <v>1458</v>
      </c>
      <c r="CW46" s="164"/>
      <c r="CX46" s="148" t="s">
        <v>878</v>
      </c>
      <c r="CY46" s="143" t="s">
        <v>7</v>
      </c>
      <c r="CZ46" s="137">
        <v>1</v>
      </c>
      <c r="DA46" s="331">
        <v>0</v>
      </c>
      <c r="DB46" s="150">
        <v>0</v>
      </c>
      <c r="DC46" s="331"/>
      <c r="DD46" s="138"/>
      <c r="DE46" s="149" t="s">
        <v>1323</v>
      </c>
      <c r="DF46" s="143" t="s">
        <v>1366</v>
      </c>
      <c r="DG46" s="164"/>
      <c r="DH46" s="148" t="s">
        <v>936</v>
      </c>
      <c r="DI46" s="143" t="s">
        <v>1</v>
      </c>
      <c r="DJ46" s="137">
        <v>0</v>
      </c>
      <c r="DK46" s="331">
        <v>0</v>
      </c>
      <c r="DL46" s="150">
        <v>0</v>
      </c>
      <c r="DM46" s="331"/>
      <c r="DN46" s="138"/>
      <c r="DO46" s="137" t="s">
        <v>1178</v>
      </c>
      <c r="DP46" s="143" t="s">
        <v>1386</v>
      </c>
      <c r="DQ46" s="164"/>
      <c r="DR46" s="148" t="s">
        <v>953</v>
      </c>
      <c r="DS46" s="143" t="s">
        <v>1</v>
      </c>
      <c r="DT46" s="137">
        <v>0</v>
      </c>
      <c r="DU46" s="331">
        <v>0</v>
      </c>
      <c r="DV46" s="150">
        <v>0</v>
      </c>
      <c r="DW46" s="331"/>
      <c r="DX46" s="138"/>
      <c r="DY46" s="137" t="s">
        <v>1180</v>
      </c>
      <c r="DZ46" s="143" t="s">
        <v>1386</v>
      </c>
      <c r="EA46" s="164"/>
      <c r="EB46" s="148" t="s">
        <v>971</v>
      </c>
      <c r="EC46" s="143" t="s">
        <v>1</v>
      </c>
      <c r="ED46" s="137">
        <v>0</v>
      </c>
      <c r="EE46" s="331">
        <v>0</v>
      </c>
      <c r="EF46" s="150">
        <v>0</v>
      </c>
      <c r="EG46" s="331"/>
      <c r="EH46" s="138"/>
      <c r="EI46" s="137">
        <v>7</v>
      </c>
      <c r="EJ46" s="143" t="s">
        <v>1386</v>
      </c>
      <c r="EK46" s="164"/>
      <c r="EL46" s="148" t="s">
        <v>1001</v>
      </c>
      <c r="EM46" s="143" t="s">
        <v>1</v>
      </c>
      <c r="EN46" s="137">
        <v>0</v>
      </c>
      <c r="EO46" s="331">
        <v>0</v>
      </c>
      <c r="EP46" s="150">
        <v>0</v>
      </c>
      <c r="EQ46" s="331"/>
      <c r="ER46" s="138"/>
      <c r="ES46" s="137">
        <v>8</v>
      </c>
      <c r="ET46" s="143" t="s">
        <v>1386</v>
      </c>
      <c r="EU46" s="164"/>
      <c r="EV46" s="148" t="s">
        <v>1459</v>
      </c>
      <c r="EW46" s="355" t="s">
        <v>12</v>
      </c>
      <c r="EX46" s="143">
        <v>50</v>
      </c>
      <c r="EZ46" s="148" t="s">
        <v>1185</v>
      </c>
      <c r="FA46" s="143" t="s">
        <v>376</v>
      </c>
      <c r="FB46" s="137">
        <v>0</v>
      </c>
      <c r="FC46" s="331">
        <v>0</v>
      </c>
      <c r="FD46" s="331">
        <v>0</v>
      </c>
      <c r="FE46" s="331">
        <v>4</v>
      </c>
      <c r="FF46" s="331">
        <v>0</v>
      </c>
      <c r="FG46" s="138">
        <v>0</v>
      </c>
      <c r="FH46" s="254"/>
      <c r="FI46" s="331"/>
      <c r="FJ46" s="146" t="s">
        <v>1186</v>
      </c>
      <c r="FK46" s="143" t="s">
        <v>1460</v>
      </c>
      <c r="FM46" s="148" t="s">
        <v>1461</v>
      </c>
      <c r="FN46" s="143" t="s">
        <v>3</v>
      </c>
      <c r="FO46" s="254">
        <v>1</v>
      </c>
      <c r="FP46" s="331">
        <v>0</v>
      </c>
      <c r="FQ46" s="331">
        <v>0</v>
      </c>
      <c r="FR46" s="169">
        <v>4</v>
      </c>
      <c r="FS46" s="331">
        <v>0</v>
      </c>
      <c r="FT46" s="355"/>
      <c r="FU46" s="355"/>
      <c r="FV46" s="265"/>
      <c r="FW46" s="146" t="s">
        <v>1187</v>
      </c>
      <c r="FX46" s="143" t="s">
        <v>1462</v>
      </c>
      <c r="FZ46" s="148" t="s">
        <v>1020</v>
      </c>
      <c r="GA46" s="143" t="s">
        <v>7</v>
      </c>
      <c r="GB46" s="169">
        <v>1</v>
      </c>
      <c r="GC46" s="331">
        <v>0</v>
      </c>
      <c r="GD46" s="169">
        <v>0</v>
      </c>
      <c r="GE46" s="355"/>
      <c r="GF46" s="265"/>
      <c r="GG46" s="146" t="s">
        <v>1312</v>
      </c>
      <c r="GH46" s="143" t="s">
        <v>1376</v>
      </c>
      <c r="GJ46" s="148" t="s">
        <v>777</v>
      </c>
      <c r="GK46" s="143" t="s">
        <v>1463</v>
      </c>
      <c r="GL46" s="254">
        <v>2</v>
      </c>
      <c r="GM46" s="331">
        <v>1</v>
      </c>
      <c r="GN46" s="331">
        <v>1</v>
      </c>
      <c r="GO46" s="331">
        <v>1</v>
      </c>
      <c r="GP46" s="331">
        <v>0</v>
      </c>
      <c r="GQ46" s="355"/>
      <c r="GR46" s="355"/>
      <c r="GS46" s="355"/>
      <c r="GT46" s="146" t="s">
        <v>1189</v>
      </c>
      <c r="GU46" s="143" t="s">
        <v>1464</v>
      </c>
      <c r="GW46" s="148" t="s">
        <v>1465</v>
      </c>
      <c r="GX46" s="143" t="s">
        <v>5</v>
      </c>
      <c r="GY46" s="254">
        <v>1</v>
      </c>
      <c r="GZ46" s="331">
        <v>0</v>
      </c>
      <c r="HA46" s="331">
        <v>0</v>
      </c>
      <c r="HB46" s="331">
        <v>4</v>
      </c>
      <c r="HC46" s="331">
        <v>0</v>
      </c>
      <c r="HD46" s="355"/>
      <c r="HE46" s="355"/>
      <c r="HF46" s="355"/>
      <c r="HG46" s="149" t="s">
        <v>1190</v>
      </c>
      <c r="HH46" s="143" t="s">
        <v>1466</v>
      </c>
      <c r="HJ46" s="148" t="s">
        <v>1061</v>
      </c>
      <c r="HK46" s="143" t="s">
        <v>7</v>
      </c>
      <c r="HL46" s="254">
        <v>1</v>
      </c>
      <c r="HM46" s="331">
        <v>0</v>
      </c>
      <c r="HN46" s="331">
        <v>0</v>
      </c>
      <c r="HO46" s="355"/>
      <c r="HP46" s="147"/>
      <c r="HQ46" s="146" t="s">
        <v>1297</v>
      </c>
      <c r="HR46" s="143" t="s">
        <v>1376</v>
      </c>
    </row>
    <row r="47" spans="2:226">
      <c r="B47" s="148" t="s">
        <v>27</v>
      </c>
      <c r="C47" s="147" t="s">
        <v>2</v>
      </c>
      <c r="D47" s="137">
        <v>1</v>
      </c>
      <c r="E47" s="331">
        <v>0</v>
      </c>
      <c r="F47" s="331">
        <v>0</v>
      </c>
      <c r="G47" s="150">
        <v>7</v>
      </c>
      <c r="H47" s="331"/>
      <c r="I47" s="138"/>
      <c r="J47" s="137">
        <v>1</v>
      </c>
      <c r="K47" s="143" t="s">
        <v>1255</v>
      </c>
      <c r="L47" s="164"/>
      <c r="M47" s="148" t="s">
        <v>112</v>
      </c>
      <c r="N47" s="143" t="s">
        <v>15</v>
      </c>
      <c r="O47" s="137">
        <v>1</v>
      </c>
      <c r="P47" s="331">
        <v>0</v>
      </c>
      <c r="Q47" s="331">
        <v>0</v>
      </c>
      <c r="R47" s="331">
        <v>4</v>
      </c>
      <c r="S47" s="331">
        <v>0</v>
      </c>
      <c r="T47" s="150">
        <v>0</v>
      </c>
      <c r="U47" s="331"/>
      <c r="V47" s="138"/>
      <c r="W47" s="149" t="s">
        <v>1300</v>
      </c>
      <c r="X47" s="143" t="s">
        <v>1467</v>
      </c>
      <c r="Y47" s="164"/>
      <c r="Z47" s="148" t="s">
        <v>267</v>
      </c>
      <c r="AA47" s="143" t="s">
        <v>2</v>
      </c>
      <c r="AB47" s="137">
        <v>1</v>
      </c>
      <c r="AC47" s="331">
        <v>0</v>
      </c>
      <c r="AD47" s="331">
        <v>0</v>
      </c>
      <c r="AE47" s="331">
        <v>7</v>
      </c>
      <c r="AF47" s="331">
        <v>0</v>
      </c>
      <c r="AG47" s="150">
        <v>0</v>
      </c>
      <c r="AH47" s="331"/>
      <c r="AI47" s="138"/>
      <c r="AJ47" s="137" t="s">
        <v>1409</v>
      </c>
      <c r="AK47" s="143" t="s">
        <v>1468</v>
      </c>
      <c r="AL47" s="164"/>
      <c r="AM47" s="148" t="s">
        <v>294</v>
      </c>
      <c r="AN47" s="143" t="s">
        <v>2</v>
      </c>
      <c r="AO47" s="137">
        <v>1</v>
      </c>
      <c r="AP47" s="331">
        <v>0</v>
      </c>
      <c r="AQ47" s="331">
        <v>0</v>
      </c>
      <c r="AR47" s="331">
        <v>7</v>
      </c>
      <c r="AS47" s="331">
        <v>0</v>
      </c>
      <c r="AT47" s="150">
        <v>0</v>
      </c>
      <c r="AU47" s="331"/>
      <c r="AV47" s="138"/>
      <c r="AW47" s="137" t="s">
        <v>1411</v>
      </c>
      <c r="AX47" s="143" t="s">
        <v>1468</v>
      </c>
      <c r="AY47" s="164"/>
      <c r="AZ47" s="148" t="s">
        <v>317</v>
      </c>
      <c r="BA47" s="147" t="s">
        <v>5</v>
      </c>
      <c r="BB47" s="137">
        <v>1</v>
      </c>
      <c r="BC47" s="331">
        <v>0</v>
      </c>
      <c r="BD47" s="331">
        <v>0</v>
      </c>
      <c r="BE47" s="331">
        <v>4</v>
      </c>
      <c r="BF47" s="331">
        <v>0</v>
      </c>
      <c r="BG47" s="150">
        <v>0</v>
      </c>
      <c r="BH47" s="331"/>
      <c r="BI47" s="138"/>
      <c r="BJ47" s="149">
        <v>3</v>
      </c>
      <c r="BK47" s="143" t="s">
        <v>1469</v>
      </c>
      <c r="BM47" s="148" t="s">
        <v>1167</v>
      </c>
      <c r="BN47" s="143" t="s">
        <v>377</v>
      </c>
      <c r="BO47" s="137">
        <v>0</v>
      </c>
      <c r="BP47" s="331">
        <v>0</v>
      </c>
      <c r="BQ47" s="331">
        <v>0</v>
      </c>
      <c r="BR47" s="331">
        <v>4</v>
      </c>
      <c r="BS47" s="331">
        <v>0</v>
      </c>
      <c r="BT47" s="150">
        <v>0</v>
      </c>
      <c r="BU47" s="331"/>
      <c r="BV47" s="138"/>
      <c r="BW47" s="149" t="s">
        <v>1174</v>
      </c>
      <c r="BX47" s="143" t="s">
        <v>1470</v>
      </c>
      <c r="BY47" s="164"/>
      <c r="BZ47" s="148" t="s">
        <v>581</v>
      </c>
      <c r="CA47" s="147" t="s">
        <v>1</v>
      </c>
      <c r="CB47" s="137">
        <v>1</v>
      </c>
      <c r="CC47" s="331">
        <v>0</v>
      </c>
      <c r="CD47" s="331">
        <v>0</v>
      </c>
      <c r="CE47" s="150">
        <v>7</v>
      </c>
      <c r="CF47" s="150">
        <v>0</v>
      </c>
      <c r="CG47" s="150">
        <v>0</v>
      </c>
      <c r="CH47" s="331"/>
      <c r="CI47" s="138"/>
      <c r="CJ47" s="149" t="s">
        <v>1175</v>
      </c>
      <c r="CK47" s="143" t="s">
        <v>1455</v>
      </c>
      <c r="CL47" s="164"/>
      <c r="CM47" s="148" t="s">
        <v>872</v>
      </c>
      <c r="CN47" s="143" t="s">
        <v>3</v>
      </c>
      <c r="CO47" s="137">
        <v>0</v>
      </c>
      <c r="CP47" s="169">
        <v>1</v>
      </c>
      <c r="CQ47" s="150">
        <v>1</v>
      </c>
      <c r="CR47" s="150">
        <v>1</v>
      </c>
      <c r="CS47" s="331"/>
      <c r="CT47" s="138"/>
      <c r="CU47" s="137">
        <v>5</v>
      </c>
      <c r="CV47" s="143" t="s">
        <v>1471</v>
      </c>
      <c r="CW47" s="164"/>
      <c r="CX47" s="148" t="s">
        <v>883</v>
      </c>
      <c r="CY47" s="143" t="s">
        <v>7</v>
      </c>
      <c r="CZ47" s="137">
        <v>1</v>
      </c>
      <c r="DA47" s="331">
        <v>0</v>
      </c>
      <c r="DB47" s="150">
        <v>0</v>
      </c>
      <c r="DC47" s="331"/>
      <c r="DD47" s="138"/>
      <c r="DE47" s="149" t="s">
        <v>1323</v>
      </c>
      <c r="DF47" s="143" t="s">
        <v>1376</v>
      </c>
      <c r="DG47" s="164"/>
      <c r="DH47" s="148" t="s">
        <v>936</v>
      </c>
      <c r="DI47" s="143" t="s">
        <v>2</v>
      </c>
      <c r="DJ47" s="137">
        <v>0</v>
      </c>
      <c r="DK47" s="331">
        <v>0</v>
      </c>
      <c r="DL47" s="150">
        <v>0</v>
      </c>
      <c r="DM47" s="331"/>
      <c r="DN47" s="138"/>
      <c r="DO47" s="137" t="s">
        <v>1178</v>
      </c>
      <c r="DP47" s="143" t="s">
        <v>1395</v>
      </c>
      <c r="DQ47" s="164"/>
      <c r="DR47" s="148" t="s">
        <v>953</v>
      </c>
      <c r="DS47" s="143" t="s">
        <v>2</v>
      </c>
      <c r="DT47" s="137">
        <v>0</v>
      </c>
      <c r="DU47" s="331">
        <v>0</v>
      </c>
      <c r="DV47" s="150">
        <v>0</v>
      </c>
      <c r="DW47" s="331"/>
      <c r="DX47" s="138"/>
      <c r="DY47" s="137" t="s">
        <v>1180</v>
      </c>
      <c r="DZ47" s="143" t="s">
        <v>1395</v>
      </c>
      <c r="EA47" s="164"/>
      <c r="EB47" s="148" t="s">
        <v>971</v>
      </c>
      <c r="EC47" s="143" t="s">
        <v>2</v>
      </c>
      <c r="ED47" s="137">
        <v>0</v>
      </c>
      <c r="EE47" s="331">
        <v>0</v>
      </c>
      <c r="EF47" s="150">
        <v>0</v>
      </c>
      <c r="EG47" s="331"/>
      <c r="EH47" s="138"/>
      <c r="EI47" s="137">
        <v>7</v>
      </c>
      <c r="EJ47" s="143" t="s">
        <v>1395</v>
      </c>
      <c r="EK47" s="164"/>
      <c r="EL47" s="148" t="s">
        <v>1001</v>
      </c>
      <c r="EM47" s="143" t="s">
        <v>2</v>
      </c>
      <c r="EN47" s="137">
        <v>0</v>
      </c>
      <c r="EO47" s="331">
        <v>0</v>
      </c>
      <c r="EP47" s="150">
        <v>0</v>
      </c>
      <c r="EQ47" s="331"/>
      <c r="ER47" s="138"/>
      <c r="ES47" s="137">
        <v>8</v>
      </c>
      <c r="ET47" s="143" t="s">
        <v>1395</v>
      </c>
      <c r="EU47" s="164"/>
      <c r="EV47" s="148" t="s">
        <v>1472</v>
      </c>
      <c r="EW47" s="355" t="s">
        <v>12</v>
      </c>
      <c r="EX47" s="143">
        <v>50</v>
      </c>
      <c r="EZ47" s="148" t="s">
        <v>1185</v>
      </c>
      <c r="FA47" s="143" t="s">
        <v>377</v>
      </c>
      <c r="FB47" s="137">
        <v>0</v>
      </c>
      <c r="FC47" s="331">
        <v>0</v>
      </c>
      <c r="FD47" s="331">
        <v>0</v>
      </c>
      <c r="FE47" s="331">
        <v>4</v>
      </c>
      <c r="FF47" s="331">
        <v>0</v>
      </c>
      <c r="FG47" s="138">
        <v>0</v>
      </c>
      <c r="FH47" s="254"/>
      <c r="FI47" s="331"/>
      <c r="FJ47" s="146" t="s">
        <v>1186</v>
      </c>
      <c r="FK47" s="143" t="s">
        <v>1473</v>
      </c>
      <c r="FM47" s="148" t="s">
        <v>1474</v>
      </c>
      <c r="FN47" s="143" t="s">
        <v>1</v>
      </c>
      <c r="FO47" s="254">
        <v>1</v>
      </c>
      <c r="FP47" s="331">
        <v>0</v>
      </c>
      <c r="FQ47" s="331">
        <v>0</v>
      </c>
      <c r="FR47" s="169">
        <v>7</v>
      </c>
      <c r="FS47" s="331">
        <v>0</v>
      </c>
      <c r="FT47" s="355"/>
      <c r="FU47" s="355"/>
      <c r="FV47" s="265"/>
      <c r="FW47" s="146" t="s">
        <v>1187</v>
      </c>
      <c r="FX47" s="143" t="s">
        <v>1443</v>
      </c>
      <c r="FZ47" s="148" t="s">
        <v>1021</v>
      </c>
      <c r="GA47" s="143" t="s">
        <v>1</v>
      </c>
      <c r="GB47" s="169">
        <v>0</v>
      </c>
      <c r="GC47" s="331">
        <v>0</v>
      </c>
      <c r="GD47" s="169">
        <v>0</v>
      </c>
      <c r="GE47" s="355"/>
      <c r="GF47" s="265"/>
      <c r="GG47" s="146" t="s">
        <v>1312</v>
      </c>
      <c r="GH47" s="143" t="s">
        <v>1386</v>
      </c>
      <c r="GJ47" s="148" t="s">
        <v>1475</v>
      </c>
      <c r="GK47" s="143" t="s">
        <v>1463</v>
      </c>
      <c r="GL47" s="254">
        <v>1</v>
      </c>
      <c r="GM47" s="331">
        <v>0</v>
      </c>
      <c r="GN47" s="331">
        <v>0</v>
      </c>
      <c r="GO47" s="331">
        <v>4</v>
      </c>
      <c r="GP47" s="331">
        <v>0</v>
      </c>
      <c r="GQ47" s="355"/>
      <c r="GR47" s="355"/>
      <c r="GS47" s="355"/>
      <c r="GT47" s="146" t="s">
        <v>1189</v>
      </c>
      <c r="GU47" s="143" t="s">
        <v>1476</v>
      </c>
      <c r="GW47" s="148" t="s">
        <v>1465</v>
      </c>
      <c r="GX47" s="143" t="s">
        <v>6</v>
      </c>
      <c r="GY47" s="254">
        <v>2</v>
      </c>
      <c r="GZ47" s="331">
        <v>1</v>
      </c>
      <c r="HA47" s="331">
        <v>2</v>
      </c>
      <c r="HB47" s="331">
        <v>1</v>
      </c>
      <c r="HC47" s="331">
        <v>1</v>
      </c>
      <c r="HD47" s="355"/>
      <c r="HE47" s="355"/>
      <c r="HF47" s="355"/>
      <c r="HG47" s="149" t="s">
        <v>1190</v>
      </c>
      <c r="HH47" s="143" t="s">
        <v>1477</v>
      </c>
      <c r="HJ47" s="148" t="s">
        <v>1062</v>
      </c>
      <c r="HK47" s="143" t="s">
        <v>1</v>
      </c>
      <c r="HL47" s="254">
        <v>0</v>
      </c>
      <c r="HM47" s="331">
        <v>0</v>
      </c>
      <c r="HN47" s="331">
        <v>0</v>
      </c>
      <c r="HO47" s="355"/>
      <c r="HP47" s="147"/>
      <c r="HQ47" s="146" t="s">
        <v>1297</v>
      </c>
      <c r="HR47" s="143" t="s">
        <v>1386</v>
      </c>
    </row>
    <row r="48" spans="2:226" ht="13.8" thickBot="1">
      <c r="B48" s="148" t="s">
        <v>27</v>
      </c>
      <c r="C48" s="147" t="s">
        <v>3</v>
      </c>
      <c r="D48" s="137">
        <v>1</v>
      </c>
      <c r="E48" s="331">
        <v>0</v>
      </c>
      <c r="F48" s="331">
        <v>0</v>
      </c>
      <c r="G48" s="150">
        <v>4</v>
      </c>
      <c r="H48" s="331"/>
      <c r="I48" s="138"/>
      <c r="J48" s="137">
        <v>1</v>
      </c>
      <c r="K48" s="143" t="s">
        <v>1478</v>
      </c>
      <c r="L48" s="164"/>
      <c r="M48" s="148" t="s">
        <v>112</v>
      </c>
      <c r="N48" s="143" t="s">
        <v>16</v>
      </c>
      <c r="O48" s="137">
        <v>1</v>
      </c>
      <c r="P48" s="331">
        <v>0</v>
      </c>
      <c r="Q48" s="331">
        <v>0</v>
      </c>
      <c r="R48" s="331">
        <v>4</v>
      </c>
      <c r="S48" s="331">
        <v>0</v>
      </c>
      <c r="T48" s="150">
        <v>0</v>
      </c>
      <c r="U48" s="331"/>
      <c r="V48" s="138"/>
      <c r="W48" s="149" t="s">
        <v>1300</v>
      </c>
      <c r="X48" s="143" t="s">
        <v>1479</v>
      </c>
      <c r="Y48" s="164"/>
      <c r="Z48" s="148" t="s">
        <v>268</v>
      </c>
      <c r="AA48" s="143" t="s">
        <v>2</v>
      </c>
      <c r="AB48" s="137">
        <v>1</v>
      </c>
      <c r="AC48" s="331">
        <v>0</v>
      </c>
      <c r="AD48" s="331">
        <v>0</v>
      </c>
      <c r="AE48" s="331">
        <v>7</v>
      </c>
      <c r="AF48" s="331">
        <v>0</v>
      </c>
      <c r="AG48" s="150">
        <v>0</v>
      </c>
      <c r="AH48" s="331"/>
      <c r="AI48" s="138"/>
      <c r="AJ48" s="137" t="s">
        <v>1409</v>
      </c>
      <c r="AK48" s="143" t="s">
        <v>1480</v>
      </c>
      <c r="AL48" s="164"/>
      <c r="AM48" s="148" t="s">
        <v>295</v>
      </c>
      <c r="AN48" s="143" t="s">
        <v>2</v>
      </c>
      <c r="AO48" s="137">
        <v>1</v>
      </c>
      <c r="AP48" s="331">
        <v>0</v>
      </c>
      <c r="AQ48" s="331">
        <v>0</v>
      </c>
      <c r="AR48" s="331">
        <v>7</v>
      </c>
      <c r="AS48" s="331">
        <v>0</v>
      </c>
      <c r="AT48" s="150">
        <v>0</v>
      </c>
      <c r="AU48" s="331"/>
      <c r="AV48" s="138"/>
      <c r="AW48" s="137" t="s">
        <v>1411</v>
      </c>
      <c r="AX48" s="143" t="s">
        <v>1480</v>
      </c>
      <c r="AY48" s="164"/>
      <c r="AZ48" s="148" t="s">
        <v>318</v>
      </c>
      <c r="BA48" s="147" t="s">
        <v>3</v>
      </c>
      <c r="BB48" s="137">
        <v>1</v>
      </c>
      <c r="BC48" s="331">
        <v>0</v>
      </c>
      <c r="BD48" s="331">
        <v>0</v>
      </c>
      <c r="BE48" s="331">
        <v>4</v>
      </c>
      <c r="BF48" s="331">
        <v>0</v>
      </c>
      <c r="BG48" s="150">
        <v>0</v>
      </c>
      <c r="BH48" s="331"/>
      <c r="BI48" s="138"/>
      <c r="BJ48" s="149" t="s">
        <v>1481</v>
      </c>
      <c r="BK48" s="143" t="s">
        <v>1482</v>
      </c>
      <c r="BM48" s="148" t="s">
        <v>1167</v>
      </c>
      <c r="BN48" s="143" t="s">
        <v>378</v>
      </c>
      <c r="BO48" s="137">
        <v>0</v>
      </c>
      <c r="BP48" s="331">
        <v>0</v>
      </c>
      <c r="BQ48" s="331">
        <v>0</v>
      </c>
      <c r="BR48" s="331">
        <v>4</v>
      </c>
      <c r="BS48" s="331">
        <v>0</v>
      </c>
      <c r="BT48" s="150">
        <v>0</v>
      </c>
      <c r="BU48" s="331"/>
      <c r="BV48" s="138"/>
      <c r="BW48" s="149" t="s">
        <v>1174</v>
      </c>
      <c r="BX48" s="143" t="s">
        <v>1483</v>
      </c>
      <c r="BY48" s="164"/>
      <c r="BZ48" s="148" t="s">
        <v>572</v>
      </c>
      <c r="CA48" s="147" t="s">
        <v>2</v>
      </c>
      <c r="CB48" s="137">
        <v>1</v>
      </c>
      <c r="CC48" s="331">
        <v>0</v>
      </c>
      <c r="CD48" s="331">
        <v>0</v>
      </c>
      <c r="CE48" s="150">
        <v>7</v>
      </c>
      <c r="CF48" s="150">
        <v>0</v>
      </c>
      <c r="CG48" s="150">
        <v>0</v>
      </c>
      <c r="CH48" s="331"/>
      <c r="CI48" s="138"/>
      <c r="CJ48" s="149" t="s">
        <v>1175</v>
      </c>
      <c r="CK48" s="143" t="s">
        <v>1468</v>
      </c>
      <c r="CL48" s="164"/>
      <c r="CM48" s="148" t="s">
        <v>872</v>
      </c>
      <c r="CN48" s="143" t="s">
        <v>4</v>
      </c>
      <c r="CO48" s="137">
        <v>0</v>
      </c>
      <c r="CP48" s="169">
        <v>1</v>
      </c>
      <c r="CQ48" s="150">
        <v>1</v>
      </c>
      <c r="CR48" s="150">
        <v>1</v>
      </c>
      <c r="CS48" s="331"/>
      <c r="CT48" s="138"/>
      <c r="CU48" s="137">
        <v>5</v>
      </c>
      <c r="CV48" s="143" t="s">
        <v>1484</v>
      </c>
      <c r="CW48" s="164"/>
      <c r="CX48" s="148" t="s">
        <v>884</v>
      </c>
      <c r="CY48" s="143" t="s">
        <v>1</v>
      </c>
      <c r="CZ48" s="137">
        <v>0</v>
      </c>
      <c r="DA48" s="331">
        <v>0</v>
      </c>
      <c r="DB48" s="150">
        <v>0</v>
      </c>
      <c r="DC48" s="331"/>
      <c r="DD48" s="138"/>
      <c r="DE48" s="149" t="s">
        <v>1323</v>
      </c>
      <c r="DF48" s="143" t="s">
        <v>1386</v>
      </c>
      <c r="DG48" s="164"/>
      <c r="DH48" s="148" t="s">
        <v>936</v>
      </c>
      <c r="DI48" s="143" t="s">
        <v>3</v>
      </c>
      <c r="DJ48" s="137">
        <v>0</v>
      </c>
      <c r="DK48" s="331">
        <v>0</v>
      </c>
      <c r="DL48" s="150">
        <v>0</v>
      </c>
      <c r="DM48" s="331"/>
      <c r="DN48" s="138"/>
      <c r="DO48" s="137" t="s">
        <v>1178</v>
      </c>
      <c r="DP48" s="143" t="s">
        <v>1404</v>
      </c>
      <c r="DQ48" s="164"/>
      <c r="DR48" s="148" t="s">
        <v>953</v>
      </c>
      <c r="DS48" s="143" t="s">
        <v>3</v>
      </c>
      <c r="DT48" s="137">
        <v>0</v>
      </c>
      <c r="DU48" s="331">
        <v>0</v>
      </c>
      <c r="DV48" s="150">
        <v>0</v>
      </c>
      <c r="DW48" s="331"/>
      <c r="DX48" s="138"/>
      <c r="DY48" s="137" t="s">
        <v>1180</v>
      </c>
      <c r="DZ48" s="143" t="s">
        <v>1404</v>
      </c>
      <c r="EA48" s="164"/>
      <c r="EB48" s="148" t="s">
        <v>971</v>
      </c>
      <c r="EC48" s="143" t="s">
        <v>3</v>
      </c>
      <c r="ED48" s="137">
        <v>0</v>
      </c>
      <c r="EE48" s="331">
        <v>0</v>
      </c>
      <c r="EF48" s="150">
        <v>0</v>
      </c>
      <c r="EG48" s="331"/>
      <c r="EH48" s="138"/>
      <c r="EI48" s="137">
        <v>7</v>
      </c>
      <c r="EJ48" s="143" t="s">
        <v>1404</v>
      </c>
      <c r="EK48" s="164"/>
      <c r="EL48" s="148" t="s">
        <v>1001</v>
      </c>
      <c r="EM48" s="143" t="s">
        <v>3</v>
      </c>
      <c r="EN48" s="137">
        <v>0</v>
      </c>
      <c r="EO48" s="331">
        <v>0</v>
      </c>
      <c r="EP48" s="150">
        <v>0</v>
      </c>
      <c r="EQ48" s="331"/>
      <c r="ER48" s="138"/>
      <c r="ES48" s="137">
        <v>8</v>
      </c>
      <c r="ET48" s="143" t="s">
        <v>1404</v>
      </c>
      <c r="EU48" s="164"/>
      <c r="EV48" s="151" t="s">
        <v>845</v>
      </c>
      <c r="EW48" s="172" t="s">
        <v>1485</v>
      </c>
      <c r="EX48" s="144">
        <v>50</v>
      </c>
      <c r="EZ48" s="148" t="s">
        <v>1185</v>
      </c>
      <c r="FA48" s="143" t="s">
        <v>378</v>
      </c>
      <c r="FB48" s="137">
        <v>0</v>
      </c>
      <c r="FC48" s="331">
        <v>0</v>
      </c>
      <c r="FD48" s="331">
        <v>0</v>
      </c>
      <c r="FE48" s="331">
        <v>4</v>
      </c>
      <c r="FF48" s="331">
        <v>0</v>
      </c>
      <c r="FG48" s="138">
        <v>0</v>
      </c>
      <c r="FH48" s="254"/>
      <c r="FI48" s="331"/>
      <c r="FJ48" s="146" t="s">
        <v>1186</v>
      </c>
      <c r="FK48" s="143" t="s">
        <v>1486</v>
      </c>
      <c r="FM48" s="148" t="s">
        <v>1487</v>
      </c>
      <c r="FN48" s="143" t="s">
        <v>1</v>
      </c>
      <c r="FO48" s="254">
        <v>1</v>
      </c>
      <c r="FP48" s="331">
        <v>0</v>
      </c>
      <c r="FQ48" s="331">
        <v>0</v>
      </c>
      <c r="FR48" s="169">
        <v>7</v>
      </c>
      <c r="FS48" s="331">
        <v>0</v>
      </c>
      <c r="FT48" s="355"/>
      <c r="FU48" s="355"/>
      <c r="FV48" s="265"/>
      <c r="FW48" s="146" t="s">
        <v>1187</v>
      </c>
      <c r="FX48" s="143" t="s">
        <v>1455</v>
      </c>
      <c r="FZ48" s="148" t="s">
        <v>1021</v>
      </c>
      <c r="GA48" s="143" t="s">
        <v>2</v>
      </c>
      <c r="GB48" s="169">
        <v>0</v>
      </c>
      <c r="GC48" s="331">
        <v>0</v>
      </c>
      <c r="GD48" s="169">
        <v>0</v>
      </c>
      <c r="GE48" s="355"/>
      <c r="GF48" s="265"/>
      <c r="GG48" s="146" t="s">
        <v>1312</v>
      </c>
      <c r="GH48" s="143" t="s">
        <v>1395</v>
      </c>
      <c r="GJ48" s="148" t="s">
        <v>1439</v>
      </c>
      <c r="GK48" s="143" t="s">
        <v>1485</v>
      </c>
      <c r="GL48" s="254">
        <v>1</v>
      </c>
      <c r="GM48" s="331">
        <v>0</v>
      </c>
      <c r="GN48" s="331">
        <v>0</v>
      </c>
      <c r="GO48" s="331">
        <v>4</v>
      </c>
      <c r="GP48" s="331">
        <v>0</v>
      </c>
      <c r="GQ48" s="355"/>
      <c r="GR48" s="355"/>
      <c r="GS48" s="355"/>
      <c r="GT48" s="146" t="s">
        <v>1189</v>
      </c>
      <c r="GU48" s="143" t="s">
        <v>1488</v>
      </c>
      <c r="GW48" s="148" t="s">
        <v>1489</v>
      </c>
      <c r="GX48" s="143" t="s">
        <v>1</v>
      </c>
      <c r="GY48" s="254">
        <v>1</v>
      </c>
      <c r="GZ48" s="331">
        <v>0</v>
      </c>
      <c r="HA48" s="331">
        <v>0</v>
      </c>
      <c r="HB48" s="331">
        <v>7</v>
      </c>
      <c r="HC48" s="331">
        <v>0</v>
      </c>
      <c r="HD48" s="355"/>
      <c r="HE48" s="355"/>
      <c r="HF48" s="355"/>
      <c r="HG48" s="149" t="s">
        <v>1190</v>
      </c>
      <c r="HH48" s="143" t="s">
        <v>1443</v>
      </c>
      <c r="HJ48" s="148" t="s">
        <v>1062</v>
      </c>
      <c r="HK48" s="143" t="s">
        <v>2</v>
      </c>
      <c r="HL48" s="254">
        <v>0</v>
      </c>
      <c r="HM48" s="331">
        <v>0</v>
      </c>
      <c r="HN48" s="331">
        <v>0</v>
      </c>
      <c r="HO48" s="355"/>
      <c r="HP48" s="147"/>
      <c r="HQ48" s="146" t="s">
        <v>1297</v>
      </c>
      <c r="HR48" s="143" t="s">
        <v>1395</v>
      </c>
    </row>
    <row r="49" spans="2:226">
      <c r="B49" s="148" t="s">
        <v>27</v>
      </c>
      <c r="C49" s="147" t="s">
        <v>18</v>
      </c>
      <c r="D49" s="137">
        <v>1</v>
      </c>
      <c r="E49" s="331">
        <v>0</v>
      </c>
      <c r="F49" s="331">
        <v>0</v>
      </c>
      <c r="G49" s="150">
        <v>4</v>
      </c>
      <c r="H49" s="331"/>
      <c r="I49" s="138"/>
      <c r="J49" s="137">
        <v>1</v>
      </c>
      <c r="K49" s="143" t="s">
        <v>1490</v>
      </c>
      <c r="L49" s="164"/>
      <c r="M49" s="148" t="s">
        <v>112</v>
      </c>
      <c r="N49" s="143" t="s">
        <v>17</v>
      </c>
      <c r="O49" s="137">
        <v>1</v>
      </c>
      <c r="P49" s="331">
        <v>0</v>
      </c>
      <c r="Q49" s="331">
        <v>0</v>
      </c>
      <c r="R49" s="331">
        <v>4</v>
      </c>
      <c r="S49" s="331">
        <v>0</v>
      </c>
      <c r="T49" s="150">
        <v>0</v>
      </c>
      <c r="U49" s="331"/>
      <c r="V49" s="138"/>
      <c r="W49" s="149" t="s">
        <v>1300</v>
      </c>
      <c r="X49" s="143" t="s">
        <v>1491</v>
      </c>
      <c r="Y49" s="164"/>
      <c r="Z49" s="148" t="s">
        <v>267</v>
      </c>
      <c r="AA49" s="143" t="s">
        <v>3</v>
      </c>
      <c r="AB49" s="137">
        <v>1</v>
      </c>
      <c r="AC49" s="331">
        <v>0</v>
      </c>
      <c r="AD49" s="331">
        <v>0</v>
      </c>
      <c r="AE49" s="331">
        <v>4</v>
      </c>
      <c r="AF49" s="331">
        <v>0</v>
      </c>
      <c r="AG49" s="150">
        <v>0</v>
      </c>
      <c r="AH49" s="331"/>
      <c r="AI49" s="138"/>
      <c r="AJ49" s="137" t="s">
        <v>1409</v>
      </c>
      <c r="AK49" s="143" t="s">
        <v>1492</v>
      </c>
      <c r="AL49" s="164"/>
      <c r="AM49" s="148" t="s">
        <v>294</v>
      </c>
      <c r="AN49" s="143" t="s">
        <v>3</v>
      </c>
      <c r="AO49" s="137">
        <v>1</v>
      </c>
      <c r="AP49" s="331">
        <v>0</v>
      </c>
      <c r="AQ49" s="331">
        <v>0</v>
      </c>
      <c r="AR49" s="331">
        <v>4</v>
      </c>
      <c r="AS49" s="331">
        <v>0</v>
      </c>
      <c r="AT49" s="150">
        <v>0</v>
      </c>
      <c r="AU49" s="331"/>
      <c r="AV49" s="138"/>
      <c r="AW49" s="137" t="s">
        <v>1411</v>
      </c>
      <c r="AX49" s="143" t="s">
        <v>1492</v>
      </c>
      <c r="AY49" s="164"/>
      <c r="AZ49" s="148" t="s">
        <v>318</v>
      </c>
      <c r="BA49" s="147" t="s">
        <v>9</v>
      </c>
      <c r="BB49" s="137">
        <v>1</v>
      </c>
      <c r="BC49" s="331">
        <v>0</v>
      </c>
      <c r="BD49" s="331">
        <v>0</v>
      </c>
      <c r="BE49" s="331">
        <v>4</v>
      </c>
      <c r="BF49" s="331">
        <v>0</v>
      </c>
      <c r="BG49" s="150">
        <v>0</v>
      </c>
      <c r="BH49" s="331"/>
      <c r="BI49" s="138"/>
      <c r="BJ49" s="149" t="s">
        <v>1481</v>
      </c>
      <c r="BK49" s="143" t="s">
        <v>1493</v>
      </c>
      <c r="BM49" s="148" t="s">
        <v>1167</v>
      </c>
      <c r="BN49" s="147" t="s">
        <v>379</v>
      </c>
      <c r="BO49" s="137">
        <v>0</v>
      </c>
      <c r="BP49" s="331">
        <v>0</v>
      </c>
      <c r="BQ49" s="331">
        <v>0</v>
      </c>
      <c r="BR49" s="150">
        <v>4</v>
      </c>
      <c r="BS49" s="150">
        <v>0</v>
      </c>
      <c r="BT49" s="150">
        <v>0</v>
      </c>
      <c r="BU49" s="331"/>
      <c r="BV49" s="138"/>
      <c r="BW49" s="149" t="s">
        <v>1174</v>
      </c>
      <c r="BX49" s="143" t="s">
        <v>1494</v>
      </c>
      <c r="BY49" s="164"/>
      <c r="BZ49" s="148" t="s">
        <v>581</v>
      </c>
      <c r="CA49" s="147" t="s">
        <v>2</v>
      </c>
      <c r="CB49" s="137">
        <v>1</v>
      </c>
      <c r="CC49" s="331">
        <v>0</v>
      </c>
      <c r="CD49" s="331">
        <v>0</v>
      </c>
      <c r="CE49" s="150">
        <v>7</v>
      </c>
      <c r="CF49" s="150">
        <v>0</v>
      </c>
      <c r="CG49" s="150">
        <v>0</v>
      </c>
      <c r="CH49" s="331"/>
      <c r="CI49" s="138"/>
      <c r="CJ49" s="149" t="s">
        <v>1175</v>
      </c>
      <c r="CK49" s="143" t="s">
        <v>1480</v>
      </c>
      <c r="CL49" s="164"/>
      <c r="CM49" s="148" t="s">
        <v>872</v>
      </c>
      <c r="CN49" s="143" t="s">
        <v>5</v>
      </c>
      <c r="CO49" s="137">
        <v>0</v>
      </c>
      <c r="CP49" s="169">
        <v>1</v>
      </c>
      <c r="CQ49" s="150">
        <v>1</v>
      </c>
      <c r="CR49" s="150">
        <v>1</v>
      </c>
      <c r="CS49" s="331"/>
      <c r="CT49" s="138"/>
      <c r="CU49" s="137">
        <v>5</v>
      </c>
      <c r="CV49" s="143" t="s">
        <v>1495</v>
      </c>
      <c r="CW49" s="164"/>
      <c r="CX49" s="148" t="s">
        <v>884</v>
      </c>
      <c r="CY49" s="143" t="s">
        <v>2</v>
      </c>
      <c r="CZ49" s="137">
        <v>0</v>
      </c>
      <c r="DA49" s="331">
        <v>0</v>
      </c>
      <c r="DB49" s="150">
        <v>0</v>
      </c>
      <c r="DC49" s="331"/>
      <c r="DD49" s="138"/>
      <c r="DE49" s="149" t="s">
        <v>1323</v>
      </c>
      <c r="DF49" s="143" t="s">
        <v>1395</v>
      </c>
      <c r="DG49" s="164"/>
      <c r="DH49" s="148" t="s">
        <v>936</v>
      </c>
      <c r="DI49" s="143" t="s">
        <v>4</v>
      </c>
      <c r="DJ49" s="137">
        <v>1</v>
      </c>
      <c r="DK49" s="331">
        <v>0</v>
      </c>
      <c r="DL49" s="150">
        <v>0</v>
      </c>
      <c r="DM49" s="331"/>
      <c r="DN49" s="138"/>
      <c r="DO49" s="137" t="s">
        <v>1178</v>
      </c>
      <c r="DP49" s="143" t="s">
        <v>1496</v>
      </c>
      <c r="DQ49" s="164"/>
      <c r="DR49" s="148" t="s">
        <v>953</v>
      </c>
      <c r="DS49" s="143" t="s">
        <v>4</v>
      </c>
      <c r="DT49" s="137">
        <v>1</v>
      </c>
      <c r="DU49" s="331">
        <v>0</v>
      </c>
      <c r="DV49" s="150">
        <v>0</v>
      </c>
      <c r="DW49" s="331"/>
      <c r="DX49" s="138"/>
      <c r="DY49" s="137" t="s">
        <v>1180</v>
      </c>
      <c r="DZ49" s="143" t="s">
        <v>1496</v>
      </c>
      <c r="EA49" s="164"/>
      <c r="EB49" s="148" t="s">
        <v>971</v>
      </c>
      <c r="EC49" s="143" t="s">
        <v>4</v>
      </c>
      <c r="ED49" s="137">
        <v>1</v>
      </c>
      <c r="EE49" s="331">
        <v>0</v>
      </c>
      <c r="EF49" s="150">
        <v>0</v>
      </c>
      <c r="EG49" s="331"/>
      <c r="EH49" s="138"/>
      <c r="EI49" s="137">
        <v>7</v>
      </c>
      <c r="EJ49" s="143" t="s">
        <v>1497</v>
      </c>
      <c r="EK49" s="164"/>
      <c r="EL49" s="148" t="s">
        <v>1001</v>
      </c>
      <c r="EM49" s="143" t="s">
        <v>4</v>
      </c>
      <c r="EN49" s="137">
        <v>1</v>
      </c>
      <c r="EO49" s="331">
        <v>0</v>
      </c>
      <c r="EP49" s="150">
        <v>0</v>
      </c>
      <c r="EQ49" s="331"/>
      <c r="ER49" s="138"/>
      <c r="ES49" s="137">
        <v>8</v>
      </c>
      <c r="ET49" s="143" t="s">
        <v>1498</v>
      </c>
      <c r="EU49" s="164"/>
      <c r="EZ49" s="148" t="s">
        <v>1185</v>
      </c>
      <c r="FA49" s="143" t="s">
        <v>379</v>
      </c>
      <c r="FB49" s="137">
        <v>0</v>
      </c>
      <c r="FC49" s="331">
        <v>0</v>
      </c>
      <c r="FD49" s="331">
        <v>0</v>
      </c>
      <c r="FE49" s="331">
        <v>4</v>
      </c>
      <c r="FF49" s="331">
        <v>0</v>
      </c>
      <c r="FG49" s="138">
        <v>0</v>
      </c>
      <c r="FH49" s="254"/>
      <c r="FI49" s="331"/>
      <c r="FJ49" s="146" t="s">
        <v>1186</v>
      </c>
      <c r="FK49" s="143" t="s">
        <v>1499</v>
      </c>
      <c r="FM49" s="148" t="s">
        <v>1474</v>
      </c>
      <c r="FN49" s="143" t="s">
        <v>2</v>
      </c>
      <c r="FO49" s="254">
        <v>1</v>
      </c>
      <c r="FP49" s="331">
        <v>0</v>
      </c>
      <c r="FQ49" s="331">
        <v>0</v>
      </c>
      <c r="FR49" s="169">
        <v>7</v>
      </c>
      <c r="FS49" s="331">
        <v>0</v>
      </c>
      <c r="FT49" s="355"/>
      <c r="FU49" s="355"/>
      <c r="FV49" s="265"/>
      <c r="FW49" s="146" t="s">
        <v>1187</v>
      </c>
      <c r="FX49" s="143" t="s">
        <v>1468</v>
      </c>
      <c r="FZ49" s="148" t="s">
        <v>1021</v>
      </c>
      <c r="GA49" s="143" t="s">
        <v>3</v>
      </c>
      <c r="GB49" s="169">
        <v>0</v>
      </c>
      <c r="GC49" s="331">
        <v>0</v>
      </c>
      <c r="GD49" s="169">
        <v>0</v>
      </c>
      <c r="GE49" s="355"/>
      <c r="GF49" s="265"/>
      <c r="GG49" s="146" t="s">
        <v>1312</v>
      </c>
      <c r="GH49" s="143" t="s">
        <v>1404</v>
      </c>
      <c r="GJ49" s="148" t="s">
        <v>1439</v>
      </c>
      <c r="GK49" s="143" t="s">
        <v>765</v>
      </c>
      <c r="GL49" s="254">
        <v>2</v>
      </c>
      <c r="GM49" s="331">
        <v>1</v>
      </c>
      <c r="GN49" s="331">
        <v>2</v>
      </c>
      <c r="GO49" s="331">
        <v>1</v>
      </c>
      <c r="GP49" s="331">
        <v>2</v>
      </c>
      <c r="GQ49" s="355"/>
      <c r="GR49" s="355"/>
      <c r="GS49" s="355"/>
      <c r="GT49" s="146" t="s">
        <v>1189</v>
      </c>
      <c r="GU49" s="143" t="s">
        <v>1500</v>
      </c>
      <c r="GW49" s="148" t="s">
        <v>1501</v>
      </c>
      <c r="GX49" s="143" t="s">
        <v>1</v>
      </c>
      <c r="GY49" s="254">
        <v>1</v>
      </c>
      <c r="GZ49" s="331">
        <v>0</v>
      </c>
      <c r="HA49" s="331">
        <v>0</v>
      </c>
      <c r="HB49" s="331">
        <v>7</v>
      </c>
      <c r="HC49" s="331">
        <v>0</v>
      </c>
      <c r="HD49" s="355"/>
      <c r="HE49" s="355"/>
      <c r="HF49" s="355"/>
      <c r="HG49" s="149" t="s">
        <v>1190</v>
      </c>
      <c r="HH49" s="143" t="s">
        <v>1455</v>
      </c>
      <c r="HJ49" s="148" t="s">
        <v>1062</v>
      </c>
      <c r="HK49" s="143" t="s">
        <v>3</v>
      </c>
      <c r="HL49" s="254">
        <v>0</v>
      </c>
      <c r="HM49" s="331">
        <v>0</v>
      </c>
      <c r="HN49" s="331">
        <v>0</v>
      </c>
      <c r="HO49" s="355"/>
      <c r="HP49" s="147"/>
      <c r="HQ49" s="146" t="s">
        <v>1297</v>
      </c>
      <c r="HR49" s="143" t="s">
        <v>1502</v>
      </c>
    </row>
    <row r="50" spans="2:226">
      <c r="B50" s="148" t="s">
        <v>27</v>
      </c>
      <c r="C50" s="147" t="s">
        <v>19</v>
      </c>
      <c r="D50" s="137">
        <v>0</v>
      </c>
      <c r="E50" s="331">
        <v>0</v>
      </c>
      <c r="F50" s="331">
        <v>0</v>
      </c>
      <c r="G50" s="150">
        <v>1</v>
      </c>
      <c r="H50" s="331"/>
      <c r="I50" s="138"/>
      <c r="J50" s="137">
        <v>1</v>
      </c>
      <c r="K50" s="143" t="s">
        <v>1503</v>
      </c>
      <c r="L50" s="164"/>
      <c r="M50" s="148" t="s">
        <v>112</v>
      </c>
      <c r="N50" s="143" t="s">
        <v>18</v>
      </c>
      <c r="O50" s="137">
        <v>1</v>
      </c>
      <c r="P50" s="331">
        <v>0</v>
      </c>
      <c r="Q50" s="331">
        <v>0</v>
      </c>
      <c r="R50" s="331">
        <v>4</v>
      </c>
      <c r="S50" s="331">
        <v>0</v>
      </c>
      <c r="T50" s="150">
        <v>0</v>
      </c>
      <c r="U50" s="331"/>
      <c r="V50" s="138"/>
      <c r="W50" s="149" t="s">
        <v>1300</v>
      </c>
      <c r="X50" s="143" t="s">
        <v>1504</v>
      </c>
      <c r="Y50" s="164"/>
      <c r="Z50" s="148" t="s">
        <v>268</v>
      </c>
      <c r="AA50" s="143" t="s">
        <v>3</v>
      </c>
      <c r="AB50" s="137">
        <v>1</v>
      </c>
      <c r="AC50" s="331">
        <v>0</v>
      </c>
      <c r="AD50" s="331">
        <v>0</v>
      </c>
      <c r="AE50" s="331">
        <v>4</v>
      </c>
      <c r="AF50" s="331">
        <v>0</v>
      </c>
      <c r="AG50" s="150">
        <v>0</v>
      </c>
      <c r="AH50" s="331"/>
      <c r="AI50" s="138"/>
      <c r="AJ50" s="137" t="s">
        <v>1409</v>
      </c>
      <c r="AK50" s="143" t="s">
        <v>1505</v>
      </c>
      <c r="AL50" s="164"/>
      <c r="AM50" s="148" t="s">
        <v>295</v>
      </c>
      <c r="AN50" s="143" t="s">
        <v>3</v>
      </c>
      <c r="AO50" s="137">
        <v>1</v>
      </c>
      <c r="AP50" s="331">
        <v>0</v>
      </c>
      <c r="AQ50" s="331">
        <v>0</v>
      </c>
      <c r="AR50" s="331">
        <v>4</v>
      </c>
      <c r="AS50" s="331">
        <v>0</v>
      </c>
      <c r="AT50" s="150">
        <v>0</v>
      </c>
      <c r="AU50" s="331"/>
      <c r="AV50" s="138"/>
      <c r="AW50" s="137" t="s">
        <v>1411</v>
      </c>
      <c r="AX50" s="143" t="s">
        <v>1505</v>
      </c>
      <c r="AY50" s="164"/>
      <c r="AZ50" s="148" t="s">
        <v>318</v>
      </c>
      <c r="BA50" s="147" t="s">
        <v>10</v>
      </c>
      <c r="BB50" s="137">
        <v>2</v>
      </c>
      <c r="BC50" s="331">
        <v>1</v>
      </c>
      <c r="BD50" s="331">
        <v>2</v>
      </c>
      <c r="BE50" s="331">
        <v>1</v>
      </c>
      <c r="BF50" s="331">
        <v>1</v>
      </c>
      <c r="BG50" s="150">
        <v>0</v>
      </c>
      <c r="BH50" s="331"/>
      <c r="BI50" s="138"/>
      <c r="BJ50" s="149" t="s">
        <v>1481</v>
      </c>
      <c r="BK50" s="143" t="s">
        <v>1506</v>
      </c>
      <c r="BM50" s="148" t="s">
        <v>1167</v>
      </c>
      <c r="BN50" s="147" t="s">
        <v>380</v>
      </c>
      <c r="BO50" s="137">
        <v>0</v>
      </c>
      <c r="BP50" s="331">
        <v>0</v>
      </c>
      <c r="BQ50" s="331">
        <v>0</v>
      </c>
      <c r="BR50" s="150">
        <v>4</v>
      </c>
      <c r="BS50" s="150">
        <v>0</v>
      </c>
      <c r="BT50" s="150">
        <v>0</v>
      </c>
      <c r="BU50" s="331"/>
      <c r="BV50" s="138"/>
      <c r="BW50" s="149" t="s">
        <v>1174</v>
      </c>
      <c r="BX50" s="143" t="s">
        <v>1507</v>
      </c>
      <c r="BY50" s="164"/>
      <c r="BZ50" s="148" t="s">
        <v>572</v>
      </c>
      <c r="CA50" s="147" t="s">
        <v>3</v>
      </c>
      <c r="CB50" s="137">
        <v>1</v>
      </c>
      <c r="CC50" s="331">
        <v>0</v>
      </c>
      <c r="CD50" s="331">
        <v>0</v>
      </c>
      <c r="CE50" s="150">
        <v>4</v>
      </c>
      <c r="CF50" s="150">
        <v>0</v>
      </c>
      <c r="CG50" s="150">
        <v>0</v>
      </c>
      <c r="CH50" s="331"/>
      <c r="CI50" s="138"/>
      <c r="CJ50" s="149" t="s">
        <v>1175</v>
      </c>
      <c r="CK50" s="143" t="s">
        <v>1508</v>
      </c>
      <c r="CL50" s="164"/>
      <c r="CM50" s="148" t="s">
        <v>872</v>
      </c>
      <c r="CN50" s="143" t="s">
        <v>6</v>
      </c>
      <c r="CO50" s="137">
        <v>0</v>
      </c>
      <c r="CP50" s="169">
        <v>1</v>
      </c>
      <c r="CQ50" s="150">
        <v>1</v>
      </c>
      <c r="CR50" s="150">
        <v>1</v>
      </c>
      <c r="CS50" s="331"/>
      <c r="CT50" s="138"/>
      <c r="CU50" s="137">
        <v>5</v>
      </c>
      <c r="CV50" s="143" t="s">
        <v>1509</v>
      </c>
      <c r="CW50" s="164"/>
      <c r="CX50" s="148" t="s">
        <v>884</v>
      </c>
      <c r="CY50" s="143" t="s">
        <v>3</v>
      </c>
      <c r="CZ50" s="137">
        <v>0</v>
      </c>
      <c r="DA50" s="331">
        <v>0</v>
      </c>
      <c r="DB50" s="150">
        <v>0</v>
      </c>
      <c r="DC50" s="331"/>
      <c r="DD50" s="138"/>
      <c r="DE50" s="149" t="s">
        <v>1323</v>
      </c>
      <c r="DF50" s="143" t="s">
        <v>1404</v>
      </c>
      <c r="DG50" s="164"/>
      <c r="DH50" s="148" t="s">
        <v>936</v>
      </c>
      <c r="DI50" s="143" t="s">
        <v>5</v>
      </c>
      <c r="DJ50" s="137">
        <v>1</v>
      </c>
      <c r="DK50" s="331">
        <v>0</v>
      </c>
      <c r="DL50" s="150">
        <v>0</v>
      </c>
      <c r="DM50" s="331"/>
      <c r="DN50" s="138"/>
      <c r="DO50" s="137" t="s">
        <v>1178</v>
      </c>
      <c r="DP50" s="143" t="s">
        <v>1510</v>
      </c>
      <c r="DQ50" s="164"/>
      <c r="DR50" s="148" t="s">
        <v>953</v>
      </c>
      <c r="DS50" s="143" t="s">
        <v>5</v>
      </c>
      <c r="DT50" s="137">
        <v>1</v>
      </c>
      <c r="DU50" s="331">
        <v>0</v>
      </c>
      <c r="DV50" s="150">
        <v>0</v>
      </c>
      <c r="DW50" s="331"/>
      <c r="DX50" s="138"/>
      <c r="DY50" s="137" t="s">
        <v>1180</v>
      </c>
      <c r="DZ50" s="143" t="s">
        <v>1510</v>
      </c>
      <c r="EA50" s="164"/>
      <c r="EB50" s="148" t="s">
        <v>971</v>
      </c>
      <c r="EC50" s="143" t="s">
        <v>5</v>
      </c>
      <c r="ED50" s="137">
        <v>1</v>
      </c>
      <c r="EE50" s="331">
        <v>0</v>
      </c>
      <c r="EF50" s="150">
        <v>0</v>
      </c>
      <c r="EG50" s="331"/>
      <c r="EH50" s="138"/>
      <c r="EI50" s="137">
        <v>7</v>
      </c>
      <c r="EJ50" s="143" t="s">
        <v>1511</v>
      </c>
      <c r="EK50" s="164"/>
      <c r="EL50" s="148" t="s">
        <v>1001</v>
      </c>
      <c r="EM50" s="143" t="s">
        <v>5</v>
      </c>
      <c r="EN50" s="137">
        <v>1</v>
      </c>
      <c r="EO50" s="331">
        <v>0</v>
      </c>
      <c r="EP50" s="150">
        <v>0</v>
      </c>
      <c r="EQ50" s="331"/>
      <c r="ER50" s="138"/>
      <c r="ES50" s="137">
        <v>8</v>
      </c>
      <c r="ET50" s="143" t="s">
        <v>1512</v>
      </c>
      <c r="EU50" s="164"/>
      <c r="EZ50" s="148" t="s">
        <v>1185</v>
      </c>
      <c r="FA50" s="143" t="s">
        <v>380</v>
      </c>
      <c r="FB50" s="137">
        <v>0</v>
      </c>
      <c r="FC50" s="331">
        <v>0</v>
      </c>
      <c r="FD50" s="331">
        <v>0</v>
      </c>
      <c r="FE50" s="331">
        <v>4</v>
      </c>
      <c r="FF50" s="331">
        <v>0</v>
      </c>
      <c r="FG50" s="138">
        <v>0</v>
      </c>
      <c r="FH50" s="254"/>
      <c r="FI50" s="331"/>
      <c r="FJ50" s="146" t="s">
        <v>1186</v>
      </c>
      <c r="FK50" s="143" t="s">
        <v>1513</v>
      </c>
      <c r="FM50" s="148" t="s">
        <v>1487</v>
      </c>
      <c r="FN50" s="143" t="s">
        <v>2</v>
      </c>
      <c r="FO50" s="254">
        <v>1</v>
      </c>
      <c r="FP50" s="331">
        <v>0</v>
      </c>
      <c r="FQ50" s="331">
        <v>0</v>
      </c>
      <c r="FR50" s="169">
        <v>7</v>
      </c>
      <c r="FS50" s="331">
        <v>0</v>
      </c>
      <c r="FT50" s="355"/>
      <c r="FU50" s="355"/>
      <c r="FV50" s="265"/>
      <c r="FW50" s="146" t="s">
        <v>1187</v>
      </c>
      <c r="FX50" s="143" t="s">
        <v>1480</v>
      </c>
      <c r="FZ50" s="148" t="s">
        <v>1021</v>
      </c>
      <c r="GA50" s="143" t="s">
        <v>4</v>
      </c>
      <c r="GB50" s="169">
        <v>1</v>
      </c>
      <c r="GC50" s="331">
        <v>0</v>
      </c>
      <c r="GD50" s="169">
        <v>0</v>
      </c>
      <c r="GE50" s="355"/>
      <c r="GF50" s="265"/>
      <c r="GG50" s="146" t="s">
        <v>1312</v>
      </c>
      <c r="GH50" s="143" t="s">
        <v>1416</v>
      </c>
      <c r="GJ50" s="148" t="s">
        <v>1514</v>
      </c>
      <c r="GK50" s="143" t="s">
        <v>1200</v>
      </c>
      <c r="GL50" s="254">
        <v>1</v>
      </c>
      <c r="GM50" s="331">
        <v>0</v>
      </c>
      <c r="GN50" s="331">
        <v>0</v>
      </c>
      <c r="GO50" s="331">
        <v>4</v>
      </c>
      <c r="GP50" s="331">
        <v>0</v>
      </c>
      <c r="GQ50" s="355"/>
      <c r="GR50" s="355"/>
      <c r="GS50" s="355"/>
      <c r="GT50" s="146" t="s">
        <v>1515</v>
      </c>
      <c r="GU50" s="143" t="s">
        <v>1324</v>
      </c>
      <c r="GW50" s="148" t="s">
        <v>1489</v>
      </c>
      <c r="GX50" s="143" t="s">
        <v>2</v>
      </c>
      <c r="GY50" s="254">
        <v>1</v>
      </c>
      <c r="GZ50" s="331">
        <v>0</v>
      </c>
      <c r="HA50" s="331">
        <v>0</v>
      </c>
      <c r="HB50" s="331">
        <v>7</v>
      </c>
      <c r="HC50" s="331">
        <v>0</v>
      </c>
      <c r="HD50" s="355"/>
      <c r="HE50" s="355"/>
      <c r="HF50" s="355"/>
      <c r="HG50" s="149" t="s">
        <v>1190</v>
      </c>
      <c r="HH50" s="143" t="s">
        <v>1468</v>
      </c>
      <c r="HJ50" s="148" t="s">
        <v>1062</v>
      </c>
      <c r="HK50" s="143" t="s">
        <v>4</v>
      </c>
      <c r="HL50" s="254">
        <v>1</v>
      </c>
      <c r="HM50" s="331">
        <v>0</v>
      </c>
      <c r="HN50" s="331">
        <v>0</v>
      </c>
      <c r="HO50" s="355"/>
      <c r="HP50" s="147"/>
      <c r="HQ50" s="146" t="s">
        <v>1297</v>
      </c>
      <c r="HR50" s="143" t="s">
        <v>1516</v>
      </c>
    </row>
    <row r="51" spans="2:226">
      <c r="B51" s="148" t="s">
        <v>31</v>
      </c>
      <c r="C51" s="147" t="s">
        <v>1</v>
      </c>
      <c r="D51" s="137">
        <v>0</v>
      </c>
      <c r="E51" s="331">
        <v>0</v>
      </c>
      <c r="F51" s="331">
        <v>0</v>
      </c>
      <c r="G51" s="150">
        <v>7</v>
      </c>
      <c r="H51" s="331"/>
      <c r="I51" s="138"/>
      <c r="J51" s="137">
        <v>1</v>
      </c>
      <c r="K51" s="143" t="s">
        <v>1517</v>
      </c>
      <c r="L51" s="164"/>
      <c r="M51" s="148" t="s">
        <v>119</v>
      </c>
      <c r="N51" s="143" t="s">
        <v>1</v>
      </c>
      <c r="O51" s="137">
        <v>0</v>
      </c>
      <c r="P51" s="331">
        <v>0</v>
      </c>
      <c r="Q51" s="331">
        <v>0</v>
      </c>
      <c r="R51" s="331">
        <v>7</v>
      </c>
      <c r="S51" s="331">
        <v>0</v>
      </c>
      <c r="T51" s="150">
        <v>0</v>
      </c>
      <c r="U51" s="331"/>
      <c r="V51" s="138"/>
      <c r="W51" s="149" t="s">
        <v>1300</v>
      </c>
      <c r="X51" s="143" t="s">
        <v>1361</v>
      </c>
      <c r="Y51" s="164"/>
      <c r="Z51" s="148" t="s">
        <v>267</v>
      </c>
      <c r="AA51" s="143" t="s">
        <v>4</v>
      </c>
      <c r="AB51" s="137">
        <v>1</v>
      </c>
      <c r="AC51" s="331">
        <v>0</v>
      </c>
      <c r="AD51" s="331">
        <v>0</v>
      </c>
      <c r="AE51" s="331">
        <v>4</v>
      </c>
      <c r="AF51" s="331">
        <v>0</v>
      </c>
      <c r="AG51" s="150">
        <v>0</v>
      </c>
      <c r="AH51" s="331"/>
      <c r="AI51" s="138"/>
      <c r="AJ51" s="137" t="s">
        <v>1409</v>
      </c>
      <c r="AK51" s="143" t="s">
        <v>1518</v>
      </c>
      <c r="AL51" s="164"/>
      <c r="AM51" s="148" t="s">
        <v>294</v>
      </c>
      <c r="AN51" s="143" t="s">
        <v>4</v>
      </c>
      <c r="AO51" s="137">
        <v>1</v>
      </c>
      <c r="AP51" s="331">
        <v>0</v>
      </c>
      <c r="AQ51" s="331">
        <v>0</v>
      </c>
      <c r="AR51" s="331">
        <v>4</v>
      </c>
      <c r="AS51" s="331">
        <v>0</v>
      </c>
      <c r="AT51" s="150">
        <v>0</v>
      </c>
      <c r="AU51" s="331"/>
      <c r="AV51" s="138"/>
      <c r="AW51" s="137" t="s">
        <v>1411</v>
      </c>
      <c r="AX51" s="143" t="s">
        <v>1518</v>
      </c>
      <c r="AY51" s="164"/>
      <c r="AZ51" s="148" t="s">
        <v>321</v>
      </c>
      <c r="BA51" s="147" t="s">
        <v>1</v>
      </c>
      <c r="BB51" s="137">
        <v>1</v>
      </c>
      <c r="BC51" s="331">
        <v>0</v>
      </c>
      <c r="BD51" s="331">
        <v>0</v>
      </c>
      <c r="BE51" s="331">
        <v>7</v>
      </c>
      <c r="BF51" s="331">
        <v>0</v>
      </c>
      <c r="BG51" s="150">
        <v>0</v>
      </c>
      <c r="BH51" s="331"/>
      <c r="BI51" s="138"/>
      <c r="BJ51" s="149" t="s">
        <v>1481</v>
      </c>
      <c r="BK51" s="143" t="s">
        <v>1443</v>
      </c>
      <c r="BM51" s="148" t="s">
        <v>1167</v>
      </c>
      <c r="BN51" s="147" t="s">
        <v>381</v>
      </c>
      <c r="BO51" s="137">
        <v>0</v>
      </c>
      <c r="BP51" s="331">
        <v>0</v>
      </c>
      <c r="BQ51" s="331">
        <v>0</v>
      </c>
      <c r="BR51" s="150">
        <v>4</v>
      </c>
      <c r="BS51" s="150">
        <v>0</v>
      </c>
      <c r="BT51" s="150">
        <v>0</v>
      </c>
      <c r="BU51" s="331"/>
      <c r="BV51" s="138"/>
      <c r="BW51" s="149" t="s">
        <v>1174</v>
      </c>
      <c r="BX51" s="143" t="s">
        <v>1519</v>
      </c>
      <c r="BY51" s="164"/>
      <c r="BZ51" s="148" t="s">
        <v>581</v>
      </c>
      <c r="CA51" s="147" t="s">
        <v>3</v>
      </c>
      <c r="CB51" s="137">
        <v>1</v>
      </c>
      <c r="CC51" s="331">
        <v>0</v>
      </c>
      <c r="CD51" s="331">
        <v>0</v>
      </c>
      <c r="CE51" s="150">
        <v>4</v>
      </c>
      <c r="CF51" s="150">
        <v>0</v>
      </c>
      <c r="CG51" s="150">
        <v>0</v>
      </c>
      <c r="CH51" s="331"/>
      <c r="CI51" s="138"/>
      <c r="CJ51" s="149" t="s">
        <v>1175</v>
      </c>
      <c r="CK51" s="143" t="s">
        <v>1505</v>
      </c>
      <c r="CL51" s="164"/>
      <c r="CM51" s="148" t="s">
        <v>872</v>
      </c>
      <c r="CN51" s="143" t="s">
        <v>7</v>
      </c>
      <c r="CO51" s="137">
        <v>0</v>
      </c>
      <c r="CP51" s="169">
        <v>1</v>
      </c>
      <c r="CQ51" s="150">
        <v>4</v>
      </c>
      <c r="CR51" s="150">
        <v>1</v>
      </c>
      <c r="CS51" s="331"/>
      <c r="CT51" s="138"/>
      <c r="CU51" s="137">
        <v>5</v>
      </c>
      <c r="CV51" s="143" t="s">
        <v>1520</v>
      </c>
      <c r="CW51" s="164"/>
      <c r="CX51" s="148" t="s">
        <v>884</v>
      </c>
      <c r="CY51" s="143" t="s">
        <v>4</v>
      </c>
      <c r="CZ51" s="137">
        <v>1</v>
      </c>
      <c r="DA51" s="331">
        <v>0</v>
      </c>
      <c r="DB51" s="150">
        <v>0</v>
      </c>
      <c r="DC51" s="331"/>
      <c r="DD51" s="138"/>
      <c r="DE51" s="149" t="s">
        <v>1323</v>
      </c>
      <c r="DF51" s="143" t="s">
        <v>1521</v>
      </c>
      <c r="DG51" s="164"/>
      <c r="DH51" s="148" t="s">
        <v>936</v>
      </c>
      <c r="DI51" s="143" t="s">
        <v>6</v>
      </c>
      <c r="DJ51" s="137">
        <v>0</v>
      </c>
      <c r="DK51" s="331">
        <v>1</v>
      </c>
      <c r="DL51" s="150">
        <v>1</v>
      </c>
      <c r="DM51" s="331"/>
      <c r="DN51" s="138"/>
      <c r="DO51" s="137" t="s">
        <v>1178</v>
      </c>
      <c r="DP51" s="143" t="s">
        <v>1522</v>
      </c>
      <c r="DQ51" s="164"/>
      <c r="DR51" s="148" t="s">
        <v>953</v>
      </c>
      <c r="DS51" s="143" t="s">
        <v>6</v>
      </c>
      <c r="DT51" s="137">
        <v>0</v>
      </c>
      <c r="DU51" s="331">
        <v>1</v>
      </c>
      <c r="DV51" s="150">
        <v>1</v>
      </c>
      <c r="DW51" s="331"/>
      <c r="DX51" s="138"/>
      <c r="DY51" s="137" t="s">
        <v>1180</v>
      </c>
      <c r="DZ51" s="143" t="s">
        <v>1522</v>
      </c>
      <c r="EA51" s="164"/>
      <c r="EB51" s="148" t="s">
        <v>971</v>
      </c>
      <c r="EC51" s="143" t="s">
        <v>6</v>
      </c>
      <c r="ED51" s="137">
        <v>0</v>
      </c>
      <c r="EE51" s="331">
        <v>1</v>
      </c>
      <c r="EF51" s="150">
        <v>1</v>
      </c>
      <c r="EG51" s="331"/>
      <c r="EH51" s="138"/>
      <c r="EI51" s="137">
        <v>7</v>
      </c>
      <c r="EJ51" s="143" t="s">
        <v>1523</v>
      </c>
      <c r="EK51" s="164"/>
      <c r="EL51" s="148" t="s">
        <v>1001</v>
      </c>
      <c r="EM51" s="143" t="s">
        <v>6</v>
      </c>
      <c r="EN51" s="137">
        <v>0</v>
      </c>
      <c r="EO51" s="331">
        <v>1</v>
      </c>
      <c r="EP51" s="150">
        <v>1</v>
      </c>
      <c r="EQ51" s="331"/>
      <c r="ER51" s="138"/>
      <c r="ES51" s="137">
        <v>8</v>
      </c>
      <c r="ET51" s="143" t="s">
        <v>1524</v>
      </c>
      <c r="EU51" s="164"/>
      <c r="EZ51" s="148" t="s">
        <v>1185</v>
      </c>
      <c r="FA51" s="143" t="s">
        <v>381</v>
      </c>
      <c r="FB51" s="137">
        <v>1</v>
      </c>
      <c r="FC51" s="331">
        <v>0</v>
      </c>
      <c r="FD51" s="331">
        <v>0</v>
      </c>
      <c r="FE51" s="331">
        <v>4</v>
      </c>
      <c r="FF51" s="331">
        <v>0</v>
      </c>
      <c r="FG51" s="138">
        <v>0</v>
      </c>
      <c r="FH51" s="254"/>
      <c r="FI51" s="331"/>
      <c r="FJ51" s="146" t="s">
        <v>1186</v>
      </c>
      <c r="FK51" s="143" t="s">
        <v>1334</v>
      </c>
      <c r="FM51" s="148" t="s">
        <v>1474</v>
      </c>
      <c r="FN51" s="143" t="s">
        <v>3</v>
      </c>
      <c r="FO51" s="254">
        <v>1</v>
      </c>
      <c r="FP51" s="331">
        <v>0</v>
      </c>
      <c r="FQ51" s="331">
        <v>0</v>
      </c>
      <c r="FR51" s="169">
        <v>4</v>
      </c>
      <c r="FS51" s="331">
        <v>0</v>
      </c>
      <c r="FT51" s="355"/>
      <c r="FU51" s="355"/>
      <c r="FV51" s="265"/>
      <c r="FW51" s="146" t="s">
        <v>1187</v>
      </c>
      <c r="FX51" s="143" t="s">
        <v>1508</v>
      </c>
      <c r="FZ51" s="148" t="s">
        <v>1021</v>
      </c>
      <c r="GA51" s="143" t="s">
        <v>5</v>
      </c>
      <c r="GB51" s="169">
        <v>1</v>
      </c>
      <c r="GC51" s="331">
        <v>0</v>
      </c>
      <c r="GD51" s="169">
        <v>0</v>
      </c>
      <c r="GE51" s="355"/>
      <c r="GF51" s="265"/>
      <c r="GG51" s="146" t="s">
        <v>1312</v>
      </c>
      <c r="GH51" s="143" t="s">
        <v>1427</v>
      </c>
      <c r="GJ51" s="148" t="s">
        <v>1525</v>
      </c>
      <c r="GK51" s="143" t="s">
        <v>1200</v>
      </c>
      <c r="GL51" s="254">
        <v>1</v>
      </c>
      <c r="GM51" s="331">
        <v>0</v>
      </c>
      <c r="GN51" s="331">
        <v>0</v>
      </c>
      <c r="GO51" s="331">
        <v>4</v>
      </c>
      <c r="GP51" s="331">
        <v>0</v>
      </c>
      <c r="GQ51" s="355"/>
      <c r="GR51" s="355"/>
      <c r="GS51" s="355"/>
      <c r="GT51" s="146" t="s">
        <v>1526</v>
      </c>
      <c r="GU51" s="143" t="s">
        <v>1527</v>
      </c>
      <c r="GW51" s="148" t="s">
        <v>1501</v>
      </c>
      <c r="GX51" s="143" t="s">
        <v>2</v>
      </c>
      <c r="GY51" s="254">
        <v>1</v>
      </c>
      <c r="GZ51" s="331">
        <v>0</v>
      </c>
      <c r="HA51" s="331">
        <v>0</v>
      </c>
      <c r="HB51" s="331">
        <v>7</v>
      </c>
      <c r="HC51" s="331">
        <v>0</v>
      </c>
      <c r="HD51" s="355"/>
      <c r="HE51" s="355"/>
      <c r="HF51" s="355"/>
      <c r="HG51" s="149" t="s">
        <v>1190</v>
      </c>
      <c r="HH51" s="143" t="s">
        <v>1480</v>
      </c>
      <c r="HJ51" s="148" t="s">
        <v>1062</v>
      </c>
      <c r="HK51" s="143" t="s">
        <v>5</v>
      </c>
      <c r="HL51" s="254">
        <v>1</v>
      </c>
      <c r="HM51" s="331">
        <v>0</v>
      </c>
      <c r="HN51" s="331">
        <v>0</v>
      </c>
      <c r="HO51" s="355"/>
      <c r="HP51" s="147"/>
      <c r="HQ51" s="146" t="s">
        <v>1297</v>
      </c>
      <c r="HR51" s="143" t="s">
        <v>1528</v>
      </c>
    </row>
    <row r="52" spans="2:226">
      <c r="B52" s="148" t="s">
        <v>31</v>
      </c>
      <c r="C52" s="147" t="s">
        <v>2</v>
      </c>
      <c r="D52" s="137">
        <v>0</v>
      </c>
      <c r="E52" s="331">
        <v>0</v>
      </c>
      <c r="F52" s="331">
        <v>0</v>
      </c>
      <c r="G52" s="150">
        <v>7</v>
      </c>
      <c r="H52" s="331"/>
      <c r="I52" s="138"/>
      <c r="J52" s="137">
        <v>1</v>
      </c>
      <c r="K52" s="143" t="s">
        <v>1529</v>
      </c>
      <c r="L52" s="164"/>
      <c r="M52" s="148" t="s">
        <v>119</v>
      </c>
      <c r="N52" s="143" t="s">
        <v>2</v>
      </c>
      <c r="O52" s="137">
        <v>0</v>
      </c>
      <c r="P52" s="331">
        <v>0</v>
      </c>
      <c r="Q52" s="331">
        <v>0</v>
      </c>
      <c r="R52" s="331">
        <v>7</v>
      </c>
      <c r="S52" s="331">
        <v>0</v>
      </c>
      <c r="T52" s="150">
        <v>0</v>
      </c>
      <c r="U52" s="331"/>
      <c r="V52" s="138"/>
      <c r="W52" s="149" t="s">
        <v>1300</v>
      </c>
      <c r="X52" s="143" t="s">
        <v>1371</v>
      </c>
      <c r="Y52" s="164"/>
      <c r="Z52" s="148" t="s">
        <v>268</v>
      </c>
      <c r="AA52" s="143" t="s">
        <v>4</v>
      </c>
      <c r="AB52" s="137">
        <v>1</v>
      </c>
      <c r="AC52" s="331">
        <v>0</v>
      </c>
      <c r="AD52" s="331">
        <v>0</v>
      </c>
      <c r="AE52" s="331">
        <v>4</v>
      </c>
      <c r="AF52" s="331">
        <v>0</v>
      </c>
      <c r="AG52" s="150">
        <v>0</v>
      </c>
      <c r="AH52" s="331"/>
      <c r="AI52" s="138"/>
      <c r="AJ52" s="137" t="s">
        <v>1409</v>
      </c>
      <c r="AK52" s="143" t="s">
        <v>1530</v>
      </c>
      <c r="AL52" s="164"/>
      <c r="AM52" s="148" t="s">
        <v>295</v>
      </c>
      <c r="AN52" s="143" t="s">
        <v>4</v>
      </c>
      <c r="AO52" s="137">
        <v>1</v>
      </c>
      <c r="AP52" s="331">
        <v>0</v>
      </c>
      <c r="AQ52" s="331">
        <v>0</v>
      </c>
      <c r="AR52" s="331">
        <v>4</v>
      </c>
      <c r="AS52" s="331">
        <v>0</v>
      </c>
      <c r="AT52" s="150">
        <v>0</v>
      </c>
      <c r="AU52" s="331"/>
      <c r="AV52" s="138"/>
      <c r="AW52" s="137" t="s">
        <v>1411</v>
      </c>
      <c r="AX52" s="143" t="s">
        <v>1530</v>
      </c>
      <c r="AY52" s="164"/>
      <c r="AZ52" s="148" t="s">
        <v>331</v>
      </c>
      <c r="BA52" s="147" t="s">
        <v>1</v>
      </c>
      <c r="BB52" s="137">
        <v>1</v>
      </c>
      <c r="BC52" s="331">
        <v>0</v>
      </c>
      <c r="BD52" s="331">
        <v>0</v>
      </c>
      <c r="BE52" s="331">
        <v>7</v>
      </c>
      <c r="BF52" s="331">
        <v>0</v>
      </c>
      <c r="BG52" s="150">
        <v>0</v>
      </c>
      <c r="BH52" s="331"/>
      <c r="BI52" s="138"/>
      <c r="BJ52" s="149" t="s">
        <v>1481</v>
      </c>
      <c r="BK52" s="143" t="s">
        <v>1455</v>
      </c>
      <c r="BM52" s="148" t="s">
        <v>1167</v>
      </c>
      <c r="BN52" s="147" t="s">
        <v>1531</v>
      </c>
      <c r="BO52" s="137">
        <v>1</v>
      </c>
      <c r="BP52" s="331">
        <v>0</v>
      </c>
      <c r="BQ52" s="331">
        <v>0</v>
      </c>
      <c r="BR52" s="150">
        <v>4</v>
      </c>
      <c r="BS52" s="150">
        <v>0</v>
      </c>
      <c r="BT52" s="150">
        <v>0</v>
      </c>
      <c r="BU52" s="331"/>
      <c r="BV52" s="138"/>
      <c r="BW52" s="149" t="s">
        <v>1174</v>
      </c>
      <c r="BX52" s="143" t="s">
        <v>1334</v>
      </c>
      <c r="BY52" s="164"/>
      <c r="BZ52" s="148" t="s">
        <v>572</v>
      </c>
      <c r="CA52" s="147" t="s">
        <v>4</v>
      </c>
      <c r="CB52" s="137">
        <v>1</v>
      </c>
      <c r="CC52" s="331">
        <v>0</v>
      </c>
      <c r="CD52" s="331">
        <v>0</v>
      </c>
      <c r="CE52" s="150">
        <v>4</v>
      </c>
      <c r="CF52" s="150">
        <v>0</v>
      </c>
      <c r="CG52" s="150">
        <v>0</v>
      </c>
      <c r="CH52" s="331"/>
      <c r="CI52" s="138"/>
      <c r="CJ52" s="149" t="s">
        <v>1175</v>
      </c>
      <c r="CK52" s="143" t="s">
        <v>1532</v>
      </c>
      <c r="CL52" s="164"/>
      <c r="CM52" s="148" t="s">
        <v>872</v>
      </c>
      <c r="CN52" s="143" t="s">
        <v>8</v>
      </c>
      <c r="CO52" s="137">
        <v>0</v>
      </c>
      <c r="CP52" s="169">
        <v>1</v>
      </c>
      <c r="CQ52" s="150">
        <v>1</v>
      </c>
      <c r="CR52" s="150">
        <v>1</v>
      </c>
      <c r="CS52" s="331"/>
      <c r="CT52" s="138"/>
      <c r="CU52" s="137">
        <v>5</v>
      </c>
      <c r="CV52" s="143" t="s">
        <v>1533</v>
      </c>
      <c r="CW52" s="164"/>
      <c r="CX52" s="148" t="s">
        <v>884</v>
      </c>
      <c r="CY52" s="143" t="s">
        <v>5</v>
      </c>
      <c r="CZ52" s="137">
        <v>1</v>
      </c>
      <c r="DA52" s="331">
        <v>0</v>
      </c>
      <c r="DB52" s="150">
        <v>0</v>
      </c>
      <c r="DC52" s="331"/>
      <c r="DD52" s="138"/>
      <c r="DE52" s="149" t="s">
        <v>1323</v>
      </c>
      <c r="DF52" s="143" t="s">
        <v>1534</v>
      </c>
      <c r="DG52" s="164"/>
      <c r="DH52" s="148" t="s">
        <v>936</v>
      </c>
      <c r="DI52" s="143" t="s">
        <v>7</v>
      </c>
      <c r="DJ52" s="137">
        <v>0</v>
      </c>
      <c r="DK52" s="331">
        <v>1</v>
      </c>
      <c r="DL52" s="150">
        <v>1</v>
      </c>
      <c r="DM52" s="331"/>
      <c r="DN52" s="138"/>
      <c r="DO52" s="137" t="s">
        <v>1178</v>
      </c>
      <c r="DP52" s="143" t="s">
        <v>1535</v>
      </c>
      <c r="DQ52" s="164"/>
      <c r="DR52" s="148" t="s">
        <v>953</v>
      </c>
      <c r="DS52" s="143" t="s">
        <v>7</v>
      </c>
      <c r="DT52" s="137">
        <v>0</v>
      </c>
      <c r="DU52" s="331">
        <v>1</v>
      </c>
      <c r="DV52" s="150">
        <v>1</v>
      </c>
      <c r="DW52" s="331"/>
      <c r="DX52" s="138"/>
      <c r="DY52" s="137" t="s">
        <v>1180</v>
      </c>
      <c r="DZ52" s="143" t="s">
        <v>1535</v>
      </c>
      <c r="EA52" s="164"/>
      <c r="EB52" s="148" t="s">
        <v>971</v>
      </c>
      <c r="EC52" s="143" t="s">
        <v>7</v>
      </c>
      <c r="ED52" s="137">
        <v>0</v>
      </c>
      <c r="EE52" s="331">
        <v>1</v>
      </c>
      <c r="EF52" s="150">
        <v>1</v>
      </c>
      <c r="EG52" s="331"/>
      <c r="EH52" s="138"/>
      <c r="EI52" s="137">
        <v>7</v>
      </c>
      <c r="EJ52" s="143" t="s">
        <v>1536</v>
      </c>
      <c r="EK52" s="164"/>
      <c r="EL52" s="148" t="s">
        <v>1001</v>
      </c>
      <c r="EM52" s="143" t="s">
        <v>7</v>
      </c>
      <c r="EN52" s="137">
        <v>0</v>
      </c>
      <c r="EO52" s="331">
        <v>1</v>
      </c>
      <c r="EP52" s="150">
        <v>1</v>
      </c>
      <c r="EQ52" s="331"/>
      <c r="ER52" s="138"/>
      <c r="ES52" s="137">
        <v>8</v>
      </c>
      <c r="ET52" s="143" t="s">
        <v>1537</v>
      </c>
      <c r="EU52" s="164"/>
      <c r="EZ52" s="148" t="s">
        <v>659</v>
      </c>
      <c r="FA52" s="143" t="s">
        <v>1200</v>
      </c>
      <c r="FB52" s="137">
        <v>1</v>
      </c>
      <c r="FC52" s="331">
        <v>0</v>
      </c>
      <c r="FD52" s="331">
        <v>0</v>
      </c>
      <c r="FE52" s="331">
        <v>4</v>
      </c>
      <c r="FF52" s="331">
        <v>0</v>
      </c>
      <c r="FG52" s="138">
        <v>0</v>
      </c>
      <c r="FH52" s="254"/>
      <c r="FI52" s="331"/>
      <c r="FJ52" s="146" t="s">
        <v>1186</v>
      </c>
      <c r="FK52" s="143" t="s">
        <v>1335</v>
      </c>
      <c r="FM52" s="148" t="s">
        <v>1487</v>
      </c>
      <c r="FN52" s="143" t="s">
        <v>3</v>
      </c>
      <c r="FO52" s="254">
        <v>1</v>
      </c>
      <c r="FP52" s="331">
        <v>0</v>
      </c>
      <c r="FQ52" s="331">
        <v>0</v>
      </c>
      <c r="FR52" s="169">
        <v>4</v>
      </c>
      <c r="FS52" s="331">
        <v>0</v>
      </c>
      <c r="FT52" s="355"/>
      <c r="FU52" s="355"/>
      <c r="FV52" s="265"/>
      <c r="FW52" s="146" t="s">
        <v>1187</v>
      </c>
      <c r="FX52" s="143" t="s">
        <v>1505</v>
      </c>
      <c r="FZ52" s="148" t="s">
        <v>1021</v>
      </c>
      <c r="GA52" s="143" t="s">
        <v>6</v>
      </c>
      <c r="GB52" s="169">
        <v>0</v>
      </c>
      <c r="GC52" s="331">
        <v>1</v>
      </c>
      <c r="GD52" s="169">
        <v>1</v>
      </c>
      <c r="GE52" s="355"/>
      <c r="GF52" s="265"/>
      <c r="GG52" s="146" t="s">
        <v>1312</v>
      </c>
      <c r="GH52" s="143" t="s">
        <v>1437</v>
      </c>
      <c r="GJ52" s="148" t="s">
        <v>1538</v>
      </c>
      <c r="GK52" s="143" t="s">
        <v>1</v>
      </c>
      <c r="GL52" s="254">
        <v>1</v>
      </c>
      <c r="GM52" s="331">
        <v>0</v>
      </c>
      <c r="GN52" s="331">
        <v>0</v>
      </c>
      <c r="GO52" s="331">
        <v>7</v>
      </c>
      <c r="GP52" s="331">
        <v>0</v>
      </c>
      <c r="GQ52" s="355"/>
      <c r="GR52" s="355"/>
      <c r="GS52" s="355"/>
      <c r="GT52" s="146" t="s">
        <v>1539</v>
      </c>
      <c r="GU52" s="143" t="s">
        <v>1540</v>
      </c>
      <c r="GW52" s="148" t="s">
        <v>1489</v>
      </c>
      <c r="GX52" s="143" t="s">
        <v>3</v>
      </c>
      <c r="GY52" s="254">
        <v>1</v>
      </c>
      <c r="GZ52" s="331">
        <v>0</v>
      </c>
      <c r="HA52" s="331">
        <v>0</v>
      </c>
      <c r="HB52" s="331">
        <v>4</v>
      </c>
      <c r="HC52" s="331">
        <v>0</v>
      </c>
      <c r="HD52" s="355"/>
      <c r="HE52" s="355"/>
      <c r="HF52" s="355"/>
      <c r="HG52" s="149" t="s">
        <v>1190</v>
      </c>
      <c r="HH52" s="143" t="s">
        <v>1541</v>
      </c>
      <c r="HJ52" s="148" t="s">
        <v>1062</v>
      </c>
      <c r="HK52" s="143" t="s">
        <v>6</v>
      </c>
      <c r="HL52" s="254">
        <v>0</v>
      </c>
      <c r="HM52" s="331">
        <v>1</v>
      </c>
      <c r="HN52" s="331">
        <v>1</v>
      </c>
      <c r="HO52" s="355"/>
      <c r="HP52" s="147"/>
      <c r="HQ52" s="146" t="s">
        <v>1297</v>
      </c>
      <c r="HR52" s="143" t="s">
        <v>1542</v>
      </c>
    </row>
    <row r="53" spans="2:226">
      <c r="B53" s="148" t="s">
        <v>31</v>
      </c>
      <c r="C53" s="147" t="s">
        <v>3</v>
      </c>
      <c r="D53" s="137">
        <v>1</v>
      </c>
      <c r="E53" s="331">
        <v>0</v>
      </c>
      <c r="F53" s="331">
        <v>0</v>
      </c>
      <c r="G53" s="150">
        <v>4</v>
      </c>
      <c r="H53" s="331"/>
      <c r="I53" s="138"/>
      <c r="J53" s="137">
        <v>1</v>
      </c>
      <c r="K53" s="143" t="s">
        <v>1543</v>
      </c>
      <c r="L53" s="164"/>
      <c r="M53" s="148" t="s">
        <v>119</v>
      </c>
      <c r="N53" s="143" t="s">
        <v>3</v>
      </c>
      <c r="O53" s="137">
        <v>0</v>
      </c>
      <c r="P53" s="331">
        <v>1</v>
      </c>
      <c r="Q53" s="331">
        <v>0</v>
      </c>
      <c r="R53" s="331">
        <v>1</v>
      </c>
      <c r="S53" s="331">
        <v>1</v>
      </c>
      <c r="T53" s="150">
        <v>0</v>
      </c>
      <c r="U53" s="331"/>
      <c r="V53" s="138"/>
      <c r="W53" s="149" t="s">
        <v>1300</v>
      </c>
      <c r="X53" s="143" t="s">
        <v>1381</v>
      </c>
      <c r="Y53" s="164"/>
      <c r="Z53" s="148" t="s">
        <v>267</v>
      </c>
      <c r="AA53" s="143" t="s">
        <v>5</v>
      </c>
      <c r="AB53" s="137">
        <v>1</v>
      </c>
      <c r="AC53" s="331">
        <v>0</v>
      </c>
      <c r="AD53" s="331">
        <v>0</v>
      </c>
      <c r="AE53" s="331">
        <v>4</v>
      </c>
      <c r="AF53" s="331">
        <v>0</v>
      </c>
      <c r="AG53" s="150">
        <v>0</v>
      </c>
      <c r="AH53" s="331"/>
      <c r="AI53" s="138"/>
      <c r="AJ53" s="137" t="s">
        <v>1409</v>
      </c>
      <c r="AK53" s="143" t="s">
        <v>1544</v>
      </c>
      <c r="AL53" s="164"/>
      <c r="AM53" s="148" t="s">
        <v>294</v>
      </c>
      <c r="AN53" s="143" t="s">
        <v>5</v>
      </c>
      <c r="AO53" s="137">
        <v>1</v>
      </c>
      <c r="AP53" s="331">
        <v>0</v>
      </c>
      <c r="AQ53" s="331">
        <v>0</v>
      </c>
      <c r="AR53" s="331">
        <v>4</v>
      </c>
      <c r="AS53" s="331">
        <v>0</v>
      </c>
      <c r="AT53" s="150">
        <v>0</v>
      </c>
      <c r="AU53" s="331"/>
      <c r="AV53" s="138"/>
      <c r="AW53" s="137" t="s">
        <v>1411</v>
      </c>
      <c r="AX53" s="143" t="s">
        <v>1544</v>
      </c>
      <c r="AY53" s="164"/>
      <c r="AZ53" s="148" t="s">
        <v>321</v>
      </c>
      <c r="BA53" s="147" t="s">
        <v>2</v>
      </c>
      <c r="BB53" s="137">
        <v>1</v>
      </c>
      <c r="BC53" s="331">
        <v>0</v>
      </c>
      <c r="BD53" s="331">
        <v>0</v>
      </c>
      <c r="BE53" s="331">
        <v>7</v>
      </c>
      <c r="BF53" s="331">
        <v>0</v>
      </c>
      <c r="BG53" s="150">
        <v>0</v>
      </c>
      <c r="BH53" s="331"/>
      <c r="BI53" s="138"/>
      <c r="BJ53" s="149" t="s">
        <v>1481</v>
      </c>
      <c r="BK53" s="143" t="s">
        <v>1468</v>
      </c>
      <c r="BM53" s="148" t="s">
        <v>383</v>
      </c>
      <c r="BN53" s="147" t="s">
        <v>3</v>
      </c>
      <c r="BO53" s="137">
        <v>1</v>
      </c>
      <c r="BP53" s="331">
        <v>0</v>
      </c>
      <c r="BQ53" s="331">
        <v>0</v>
      </c>
      <c r="BR53" s="150">
        <v>4</v>
      </c>
      <c r="BS53" s="150">
        <v>0</v>
      </c>
      <c r="BT53" s="150">
        <v>0</v>
      </c>
      <c r="BU53" s="331"/>
      <c r="BV53" s="138"/>
      <c r="BW53" s="149" t="s">
        <v>1174</v>
      </c>
      <c r="BX53" s="143" t="s">
        <v>1545</v>
      </c>
      <c r="BY53" s="164"/>
      <c r="BZ53" s="148" t="s">
        <v>581</v>
      </c>
      <c r="CA53" s="147" t="s">
        <v>4</v>
      </c>
      <c r="CB53" s="137">
        <v>1</v>
      </c>
      <c r="CC53" s="331">
        <v>0</v>
      </c>
      <c r="CD53" s="331">
        <v>0</v>
      </c>
      <c r="CE53" s="150">
        <v>4</v>
      </c>
      <c r="CF53" s="150">
        <v>0</v>
      </c>
      <c r="CG53" s="150">
        <v>0</v>
      </c>
      <c r="CH53" s="331"/>
      <c r="CI53" s="138"/>
      <c r="CJ53" s="149" t="s">
        <v>1175</v>
      </c>
      <c r="CK53" s="143" t="s">
        <v>1546</v>
      </c>
      <c r="CL53" s="164"/>
      <c r="CM53" s="148" t="s">
        <v>872</v>
      </c>
      <c r="CN53" s="143" t="s">
        <v>9</v>
      </c>
      <c r="CO53" s="137">
        <v>0</v>
      </c>
      <c r="CP53" s="169">
        <v>1</v>
      </c>
      <c r="CQ53" s="150">
        <v>1</v>
      </c>
      <c r="CR53" s="150">
        <v>1</v>
      </c>
      <c r="CS53" s="331"/>
      <c r="CT53" s="138"/>
      <c r="CU53" s="137">
        <v>5</v>
      </c>
      <c r="CV53" s="143" t="s">
        <v>1547</v>
      </c>
      <c r="CW53" s="164"/>
      <c r="CX53" s="148" t="s">
        <v>884</v>
      </c>
      <c r="CY53" s="143" t="s">
        <v>6</v>
      </c>
      <c r="CZ53" s="137">
        <v>0</v>
      </c>
      <c r="DA53" s="331">
        <v>1</v>
      </c>
      <c r="DB53" s="150">
        <v>1</v>
      </c>
      <c r="DC53" s="331"/>
      <c r="DD53" s="138"/>
      <c r="DE53" s="149" t="s">
        <v>1323</v>
      </c>
      <c r="DF53" s="143" t="s">
        <v>1437</v>
      </c>
      <c r="DG53" s="164"/>
      <c r="DH53" s="148" t="s">
        <v>938</v>
      </c>
      <c r="DI53" s="143" t="s">
        <v>1</v>
      </c>
      <c r="DJ53" s="137">
        <v>0</v>
      </c>
      <c r="DK53" s="331">
        <v>0</v>
      </c>
      <c r="DL53" s="150">
        <v>0</v>
      </c>
      <c r="DM53" s="331"/>
      <c r="DN53" s="138"/>
      <c r="DO53" s="137" t="s">
        <v>1178</v>
      </c>
      <c r="DP53" s="143" t="s">
        <v>1386</v>
      </c>
      <c r="DQ53" s="164"/>
      <c r="DR53" s="148" t="s">
        <v>955</v>
      </c>
      <c r="DS53" s="143" t="s">
        <v>1</v>
      </c>
      <c r="DT53" s="137">
        <v>0</v>
      </c>
      <c r="DU53" s="331">
        <v>0</v>
      </c>
      <c r="DV53" s="150">
        <v>0</v>
      </c>
      <c r="DW53" s="331"/>
      <c r="DX53" s="138"/>
      <c r="DY53" s="137" t="s">
        <v>1180</v>
      </c>
      <c r="DZ53" s="143" t="s">
        <v>1386</v>
      </c>
      <c r="EA53" s="164"/>
      <c r="EB53" s="148" t="s">
        <v>974</v>
      </c>
      <c r="EC53" s="143" t="s">
        <v>1</v>
      </c>
      <c r="ED53" s="137">
        <v>0</v>
      </c>
      <c r="EE53" s="331">
        <v>0</v>
      </c>
      <c r="EF53" s="150">
        <v>0</v>
      </c>
      <c r="EG53" s="331"/>
      <c r="EH53" s="138"/>
      <c r="EI53" s="137">
        <v>7</v>
      </c>
      <c r="EJ53" s="143" t="s">
        <v>1386</v>
      </c>
      <c r="EK53" s="164"/>
      <c r="EL53" s="148" t="s">
        <v>1004</v>
      </c>
      <c r="EM53" s="143" t="s">
        <v>1</v>
      </c>
      <c r="EN53" s="137">
        <v>0</v>
      </c>
      <c r="EO53" s="331">
        <v>0</v>
      </c>
      <c r="EP53" s="150">
        <v>0</v>
      </c>
      <c r="EQ53" s="331"/>
      <c r="ER53" s="138"/>
      <c r="ES53" s="137">
        <v>8</v>
      </c>
      <c r="ET53" s="143" t="s">
        <v>1386</v>
      </c>
      <c r="EU53" s="164"/>
      <c r="EZ53" s="256" t="s">
        <v>661</v>
      </c>
      <c r="FA53" s="143" t="s">
        <v>657</v>
      </c>
      <c r="FB53" s="137">
        <v>4</v>
      </c>
      <c r="FC53" s="331">
        <v>1</v>
      </c>
      <c r="FD53" s="331">
        <v>1</v>
      </c>
      <c r="FE53" s="331">
        <v>1</v>
      </c>
      <c r="FF53" s="331">
        <v>0</v>
      </c>
      <c r="FG53" s="138">
        <v>0</v>
      </c>
      <c r="FH53" s="254"/>
      <c r="FI53" s="331"/>
      <c r="FJ53" s="146" t="s">
        <v>1186</v>
      </c>
      <c r="FK53" s="143" t="s">
        <v>1548</v>
      </c>
      <c r="FM53" s="148" t="s">
        <v>1474</v>
      </c>
      <c r="FN53" s="143" t="s">
        <v>4</v>
      </c>
      <c r="FO53" s="254">
        <v>1</v>
      </c>
      <c r="FP53" s="331">
        <v>0</v>
      </c>
      <c r="FQ53" s="331">
        <v>0</v>
      </c>
      <c r="FR53" s="169">
        <v>4</v>
      </c>
      <c r="FS53" s="331">
        <v>0</v>
      </c>
      <c r="FT53" s="355"/>
      <c r="FU53" s="355"/>
      <c r="FV53" s="265"/>
      <c r="FW53" s="146" t="s">
        <v>1187</v>
      </c>
      <c r="FX53" s="143" t="s">
        <v>1549</v>
      </c>
      <c r="FZ53" s="148" t="s">
        <v>1021</v>
      </c>
      <c r="GA53" s="143" t="s">
        <v>7</v>
      </c>
      <c r="GB53" s="169">
        <v>0</v>
      </c>
      <c r="GC53" s="331">
        <v>1</v>
      </c>
      <c r="GD53" s="169">
        <v>1</v>
      </c>
      <c r="GE53" s="355"/>
      <c r="GF53" s="265"/>
      <c r="GG53" s="146" t="s">
        <v>1312</v>
      </c>
      <c r="GH53" s="143" t="s">
        <v>1447</v>
      </c>
      <c r="GJ53" s="148" t="s">
        <v>1550</v>
      </c>
      <c r="GK53" s="143" t="s">
        <v>1</v>
      </c>
      <c r="GL53" s="254">
        <v>1</v>
      </c>
      <c r="GM53" s="331">
        <v>0</v>
      </c>
      <c r="GN53" s="331">
        <v>0</v>
      </c>
      <c r="GO53" s="331">
        <v>7</v>
      </c>
      <c r="GP53" s="331">
        <v>0</v>
      </c>
      <c r="GQ53" s="355"/>
      <c r="GR53" s="355"/>
      <c r="GS53" s="355"/>
      <c r="GT53" s="146" t="s">
        <v>1539</v>
      </c>
      <c r="GU53" s="143" t="s">
        <v>1455</v>
      </c>
      <c r="GW53" s="148" t="s">
        <v>1501</v>
      </c>
      <c r="GX53" s="143" t="s">
        <v>3</v>
      </c>
      <c r="GY53" s="254">
        <v>1</v>
      </c>
      <c r="GZ53" s="331">
        <v>0</v>
      </c>
      <c r="HA53" s="331">
        <v>0</v>
      </c>
      <c r="HB53" s="331">
        <v>4</v>
      </c>
      <c r="HC53" s="331">
        <v>0</v>
      </c>
      <c r="HD53" s="355"/>
      <c r="HE53" s="355"/>
      <c r="HF53" s="355"/>
      <c r="HG53" s="149" t="s">
        <v>1190</v>
      </c>
      <c r="HH53" s="143" t="s">
        <v>1505</v>
      </c>
      <c r="HJ53" s="148" t="s">
        <v>1062</v>
      </c>
      <c r="HK53" s="143" t="s">
        <v>7</v>
      </c>
      <c r="HL53" s="254">
        <v>0</v>
      </c>
      <c r="HM53" s="331">
        <v>1</v>
      </c>
      <c r="HN53" s="331">
        <v>1</v>
      </c>
      <c r="HO53" s="355"/>
      <c r="HP53" s="147"/>
      <c r="HQ53" s="146" t="s">
        <v>1297</v>
      </c>
      <c r="HR53" s="143" t="s">
        <v>1551</v>
      </c>
    </row>
    <row r="54" spans="2:226" ht="13.8" thickBot="1">
      <c r="B54" s="148" t="s">
        <v>31</v>
      </c>
      <c r="C54" s="147" t="s">
        <v>4</v>
      </c>
      <c r="D54" s="137">
        <v>1</v>
      </c>
      <c r="E54" s="331">
        <v>0</v>
      </c>
      <c r="F54" s="331">
        <v>0</v>
      </c>
      <c r="G54" s="150">
        <v>4</v>
      </c>
      <c r="H54" s="331"/>
      <c r="I54" s="138"/>
      <c r="J54" s="137">
        <v>1</v>
      </c>
      <c r="K54" s="143" t="s">
        <v>1552</v>
      </c>
      <c r="L54" s="164"/>
      <c r="M54" s="148" t="s">
        <v>119</v>
      </c>
      <c r="N54" s="143" t="s">
        <v>6</v>
      </c>
      <c r="O54" s="137">
        <v>2</v>
      </c>
      <c r="P54" s="331">
        <v>1</v>
      </c>
      <c r="Q54" s="331">
        <v>1</v>
      </c>
      <c r="R54" s="331">
        <v>1</v>
      </c>
      <c r="S54" s="331">
        <v>1</v>
      </c>
      <c r="T54" s="150">
        <v>0</v>
      </c>
      <c r="U54" s="331"/>
      <c r="V54" s="138"/>
      <c r="W54" s="149" t="s">
        <v>1300</v>
      </c>
      <c r="X54" s="143" t="s">
        <v>1390</v>
      </c>
      <c r="Y54" s="164"/>
      <c r="Z54" s="148" t="s">
        <v>268</v>
      </c>
      <c r="AA54" s="143" t="s">
        <v>5</v>
      </c>
      <c r="AB54" s="137">
        <v>1</v>
      </c>
      <c r="AC54" s="331">
        <v>0</v>
      </c>
      <c r="AD54" s="331">
        <v>0</v>
      </c>
      <c r="AE54" s="331">
        <v>4</v>
      </c>
      <c r="AF54" s="331">
        <v>0</v>
      </c>
      <c r="AG54" s="150">
        <v>0</v>
      </c>
      <c r="AH54" s="331"/>
      <c r="AI54" s="138"/>
      <c r="AJ54" s="137" t="s">
        <v>1409</v>
      </c>
      <c r="AK54" s="143" t="s">
        <v>1553</v>
      </c>
      <c r="AL54" s="164"/>
      <c r="AM54" s="148" t="s">
        <v>295</v>
      </c>
      <c r="AN54" s="143" t="s">
        <v>5</v>
      </c>
      <c r="AO54" s="137">
        <v>1</v>
      </c>
      <c r="AP54" s="331">
        <v>0</v>
      </c>
      <c r="AQ54" s="331">
        <v>0</v>
      </c>
      <c r="AR54" s="331">
        <v>4</v>
      </c>
      <c r="AS54" s="331">
        <v>0</v>
      </c>
      <c r="AT54" s="150">
        <v>0</v>
      </c>
      <c r="AU54" s="331"/>
      <c r="AV54" s="138"/>
      <c r="AW54" s="137" t="s">
        <v>1411</v>
      </c>
      <c r="AX54" s="143" t="s">
        <v>1553</v>
      </c>
      <c r="AY54" s="164"/>
      <c r="AZ54" s="148" t="s">
        <v>331</v>
      </c>
      <c r="BA54" s="147" t="s">
        <v>2</v>
      </c>
      <c r="BB54" s="137">
        <v>1</v>
      </c>
      <c r="BC54" s="331">
        <v>0</v>
      </c>
      <c r="BD54" s="331">
        <v>0</v>
      </c>
      <c r="BE54" s="331">
        <v>7</v>
      </c>
      <c r="BF54" s="331">
        <v>0</v>
      </c>
      <c r="BG54" s="150">
        <v>0</v>
      </c>
      <c r="BH54" s="331"/>
      <c r="BI54" s="138"/>
      <c r="BJ54" s="149" t="s">
        <v>1481</v>
      </c>
      <c r="BK54" s="143" t="s">
        <v>1480</v>
      </c>
      <c r="BM54" s="148" t="s">
        <v>385</v>
      </c>
      <c r="BN54" s="147" t="s">
        <v>5</v>
      </c>
      <c r="BO54" s="137">
        <v>2</v>
      </c>
      <c r="BP54" s="331">
        <v>1</v>
      </c>
      <c r="BQ54" s="331">
        <v>1</v>
      </c>
      <c r="BR54" s="150">
        <v>1</v>
      </c>
      <c r="BS54" s="150">
        <v>0</v>
      </c>
      <c r="BT54" s="150">
        <v>0</v>
      </c>
      <c r="BU54" s="331"/>
      <c r="BV54" s="138"/>
      <c r="BW54" s="149" t="s">
        <v>1174</v>
      </c>
      <c r="BX54" s="143" t="s">
        <v>1554</v>
      </c>
      <c r="BY54" s="164"/>
      <c r="BZ54" s="148" t="s">
        <v>572</v>
      </c>
      <c r="CA54" s="147" t="s">
        <v>5</v>
      </c>
      <c r="CB54" s="137">
        <v>1</v>
      </c>
      <c r="CC54" s="331">
        <v>0</v>
      </c>
      <c r="CD54" s="331">
        <v>0</v>
      </c>
      <c r="CE54" s="150">
        <v>4</v>
      </c>
      <c r="CF54" s="150">
        <v>0</v>
      </c>
      <c r="CG54" s="150">
        <v>0</v>
      </c>
      <c r="CH54" s="331"/>
      <c r="CI54" s="138"/>
      <c r="CJ54" s="149" t="s">
        <v>1175</v>
      </c>
      <c r="CK54" s="143" t="s">
        <v>1555</v>
      </c>
      <c r="CL54" s="164"/>
      <c r="CM54" s="151" t="s">
        <v>872</v>
      </c>
      <c r="CN54" s="144" t="s">
        <v>10</v>
      </c>
      <c r="CO54" s="152">
        <v>0</v>
      </c>
      <c r="CP54" s="170">
        <v>1</v>
      </c>
      <c r="CQ54" s="153">
        <v>1</v>
      </c>
      <c r="CR54" s="153">
        <v>1</v>
      </c>
      <c r="CS54" s="156"/>
      <c r="CT54" s="157"/>
      <c r="CU54" s="152">
        <v>5</v>
      </c>
      <c r="CV54" s="144" t="s">
        <v>1556</v>
      </c>
      <c r="CW54" s="164"/>
      <c r="CX54" s="148" t="s">
        <v>884</v>
      </c>
      <c r="CY54" s="143" t="s">
        <v>7</v>
      </c>
      <c r="CZ54" s="137">
        <v>0</v>
      </c>
      <c r="DA54" s="331">
        <v>1</v>
      </c>
      <c r="DB54" s="150">
        <v>1</v>
      </c>
      <c r="DC54" s="331"/>
      <c r="DD54" s="138"/>
      <c r="DE54" s="149" t="s">
        <v>1323</v>
      </c>
      <c r="DF54" s="143" t="s">
        <v>1447</v>
      </c>
      <c r="DG54" s="164"/>
      <c r="DH54" s="148" t="s">
        <v>938</v>
      </c>
      <c r="DI54" s="143" t="s">
        <v>2</v>
      </c>
      <c r="DJ54" s="137">
        <v>0</v>
      </c>
      <c r="DK54" s="331">
        <v>0</v>
      </c>
      <c r="DL54" s="150">
        <v>0</v>
      </c>
      <c r="DM54" s="331"/>
      <c r="DN54" s="138"/>
      <c r="DO54" s="137" t="s">
        <v>1178</v>
      </c>
      <c r="DP54" s="143" t="s">
        <v>1395</v>
      </c>
      <c r="DQ54" s="164"/>
      <c r="DR54" s="148" t="s">
        <v>955</v>
      </c>
      <c r="DS54" s="143" t="s">
        <v>2</v>
      </c>
      <c r="DT54" s="137">
        <v>0</v>
      </c>
      <c r="DU54" s="331">
        <v>0</v>
      </c>
      <c r="DV54" s="150">
        <v>0</v>
      </c>
      <c r="DW54" s="331"/>
      <c r="DX54" s="138"/>
      <c r="DY54" s="137" t="s">
        <v>1180</v>
      </c>
      <c r="DZ54" s="143" t="s">
        <v>1395</v>
      </c>
      <c r="EA54" s="164"/>
      <c r="EB54" s="148" t="s">
        <v>974</v>
      </c>
      <c r="EC54" s="143" t="s">
        <v>2</v>
      </c>
      <c r="ED54" s="137">
        <v>0</v>
      </c>
      <c r="EE54" s="331">
        <v>0</v>
      </c>
      <c r="EF54" s="150">
        <v>0</v>
      </c>
      <c r="EG54" s="331"/>
      <c r="EH54" s="138"/>
      <c r="EI54" s="137">
        <v>7</v>
      </c>
      <c r="EJ54" s="143" t="s">
        <v>1395</v>
      </c>
      <c r="EK54" s="164"/>
      <c r="EL54" s="148" t="s">
        <v>1004</v>
      </c>
      <c r="EM54" s="143" t="s">
        <v>2</v>
      </c>
      <c r="EN54" s="137">
        <v>0</v>
      </c>
      <c r="EO54" s="331">
        <v>0</v>
      </c>
      <c r="EP54" s="150">
        <v>0</v>
      </c>
      <c r="EQ54" s="331"/>
      <c r="ER54" s="138"/>
      <c r="ES54" s="137">
        <v>8</v>
      </c>
      <c r="ET54" s="143" t="s">
        <v>1395</v>
      </c>
      <c r="EU54" s="164"/>
      <c r="EZ54" s="148" t="s">
        <v>663</v>
      </c>
      <c r="FA54" s="143" t="s">
        <v>657</v>
      </c>
      <c r="FB54" s="137">
        <v>1</v>
      </c>
      <c r="FC54" s="331">
        <v>0</v>
      </c>
      <c r="FD54" s="331">
        <v>0</v>
      </c>
      <c r="FE54" s="331">
        <v>4</v>
      </c>
      <c r="FF54" s="331">
        <v>0</v>
      </c>
      <c r="FG54" s="138">
        <v>0</v>
      </c>
      <c r="FH54" s="254"/>
      <c r="FI54" s="331"/>
      <c r="FJ54" s="146" t="s">
        <v>1186</v>
      </c>
      <c r="FK54" s="143" t="s">
        <v>1476</v>
      </c>
      <c r="FM54" s="148" t="s">
        <v>1487</v>
      </c>
      <c r="FN54" s="143" t="s">
        <v>4</v>
      </c>
      <c r="FO54" s="254">
        <v>1</v>
      </c>
      <c r="FP54" s="331">
        <v>0</v>
      </c>
      <c r="FQ54" s="331">
        <v>0</v>
      </c>
      <c r="FR54" s="169">
        <v>4</v>
      </c>
      <c r="FS54" s="331">
        <v>0</v>
      </c>
      <c r="FT54" s="355"/>
      <c r="FU54" s="355"/>
      <c r="FV54" s="265"/>
      <c r="FW54" s="146" t="s">
        <v>1187</v>
      </c>
      <c r="FX54" s="143" t="s">
        <v>1557</v>
      </c>
      <c r="FZ54" s="148" t="s">
        <v>1022</v>
      </c>
      <c r="GA54" s="143" t="s">
        <v>1</v>
      </c>
      <c r="GB54" s="169">
        <v>0</v>
      </c>
      <c r="GC54" s="331">
        <v>0</v>
      </c>
      <c r="GD54" s="169">
        <v>0</v>
      </c>
      <c r="GE54" s="355"/>
      <c r="GF54" s="265"/>
      <c r="GG54" s="146" t="s">
        <v>1312</v>
      </c>
      <c r="GH54" s="143" t="s">
        <v>1386</v>
      </c>
      <c r="GJ54" s="148" t="s">
        <v>1538</v>
      </c>
      <c r="GK54" s="143" t="s">
        <v>2</v>
      </c>
      <c r="GL54" s="254">
        <v>1</v>
      </c>
      <c r="GM54" s="331">
        <v>0</v>
      </c>
      <c r="GN54" s="331">
        <v>0</v>
      </c>
      <c r="GO54" s="331">
        <v>7</v>
      </c>
      <c r="GP54" s="331">
        <v>0</v>
      </c>
      <c r="GQ54" s="355"/>
      <c r="GR54" s="355"/>
      <c r="GS54" s="355"/>
      <c r="GT54" s="146" t="s">
        <v>1539</v>
      </c>
      <c r="GU54" s="143" t="s">
        <v>1468</v>
      </c>
      <c r="GW54" s="148" t="s">
        <v>1489</v>
      </c>
      <c r="GX54" s="143" t="s">
        <v>4</v>
      </c>
      <c r="GY54" s="254">
        <v>1</v>
      </c>
      <c r="GZ54" s="331">
        <v>0</v>
      </c>
      <c r="HA54" s="331">
        <v>0</v>
      </c>
      <c r="HB54" s="331">
        <v>4</v>
      </c>
      <c r="HC54" s="331">
        <v>0</v>
      </c>
      <c r="HD54" s="355"/>
      <c r="HE54" s="355"/>
      <c r="HF54" s="355"/>
      <c r="HG54" s="149" t="s">
        <v>1190</v>
      </c>
      <c r="HH54" s="143" t="s">
        <v>1558</v>
      </c>
      <c r="HJ54" s="148" t="s">
        <v>1064</v>
      </c>
      <c r="HK54" s="143" t="s">
        <v>1</v>
      </c>
      <c r="HL54" s="254">
        <v>0</v>
      </c>
      <c r="HM54" s="331">
        <v>0</v>
      </c>
      <c r="HN54" s="331">
        <v>0</v>
      </c>
      <c r="HO54" s="355"/>
      <c r="HP54" s="147"/>
      <c r="HQ54" s="146" t="s">
        <v>1297</v>
      </c>
      <c r="HR54" s="143" t="s">
        <v>1386</v>
      </c>
    </row>
    <row r="55" spans="2:226">
      <c r="B55" s="148" t="s">
        <v>31</v>
      </c>
      <c r="C55" s="147" t="s">
        <v>5</v>
      </c>
      <c r="D55" s="137">
        <v>1</v>
      </c>
      <c r="E55" s="331">
        <v>0</v>
      </c>
      <c r="F55" s="331">
        <v>0</v>
      </c>
      <c r="G55" s="150">
        <v>4</v>
      </c>
      <c r="H55" s="331"/>
      <c r="I55" s="138"/>
      <c r="J55" s="137">
        <v>1</v>
      </c>
      <c r="K55" s="143" t="s">
        <v>1559</v>
      </c>
      <c r="L55" s="164"/>
      <c r="M55" s="148" t="s">
        <v>119</v>
      </c>
      <c r="N55" s="143" t="s">
        <v>7</v>
      </c>
      <c r="O55" s="137">
        <v>0</v>
      </c>
      <c r="P55" s="331">
        <v>1</v>
      </c>
      <c r="Q55" s="331">
        <v>1</v>
      </c>
      <c r="R55" s="331">
        <v>1</v>
      </c>
      <c r="S55" s="331">
        <v>1</v>
      </c>
      <c r="T55" s="150">
        <v>0</v>
      </c>
      <c r="U55" s="331"/>
      <c r="V55" s="138"/>
      <c r="W55" s="149" t="s">
        <v>1300</v>
      </c>
      <c r="X55" s="143" t="s">
        <v>1399</v>
      </c>
      <c r="Y55" s="164"/>
      <c r="Z55" s="148" t="s">
        <v>267</v>
      </c>
      <c r="AA55" s="143" t="s">
        <v>6</v>
      </c>
      <c r="AB55" s="137">
        <v>1</v>
      </c>
      <c r="AC55" s="331">
        <v>0</v>
      </c>
      <c r="AD55" s="331">
        <v>0</v>
      </c>
      <c r="AE55" s="331">
        <v>4</v>
      </c>
      <c r="AF55" s="331">
        <v>0</v>
      </c>
      <c r="AG55" s="150">
        <v>0</v>
      </c>
      <c r="AH55" s="331"/>
      <c r="AI55" s="138"/>
      <c r="AJ55" s="137" t="s">
        <v>1409</v>
      </c>
      <c r="AK55" s="143" t="s">
        <v>1560</v>
      </c>
      <c r="AL55" s="164"/>
      <c r="AM55" s="148" t="s">
        <v>294</v>
      </c>
      <c r="AN55" s="143" t="s">
        <v>6</v>
      </c>
      <c r="AO55" s="137">
        <v>1</v>
      </c>
      <c r="AP55" s="331">
        <v>0</v>
      </c>
      <c r="AQ55" s="331">
        <v>0</v>
      </c>
      <c r="AR55" s="331">
        <v>4</v>
      </c>
      <c r="AS55" s="331">
        <v>0</v>
      </c>
      <c r="AT55" s="150">
        <v>0</v>
      </c>
      <c r="AU55" s="331"/>
      <c r="AV55" s="138"/>
      <c r="AW55" s="137" t="s">
        <v>1411</v>
      </c>
      <c r="AX55" s="143" t="s">
        <v>1560</v>
      </c>
      <c r="AY55" s="164"/>
      <c r="AZ55" s="148" t="s">
        <v>321</v>
      </c>
      <c r="BA55" s="147" t="s">
        <v>3</v>
      </c>
      <c r="BB55" s="137">
        <v>1</v>
      </c>
      <c r="BC55" s="331">
        <v>0</v>
      </c>
      <c r="BD55" s="331">
        <v>0</v>
      </c>
      <c r="BE55" s="331">
        <v>4</v>
      </c>
      <c r="BF55" s="331">
        <v>0</v>
      </c>
      <c r="BG55" s="150">
        <v>0</v>
      </c>
      <c r="BH55" s="331"/>
      <c r="BI55" s="138"/>
      <c r="BJ55" s="149" t="s">
        <v>1481</v>
      </c>
      <c r="BK55" s="143" t="s">
        <v>1508</v>
      </c>
      <c r="BM55" s="148" t="s">
        <v>386</v>
      </c>
      <c r="BN55" s="147" t="s">
        <v>5</v>
      </c>
      <c r="BO55" s="137">
        <v>1</v>
      </c>
      <c r="BP55" s="331">
        <v>0</v>
      </c>
      <c r="BQ55" s="331">
        <v>0</v>
      </c>
      <c r="BR55" s="150">
        <v>4</v>
      </c>
      <c r="BS55" s="150">
        <v>0</v>
      </c>
      <c r="BT55" s="150">
        <v>0</v>
      </c>
      <c r="BU55" s="331"/>
      <c r="BV55" s="138"/>
      <c r="BW55" s="149" t="s">
        <v>1174</v>
      </c>
      <c r="BX55" s="143" t="s">
        <v>1469</v>
      </c>
      <c r="BY55" s="164"/>
      <c r="BZ55" s="148" t="s">
        <v>581</v>
      </c>
      <c r="CA55" s="147" t="s">
        <v>5</v>
      </c>
      <c r="CB55" s="137">
        <v>1</v>
      </c>
      <c r="CC55" s="331">
        <v>0</v>
      </c>
      <c r="CD55" s="331">
        <v>0</v>
      </c>
      <c r="CE55" s="150">
        <v>4</v>
      </c>
      <c r="CF55" s="150">
        <v>0</v>
      </c>
      <c r="CG55" s="150">
        <v>0</v>
      </c>
      <c r="CH55" s="331"/>
      <c r="CI55" s="138"/>
      <c r="CJ55" s="149" t="s">
        <v>1175</v>
      </c>
      <c r="CK55" s="143" t="s">
        <v>1561</v>
      </c>
      <c r="CL55" s="164"/>
      <c r="CX55" s="148" t="s">
        <v>887</v>
      </c>
      <c r="CY55" s="143" t="s">
        <v>1</v>
      </c>
      <c r="CZ55" s="137">
        <v>0</v>
      </c>
      <c r="DA55" s="331">
        <v>0</v>
      </c>
      <c r="DB55" s="150">
        <v>0</v>
      </c>
      <c r="DC55" s="331"/>
      <c r="DD55" s="138"/>
      <c r="DE55" s="149" t="s">
        <v>1323</v>
      </c>
      <c r="DF55" s="143" t="s">
        <v>1386</v>
      </c>
      <c r="DG55" s="164"/>
      <c r="DH55" s="148" t="s">
        <v>938</v>
      </c>
      <c r="DI55" s="143" t="s">
        <v>3</v>
      </c>
      <c r="DJ55" s="137">
        <v>0</v>
      </c>
      <c r="DK55" s="331">
        <v>0</v>
      </c>
      <c r="DL55" s="150">
        <v>0</v>
      </c>
      <c r="DM55" s="331"/>
      <c r="DN55" s="138"/>
      <c r="DO55" s="137" t="s">
        <v>1178</v>
      </c>
      <c r="DP55" s="143" t="s">
        <v>1404</v>
      </c>
      <c r="DQ55" s="164"/>
      <c r="DR55" s="148" t="s">
        <v>955</v>
      </c>
      <c r="DS55" s="143" t="s">
        <v>3</v>
      </c>
      <c r="DT55" s="137">
        <v>0</v>
      </c>
      <c r="DU55" s="331">
        <v>0</v>
      </c>
      <c r="DV55" s="150">
        <v>0</v>
      </c>
      <c r="DW55" s="331"/>
      <c r="DX55" s="138"/>
      <c r="DY55" s="137" t="s">
        <v>1180</v>
      </c>
      <c r="DZ55" s="143" t="s">
        <v>1404</v>
      </c>
      <c r="EA55" s="164"/>
      <c r="EB55" s="148" t="s">
        <v>974</v>
      </c>
      <c r="EC55" s="143" t="s">
        <v>3</v>
      </c>
      <c r="ED55" s="137">
        <v>0</v>
      </c>
      <c r="EE55" s="331">
        <v>0</v>
      </c>
      <c r="EF55" s="150">
        <v>0</v>
      </c>
      <c r="EG55" s="331"/>
      <c r="EH55" s="138"/>
      <c r="EI55" s="137">
        <v>7</v>
      </c>
      <c r="EJ55" s="143" t="s">
        <v>1404</v>
      </c>
      <c r="EK55" s="164"/>
      <c r="EL55" s="148" t="s">
        <v>1004</v>
      </c>
      <c r="EM55" s="143" t="s">
        <v>3</v>
      </c>
      <c r="EN55" s="137">
        <v>0</v>
      </c>
      <c r="EO55" s="331">
        <v>0</v>
      </c>
      <c r="EP55" s="150">
        <v>0</v>
      </c>
      <c r="EQ55" s="331"/>
      <c r="ER55" s="138"/>
      <c r="ES55" s="137">
        <v>8</v>
      </c>
      <c r="ET55" s="143" t="s">
        <v>1404</v>
      </c>
      <c r="EU55" s="164"/>
      <c r="EZ55" s="148" t="s">
        <v>664</v>
      </c>
      <c r="FA55" s="143" t="s">
        <v>1200</v>
      </c>
      <c r="FB55" s="137">
        <v>1</v>
      </c>
      <c r="FC55" s="331">
        <v>0</v>
      </c>
      <c r="FD55" s="331">
        <v>0</v>
      </c>
      <c r="FE55" s="331">
        <v>4</v>
      </c>
      <c r="FF55" s="331">
        <v>0</v>
      </c>
      <c r="FG55" s="138">
        <v>0</v>
      </c>
      <c r="FH55" s="254"/>
      <c r="FI55" s="331"/>
      <c r="FJ55" s="146" t="s">
        <v>1562</v>
      </c>
      <c r="FK55" s="143" t="s">
        <v>1563</v>
      </c>
      <c r="FM55" s="148" t="s">
        <v>1474</v>
      </c>
      <c r="FN55" s="143" t="s">
        <v>5</v>
      </c>
      <c r="FO55" s="254">
        <v>1</v>
      </c>
      <c r="FP55" s="331">
        <v>0</v>
      </c>
      <c r="FQ55" s="331">
        <v>0</v>
      </c>
      <c r="FR55" s="169">
        <v>4</v>
      </c>
      <c r="FS55" s="331">
        <v>0</v>
      </c>
      <c r="FT55" s="355"/>
      <c r="FU55" s="355"/>
      <c r="FV55" s="265"/>
      <c r="FW55" s="146" t="s">
        <v>1187</v>
      </c>
      <c r="FX55" s="143" t="s">
        <v>1558</v>
      </c>
      <c r="FZ55" s="148" t="s">
        <v>1022</v>
      </c>
      <c r="GA55" s="143" t="s">
        <v>2</v>
      </c>
      <c r="GB55" s="169">
        <v>0</v>
      </c>
      <c r="GC55" s="331">
        <v>0</v>
      </c>
      <c r="GD55" s="169">
        <v>0</v>
      </c>
      <c r="GE55" s="355"/>
      <c r="GF55" s="265"/>
      <c r="GG55" s="146" t="s">
        <v>1312</v>
      </c>
      <c r="GH55" s="143" t="s">
        <v>1395</v>
      </c>
      <c r="GJ55" s="148" t="s">
        <v>1550</v>
      </c>
      <c r="GK55" s="143" t="s">
        <v>2</v>
      </c>
      <c r="GL55" s="254">
        <v>1</v>
      </c>
      <c r="GM55" s="331">
        <v>0</v>
      </c>
      <c r="GN55" s="331">
        <v>0</v>
      </c>
      <c r="GO55" s="331">
        <v>7</v>
      </c>
      <c r="GP55" s="331">
        <v>0</v>
      </c>
      <c r="GQ55" s="355"/>
      <c r="GR55" s="355"/>
      <c r="GS55" s="355"/>
      <c r="GT55" s="146" t="s">
        <v>1539</v>
      </c>
      <c r="GU55" s="143" t="s">
        <v>1480</v>
      </c>
      <c r="GW55" s="148" t="s">
        <v>1501</v>
      </c>
      <c r="GX55" s="143" t="s">
        <v>4</v>
      </c>
      <c r="GY55" s="254">
        <v>1</v>
      </c>
      <c r="GZ55" s="331">
        <v>0</v>
      </c>
      <c r="HA55" s="331">
        <v>0</v>
      </c>
      <c r="HB55" s="331">
        <v>4</v>
      </c>
      <c r="HC55" s="331">
        <v>0</v>
      </c>
      <c r="HD55" s="355"/>
      <c r="HE55" s="355"/>
      <c r="HF55" s="355"/>
      <c r="HG55" s="149" t="s">
        <v>1190</v>
      </c>
      <c r="HH55" s="143" t="s">
        <v>1564</v>
      </c>
      <c r="HJ55" s="148" t="s">
        <v>1064</v>
      </c>
      <c r="HK55" s="143" t="s">
        <v>2</v>
      </c>
      <c r="HL55" s="254">
        <v>0</v>
      </c>
      <c r="HM55" s="331">
        <v>0</v>
      </c>
      <c r="HN55" s="331">
        <v>0</v>
      </c>
      <c r="HO55" s="355"/>
      <c r="HP55" s="147"/>
      <c r="HQ55" s="146" t="s">
        <v>1297</v>
      </c>
      <c r="HR55" s="143" t="s">
        <v>1395</v>
      </c>
    </row>
    <row r="56" spans="2:226">
      <c r="B56" s="148" t="s">
        <v>31</v>
      </c>
      <c r="C56" s="147" t="s">
        <v>6</v>
      </c>
      <c r="D56" s="137">
        <v>1</v>
      </c>
      <c r="E56" s="331">
        <v>0</v>
      </c>
      <c r="F56" s="331">
        <v>0</v>
      </c>
      <c r="G56" s="150">
        <v>4</v>
      </c>
      <c r="H56" s="331"/>
      <c r="I56" s="138"/>
      <c r="J56" s="137">
        <v>1</v>
      </c>
      <c r="K56" s="143" t="s">
        <v>1565</v>
      </c>
      <c r="L56" s="164"/>
      <c r="M56" s="148" t="s">
        <v>119</v>
      </c>
      <c r="N56" s="143" t="s">
        <v>10</v>
      </c>
      <c r="O56" s="137">
        <v>2</v>
      </c>
      <c r="P56" s="331">
        <v>1</v>
      </c>
      <c r="Q56" s="331">
        <v>1</v>
      </c>
      <c r="R56" s="331">
        <v>1</v>
      </c>
      <c r="S56" s="331">
        <v>1</v>
      </c>
      <c r="T56" s="150">
        <v>0</v>
      </c>
      <c r="U56" s="331"/>
      <c r="V56" s="138"/>
      <c r="W56" s="149" t="s">
        <v>1300</v>
      </c>
      <c r="X56" s="143" t="s">
        <v>1566</v>
      </c>
      <c r="Y56" s="164"/>
      <c r="Z56" s="148" t="s">
        <v>268</v>
      </c>
      <c r="AA56" s="143" t="s">
        <v>6</v>
      </c>
      <c r="AB56" s="137">
        <v>1</v>
      </c>
      <c r="AC56" s="331">
        <v>0</v>
      </c>
      <c r="AD56" s="331">
        <v>0</v>
      </c>
      <c r="AE56" s="331">
        <v>4</v>
      </c>
      <c r="AF56" s="331">
        <v>0</v>
      </c>
      <c r="AG56" s="150">
        <v>0</v>
      </c>
      <c r="AH56" s="331"/>
      <c r="AI56" s="138"/>
      <c r="AJ56" s="137" t="s">
        <v>1409</v>
      </c>
      <c r="AK56" s="143" t="s">
        <v>1567</v>
      </c>
      <c r="AL56" s="164"/>
      <c r="AM56" s="148" t="s">
        <v>295</v>
      </c>
      <c r="AN56" s="143" t="s">
        <v>6</v>
      </c>
      <c r="AO56" s="137">
        <v>1</v>
      </c>
      <c r="AP56" s="331">
        <v>0</v>
      </c>
      <c r="AQ56" s="331">
        <v>0</v>
      </c>
      <c r="AR56" s="331">
        <v>4</v>
      </c>
      <c r="AS56" s="331">
        <v>0</v>
      </c>
      <c r="AT56" s="150">
        <v>0</v>
      </c>
      <c r="AU56" s="331"/>
      <c r="AV56" s="138"/>
      <c r="AW56" s="137" t="s">
        <v>1411</v>
      </c>
      <c r="AX56" s="143" t="s">
        <v>1567</v>
      </c>
      <c r="AY56" s="164"/>
      <c r="AZ56" s="148" t="s">
        <v>331</v>
      </c>
      <c r="BA56" s="147" t="s">
        <v>3</v>
      </c>
      <c r="BB56" s="137">
        <v>1</v>
      </c>
      <c r="BC56" s="331">
        <v>0</v>
      </c>
      <c r="BD56" s="331">
        <v>0</v>
      </c>
      <c r="BE56" s="331">
        <v>4</v>
      </c>
      <c r="BF56" s="331">
        <v>0</v>
      </c>
      <c r="BG56" s="150">
        <v>0</v>
      </c>
      <c r="BH56" s="331"/>
      <c r="BI56" s="138"/>
      <c r="BJ56" s="149" t="s">
        <v>1481</v>
      </c>
      <c r="BK56" s="143" t="s">
        <v>1505</v>
      </c>
      <c r="BM56" s="148" t="s">
        <v>387</v>
      </c>
      <c r="BN56" s="147" t="s">
        <v>3</v>
      </c>
      <c r="BO56" s="137">
        <v>1</v>
      </c>
      <c r="BP56" s="331">
        <v>0</v>
      </c>
      <c r="BQ56" s="331">
        <v>0</v>
      </c>
      <c r="BR56" s="150">
        <v>4</v>
      </c>
      <c r="BS56" s="150">
        <v>0</v>
      </c>
      <c r="BT56" s="150">
        <v>0</v>
      </c>
      <c r="BU56" s="331"/>
      <c r="BV56" s="138"/>
      <c r="BW56" s="149" t="s">
        <v>1568</v>
      </c>
      <c r="BX56" s="143" t="s">
        <v>1569</v>
      </c>
      <c r="BY56" s="164"/>
      <c r="BZ56" s="148" t="s">
        <v>572</v>
      </c>
      <c r="CA56" s="147" t="s">
        <v>6</v>
      </c>
      <c r="CB56" s="137">
        <v>1</v>
      </c>
      <c r="CC56" s="331">
        <v>0</v>
      </c>
      <c r="CD56" s="331">
        <v>0</v>
      </c>
      <c r="CE56" s="150">
        <v>4</v>
      </c>
      <c r="CF56" s="150">
        <v>0</v>
      </c>
      <c r="CG56" s="150">
        <v>0</v>
      </c>
      <c r="CH56" s="331"/>
      <c r="CI56" s="138"/>
      <c r="CJ56" s="149" t="s">
        <v>1175</v>
      </c>
      <c r="CK56" s="143" t="s">
        <v>1570</v>
      </c>
      <c r="CL56" s="164"/>
      <c r="CX56" s="148" t="s">
        <v>887</v>
      </c>
      <c r="CY56" s="143" t="s">
        <v>2</v>
      </c>
      <c r="CZ56" s="137">
        <v>0</v>
      </c>
      <c r="DA56" s="331">
        <v>0</v>
      </c>
      <c r="DB56" s="150">
        <v>0</v>
      </c>
      <c r="DC56" s="331"/>
      <c r="DD56" s="138"/>
      <c r="DE56" s="149" t="s">
        <v>1323</v>
      </c>
      <c r="DF56" s="143" t="s">
        <v>1395</v>
      </c>
      <c r="DG56" s="164"/>
      <c r="DH56" s="148" t="s">
        <v>938</v>
      </c>
      <c r="DI56" s="143" t="s">
        <v>4</v>
      </c>
      <c r="DJ56" s="137">
        <v>1</v>
      </c>
      <c r="DK56" s="331">
        <v>0</v>
      </c>
      <c r="DL56" s="150">
        <v>0</v>
      </c>
      <c r="DM56" s="331"/>
      <c r="DN56" s="138"/>
      <c r="DO56" s="137" t="s">
        <v>1178</v>
      </c>
      <c r="DP56" s="143" t="s">
        <v>1571</v>
      </c>
      <c r="DQ56" s="164"/>
      <c r="DR56" s="148" t="s">
        <v>955</v>
      </c>
      <c r="DS56" s="143" t="s">
        <v>4</v>
      </c>
      <c r="DT56" s="137">
        <v>1</v>
      </c>
      <c r="DU56" s="331">
        <v>0</v>
      </c>
      <c r="DV56" s="150">
        <v>0</v>
      </c>
      <c r="DW56" s="331"/>
      <c r="DX56" s="138"/>
      <c r="DY56" s="137" t="s">
        <v>1180</v>
      </c>
      <c r="DZ56" s="143" t="s">
        <v>1571</v>
      </c>
      <c r="EA56" s="164"/>
      <c r="EB56" s="148" t="s">
        <v>974</v>
      </c>
      <c r="EC56" s="143" t="s">
        <v>4</v>
      </c>
      <c r="ED56" s="137">
        <v>1</v>
      </c>
      <c r="EE56" s="331">
        <v>0</v>
      </c>
      <c r="EF56" s="150">
        <v>0</v>
      </c>
      <c r="EG56" s="331"/>
      <c r="EH56" s="138"/>
      <c r="EI56" s="137">
        <v>7</v>
      </c>
      <c r="EJ56" s="143" t="s">
        <v>1572</v>
      </c>
      <c r="EK56" s="164"/>
      <c r="EL56" s="148" t="s">
        <v>1004</v>
      </c>
      <c r="EM56" s="143" t="s">
        <v>4</v>
      </c>
      <c r="EN56" s="137">
        <v>1</v>
      </c>
      <c r="EO56" s="331">
        <v>0</v>
      </c>
      <c r="EP56" s="150">
        <v>0</v>
      </c>
      <c r="EQ56" s="331"/>
      <c r="ER56" s="138"/>
      <c r="ES56" s="137">
        <v>8</v>
      </c>
      <c r="ET56" s="143" t="s">
        <v>1573</v>
      </c>
      <c r="EU56" s="164"/>
      <c r="EZ56" s="148" t="s">
        <v>664</v>
      </c>
      <c r="FA56" s="143" t="s">
        <v>768</v>
      </c>
      <c r="FB56" s="137">
        <v>1</v>
      </c>
      <c r="FC56" s="331">
        <v>0</v>
      </c>
      <c r="FD56" s="331">
        <v>0</v>
      </c>
      <c r="FE56" s="331">
        <v>4</v>
      </c>
      <c r="FF56" s="331">
        <v>0</v>
      </c>
      <c r="FG56" s="138">
        <v>0</v>
      </c>
      <c r="FH56" s="254"/>
      <c r="FI56" s="331"/>
      <c r="FJ56" s="249" t="s">
        <v>1562</v>
      </c>
      <c r="FK56" s="143" t="s">
        <v>1574</v>
      </c>
      <c r="FM56" s="148" t="s">
        <v>1487</v>
      </c>
      <c r="FN56" s="143" t="s">
        <v>5</v>
      </c>
      <c r="FO56" s="254">
        <v>1</v>
      </c>
      <c r="FP56" s="331">
        <v>0</v>
      </c>
      <c r="FQ56" s="331">
        <v>0</v>
      </c>
      <c r="FR56" s="169">
        <v>4</v>
      </c>
      <c r="FS56" s="331">
        <v>0</v>
      </c>
      <c r="FT56" s="355"/>
      <c r="FU56" s="355"/>
      <c r="FV56" s="265"/>
      <c r="FW56" s="146" t="s">
        <v>1187</v>
      </c>
      <c r="FX56" s="143" t="s">
        <v>1564</v>
      </c>
      <c r="FZ56" s="148" t="s">
        <v>1022</v>
      </c>
      <c r="GA56" s="143" t="s">
        <v>3</v>
      </c>
      <c r="GB56" s="169">
        <v>0</v>
      </c>
      <c r="GC56" s="331">
        <v>0</v>
      </c>
      <c r="GD56" s="169">
        <v>0</v>
      </c>
      <c r="GE56" s="355"/>
      <c r="GF56" s="265"/>
      <c r="GG56" s="146" t="s">
        <v>1312</v>
      </c>
      <c r="GH56" s="143" t="s">
        <v>1404</v>
      </c>
      <c r="GJ56" s="148" t="s">
        <v>1538</v>
      </c>
      <c r="GK56" s="143" t="s">
        <v>3</v>
      </c>
      <c r="GL56" s="254">
        <v>1</v>
      </c>
      <c r="GM56" s="331">
        <v>0</v>
      </c>
      <c r="GN56" s="331">
        <v>0</v>
      </c>
      <c r="GO56" s="331">
        <v>4</v>
      </c>
      <c r="GP56" s="331">
        <v>0</v>
      </c>
      <c r="GQ56" s="355"/>
      <c r="GR56" s="355"/>
      <c r="GS56" s="355"/>
      <c r="GT56" s="146" t="s">
        <v>1539</v>
      </c>
      <c r="GU56" s="143" t="s">
        <v>1508</v>
      </c>
      <c r="GW56" s="148" t="s">
        <v>1489</v>
      </c>
      <c r="GX56" s="143" t="s">
        <v>5</v>
      </c>
      <c r="GY56" s="254">
        <v>1</v>
      </c>
      <c r="GZ56" s="331">
        <v>0</v>
      </c>
      <c r="HA56" s="331">
        <v>0</v>
      </c>
      <c r="HB56" s="331">
        <v>4</v>
      </c>
      <c r="HC56" s="331">
        <v>0</v>
      </c>
      <c r="HD56" s="355"/>
      <c r="HE56" s="355"/>
      <c r="HF56" s="355"/>
      <c r="HG56" s="149" t="s">
        <v>1190</v>
      </c>
      <c r="HH56" s="143" t="s">
        <v>1575</v>
      </c>
      <c r="HJ56" s="148" t="s">
        <v>1064</v>
      </c>
      <c r="HK56" s="143" t="s">
        <v>3</v>
      </c>
      <c r="HL56" s="254">
        <v>0</v>
      </c>
      <c r="HM56" s="331">
        <v>0</v>
      </c>
      <c r="HN56" s="331">
        <v>0</v>
      </c>
      <c r="HO56" s="355"/>
      <c r="HP56" s="147"/>
      <c r="HQ56" s="146" t="s">
        <v>1297</v>
      </c>
      <c r="HR56" s="143" t="s">
        <v>1502</v>
      </c>
    </row>
    <row r="57" spans="2:226">
      <c r="B57" s="148" t="s">
        <v>31</v>
      </c>
      <c r="C57" s="147" t="s">
        <v>7</v>
      </c>
      <c r="D57" s="137">
        <v>1</v>
      </c>
      <c r="E57" s="331">
        <v>0</v>
      </c>
      <c r="F57" s="331">
        <v>0</v>
      </c>
      <c r="G57" s="150">
        <v>4</v>
      </c>
      <c r="H57" s="331"/>
      <c r="I57" s="138"/>
      <c r="J57" s="137">
        <v>1</v>
      </c>
      <c r="K57" s="143" t="s">
        <v>1576</v>
      </c>
      <c r="L57" s="164"/>
      <c r="M57" s="148" t="s">
        <v>119</v>
      </c>
      <c r="N57" s="143" t="s">
        <v>11</v>
      </c>
      <c r="O57" s="137">
        <v>0</v>
      </c>
      <c r="P57" s="331">
        <v>1</v>
      </c>
      <c r="Q57" s="331">
        <v>1</v>
      </c>
      <c r="R57" s="331">
        <v>1</v>
      </c>
      <c r="S57" s="331">
        <v>1</v>
      </c>
      <c r="T57" s="150">
        <v>3</v>
      </c>
      <c r="U57" s="331"/>
      <c r="V57" s="138"/>
      <c r="W57" s="149" t="s">
        <v>1300</v>
      </c>
      <c r="X57" s="143" t="s">
        <v>1577</v>
      </c>
      <c r="Y57" s="164"/>
      <c r="Z57" s="148" t="s">
        <v>267</v>
      </c>
      <c r="AA57" s="143" t="s">
        <v>7</v>
      </c>
      <c r="AB57" s="137">
        <v>1</v>
      </c>
      <c r="AC57" s="331">
        <v>0</v>
      </c>
      <c r="AD57" s="331">
        <v>0</v>
      </c>
      <c r="AE57" s="331">
        <v>4</v>
      </c>
      <c r="AF57" s="331">
        <v>0</v>
      </c>
      <c r="AG57" s="150">
        <v>0</v>
      </c>
      <c r="AH57" s="331"/>
      <c r="AI57" s="138"/>
      <c r="AJ57" s="137" t="s">
        <v>1409</v>
      </c>
      <c r="AK57" s="143" t="s">
        <v>1578</v>
      </c>
      <c r="AL57" s="164"/>
      <c r="AM57" s="148" t="s">
        <v>294</v>
      </c>
      <c r="AN57" s="143" t="s">
        <v>7</v>
      </c>
      <c r="AO57" s="137">
        <v>1</v>
      </c>
      <c r="AP57" s="331">
        <v>0</v>
      </c>
      <c r="AQ57" s="331">
        <v>0</v>
      </c>
      <c r="AR57" s="331">
        <v>4</v>
      </c>
      <c r="AS57" s="331">
        <v>0</v>
      </c>
      <c r="AT57" s="150">
        <v>0</v>
      </c>
      <c r="AU57" s="331"/>
      <c r="AV57" s="138"/>
      <c r="AW57" s="137" t="s">
        <v>1411</v>
      </c>
      <c r="AX57" s="143" t="s">
        <v>1578</v>
      </c>
      <c r="AY57" s="164"/>
      <c r="AZ57" s="148" t="s">
        <v>321</v>
      </c>
      <c r="BA57" s="147" t="s">
        <v>4</v>
      </c>
      <c r="BB57" s="137">
        <v>1</v>
      </c>
      <c r="BC57" s="331">
        <v>0</v>
      </c>
      <c r="BD57" s="331">
        <v>0</v>
      </c>
      <c r="BE57" s="331">
        <v>4</v>
      </c>
      <c r="BF57" s="331">
        <v>0</v>
      </c>
      <c r="BG57" s="150">
        <v>0</v>
      </c>
      <c r="BH57" s="331"/>
      <c r="BI57" s="138"/>
      <c r="BJ57" s="149" t="s">
        <v>1481</v>
      </c>
      <c r="BK57" s="143" t="s">
        <v>1579</v>
      </c>
      <c r="BM57" s="148" t="s">
        <v>387</v>
      </c>
      <c r="BN57" s="147" t="s">
        <v>10</v>
      </c>
      <c r="BO57" s="137">
        <v>1</v>
      </c>
      <c r="BP57" s="331">
        <v>0</v>
      </c>
      <c r="BQ57" s="331">
        <v>0</v>
      </c>
      <c r="BR57" s="150">
        <v>4</v>
      </c>
      <c r="BS57" s="150">
        <v>0</v>
      </c>
      <c r="BT57" s="150">
        <v>0</v>
      </c>
      <c r="BU57" s="331"/>
      <c r="BV57" s="138"/>
      <c r="BW57" s="149" t="s">
        <v>1568</v>
      </c>
      <c r="BX57" s="143" t="s">
        <v>1580</v>
      </c>
      <c r="BY57" s="164"/>
      <c r="BZ57" s="148" t="s">
        <v>581</v>
      </c>
      <c r="CA57" s="147" t="s">
        <v>6</v>
      </c>
      <c r="CB57" s="137">
        <v>1</v>
      </c>
      <c r="CC57" s="331">
        <v>0</v>
      </c>
      <c r="CD57" s="331">
        <v>0</v>
      </c>
      <c r="CE57" s="150">
        <v>4</v>
      </c>
      <c r="CF57" s="150">
        <v>0</v>
      </c>
      <c r="CG57" s="150">
        <v>0</v>
      </c>
      <c r="CH57" s="331"/>
      <c r="CI57" s="138"/>
      <c r="CJ57" s="149" t="s">
        <v>1175</v>
      </c>
      <c r="CK57" s="143" t="s">
        <v>1581</v>
      </c>
      <c r="CL57" s="164"/>
      <c r="CX57" s="148" t="s">
        <v>887</v>
      </c>
      <c r="CY57" s="143" t="s">
        <v>3</v>
      </c>
      <c r="CZ57" s="137">
        <v>0</v>
      </c>
      <c r="DA57" s="331">
        <v>0</v>
      </c>
      <c r="DB57" s="150">
        <v>0</v>
      </c>
      <c r="DC57" s="331"/>
      <c r="DD57" s="138"/>
      <c r="DE57" s="149" t="s">
        <v>1323</v>
      </c>
      <c r="DF57" s="143" t="s">
        <v>1404</v>
      </c>
      <c r="DG57" s="164"/>
      <c r="DH57" s="148" t="s">
        <v>938</v>
      </c>
      <c r="DI57" s="143" t="s">
        <v>5</v>
      </c>
      <c r="DJ57" s="137">
        <v>1</v>
      </c>
      <c r="DK57" s="331">
        <v>0</v>
      </c>
      <c r="DL57" s="150">
        <v>0</v>
      </c>
      <c r="DM57" s="331"/>
      <c r="DN57" s="138"/>
      <c r="DO57" s="137" t="s">
        <v>1178</v>
      </c>
      <c r="DP57" s="143" t="s">
        <v>1582</v>
      </c>
      <c r="DQ57" s="164"/>
      <c r="DR57" s="148" t="s">
        <v>955</v>
      </c>
      <c r="DS57" s="143" t="s">
        <v>5</v>
      </c>
      <c r="DT57" s="137">
        <v>1</v>
      </c>
      <c r="DU57" s="331">
        <v>0</v>
      </c>
      <c r="DV57" s="150">
        <v>0</v>
      </c>
      <c r="DW57" s="331"/>
      <c r="DX57" s="138"/>
      <c r="DY57" s="137" t="s">
        <v>1180</v>
      </c>
      <c r="DZ57" s="143" t="s">
        <v>1582</v>
      </c>
      <c r="EA57" s="164"/>
      <c r="EB57" s="148" t="s">
        <v>974</v>
      </c>
      <c r="EC57" s="143" t="s">
        <v>5</v>
      </c>
      <c r="ED57" s="137">
        <v>1</v>
      </c>
      <c r="EE57" s="331">
        <v>0</v>
      </c>
      <c r="EF57" s="150">
        <v>0</v>
      </c>
      <c r="EG57" s="331"/>
      <c r="EH57" s="138"/>
      <c r="EI57" s="137">
        <v>7</v>
      </c>
      <c r="EJ57" s="143" t="s">
        <v>1583</v>
      </c>
      <c r="EK57" s="164"/>
      <c r="EL57" s="148" t="s">
        <v>1004</v>
      </c>
      <c r="EM57" s="143" t="s">
        <v>5</v>
      </c>
      <c r="EN57" s="137">
        <v>1</v>
      </c>
      <c r="EO57" s="331">
        <v>0</v>
      </c>
      <c r="EP57" s="150">
        <v>0</v>
      </c>
      <c r="EQ57" s="331"/>
      <c r="ER57" s="138"/>
      <c r="ES57" s="137">
        <v>8</v>
      </c>
      <c r="ET57" s="143" t="s">
        <v>1584</v>
      </c>
      <c r="EU57" s="164"/>
      <c r="EZ57" s="148" t="s">
        <v>664</v>
      </c>
      <c r="FA57" s="143" t="s">
        <v>769</v>
      </c>
      <c r="FB57" s="137">
        <v>2</v>
      </c>
      <c r="FC57" s="331">
        <v>1</v>
      </c>
      <c r="FD57" s="331">
        <v>2</v>
      </c>
      <c r="FE57" s="331">
        <v>1</v>
      </c>
      <c r="FF57" s="331">
        <v>2</v>
      </c>
      <c r="FG57" s="138">
        <v>0</v>
      </c>
      <c r="FH57" s="254"/>
      <c r="FI57" s="331"/>
      <c r="FJ57" s="146" t="s">
        <v>1562</v>
      </c>
      <c r="FK57" s="143" t="s">
        <v>1585</v>
      </c>
      <c r="FM57" s="148" t="s">
        <v>1474</v>
      </c>
      <c r="FN57" s="143" t="s">
        <v>6</v>
      </c>
      <c r="FO57" s="254">
        <v>1</v>
      </c>
      <c r="FP57" s="331">
        <v>0</v>
      </c>
      <c r="FQ57" s="331">
        <v>0</v>
      </c>
      <c r="FR57" s="169">
        <v>4</v>
      </c>
      <c r="FS57" s="331">
        <v>0</v>
      </c>
      <c r="FT57" s="355"/>
      <c r="FU57" s="355"/>
      <c r="FV57" s="265"/>
      <c r="FW57" s="146" t="s">
        <v>1187</v>
      </c>
      <c r="FX57" s="143" t="s">
        <v>1575</v>
      </c>
      <c r="FZ57" s="148" t="s">
        <v>1022</v>
      </c>
      <c r="GA57" s="143" t="s">
        <v>4</v>
      </c>
      <c r="GB57" s="169">
        <v>1</v>
      </c>
      <c r="GC57" s="331">
        <v>0</v>
      </c>
      <c r="GD57" s="169">
        <v>0</v>
      </c>
      <c r="GE57" s="355"/>
      <c r="GF57" s="265"/>
      <c r="GG57" s="146" t="s">
        <v>1312</v>
      </c>
      <c r="GH57" s="143" t="s">
        <v>1586</v>
      </c>
      <c r="GJ57" s="148" t="s">
        <v>1550</v>
      </c>
      <c r="GK57" s="143" t="s">
        <v>3</v>
      </c>
      <c r="GL57" s="254">
        <v>1</v>
      </c>
      <c r="GM57" s="331">
        <v>0</v>
      </c>
      <c r="GN57" s="331">
        <v>0</v>
      </c>
      <c r="GO57" s="331">
        <v>4</v>
      </c>
      <c r="GP57" s="331">
        <v>0</v>
      </c>
      <c r="GQ57" s="355"/>
      <c r="GR57" s="355"/>
      <c r="GS57" s="355"/>
      <c r="GT57" s="146" t="s">
        <v>1539</v>
      </c>
      <c r="GU57" s="143" t="s">
        <v>1505</v>
      </c>
      <c r="GW57" s="148" t="s">
        <v>1501</v>
      </c>
      <c r="GX57" s="143" t="s">
        <v>5</v>
      </c>
      <c r="GY57" s="254">
        <v>1</v>
      </c>
      <c r="GZ57" s="331">
        <v>0</v>
      </c>
      <c r="HA57" s="331">
        <v>0</v>
      </c>
      <c r="HB57" s="331">
        <v>4</v>
      </c>
      <c r="HC57" s="331">
        <v>0</v>
      </c>
      <c r="HD57" s="355"/>
      <c r="HE57" s="355"/>
      <c r="HF57" s="355"/>
      <c r="HG57" s="149" t="s">
        <v>1190</v>
      </c>
      <c r="HH57" s="143" t="s">
        <v>1587</v>
      </c>
      <c r="HJ57" s="148" t="s">
        <v>1064</v>
      </c>
      <c r="HK57" s="143" t="s">
        <v>4</v>
      </c>
      <c r="HL57" s="254">
        <v>1</v>
      </c>
      <c r="HM57" s="331">
        <v>0</v>
      </c>
      <c r="HN57" s="331">
        <v>0</v>
      </c>
      <c r="HO57" s="355"/>
      <c r="HP57" s="147"/>
      <c r="HQ57" s="146" t="s">
        <v>1297</v>
      </c>
      <c r="HR57" s="143" t="s">
        <v>1588</v>
      </c>
    </row>
    <row r="58" spans="2:226">
      <c r="B58" s="148" t="s">
        <v>31</v>
      </c>
      <c r="C58" s="147" t="s">
        <v>8</v>
      </c>
      <c r="D58" s="137">
        <v>2</v>
      </c>
      <c r="E58" s="331">
        <v>1</v>
      </c>
      <c r="F58" s="331">
        <v>1</v>
      </c>
      <c r="G58" s="150">
        <v>1</v>
      </c>
      <c r="H58" s="331"/>
      <c r="I58" s="138"/>
      <c r="J58" s="137">
        <v>1</v>
      </c>
      <c r="K58" s="143" t="s">
        <v>1589</v>
      </c>
      <c r="L58" s="164"/>
      <c r="M58" s="148" t="s">
        <v>119</v>
      </c>
      <c r="N58" s="143" t="s">
        <v>15</v>
      </c>
      <c r="O58" s="137">
        <v>0</v>
      </c>
      <c r="P58" s="331">
        <v>1</v>
      </c>
      <c r="Q58" s="331">
        <v>1</v>
      </c>
      <c r="R58" s="331">
        <v>1</v>
      </c>
      <c r="S58" s="331">
        <v>1</v>
      </c>
      <c r="T58" s="150">
        <v>0</v>
      </c>
      <c r="U58" s="331"/>
      <c r="V58" s="138"/>
      <c r="W58" s="149" t="s">
        <v>1300</v>
      </c>
      <c r="X58" s="143" t="s">
        <v>1590</v>
      </c>
      <c r="Y58" s="164"/>
      <c r="Z58" s="148" t="s">
        <v>268</v>
      </c>
      <c r="AA58" s="143" t="s">
        <v>7</v>
      </c>
      <c r="AB58" s="137">
        <v>1</v>
      </c>
      <c r="AC58" s="331">
        <v>0</v>
      </c>
      <c r="AD58" s="331">
        <v>0</v>
      </c>
      <c r="AE58" s="331">
        <v>4</v>
      </c>
      <c r="AF58" s="331">
        <v>0</v>
      </c>
      <c r="AG58" s="150">
        <v>0</v>
      </c>
      <c r="AH58" s="331"/>
      <c r="AI58" s="138"/>
      <c r="AJ58" s="137" t="s">
        <v>1409</v>
      </c>
      <c r="AK58" s="143" t="s">
        <v>1591</v>
      </c>
      <c r="AL58" s="164"/>
      <c r="AM58" s="148" t="s">
        <v>295</v>
      </c>
      <c r="AN58" s="143" t="s">
        <v>7</v>
      </c>
      <c r="AO58" s="137">
        <v>1</v>
      </c>
      <c r="AP58" s="331">
        <v>0</v>
      </c>
      <c r="AQ58" s="331">
        <v>0</v>
      </c>
      <c r="AR58" s="331">
        <v>4</v>
      </c>
      <c r="AS58" s="331">
        <v>0</v>
      </c>
      <c r="AT58" s="150">
        <v>0</v>
      </c>
      <c r="AU58" s="331"/>
      <c r="AV58" s="138"/>
      <c r="AW58" s="137" t="s">
        <v>1411</v>
      </c>
      <c r="AX58" s="143" t="s">
        <v>1591</v>
      </c>
      <c r="AY58" s="164"/>
      <c r="AZ58" s="148" t="s">
        <v>331</v>
      </c>
      <c r="BA58" s="147" t="s">
        <v>4</v>
      </c>
      <c r="BB58" s="137">
        <v>1</v>
      </c>
      <c r="BC58" s="331">
        <v>0</v>
      </c>
      <c r="BD58" s="331">
        <v>0</v>
      </c>
      <c r="BE58" s="331">
        <v>4</v>
      </c>
      <c r="BF58" s="331">
        <v>0</v>
      </c>
      <c r="BG58" s="150">
        <v>0</v>
      </c>
      <c r="BH58" s="331"/>
      <c r="BI58" s="138"/>
      <c r="BJ58" s="149" t="s">
        <v>1481</v>
      </c>
      <c r="BK58" s="143" t="s">
        <v>1592</v>
      </c>
      <c r="BM58" s="148" t="s">
        <v>387</v>
      </c>
      <c r="BN58" s="147" t="s">
        <v>11</v>
      </c>
      <c r="BO58" s="137">
        <v>2</v>
      </c>
      <c r="BP58" s="331">
        <v>1</v>
      </c>
      <c r="BQ58" s="331">
        <v>2</v>
      </c>
      <c r="BR58" s="150">
        <v>1</v>
      </c>
      <c r="BS58" s="150">
        <v>1</v>
      </c>
      <c r="BT58" s="150">
        <v>0</v>
      </c>
      <c r="BU58" s="331"/>
      <c r="BV58" s="138"/>
      <c r="BW58" s="149" t="s">
        <v>1568</v>
      </c>
      <c r="BX58" s="143" t="s">
        <v>1593</v>
      </c>
      <c r="BY58" s="164"/>
      <c r="BZ58" s="148" t="s">
        <v>572</v>
      </c>
      <c r="CA58" s="147" t="s">
        <v>7</v>
      </c>
      <c r="CB58" s="137">
        <v>1</v>
      </c>
      <c r="CC58" s="331">
        <v>0</v>
      </c>
      <c r="CD58" s="331">
        <v>0</v>
      </c>
      <c r="CE58" s="150">
        <v>4</v>
      </c>
      <c r="CF58" s="150">
        <v>0</v>
      </c>
      <c r="CG58" s="150">
        <v>0</v>
      </c>
      <c r="CH58" s="331"/>
      <c r="CI58" s="138"/>
      <c r="CJ58" s="149" t="s">
        <v>1175</v>
      </c>
      <c r="CK58" s="143" t="s">
        <v>1594</v>
      </c>
      <c r="CL58" s="164"/>
      <c r="CX58" s="148" t="s">
        <v>887</v>
      </c>
      <c r="CY58" s="143" t="s">
        <v>4</v>
      </c>
      <c r="CZ58" s="137">
        <v>1</v>
      </c>
      <c r="DA58" s="331">
        <v>0</v>
      </c>
      <c r="DB58" s="150">
        <v>0</v>
      </c>
      <c r="DC58" s="331"/>
      <c r="DD58" s="138"/>
      <c r="DE58" s="149" t="s">
        <v>1323</v>
      </c>
      <c r="DF58" s="143" t="s">
        <v>1586</v>
      </c>
      <c r="DG58" s="164"/>
      <c r="DH58" s="148" t="s">
        <v>938</v>
      </c>
      <c r="DI58" s="143" t="s">
        <v>6</v>
      </c>
      <c r="DJ58" s="137">
        <v>0</v>
      </c>
      <c r="DK58" s="331">
        <v>1</v>
      </c>
      <c r="DL58" s="150">
        <v>1</v>
      </c>
      <c r="DM58" s="331"/>
      <c r="DN58" s="138"/>
      <c r="DO58" s="137" t="s">
        <v>1178</v>
      </c>
      <c r="DP58" s="143" t="s">
        <v>1595</v>
      </c>
      <c r="DQ58" s="164"/>
      <c r="DR58" s="148" t="s">
        <v>955</v>
      </c>
      <c r="DS58" s="143" t="s">
        <v>6</v>
      </c>
      <c r="DT58" s="137">
        <v>0</v>
      </c>
      <c r="DU58" s="331">
        <v>1</v>
      </c>
      <c r="DV58" s="150">
        <v>1</v>
      </c>
      <c r="DW58" s="331"/>
      <c r="DX58" s="138"/>
      <c r="DY58" s="137" t="s">
        <v>1180</v>
      </c>
      <c r="DZ58" s="143" t="s">
        <v>1595</v>
      </c>
      <c r="EA58" s="164"/>
      <c r="EB58" s="148" t="s">
        <v>974</v>
      </c>
      <c r="EC58" s="143" t="s">
        <v>6</v>
      </c>
      <c r="ED58" s="137">
        <v>0</v>
      </c>
      <c r="EE58" s="331">
        <v>1</v>
      </c>
      <c r="EF58" s="150">
        <v>1</v>
      </c>
      <c r="EG58" s="331"/>
      <c r="EH58" s="138"/>
      <c r="EI58" s="137">
        <v>7</v>
      </c>
      <c r="EJ58" s="143" t="s">
        <v>1596</v>
      </c>
      <c r="EK58" s="164"/>
      <c r="EL58" s="148" t="s">
        <v>1004</v>
      </c>
      <c r="EM58" s="143" t="s">
        <v>6</v>
      </c>
      <c r="EN58" s="137">
        <v>0</v>
      </c>
      <c r="EO58" s="331">
        <v>1</v>
      </c>
      <c r="EP58" s="150">
        <v>1</v>
      </c>
      <c r="EQ58" s="331"/>
      <c r="ER58" s="138"/>
      <c r="ES58" s="137">
        <v>8</v>
      </c>
      <c r="ET58" s="143" t="s">
        <v>1597</v>
      </c>
      <c r="EU58" s="164"/>
      <c r="EZ58" s="148" t="s">
        <v>1598</v>
      </c>
      <c r="FA58" s="143" t="s">
        <v>310</v>
      </c>
      <c r="FB58" s="137">
        <v>1</v>
      </c>
      <c r="FC58" s="331">
        <v>0</v>
      </c>
      <c r="FD58" s="331">
        <v>0</v>
      </c>
      <c r="FE58" s="331">
        <v>7</v>
      </c>
      <c r="FF58" s="331">
        <v>0</v>
      </c>
      <c r="FG58" s="138">
        <v>0</v>
      </c>
      <c r="FH58" s="254"/>
      <c r="FI58" s="331"/>
      <c r="FJ58" s="146" t="s">
        <v>1562</v>
      </c>
      <c r="FK58" s="143" t="s">
        <v>1599</v>
      </c>
      <c r="FM58" s="148" t="s">
        <v>1487</v>
      </c>
      <c r="FN58" s="143" t="s">
        <v>6</v>
      </c>
      <c r="FO58" s="254">
        <v>1</v>
      </c>
      <c r="FP58" s="331">
        <v>0</v>
      </c>
      <c r="FQ58" s="331">
        <v>0</v>
      </c>
      <c r="FR58" s="169">
        <v>4</v>
      </c>
      <c r="FS58" s="331">
        <v>0</v>
      </c>
      <c r="FT58" s="355"/>
      <c r="FU58" s="355"/>
      <c r="FV58" s="265"/>
      <c r="FW58" s="146" t="s">
        <v>1187</v>
      </c>
      <c r="FX58" s="143" t="s">
        <v>1587</v>
      </c>
      <c r="FZ58" s="148" t="s">
        <v>1022</v>
      </c>
      <c r="GA58" s="143" t="s">
        <v>5</v>
      </c>
      <c r="GB58" s="169">
        <v>1</v>
      </c>
      <c r="GC58" s="331">
        <v>0</v>
      </c>
      <c r="GD58" s="169">
        <v>0</v>
      </c>
      <c r="GE58" s="355"/>
      <c r="GF58" s="265"/>
      <c r="GG58" s="146" t="s">
        <v>1312</v>
      </c>
      <c r="GH58" s="143" t="s">
        <v>1600</v>
      </c>
      <c r="GJ58" s="148" t="s">
        <v>1538</v>
      </c>
      <c r="GK58" s="143" t="s">
        <v>4</v>
      </c>
      <c r="GL58" s="254">
        <v>1</v>
      </c>
      <c r="GM58" s="331">
        <v>0</v>
      </c>
      <c r="GN58" s="331">
        <v>0</v>
      </c>
      <c r="GO58" s="331">
        <v>4</v>
      </c>
      <c r="GP58" s="331">
        <v>0</v>
      </c>
      <c r="GQ58" s="355"/>
      <c r="GR58" s="355"/>
      <c r="GS58" s="355"/>
      <c r="GT58" s="146" t="s">
        <v>1539</v>
      </c>
      <c r="GU58" s="143" t="s">
        <v>1579</v>
      </c>
      <c r="GW58" s="148" t="s">
        <v>1489</v>
      </c>
      <c r="GX58" s="143" t="s">
        <v>6</v>
      </c>
      <c r="GY58" s="254">
        <v>1</v>
      </c>
      <c r="GZ58" s="331">
        <v>0</v>
      </c>
      <c r="HA58" s="331">
        <v>0</v>
      </c>
      <c r="HB58" s="331">
        <v>4</v>
      </c>
      <c r="HC58" s="331">
        <v>0</v>
      </c>
      <c r="HD58" s="355"/>
      <c r="HE58" s="355"/>
      <c r="HF58" s="355"/>
      <c r="HG58" s="149" t="s">
        <v>1190</v>
      </c>
      <c r="HH58" s="143" t="s">
        <v>1601</v>
      </c>
      <c r="HJ58" s="148" t="s">
        <v>1064</v>
      </c>
      <c r="HK58" s="143" t="s">
        <v>5</v>
      </c>
      <c r="HL58" s="254">
        <v>1</v>
      </c>
      <c r="HM58" s="331">
        <v>0</v>
      </c>
      <c r="HN58" s="331">
        <v>0</v>
      </c>
      <c r="HO58" s="355"/>
      <c r="HP58" s="147"/>
      <c r="HQ58" s="146" t="s">
        <v>1297</v>
      </c>
      <c r="HR58" s="143" t="s">
        <v>1602</v>
      </c>
    </row>
    <row r="59" spans="2:226">
      <c r="B59" s="148" t="s">
        <v>31</v>
      </c>
      <c r="C59" s="147" t="s">
        <v>16</v>
      </c>
      <c r="D59" s="137">
        <v>1</v>
      </c>
      <c r="E59" s="331">
        <v>0</v>
      </c>
      <c r="F59" s="331">
        <v>0</v>
      </c>
      <c r="G59" s="150">
        <v>6</v>
      </c>
      <c r="H59" s="331"/>
      <c r="I59" s="138"/>
      <c r="J59" s="137">
        <v>1</v>
      </c>
      <c r="K59" s="143" t="s">
        <v>1603</v>
      </c>
      <c r="L59" s="164"/>
      <c r="M59" s="148" t="s">
        <v>125</v>
      </c>
      <c r="N59" s="143" t="s">
        <v>3</v>
      </c>
      <c r="O59" s="137">
        <v>1</v>
      </c>
      <c r="P59" s="331">
        <v>0</v>
      </c>
      <c r="Q59" s="331">
        <v>0</v>
      </c>
      <c r="R59" s="331">
        <v>4</v>
      </c>
      <c r="S59" s="331">
        <v>0</v>
      </c>
      <c r="T59" s="150">
        <v>0</v>
      </c>
      <c r="U59" s="331"/>
      <c r="V59" s="138"/>
      <c r="W59" s="149" t="s">
        <v>1604</v>
      </c>
      <c r="X59" s="143" t="s">
        <v>1605</v>
      </c>
      <c r="Y59" s="164"/>
      <c r="Z59" s="148" t="s">
        <v>267</v>
      </c>
      <c r="AA59" s="143" t="s">
        <v>8</v>
      </c>
      <c r="AB59" s="137">
        <v>1</v>
      </c>
      <c r="AC59" s="331">
        <v>0</v>
      </c>
      <c r="AD59" s="331">
        <v>0</v>
      </c>
      <c r="AE59" s="331">
        <v>4</v>
      </c>
      <c r="AF59" s="331">
        <v>0</v>
      </c>
      <c r="AG59" s="150">
        <v>0</v>
      </c>
      <c r="AH59" s="331"/>
      <c r="AI59" s="138"/>
      <c r="AJ59" s="137" t="s">
        <v>1409</v>
      </c>
      <c r="AK59" s="143" t="s">
        <v>1606</v>
      </c>
      <c r="AL59" s="164"/>
      <c r="AM59" s="148" t="s">
        <v>294</v>
      </c>
      <c r="AN59" s="143" t="s">
        <v>8</v>
      </c>
      <c r="AO59" s="137">
        <v>1</v>
      </c>
      <c r="AP59" s="331">
        <v>0</v>
      </c>
      <c r="AQ59" s="331">
        <v>0</v>
      </c>
      <c r="AR59" s="331">
        <v>4</v>
      </c>
      <c r="AS59" s="331">
        <v>0</v>
      </c>
      <c r="AT59" s="150">
        <v>0</v>
      </c>
      <c r="AU59" s="331"/>
      <c r="AV59" s="138"/>
      <c r="AW59" s="137" t="s">
        <v>1411</v>
      </c>
      <c r="AX59" s="143" t="s">
        <v>1606</v>
      </c>
      <c r="AY59" s="164"/>
      <c r="AZ59" s="148" t="s">
        <v>321</v>
      </c>
      <c r="BA59" s="147" t="s">
        <v>5</v>
      </c>
      <c r="BB59" s="137">
        <v>1</v>
      </c>
      <c r="BC59" s="331">
        <v>0</v>
      </c>
      <c r="BD59" s="331">
        <v>0</v>
      </c>
      <c r="BE59" s="331">
        <v>4</v>
      </c>
      <c r="BF59" s="331">
        <v>0</v>
      </c>
      <c r="BG59" s="150">
        <v>0</v>
      </c>
      <c r="BH59" s="331"/>
      <c r="BI59" s="138"/>
      <c r="BJ59" s="149" t="s">
        <v>1481</v>
      </c>
      <c r="BK59" s="143" t="s">
        <v>1607</v>
      </c>
      <c r="BM59" s="148" t="s">
        <v>390</v>
      </c>
      <c r="BN59" s="147" t="s">
        <v>1</v>
      </c>
      <c r="BO59" s="137">
        <v>1</v>
      </c>
      <c r="BP59" s="331">
        <v>0</v>
      </c>
      <c r="BQ59" s="331">
        <v>0</v>
      </c>
      <c r="BR59" s="150">
        <v>7</v>
      </c>
      <c r="BS59" s="150">
        <v>0</v>
      </c>
      <c r="BT59" s="150">
        <v>0</v>
      </c>
      <c r="BU59" s="331"/>
      <c r="BV59" s="138"/>
      <c r="BW59" s="149" t="s">
        <v>1568</v>
      </c>
      <c r="BX59" s="143" t="s">
        <v>1443</v>
      </c>
      <c r="BY59" s="164"/>
      <c r="BZ59" s="148" t="s">
        <v>581</v>
      </c>
      <c r="CA59" s="147" t="s">
        <v>7</v>
      </c>
      <c r="CB59" s="137">
        <v>1</v>
      </c>
      <c r="CC59" s="331">
        <v>0</v>
      </c>
      <c r="CD59" s="331">
        <v>0</v>
      </c>
      <c r="CE59" s="150">
        <v>4</v>
      </c>
      <c r="CF59" s="150">
        <v>0</v>
      </c>
      <c r="CG59" s="150">
        <v>0</v>
      </c>
      <c r="CH59" s="331"/>
      <c r="CI59" s="138"/>
      <c r="CJ59" s="149" t="s">
        <v>1175</v>
      </c>
      <c r="CK59" s="143" t="s">
        <v>1608</v>
      </c>
      <c r="CL59" s="164"/>
      <c r="CX59" s="148" t="s">
        <v>887</v>
      </c>
      <c r="CY59" s="143" t="s">
        <v>5</v>
      </c>
      <c r="CZ59" s="137">
        <v>1</v>
      </c>
      <c r="DA59" s="331">
        <v>0</v>
      </c>
      <c r="DB59" s="150">
        <v>0</v>
      </c>
      <c r="DC59" s="331"/>
      <c r="DD59" s="138"/>
      <c r="DE59" s="149" t="s">
        <v>1323</v>
      </c>
      <c r="DF59" s="143" t="s">
        <v>1609</v>
      </c>
      <c r="DG59" s="164"/>
      <c r="DH59" s="148" t="s">
        <v>938</v>
      </c>
      <c r="DI59" s="143" t="s">
        <v>7</v>
      </c>
      <c r="DJ59" s="137">
        <v>0</v>
      </c>
      <c r="DK59" s="331">
        <v>1</v>
      </c>
      <c r="DL59" s="150">
        <v>1</v>
      </c>
      <c r="DM59" s="331"/>
      <c r="DN59" s="138"/>
      <c r="DO59" s="137" t="s">
        <v>1178</v>
      </c>
      <c r="DP59" s="143" t="s">
        <v>1610</v>
      </c>
      <c r="DQ59" s="164"/>
      <c r="DR59" s="148" t="s">
        <v>955</v>
      </c>
      <c r="DS59" s="143" t="s">
        <v>7</v>
      </c>
      <c r="DT59" s="137">
        <v>0</v>
      </c>
      <c r="DU59" s="331">
        <v>1</v>
      </c>
      <c r="DV59" s="150">
        <v>1</v>
      </c>
      <c r="DW59" s="331"/>
      <c r="DX59" s="138"/>
      <c r="DY59" s="137" t="s">
        <v>1180</v>
      </c>
      <c r="DZ59" s="143" t="s">
        <v>1610</v>
      </c>
      <c r="EA59" s="164"/>
      <c r="EB59" s="148" t="s">
        <v>974</v>
      </c>
      <c r="EC59" s="143" t="s">
        <v>7</v>
      </c>
      <c r="ED59" s="137">
        <v>0</v>
      </c>
      <c r="EE59" s="331">
        <v>1</v>
      </c>
      <c r="EF59" s="150">
        <v>1</v>
      </c>
      <c r="EG59" s="331"/>
      <c r="EH59" s="138"/>
      <c r="EI59" s="137">
        <v>7</v>
      </c>
      <c r="EJ59" s="143" t="s">
        <v>1611</v>
      </c>
      <c r="EK59" s="164"/>
      <c r="EL59" s="148" t="s">
        <v>1004</v>
      </c>
      <c r="EM59" s="143" t="s">
        <v>7</v>
      </c>
      <c r="EN59" s="137">
        <v>0</v>
      </c>
      <c r="EO59" s="331">
        <v>1</v>
      </c>
      <c r="EP59" s="150">
        <v>1</v>
      </c>
      <c r="EQ59" s="331"/>
      <c r="ER59" s="138"/>
      <c r="ES59" s="137">
        <v>8</v>
      </c>
      <c r="ET59" s="143" t="s">
        <v>1612</v>
      </c>
      <c r="EU59" s="164"/>
      <c r="EZ59" s="148" t="s">
        <v>1613</v>
      </c>
      <c r="FA59" s="143" t="s">
        <v>310</v>
      </c>
      <c r="FB59" s="137">
        <v>1</v>
      </c>
      <c r="FC59" s="331">
        <v>0</v>
      </c>
      <c r="FD59" s="331">
        <v>0</v>
      </c>
      <c r="FE59" s="331">
        <v>7</v>
      </c>
      <c r="FF59" s="331">
        <v>0</v>
      </c>
      <c r="FG59" s="138">
        <v>0</v>
      </c>
      <c r="FH59" s="254"/>
      <c r="FI59" s="331"/>
      <c r="FJ59" s="146" t="s">
        <v>1562</v>
      </c>
      <c r="FK59" s="143" t="s">
        <v>1614</v>
      </c>
      <c r="FM59" s="148" t="s">
        <v>1474</v>
      </c>
      <c r="FN59" s="143" t="s">
        <v>7</v>
      </c>
      <c r="FO59" s="254">
        <v>1</v>
      </c>
      <c r="FP59" s="331">
        <v>0</v>
      </c>
      <c r="FQ59" s="331">
        <v>0</v>
      </c>
      <c r="FR59" s="169">
        <v>4</v>
      </c>
      <c r="FS59" s="331">
        <v>0</v>
      </c>
      <c r="FT59" s="355"/>
      <c r="FU59" s="355"/>
      <c r="FV59" s="265"/>
      <c r="FW59" s="146" t="s">
        <v>1187</v>
      </c>
      <c r="FX59" s="143" t="s">
        <v>1570</v>
      </c>
      <c r="FZ59" s="148" t="s">
        <v>1022</v>
      </c>
      <c r="GA59" s="143" t="s">
        <v>6</v>
      </c>
      <c r="GB59" s="169">
        <v>0</v>
      </c>
      <c r="GC59" s="331">
        <v>1</v>
      </c>
      <c r="GD59" s="169">
        <v>1</v>
      </c>
      <c r="GE59" s="355"/>
      <c r="GF59" s="265"/>
      <c r="GG59" s="146" t="s">
        <v>1312</v>
      </c>
      <c r="GH59" s="143" t="s">
        <v>1615</v>
      </c>
      <c r="GJ59" s="148" t="s">
        <v>1550</v>
      </c>
      <c r="GK59" s="143" t="s">
        <v>4</v>
      </c>
      <c r="GL59" s="254">
        <v>1</v>
      </c>
      <c r="GM59" s="331">
        <v>0</v>
      </c>
      <c r="GN59" s="331">
        <v>0</v>
      </c>
      <c r="GO59" s="331">
        <v>4</v>
      </c>
      <c r="GP59" s="331">
        <v>0</v>
      </c>
      <c r="GQ59" s="355"/>
      <c r="GR59" s="355"/>
      <c r="GS59" s="355"/>
      <c r="GT59" s="146" t="s">
        <v>1539</v>
      </c>
      <c r="GU59" s="143" t="s">
        <v>1592</v>
      </c>
      <c r="GW59" s="148" t="s">
        <v>1501</v>
      </c>
      <c r="GX59" s="143" t="s">
        <v>6</v>
      </c>
      <c r="GY59" s="254">
        <v>1</v>
      </c>
      <c r="GZ59" s="331">
        <v>0</v>
      </c>
      <c r="HA59" s="331">
        <v>0</v>
      </c>
      <c r="HB59" s="331">
        <v>4</v>
      </c>
      <c r="HC59" s="331">
        <v>0</v>
      </c>
      <c r="HD59" s="355"/>
      <c r="HE59" s="355"/>
      <c r="HF59" s="355"/>
      <c r="HG59" s="149" t="s">
        <v>1190</v>
      </c>
      <c r="HH59" s="143" t="s">
        <v>1616</v>
      </c>
      <c r="HJ59" s="148" t="s">
        <v>1064</v>
      </c>
      <c r="HK59" s="143" t="s">
        <v>6</v>
      </c>
      <c r="HL59" s="254">
        <v>0</v>
      </c>
      <c r="HM59" s="331">
        <v>1</v>
      </c>
      <c r="HN59" s="331">
        <v>1</v>
      </c>
      <c r="HO59" s="355"/>
      <c r="HP59" s="147"/>
      <c r="HQ59" s="146" t="s">
        <v>1297</v>
      </c>
      <c r="HR59" s="143" t="s">
        <v>1617</v>
      </c>
    </row>
    <row r="60" spans="2:226">
      <c r="B60" s="148" t="s">
        <v>31</v>
      </c>
      <c r="C60" s="147" t="s">
        <v>18</v>
      </c>
      <c r="D60" s="137">
        <v>1</v>
      </c>
      <c r="E60" s="331">
        <v>0</v>
      </c>
      <c r="F60" s="331">
        <v>0</v>
      </c>
      <c r="G60" s="150">
        <v>4</v>
      </c>
      <c r="H60" s="331"/>
      <c r="I60" s="138"/>
      <c r="J60" s="137">
        <v>1</v>
      </c>
      <c r="K60" s="143" t="s">
        <v>1618</v>
      </c>
      <c r="L60" s="164"/>
      <c r="M60" s="148" t="s">
        <v>125</v>
      </c>
      <c r="N60" s="143" t="s">
        <v>8</v>
      </c>
      <c r="O60" s="137">
        <v>1</v>
      </c>
      <c r="P60" s="331">
        <v>0</v>
      </c>
      <c r="Q60" s="331">
        <v>0</v>
      </c>
      <c r="R60" s="331">
        <v>4</v>
      </c>
      <c r="S60" s="331">
        <v>0</v>
      </c>
      <c r="T60" s="150">
        <v>0</v>
      </c>
      <c r="U60" s="331"/>
      <c r="V60" s="138"/>
      <c r="W60" s="149" t="s">
        <v>1604</v>
      </c>
      <c r="X60" s="143" t="s">
        <v>1422</v>
      </c>
      <c r="Y60" s="164"/>
      <c r="Z60" s="148" t="s">
        <v>268</v>
      </c>
      <c r="AA60" s="143" t="s">
        <v>8</v>
      </c>
      <c r="AB60" s="137">
        <v>1</v>
      </c>
      <c r="AC60" s="331">
        <v>0</v>
      </c>
      <c r="AD60" s="331">
        <v>0</v>
      </c>
      <c r="AE60" s="331">
        <v>4</v>
      </c>
      <c r="AF60" s="331">
        <v>0</v>
      </c>
      <c r="AG60" s="150">
        <v>0</v>
      </c>
      <c r="AH60" s="331"/>
      <c r="AI60" s="138"/>
      <c r="AJ60" s="137" t="s">
        <v>1409</v>
      </c>
      <c r="AK60" s="143" t="s">
        <v>1619</v>
      </c>
      <c r="AL60" s="164"/>
      <c r="AM60" s="148" t="s">
        <v>295</v>
      </c>
      <c r="AN60" s="143" t="s">
        <v>8</v>
      </c>
      <c r="AO60" s="137">
        <v>1</v>
      </c>
      <c r="AP60" s="331">
        <v>0</v>
      </c>
      <c r="AQ60" s="331">
        <v>0</v>
      </c>
      <c r="AR60" s="331">
        <v>4</v>
      </c>
      <c r="AS60" s="331">
        <v>0</v>
      </c>
      <c r="AT60" s="150">
        <v>0</v>
      </c>
      <c r="AU60" s="331"/>
      <c r="AV60" s="138"/>
      <c r="AW60" s="137" t="s">
        <v>1411</v>
      </c>
      <c r="AX60" s="143" t="s">
        <v>1619</v>
      </c>
      <c r="AY60" s="164"/>
      <c r="AZ60" s="148" t="s">
        <v>331</v>
      </c>
      <c r="BA60" s="147" t="s">
        <v>5</v>
      </c>
      <c r="BB60" s="137">
        <v>1</v>
      </c>
      <c r="BC60" s="331">
        <v>0</v>
      </c>
      <c r="BD60" s="331">
        <v>0</v>
      </c>
      <c r="BE60" s="331">
        <v>4</v>
      </c>
      <c r="BF60" s="331">
        <v>0</v>
      </c>
      <c r="BG60" s="150">
        <v>0</v>
      </c>
      <c r="BH60" s="331"/>
      <c r="BI60" s="138"/>
      <c r="BJ60" s="149" t="s">
        <v>1481</v>
      </c>
      <c r="BK60" s="143" t="s">
        <v>1620</v>
      </c>
      <c r="BM60" s="148" t="s">
        <v>401</v>
      </c>
      <c r="BN60" s="147" t="s">
        <v>1</v>
      </c>
      <c r="BO60" s="137">
        <v>1</v>
      </c>
      <c r="BP60" s="331">
        <v>0</v>
      </c>
      <c r="BQ60" s="331">
        <v>0</v>
      </c>
      <c r="BR60" s="150">
        <v>7</v>
      </c>
      <c r="BS60" s="150">
        <v>0</v>
      </c>
      <c r="BT60" s="150">
        <v>0</v>
      </c>
      <c r="BU60" s="331"/>
      <c r="BV60" s="138"/>
      <c r="BW60" s="149" t="s">
        <v>1568</v>
      </c>
      <c r="BX60" s="143" t="s">
        <v>1455</v>
      </c>
      <c r="BY60" s="164"/>
      <c r="BZ60" s="148" t="s">
        <v>572</v>
      </c>
      <c r="CA60" s="147" t="s">
        <v>8</v>
      </c>
      <c r="CB60" s="137">
        <v>1</v>
      </c>
      <c r="CC60" s="331">
        <v>0</v>
      </c>
      <c r="CD60" s="331">
        <v>0</v>
      </c>
      <c r="CE60" s="150">
        <v>4</v>
      </c>
      <c r="CF60" s="150">
        <v>0</v>
      </c>
      <c r="CG60" s="150">
        <v>0</v>
      </c>
      <c r="CH60" s="331"/>
      <c r="CI60" s="138"/>
      <c r="CJ60" s="149" t="s">
        <v>1175</v>
      </c>
      <c r="CK60" s="143" t="s">
        <v>1621</v>
      </c>
      <c r="CL60" s="164"/>
      <c r="CX60" s="148" t="s">
        <v>887</v>
      </c>
      <c r="CY60" s="143" t="s">
        <v>6</v>
      </c>
      <c r="CZ60" s="137">
        <v>0</v>
      </c>
      <c r="DA60" s="331">
        <v>1</v>
      </c>
      <c r="DB60" s="150">
        <v>1</v>
      </c>
      <c r="DC60" s="331"/>
      <c r="DD60" s="138"/>
      <c r="DE60" s="149" t="s">
        <v>1323</v>
      </c>
      <c r="DF60" s="143" t="s">
        <v>1615</v>
      </c>
      <c r="DG60" s="164"/>
      <c r="DH60" s="148" t="s">
        <v>940</v>
      </c>
      <c r="DI60" s="143" t="s">
        <v>1</v>
      </c>
      <c r="DJ60" s="137">
        <v>0</v>
      </c>
      <c r="DK60" s="331">
        <v>0</v>
      </c>
      <c r="DL60" s="150">
        <v>0</v>
      </c>
      <c r="DM60" s="331"/>
      <c r="DN60" s="138"/>
      <c r="DO60" s="137" t="s">
        <v>1178</v>
      </c>
      <c r="DP60" s="143" t="s">
        <v>1386</v>
      </c>
      <c r="DQ60" s="164"/>
      <c r="DR60" s="148" t="s">
        <v>957</v>
      </c>
      <c r="DS60" s="143" t="s">
        <v>1</v>
      </c>
      <c r="DT60" s="137">
        <v>0</v>
      </c>
      <c r="DU60" s="331">
        <v>0</v>
      </c>
      <c r="DV60" s="150">
        <v>0</v>
      </c>
      <c r="DW60" s="331"/>
      <c r="DX60" s="138"/>
      <c r="DY60" s="137" t="s">
        <v>1180</v>
      </c>
      <c r="DZ60" s="143" t="s">
        <v>1386</v>
      </c>
      <c r="EA60" s="164"/>
      <c r="EB60" s="148" t="s">
        <v>976</v>
      </c>
      <c r="EC60" s="143" t="s">
        <v>1</v>
      </c>
      <c r="ED60" s="137">
        <v>0</v>
      </c>
      <c r="EE60" s="331">
        <v>0</v>
      </c>
      <c r="EF60" s="150">
        <v>0</v>
      </c>
      <c r="EG60" s="331"/>
      <c r="EH60" s="138"/>
      <c r="EI60" s="137">
        <v>7</v>
      </c>
      <c r="EJ60" s="143" t="s">
        <v>1386</v>
      </c>
      <c r="EK60" s="164"/>
      <c r="EL60" s="148" t="s">
        <v>1007</v>
      </c>
      <c r="EM60" s="143" t="s">
        <v>1</v>
      </c>
      <c r="EN60" s="137">
        <v>0</v>
      </c>
      <c r="EO60" s="331">
        <v>0</v>
      </c>
      <c r="EP60" s="150">
        <v>0</v>
      </c>
      <c r="EQ60" s="331"/>
      <c r="ER60" s="138"/>
      <c r="ES60" s="137">
        <v>8</v>
      </c>
      <c r="ET60" s="143" t="s">
        <v>1386</v>
      </c>
      <c r="EU60" s="164"/>
      <c r="EZ60" s="148" t="s">
        <v>1598</v>
      </c>
      <c r="FA60" s="143" t="s">
        <v>2</v>
      </c>
      <c r="FB60" s="137">
        <v>1</v>
      </c>
      <c r="FC60" s="331">
        <v>0</v>
      </c>
      <c r="FD60" s="331">
        <v>0</v>
      </c>
      <c r="FE60" s="331">
        <v>7</v>
      </c>
      <c r="FF60" s="331">
        <v>0</v>
      </c>
      <c r="FG60" s="138">
        <v>0</v>
      </c>
      <c r="FH60" s="254"/>
      <c r="FI60" s="331"/>
      <c r="FJ60" s="146" t="s">
        <v>1562</v>
      </c>
      <c r="FK60" s="143" t="s">
        <v>1468</v>
      </c>
      <c r="FM60" s="148" t="s">
        <v>1487</v>
      </c>
      <c r="FN60" s="143" t="s">
        <v>7</v>
      </c>
      <c r="FO60" s="254">
        <v>1</v>
      </c>
      <c r="FP60" s="331">
        <v>0</v>
      </c>
      <c r="FQ60" s="331">
        <v>0</v>
      </c>
      <c r="FR60" s="169">
        <v>4</v>
      </c>
      <c r="FS60" s="331">
        <v>0</v>
      </c>
      <c r="FT60" s="355"/>
      <c r="FU60" s="355"/>
      <c r="FV60" s="265"/>
      <c r="FW60" s="146" t="s">
        <v>1187</v>
      </c>
      <c r="FX60" s="143" t="s">
        <v>1581</v>
      </c>
      <c r="FZ60" s="148" t="s">
        <v>1022</v>
      </c>
      <c r="GA60" s="143" t="s">
        <v>7</v>
      </c>
      <c r="GB60" s="169">
        <v>0</v>
      </c>
      <c r="GC60" s="331">
        <v>1</v>
      </c>
      <c r="GD60" s="169">
        <v>1</v>
      </c>
      <c r="GE60" s="355"/>
      <c r="GF60" s="265"/>
      <c r="GG60" s="146" t="s">
        <v>1312</v>
      </c>
      <c r="GH60" s="143" t="s">
        <v>1622</v>
      </c>
      <c r="GJ60" s="148" t="s">
        <v>1538</v>
      </c>
      <c r="GK60" s="143" t="s">
        <v>5</v>
      </c>
      <c r="GL60" s="254">
        <v>1</v>
      </c>
      <c r="GM60" s="331">
        <v>0</v>
      </c>
      <c r="GN60" s="331">
        <v>0</v>
      </c>
      <c r="GO60" s="331">
        <v>4</v>
      </c>
      <c r="GP60" s="331">
        <v>0</v>
      </c>
      <c r="GQ60" s="355"/>
      <c r="GR60" s="355"/>
      <c r="GS60" s="355"/>
      <c r="GT60" s="146" t="s">
        <v>1539</v>
      </c>
      <c r="GU60" s="143" t="s">
        <v>1623</v>
      </c>
      <c r="GW60" s="148" t="s">
        <v>1489</v>
      </c>
      <c r="GX60" s="143" t="s">
        <v>7</v>
      </c>
      <c r="GY60" s="254">
        <v>1</v>
      </c>
      <c r="GZ60" s="331">
        <v>0</v>
      </c>
      <c r="HA60" s="331">
        <v>0</v>
      </c>
      <c r="HB60" s="331">
        <v>4</v>
      </c>
      <c r="HC60" s="331">
        <v>0</v>
      </c>
      <c r="HD60" s="355"/>
      <c r="HE60" s="355"/>
      <c r="HF60" s="355"/>
      <c r="HG60" s="149" t="s">
        <v>1190</v>
      </c>
      <c r="HH60" s="143" t="s">
        <v>1624</v>
      </c>
      <c r="HJ60" s="148" t="s">
        <v>1064</v>
      </c>
      <c r="HK60" s="143" t="s">
        <v>7</v>
      </c>
      <c r="HL60" s="254">
        <v>0</v>
      </c>
      <c r="HM60" s="331">
        <v>1</v>
      </c>
      <c r="HN60" s="331">
        <v>1</v>
      </c>
      <c r="HO60" s="355"/>
      <c r="HP60" s="147"/>
      <c r="HQ60" s="146" t="s">
        <v>1297</v>
      </c>
      <c r="HR60" s="143" t="s">
        <v>1625</v>
      </c>
    </row>
    <row r="61" spans="2:226">
      <c r="B61" s="148" t="s">
        <v>31</v>
      </c>
      <c r="C61" s="147" t="s">
        <v>19</v>
      </c>
      <c r="D61" s="137">
        <v>1</v>
      </c>
      <c r="E61" s="331">
        <v>0</v>
      </c>
      <c r="F61" s="331">
        <v>0</v>
      </c>
      <c r="G61" s="150">
        <v>4</v>
      </c>
      <c r="H61" s="331"/>
      <c r="I61" s="138"/>
      <c r="J61" s="137">
        <v>1</v>
      </c>
      <c r="K61" s="143" t="s">
        <v>1626</v>
      </c>
      <c r="L61" s="164"/>
      <c r="M61" s="148" t="s">
        <v>125</v>
      </c>
      <c r="N61" s="143" t="s">
        <v>9</v>
      </c>
      <c r="O61" s="137">
        <v>2</v>
      </c>
      <c r="P61" s="331">
        <v>1</v>
      </c>
      <c r="Q61" s="331">
        <v>2</v>
      </c>
      <c r="R61" s="331">
        <v>1</v>
      </c>
      <c r="S61" s="331">
        <v>1</v>
      </c>
      <c r="T61" s="150">
        <v>0</v>
      </c>
      <c r="U61" s="331"/>
      <c r="V61" s="138"/>
      <c r="W61" s="149" t="s">
        <v>1604</v>
      </c>
      <c r="X61" s="143" t="s">
        <v>1433</v>
      </c>
      <c r="Y61" s="164"/>
      <c r="Z61" s="148" t="s">
        <v>267</v>
      </c>
      <c r="AA61" s="143" t="s">
        <v>9</v>
      </c>
      <c r="AB61" s="137">
        <v>1</v>
      </c>
      <c r="AC61" s="331">
        <v>0</v>
      </c>
      <c r="AD61" s="331">
        <v>0</v>
      </c>
      <c r="AE61" s="331">
        <v>4</v>
      </c>
      <c r="AF61" s="331">
        <v>0</v>
      </c>
      <c r="AG61" s="150">
        <v>0</v>
      </c>
      <c r="AH61" s="331"/>
      <c r="AI61" s="138"/>
      <c r="AJ61" s="137" t="s">
        <v>1409</v>
      </c>
      <c r="AK61" s="143" t="s">
        <v>1627</v>
      </c>
      <c r="AL61" s="164"/>
      <c r="AM61" s="148" t="s">
        <v>294</v>
      </c>
      <c r="AN61" s="143" t="s">
        <v>9</v>
      </c>
      <c r="AO61" s="137">
        <v>1</v>
      </c>
      <c r="AP61" s="331">
        <v>0</v>
      </c>
      <c r="AQ61" s="331">
        <v>0</v>
      </c>
      <c r="AR61" s="331">
        <v>4</v>
      </c>
      <c r="AS61" s="331">
        <v>0</v>
      </c>
      <c r="AT61" s="150">
        <v>0</v>
      </c>
      <c r="AU61" s="331"/>
      <c r="AV61" s="138"/>
      <c r="AW61" s="137" t="s">
        <v>1411</v>
      </c>
      <c r="AX61" s="143" t="s">
        <v>1627</v>
      </c>
      <c r="AY61" s="164"/>
      <c r="AZ61" s="148" t="s">
        <v>321</v>
      </c>
      <c r="BA61" s="147" t="s">
        <v>6</v>
      </c>
      <c r="BB61" s="137">
        <v>1</v>
      </c>
      <c r="BC61" s="331">
        <v>0</v>
      </c>
      <c r="BD61" s="331">
        <v>0</v>
      </c>
      <c r="BE61" s="331">
        <v>4</v>
      </c>
      <c r="BF61" s="331">
        <v>0</v>
      </c>
      <c r="BG61" s="150">
        <v>0</v>
      </c>
      <c r="BH61" s="331"/>
      <c r="BI61" s="138"/>
      <c r="BJ61" s="149" t="s">
        <v>1481</v>
      </c>
      <c r="BK61" s="143" t="s">
        <v>1628</v>
      </c>
      <c r="BM61" s="148" t="s">
        <v>390</v>
      </c>
      <c r="BN61" s="147" t="s">
        <v>2</v>
      </c>
      <c r="BO61" s="137">
        <v>1</v>
      </c>
      <c r="BP61" s="331">
        <v>0</v>
      </c>
      <c r="BQ61" s="331">
        <v>0</v>
      </c>
      <c r="BR61" s="150">
        <v>7</v>
      </c>
      <c r="BS61" s="150">
        <v>0</v>
      </c>
      <c r="BT61" s="150">
        <v>0</v>
      </c>
      <c r="BU61" s="331"/>
      <c r="BV61" s="138"/>
      <c r="BW61" s="149" t="s">
        <v>1568</v>
      </c>
      <c r="BX61" s="143" t="s">
        <v>1468</v>
      </c>
      <c r="BY61" s="164"/>
      <c r="BZ61" s="148" t="s">
        <v>581</v>
      </c>
      <c r="CA61" s="147" t="s">
        <v>8</v>
      </c>
      <c r="CB61" s="137">
        <v>1</v>
      </c>
      <c r="CC61" s="331">
        <v>0</v>
      </c>
      <c r="CD61" s="331">
        <v>0</v>
      </c>
      <c r="CE61" s="150">
        <v>4</v>
      </c>
      <c r="CF61" s="150">
        <v>0</v>
      </c>
      <c r="CG61" s="150">
        <v>0</v>
      </c>
      <c r="CH61" s="331"/>
      <c r="CI61" s="138"/>
      <c r="CJ61" s="149" t="s">
        <v>1175</v>
      </c>
      <c r="CK61" s="143" t="s">
        <v>1629</v>
      </c>
      <c r="CL61" s="164"/>
      <c r="CX61" s="148" t="s">
        <v>887</v>
      </c>
      <c r="CY61" s="143" t="s">
        <v>7</v>
      </c>
      <c r="CZ61" s="137">
        <v>0</v>
      </c>
      <c r="DA61" s="331">
        <v>1</v>
      </c>
      <c r="DB61" s="150">
        <v>1</v>
      </c>
      <c r="DC61" s="331"/>
      <c r="DD61" s="138"/>
      <c r="DE61" s="149" t="s">
        <v>1323</v>
      </c>
      <c r="DF61" s="143" t="s">
        <v>1622</v>
      </c>
      <c r="DG61" s="164"/>
      <c r="DH61" s="148" t="s">
        <v>940</v>
      </c>
      <c r="DI61" s="143" t="s">
        <v>2</v>
      </c>
      <c r="DJ61" s="137">
        <v>0</v>
      </c>
      <c r="DK61" s="331">
        <v>0</v>
      </c>
      <c r="DL61" s="150">
        <v>0</v>
      </c>
      <c r="DM61" s="331"/>
      <c r="DN61" s="138"/>
      <c r="DO61" s="137" t="s">
        <v>1178</v>
      </c>
      <c r="DP61" s="143" t="s">
        <v>1395</v>
      </c>
      <c r="DQ61" s="164"/>
      <c r="DR61" s="148" t="s">
        <v>957</v>
      </c>
      <c r="DS61" s="143" t="s">
        <v>2</v>
      </c>
      <c r="DT61" s="137">
        <v>0</v>
      </c>
      <c r="DU61" s="331">
        <v>0</v>
      </c>
      <c r="DV61" s="150">
        <v>0</v>
      </c>
      <c r="DW61" s="331"/>
      <c r="DX61" s="138"/>
      <c r="DY61" s="137" t="s">
        <v>1180</v>
      </c>
      <c r="DZ61" s="143" t="s">
        <v>1395</v>
      </c>
      <c r="EA61" s="164"/>
      <c r="EB61" s="148" t="s">
        <v>976</v>
      </c>
      <c r="EC61" s="143" t="s">
        <v>2</v>
      </c>
      <c r="ED61" s="137">
        <v>0</v>
      </c>
      <c r="EE61" s="331">
        <v>0</v>
      </c>
      <c r="EF61" s="150">
        <v>0</v>
      </c>
      <c r="EG61" s="331"/>
      <c r="EH61" s="138"/>
      <c r="EI61" s="137">
        <v>7</v>
      </c>
      <c r="EJ61" s="143" t="s">
        <v>1395</v>
      </c>
      <c r="EK61" s="164"/>
      <c r="EL61" s="148" t="s">
        <v>1007</v>
      </c>
      <c r="EM61" s="143" t="s">
        <v>2</v>
      </c>
      <c r="EN61" s="137">
        <v>0</v>
      </c>
      <c r="EO61" s="331">
        <v>0</v>
      </c>
      <c r="EP61" s="150">
        <v>0</v>
      </c>
      <c r="EQ61" s="331"/>
      <c r="ER61" s="138"/>
      <c r="ES61" s="137">
        <v>8</v>
      </c>
      <c r="ET61" s="143" t="s">
        <v>1395</v>
      </c>
      <c r="EU61" s="164"/>
      <c r="EZ61" s="148" t="s">
        <v>1613</v>
      </c>
      <c r="FA61" s="143" t="s">
        <v>2</v>
      </c>
      <c r="FB61" s="137">
        <v>1</v>
      </c>
      <c r="FC61" s="331">
        <v>0</v>
      </c>
      <c r="FD61" s="331">
        <v>0</v>
      </c>
      <c r="FE61" s="331">
        <v>7</v>
      </c>
      <c r="FF61" s="331">
        <v>0</v>
      </c>
      <c r="FG61" s="138">
        <v>0</v>
      </c>
      <c r="FH61" s="254"/>
      <c r="FI61" s="331"/>
      <c r="FJ61" s="146" t="s">
        <v>1562</v>
      </c>
      <c r="FK61" s="143" t="s">
        <v>1480</v>
      </c>
      <c r="FM61" s="148" t="s">
        <v>1474</v>
      </c>
      <c r="FN61" s="143" t="s">
        <v>8</v>
      </c>
      <c r="FO61" s="254">
        <v>1</v>
      </c>
      <c r="FP61" s="331">
        <v>0</v>
      </c>
      <c r="FQ61" s="331">
        <v>0</v>
      </c>
      <c r="FR61" s="169">
        <v>4</v>
      </c>
      <c r="FS61" s="331">
        <v>0</v>
      </c>
      <c r="FT61" s="355"/>
      <c r="FU61" s="355"/>
      <c r="FV61" s="265"/>
      <c r="FW61" s="146" t="s">
        <v>1187</v>
      </c>
      <c r="FX61" s="143" t="s">
        <v>1594</v>
      </c>
      <c r="FZ61" s="148" t="s">
        <v>1023</v>
      </c>
      <c r="GA61" s="143" t="s">
        <v>1</v>
      </c>
      <c r="GB61" s="169">
        <v>0</v>
      </c>
      <c r="GC61" s="331">
        <v>0</v>
      </c>
      <c r="GD61" s="169">
        <v>0</v>
      </c>
      <c r="GE61" s="355"/>
      <c r="GF61" s="265"/>
      <c r="GG61" s="146" t="s">
        <v>1312</v>
      </c>
      <c r="GH61" s="143" t="s">
        <v>1386</v>
      </c>
      <c r="GJ61" s="148" t="s">
        <v>1550</v>
      </c>
      <c r="GK61" s="143" t="s">
        <v>5</v>
      </c>
      <c r="GL61" s="254">
        <v>1</v>
      </c>
      <c r="GM61" s="331">
        <v>0</v>
      </c>
      <c r="GN61" s="331">
        <v>0</v>
      </c>
      <c r="GO61" s="331">
        <v>4</v>
      </c>
      <c r="GP61" s="331">
        <v>0</v>
      </c>
      <c r="GQ61" s="355"/>
      <c r="GR61" s="355"/>
      <c r="GS61" s="355"/>
      <c r="GT61" s="146" t="s">
        <v>1539</v>
      </c>
      <c r="GU61" s="143" t="s">
        <v>1630</v>
      </c>
      <c r="GW61" s="148" t="s">
        <v>1501</v>
      </c>
      <c r="GX61" s="143" t="s">
        <v>7</v>
      </c>
      <c r="GY61" s="254">
        <v>1</v>
      </c>
      <c r="GZ61" s="331">
        <v>0</v>
      </c>
      <c r="HA61" s="331">
        <v>0</v>
      </c>
      <c r="HB61" s="331">
        <v>4</v>
      </c>
      <c r="HC61" s="331">
        <v>0</v>
      </c>
      <c r="HD61" s="355"/>
      <c r="HE61" s="355"/>
      <c r="HF61" s="355"/>
      <c r="HG61" s="149" t="s">
        <v>1190</v>
      </c>
      <c r="HH61" s="143" t="s">
        <v>1631</v>
      </c>
      <c r="HJ61" s="148" t="s">
        <v>1067</v>
      </c>
      <c r="HK61" s="143" t="s">
        <v>1</v>
      </c>
      <c r="HL61" s="254">
        <v>0</v>
      </c>
      <c r="HM61" s="331">
        <v>0</v>
      </c>
      <c r="HN61" s="331">
        <v>0</v>
      </c>
      <c r="HO61" s="355"/>
      <c r="HP61" s="147"/>
      <c r="HQ61" s="146" t="s">
        <v>1297</v>
      </c>
      <c r="HR61" s="143" t="s">
        <v>1386</v>
      </c>
    </row>
    <row r="62" spans="2:226">
      <c r="B62" s="148" t="s">
        <v>31</v>
      </c>
      <c r="C62" s="147" t="s">
        <v>20</v>
      </c>
      <c r="D62" s="137">
        <v>1</v>
      </c>
      <c r="E62" s="331">
        <v>0</v>
      </c>
      <c r="F62" s="331">
        <v>0</v>
      </c>
      <c r="G62" s="150">
        <v>4</v>
      </c>
      <c r="H62" s="331"/>
      <c r="I62" s="138"/>
      <c r="J62" s="137">
        <v>1</v>
      </c>
      <c r="K62" s="143" t="s">
        <v>1632</v>
      </c>
      <c r="L62" s="164"/>
      <c r="M62" s="148" t="s">
        <v>128</v>
      </c>
      <c r="N62" s="143" t="s">
        <v>1</v>
      </c>
      <c r="O62" s="137">
        <v>1</v>
      </c>
      <c r="P62" s="331">
        <v>0</v>
      </c>
      <c r="Q62" s="331">
        <v>0</v>
      </c>
      <c r="R62" s="331">
        <v>7</v>
      </c>
      <c r="S62" s="331">
        <v>0</v>
      </c>
      <c r="T62" s="150">
        <v>0</v>
      </c>
      <c r="U62" s="331"/>
      <c r="V62" s="138"/>
      <c r="W62" s="149" t="s">
        <v>1604</v>
      </c>
      <c r="X62" s="143" t="s">
        <v>1443</v>
      </c>
      <c r="Y62" s="164"/>
      <c r="Z62" s="148" t="s">
        <v>268</v>
      </c>
      <c r="AA62" s="143" t="s">
        <v>9</v>
      </c>
      <c r="AB62" s="137">
        <v>1</v>
      </c>
      <c r="AC62" s="331">
        <v>0</v>
      </c>
      <c r="AD62" s="331">
        <v>0</v>
      </c>
      <c r="AE62" s="331">
        <v>4</v>
      </c>
      <c r="AF62" s="331">
        <v>0</v>
      </c>
      <c r="AG62" s="150">
        <v>0</v>
      </c>
      <c r="AH62" s="331"/>
      <c r="AI62" s="138"/>
      <c r="AJ62" s="137" t="s">
        <v>1409</v>
      </c>
      <c r="AK62" s="143" t="s">
        <v>1633</v>
      </c>
      <c r="AL62" s="164"/>
      <c r="AM62" s="148" t="s">
        <v>295</v>
      </c>
      <c r="AN62" s="143" t="s">
        <v>9</v>
      </c>
      <c r="AO62" s="137">
        <v>1</v>
      </c>
      <c r="AP62" s="331">
        <v>0</v>
      </c>
      <c r="AQ62" s="331">
        <v>0</v>
      </c>
      <c r="AR62" s="331">
        <v>4</v>
      </c>
      <c r="AS62" s="331">
        <v>0</v>
      </c>
      <c r="AT62" s="150">
        <v>0</v>
      </c>
      <c r="AU62" s="331"/>
      <c r="AV62" s="138"/>
      <c r="AW62" s="137" t="s">
        <v>1411</v>
      </c>
      <c r="AX62" s="143" t="s">
        <v>1633</v>
      </c>
      <c r="AY62" s="164"/>
      <c r="AZ62" s="148" t="s">
        <v>331</v>
      </c>
      <c r="BA62" s="147" t="s">
        <v>6</v>
      </c>
      <c r="BB62" s="137">
        <v>1</v>
      </c>
      <c r="BC62" s="331">
        <v>0</v>
      </c>
      <c r="BD62" s="331">
        <v>0</v>
      </c>
      <c r="BE62" s="331">
        <v>4</v>
      </c>
      <c r="BF62" s="331">
        <v>0</v>
      </c>
      <c r="BG62" s="150">
        <v>0</v>
      </c>
      <c r="BH62" s="331"/>
      <c r="BI62" s="138"/>
      <c r="BJ62" s="149" t="s">
        <v>1481</v>
      </c>
      <c r="BK62" s="143" t="s">
        <v>1634</v>
      </c>
      <c r="BM62" s="148" t="s">
        <v>401</v>
      </c>
      <c r="BN62" s="147" t="s">
        <v>2</v>
      </c>
      <c r="BO62" s="137">
        <v>1</v>
      </c>
      <c r="BP62" s="331">
        <v>0</v>
      </c>
      <c r="BQ62" s="331">
        <v>0</v>
      </c>
      <c r="BR62" s="150">
        <v>7</v>
      </c>
      <c r="BS62" s="150">
        <v>0</v>
      </c>
      <c r="BT62" s="150">
        <v>0</v>
      </c>
      <c r="BU62" s="331"/>
      <c r="BV62" s="138"/>
      <c r="BW62" s="149" t="s">
        <v>1568</v>
      </c>
      <c r="BX62" s="143" t="s">
        <v>1480</v>
      </c>
      <c r="BY62" s="164"/>
      <c r="BZ62" s="148" t="s">
        <v>572</v>
      </c>
      <c r="CA62" s="147" t="s">
        <v>9</v>
      </c>
      <c r="CB62" s="137">
        <v>1</v>
      </c>
      <c r="CC62" s="331">
        <v>0</v>
      </c>
      <c r="CD62" s="331">
        <v>0</v>
      </c>
      <c r="CE62" s="150">
        <v>4</v>
      </c>
      <c r="CF62" s="150">
        <v>0</v>
      </c>
      <c r="CG62" s="150">
        <v>0</v>
      </c>
      <c r="CH62" s="331"/>
      <c r="CI62" s="138"/>
      <c r="CJ62" s="149" t="s">
        <v>1175</v>
      </c>
      <c r="CK62" s="143" t="s">
        <v>1635</v>
      </c>
      <c r="CL62" s="164"/>
      <c r="CX62" s="148" t="s">
        <v>889</v>
      </c>
      <c r="CY62" s="143" t="s">
        <v>1</v>
      </c>
      <c r="CZ62" s="137">
        <v>0</v>
      </c>
      <c r="DA62" s="331">
        <v>0</v>
      </c>
      <c r="DB62" s="150">
        <v>0</v>
      </c>
      <c r="DC62" s="331"/>
      <c r="DD62" s="138"/>
      <c r="DE62" s="149" t="s">
        <v>1323</v>
      </c>
      <c r="DF62" s="143" t="s">
        <v>1386</v>
      </c>
      <c r="DG62" s="164"/>
      <c r="DH62" s="148" t="s">
        <v>940</v>
      </c>
      <c r="DI62" s="143" t="s">
        <v>3</v>
      </c>
      <c r="DJ62" s="137">
        <v>0</v>
      </c>
      <c r="DK62" s="331">
        <v>0</v>
      </c>
      <c r="DL62" s="150">
        <v>0</v>
      </c>
      <c r="DM62" s="331"/>
      <c r="DN62" s="138"/>
      <c r="DO62" s="137" t="s">
        <v>1178</v>
      </c>
      <c r="DP62" s="143" t="s">
        <v>1404</v>
      </c>
      <c r="DQ62" s="164"/>
      <c r="DR62" s="148" t="s">
        <v>957</v>
      </c>
      <c r="DS62" s="143" t="s">
        <v>3</v>
      </c>
      <c r="DT62" s="137">
        <v>0</v>
      </c>
      <c r="DU62" s="331">
        <v>0</v>
      </c>
      <c r="DV62" s="150">
        <v>0</v>
      </c>
      <c r="DW62" s="331"/>
      <c r="DX62" s="138"/>
      <c r="DY62" s="137" t="s">
        <v>1180</v>
      </c>
      <c r="DZ62" s="143" t="s">
        <v>1404</v>
      </c>
      <c r="EA62" s="164"/>
      <c r="EB62" s="148" t="s">
        <v>976</v>
      </c>
      <c r="EC62" s="143" t="s">
        <v>3</v>
      </c>
      <c r="ED62" s="137">
        <v>0</v>
      </c>
      <c r="EE62" s="331">
        <v>0</v>
      </c>
      <c r="EF62" s="150">
        <v>0</v>
      </c>
      <c r="EG62" s="331"/>
      <c r="EH62" s="138"/>
      <c r="EI62" s="137">
        <v>7</v>
      </c>
      <c r="EJ62" s="143" t="s">
        <v>1404</v>
      </c>
      <c r="EK62" s="164"/>
      <c r="EL62" s="148" t="s">
        <v>1007</v>
      </c>
      <c r="EM62" s="143" t="s">
        <v>3</v>
      </c>
      <c r="EN62" s="137">
        <v>0</v>
      </c>
      <c r="EO62" s="331">
        <v>0</v>
      </c>
      <c r="EP62" s="150">
        <v>0</v>
      </c>
      <c r="EQ62" s="331"/>
      <c r="ER62" s="138"/>
      <c r="ES62" s="137">
        <v>8</v>
      </c>
      <c r="ET62" s="143" t="s">
        <v>1404</v>
      </c>
      <c r="EU62" s="164"/>
      <c r="EZ62" s="148" t="s">
        <v>1598</v>
      </c>
      <c r="FA62" s="143" t="s">
        <v>3</v>
      </c>
      <c r="FB62" s="137">
        <v>1</v>
      </c>
      <c r="FC62" s="331">
        <v>0</v>
      </c>
      <c r="FD62" s="331">
        <v>0</v>
      </c>
      <c r="FE62" s="331">
        <v>4</v>
      </c>
      <c r="FF62" s="331">
        <v>0</v>
      </c>
      <c r="FG62" s="138">
        <v>0</v>
      </c>
      <c r="FH62" s="254"/>
      <c r="FI62" s="331"/>
      <c r="FJ62" s="146" t="s">
        <v>1562</v>
      </c>
      <c r="FK62" s="143" t="s">
        <v>1508</v>
      </c>
      <c r="FM62" s="148" t="s">
        <v>1487</v>
      </c>
      <c r="FN62" s="143" t="s">
        <v>8</v>
      </c>
      <c r="FO62" s="254">
        <v>1</v>
      </c>
      <c r="FP62" s="331">
        <v>0</v>
      </c>
      <c r="FQ62" s="331">
        <v>0</v>
      </c>
      <c r="FR62" s="169">
        <v>4</v>
      </c>
      <c r="FS62" s="331">
        <v>0</v>
      </c>
      <c r="FT62" s="355"/>
      <c r="FU62" s="355"/>
      <c r="FV62" s="265"/>
      <c r="FW62" s="146" t="s">
        <v>1187</v>
      </c>
      <c r="FX62" s="143" t="s">
        <v>1608</v>
      </c>
      <c r="FZ62" s="148" t="s">
        <v>1023</v>
      </c>
      <c r="GA62" s="143" t="s">
        <v>2</v>
      </c>
      <c r="GB62" s="169">
        <v>0</v>
      </c>
      <c r="GC62" s="331">
        <v>0</v>
      </c>
      <c r="GD62" s="169">
        <v>0</v>
      </c>
      <c r="GE62" s="355"/>
      <c r="GF62" s="265"/>
      <c r="GG62" s="146" t="s">
        <v>1312</v>
      </c>
      <c r="GH62" s="143" t="s">
        <v>1395</v>
      </c>
      <c r="GJ62" s="148" t="s">
        <v>1538</v>
      </c>
      <c r="GK62" s="143" t="s">
        <v>1485</v>
      </c>
      <c r="GL62" s="254">
        <v>1</v>
      </c>
      <c r="GM62" s="331">
        <v>0</v>
      </c>
      <c r="GN62" s="331">
        <v>0</v>
      </c>
      <c r="GO62" s="331">
        <v>4</v>
      </c>
      <c r="GP62" s="331">
        <v>0</v>
      </c>
      <c r="GQ62" s="355"/>
      <c r="GR62" s="355"/>
      <c r="GS62" s="355"/>
      <c r="GT62" s="146" t="s">
        <v>1539</v>
      </c>
      <c r="GU62" s="143" t="s">
        <v>1636</v>
      </c>
      <c r="GW62" s="148" t="s">
        <v>1489</v>
      </c>
      <c r="GX62" s="143" t="s">
        <v>8</v>
      </c>
      <c r="GY62" s="254">
        <v>1</v>
      </c>
      <c r="GZ62" s="331">
        <v>0</v>
      </c>
      <c r="HA62" s="331">
        <v>0</v>
      </c>
      <c r="HB62" s="331">
        <v>4</v>
      </c>
      <c r="HC62" s="331">
        <v>0</v>
      </c>
      <c r="HD62" s="355"/>
      <c r="HE62" s="355"/>
      <c r="HF62" s="355"/>
      <c r="HG62" s="149" t="s">
        <v>1190</v>
      </c>
      <c r="HH62" s="143" t="s">
        <v>1637</v>
      </c>
      <c r="HJ62" s="148" t="s">
        <v>1067</v>
      </c>
      <c r="HK62" s="143" t="s">
        <v>2</v>
      </c>
      <c r="HL62" s="254">
        <v>0</v>
      </c>
      <c r="HM62" s="331">
        <v>0</v>
      </c>
      <c r="HN62" s="331">
        <v>0</v>
      </c>
      <c r="HO62" s="355"/>
      <c r="HP62" s="147"/>
      <c r="HQ62" s="146" t="s">
        <v>1297</v>
      </c>
      <c r="HR62" s="143" t="s">
        <v>1395</v>
      </c>
    </row>
    <row r="63" spans="2:226">
      <c r="B63" s="148" t="s">
        <v>38</v>
      </c>
      <c r="C63" s="147" t="s">
        <v>1</v>
      </c>
      <c r="D63" s="137">
        <v>0</v>
      </c>
      <c r="E63" s="331">
        <v>0</v>
      </c>
      <c r="F63" s="331">
        <v>0</v>
      </c>
      <c r="G63" s="150">
        <v>7</v>
      </c>
      <c r="H63" s="331"/>
      <c r="I63" s="138"/>
      <c r="J63" s="137">
        <v>1</v>
      </c>
      <c r="K63" s="143" t="s">
        <v>1517</v>
      </c>
      <c r="L63" s="164"/>
      <c r="M63" s="148" t="s">
        <v>142</v>
      </c>
      <c r="N63" s="143" t="s">
        <v>1</v>
      </c>
      <c r="O63" s="137">
        <v>1</v>
      </c>
      <c r="P63" s="331">
        <v>0</v>
      </c>
      <c r="Q63" s="331">
        <v>0</v>
      </c>
      <c r="R63" s="331">
        <v>7</v>
      </c>
      <c r="S63" s="331">
        <v>0</v>
      </c>
      <c r="T63" s="150">
        <v>0</v>
      </c>
      <c r="U63" s="331"/>
      <c r="V63" s="138"/>
      <c r="W63" s="149" t="s">
        <v>1604</v>
      </c>
      <c r="X63" s="143" t="s">
        <v>1455</v>
      </c>
      <c r="Y63" s="164"/>
      <c r="Z63" s="148" t="s">
        <v>267</v>
      </c>
      <c r="AA63" s="143" t="s">
        <v>10</v>
      </c>
      <c r="AB63" s="137">
        <v>1</v>
      </c>
      <c r="AC63" s="331">
        <v>0</v>
      </c>
      <c r="AD63" s="331">
        <v>0</v>
      </c>
      <c r="AE63" s="331">
        <v>4</v>
      </c>
      <c r="AF63" s="331">
        <v>0</v>
      </c>
      <c r="AG63" s="150">
        <v>0</v>
      </c>
      <c r="AH63" s="331"/>
      <c r="AI63" s="138"/>
      <c r="AJ63" s="137" t="s">
        <v>1409</v>
      </c>
      <c r="AK63" s="143" t="s">
        <v>1638</v>
      </c>
      <c r="AL63" s="164"/>
      <c r="AM63" s="148" t="s">
        <v>294</v>
      </c>
      <c r="AN63" s="143" t="s">
        <v>10</v>
      </c>
      <c r="AO63" s="137">
        <v>1</v>
      </c>
      <c r="AP63" s="331">
        <v>0</v>
      </c>
      <c r="AQ63" s="331">
        <v>0</v>
      </c>
      <c r="AR63" s="331">
        <v>4</v>
      </c>
      <c r="AS63" s="331">
        <v>0</v>
      </c>
      <c r="AT63" s="150">
        <v>0</v>
      </c>
      <c r="AU63" s="331"/>
      <c r="AV63" s="138"/>
      <c r="AW63" s="137" t="s">
        <v>1411</v>
      </c>
      <c r="AX63" s="143" t="s">
        <v>1638</v>
      </c>
      <c r="AY63" s="164"/>
      <c r="AZ63" s="148" t="s">
        <v>321</v>
      </c>
      <c r="BA63" s="147" t="s">
        <v>7</v>
      </c>
      <c r="BB63" s="137">
        <v>1</v>
      </c>
      <c r="BC63" s="331">
        <v>0</v>
      </c>
      <c r="BD63" s="331">
        <v>0</v>
      </c>
      <c r="BE63" s="331">
        <v>4</v>
      </c>
      <c r="BF63" s="331">
        <v>0</v>
      </c>
      <c r="BG63" s="150">
        <v>0</v>
      </c>
      <c r="BH63" s="331"/>
      <c r="BI63" s="138"/>
      <c r="BJ63" s="149" t="s">
        <v>1481</v>
      </c>
      <c r="BK63" s="143" t="s">
        <v>1639</v>
      </c>
      <c r="BM63" s="148" t="s">
        <v>390</v>
      </c>
      <c r="BN63" s="147" t="s">
        <v>3</v>
      </c>
      <c r="BO63" s="137">
        <v>1</v>
      </c>
      <c r="BP63" s="331">
        <v>0</v>
      </c>
      <c r="BQ63" s="331">
        <v>0</v>
      </c>
      <c r="BR63" s="150">
        <v>4</v>
      </c>
      <c r="BS63" s="150">
        <v>0</v>
      </c>
      <c r="BT63" s="150">
        <v>0</v>
      </c>
      <c r="BU63" s="331"/>
      <c r="BV63" s="138"/>
      <c r="BW63" s="149" t="s">
        <v>1568</v>
      </c>
      <c r="BX63" s="143" t="s">
        <v>1508</v>
      </c>
      <c r="BY63" s="164"/>
      <c r="BZ63" s="148" t="s">
        <v>581</v>
      </c>
      <c r="CA63" s="147" t="s">
        <v>9</v>
      </c>
      <c r="CB63" s="137">
        <v>1</v>
      </c>
      <c r="CC63" s="331">
        <v>0</v>
      </c>
      <c r="CD63" s="331">
        <v>0</v>
      </c>
      <c r="CE63" s="150">
        <v>4</v>
      </c>
      <c r="CF63" s="150">
        <v>0</v>
      </c>
      <c r="CG63" s="150">
        <v>0</v>
      </c>
      <c r="CH63" s="331"/>
      <c r="CI63" s="138"/>
      <c r="CJ63" s="149" t="s">
        <v>1175</v>
      </c>
      <c r="CK63" s="143" t="s">
        <v>1640</v>
      </c>
      <c r="CL63" s="164"/>
      <c r="CX63" s="148" t="s">
        <v>889</v>
      </c>
      <c r="CY63" s="143" t="s">
        <v>2</v>
      </c>
      <c r="CZ63" s="137">
        <v>0</v>
      </c>
      <c r="DA63" s="331">
        <v>0</v>
      </c>
      <c r="DB63" s="150">
        <v>0</v>
      </c>
      <c r="DC63" s="331"/>
      <c r="DD63" s="138"/>
      <c r="DE63" s="149" t="s">
        <v>1323</v>
      </c>
      <c r="DF63" s="143" t="s">
        <v>1395</v>
      </c>
      <c r="DG63" s="164"/>
      <c r="DH63" s="148" t="s">
        <v>940</v>
      </c>
      <c r="DI63" s="143" t="s">
        <v>4</v>
      </c>
      <c r="DJ63" s="137">
        <v>1</v>
      </c>
      <c r="DK63" s="331">
        <v>0</v>
      </c>
      <c r="DL63" s="150">
        <v>0</v>
      </c>
      <c r="DM63" s="331"/>
      <c r="DN63" s="138"/>
      <c r="DO63" s="137" t="s">
        <v>1178</v>
      </c>
      <c r="DP63" s="143" t="s">
        <v>1641</v>
      </c>
      <c r="DQ63" s="164"/>
      <c r="DR63" s="148" t="s">
        <v>957</v>
      </c>
      <c r="DS63" s="143" t="s">
        <v>4</v>
      </c>
      <c r="DT63" s="137">
        <v>1</v>
      </c>
      <c r="DU63" s="331">
        <v>0</v>
      </c>
      <c r="DV63" s="150">
        <v>0</v>
      </c>
      <c r="DW63" s="331"/>
      <c r="DX63" s="138"/>
      <c r="DY63" s="137" t="s">
        <v>1180</v>
      </c>
      <c r="DZ63" s="143" t="s">
        <v>1641</v>
      </c>
      <c r="EA63" s="164"/>
      <c r="EB63" s="148" t="s">
        <v>976</v>
      </c>
      <c r="EC63" s="143" t="s">
        <v>4</v>
      </c>
      <c r="ED63" s="137">
        <v>1</v>
      </c>
      <c r="EE63" s="331">
        <v>0</v>
      </c>
      <c r="EF63" s="150">
        <v>0</v>
      </c>
      <c r="EG63" s="331"/>
      <c r="EH63" s="138"/>
      <c r="EI63" s="137">
        <v>7</v>
      </c>
      <c r="EJ63" s="143" t="s">
        <v>1642</v>
      </c>
      <c r="EK63" s="164"/>
      <c r="EL63" s="148" t="s">
        <v>1007</v>
      </c>
      <c r="EM63" s="143" t="s">
        <v>4</v>
      </c>
      <c r="EN63" s="137">
        <v>1</v>
      </c>
      <c r="EO63" s="331">
        <v>0</v>
      </c>
      <c r="EP63" s="150">
        <v>0</v>
      </c>
      <c r="EQ63" s="331"/>
      <c r="ER63" s="138"/>
      <c r="ES63" s="137">
        <v>8</v>
      </c>
      <c r="ET63" s="143" t="s">
        <v>1643</v>
      </c>
      <c r="EU63" s="164"/>
      <c r="EZ63" s="148" t="s">
        <v>1613</v>
      </c>
      <c r="FA63" s="143" t="s">
        <v>3</v>
      </c>
      <c r="FB63" s="137">
        <v>1</v>
      </c>
      <c r="FC63" s="331">
        <v>0</v>
      </c>
      <c r="FD63" s="331">
        <v>0</v>
      </c>
      <c r="FE63" s="331">
        <v>4</v>
      </c>
      <c r="FF63" s="331">
        <v>0</v>
      </c>
      <c r="FG63" s="138">
        <v>0</v>
      </c>
      <c r="FH63" s="254"/>
      <c r="FI63" s="331"/>
      <c r="FJ63" s="146" t="s">
        <v>1562</v>
      </c>
      <c r="FK63" s="143" t="s">
        <v>1505</v>
      </c>
      <c r="FM63" s="148" t="s">
        <v>1474</v>
      </c>
      <c r="FN63" s="143" t="s">
        <v>9</v>
      </c>
      <c r="FO63" s="254">
        <v>1</v>
      </c>
      <c r="FP63" s="331">
        <v>0</v>
      </c>
      <c r="FQ63" s="331">
        <v>0</v>
      </c>
      <c r="FR63" s="169">
        <v>4</v>
      </c>
      <c r="FS63" s="331">
        <v>0</v>
      </c>
      <c r="FT63" s="355"/>
      <c r="FU63" s="355"/>
      <c r="FV63" s="265"/>
      <c r="FW63" s="146" t="s">
        <v>1187</v>
      </c>
      <c r="FX63" s="143" t="s">
        <v>1621</v>
      </c>
      <c r="FZ63" s="148" t="s">
        <v>1023</v>
      </c>
      <c r="GA63" s="143" t="s">
        <v>3</v>
      </c>
      <c r="GB63" s="169">
        <v>0</v>
      </c>
      <c r="GC63" s="331">
        <v>0</v>
      </c>
      <c r="GD63" s="169">
        <v>0</v>
      </c>
      <c r="GE63" s="355"/>
      <c r="GF63" s="265"/>
      <c r="GG63" s="146" t="s">
        <v>1312</v>
      </c>
      <c r="GH63" s="143" t="s">
        <v>1404</v>
      </c>
      <c r="GJ63" s="148" t="s">
        <v>1550</v>
      </c>
      <c r="GK63" s="143" t="s">
        <v>1485</v>
      </c>
      <c r="GL63" s="254">
        <v>1</v>
      </c>
      <c r="GM63" s="331">
        <v>0</v>
      </c>
      <c r="GN63" s="331">
        <v>0</v>
      </c>
      <c r="GO63" s="331">
        <v>4</v>
      </c>
      <c r="GP63" s="331">
        <v>0</v>
      </c>
      <c r="GQ63" s="355"/>
      <c r="GR63" s="355"/>
      <c r="GS63" s="355"/>
      <c r="GT63" s="146" t="s">
        <v>1539</v>
      </c>
      <c r="GU63" s="143" t="s">
        <v>1644</v>
      </c>
      <c r="GW63" s="148" t="s">
        <v>1501</v>
      </c>
      <c r="GX63" s="143" t="s">
        <v>8</v>
      </c>
      <c r="GY63" s="254">
        <v>1</v>
      </c>
      <c r="GZ63" s="331">
        <v>0</v>
      </c>
      <c r="HA63" s="331">
        <v>0</v>
      </c>
      <c r="HB63" s="331">
        <v>4</v>
      </c>
      <c r="HC63" s="331">
        <v>0</v>
      </c>
      <c r="HD63" s="355"/>
      <c r="HE63" s="355"/>
      <c r="HF63" s="355"/>
      <c r="HG63" s="149" t="s">
        <v>1190</v>
      </c>
      <c r="HH63" s="143" t="s">
        <v>1645</v>
      </c>
      <c r="HJ63" s="148" t="s">
        <v>1067</v>
      </c>
      <c r="HK63" s="143" t="s">
        <v>3</v>
      </c>
      <c r="HL63" s="254">
        <v>0</v>
      </c>
      <c r="HM63" s="331">
        <v>0</v>
      </c>
      <c r="HN63" s="331">
        <v>0</v>
      </c>
      <c r="HO63" s="355"/>
      <c r="HP63" s="147"/>
      <c r="HQ63" s="146" t="s">
        <v>1297</v>
      </c>
      <c r="HR63" s="143" t="s">
        <v>1502</v>
      </c>
    </row>
    <row r="64" spans="2:226">
      <c r="B64" s="148" t="s">
        <v>38</v>
      </c>
      <c r="C64" s="147" t="s">
        <v>2</v>
      </c>
      <c r="D64" s="137">
        <v>0</v>
      </c>
      <c r="E64" s="331">
        <v>0</v>
      </c>
      <c r="F64" s="331">
        <v>0</v>
      </c>
      <c r="G64" s="150">
        <v>7</v>
      </c>
      <c r="H64" s="331"/>
      <c r="I64" s="138"/>
      <c r="J64" s="137">
        <v>1</v>
      </c>
      <c r="K64" s="143" t="s">
        <v>1529</v>
      </c>
      <c r="L64" s="164"/>
      <c r="M64" s="148" t="s">
        <v>128</v>
      </c>
      <c r="N64" s="143" t="s">
        <v>2</v>
      </c>
      <c r="O64" s="137">
        <v>1</v>
      </c>
      <c r="P64" s="331">
        <v>0</v>
      </c>
      <c r="Q64" s="331">
        <v>0</v>
      </c>
      <c r="R64" s="331">
        <v>7</v>
      </c>
      <c r="S64" s="331">
        <v>0</v>
      </c>
      <c r="T64" s="150">
        <v>0</v>
      </c>
      <c r="U64" s="331"/>
      <c r="V64" s="138"/>
      <c r="W64" s="149" t="s">
        <v>1604</v>
      </c>
      <c r="X64" s="143" t="s">
        <v>1468</v>
      </c>
      <c r="Y64" s="164"/>
      <c r="Z64" s="148" t="s">
        <v>268</v>
      </c>
      <c r="AA64" s="143" t="s">
        <v>10</v>
      </c>
      <c r="AB64" s="137">
        <v>1</v>
      </c>
      <c r="AC64" s="331">
        <v>0</v>
      </c>
      <c r="AD64" s="331">
        <v>0</v>
      </c>
      <c r="AE64" s="331">
        <v>4</v>
      </c>
      <c r="AF64" s="331">
        <v>0</v>
      </c>
      <c r="AG64" s="150">
        <v>0</v>
      </c>
      <c r="AH64" s="331"/>
      <c r="AI64" s="138"/>
      <c r="AJ64" s="137" t="s">
        <v>1409</v>
      </c>
      <c r="AK64" s="143" t="s">
        <v>1646</v>
      </c>
      <c r="AL64" s="164"/>
      <c r="AM64" s="148" t="s">
        <v>295</v>
      </c>
      <c r="AN64" s="143" t="s">
        <v>10</v>
      </c>
      <c r="AO64" s="137">
        <v>1</v>
      </c>
      <c r="AP64" s="331">
        <v>0</v>
      </c>
      <c r="AQ64" s="331">
        <v>0</v>
      </c>
      <c r="AR64" s="331">
        <v>4</v>
      </c>
      <c r="AS64" s="331">
        <v>0</v>
      </c>
      <c r="AT64" s="150">
        <v>0</v>
      </c>
      <c r="AU64" s="331"/>
      <c r="AV64" s="138"/>
      <c r="AW64" s="137" t="s">
        <v>1411</v>
      </c>
      <c r="AX64" s="143" t="s">
        <v>1646</v>
      </c>
      <c r="AY64" s="164"/>
      <c r="AZ64" s="148" t="s">
        <v>331</v>
      </c>
      <c r="BA64" s="147" t="s">
        <v>7</v>
      </c>
      <c r="BB64" s="137">
        <v>1</v>
      </c>
      <c r="BC64" s="331">
        <v>0</v>
      </c>
      <c r="BD64" s="331">
        <v>0</v>
      </c>
      <c r="BE64" s="331">
        <v>4</v>
      </c>
      <c r="BF64" s="331">
        <v>0</v>
      </c>
      <c r="BG64" s="150">
        <v>0</v>
      </c>
      <c r="BH64" s="331"/>
      <c r="BI64" s="138"/>
      <c r="BJ64" s="149" t="s">
        <v>1481</v>
      </c>
      <c r="BK64" s="143" t="s">
        <v>1647</v>
      </c>
      <c r="BM64" s="148" t="s">
        <v>401</v>
      </c>
      <c r="BN64" s="147" t="s">
        <v>3</v>
      </c>
      <c r="BO64" s="137">
        <v>1</v>
      </c>
      <c r="BP64" s="331">
        <v>0</v>
      </c>
      <c r="BQ64" s="331">
        <v>0</v>
      </c>
      <c r="BR64" s="150">
        <v>4</v>
      </c>
      <c r="BS64" s="150">
        <v>0</v>
      </c>
      <c r="BT64" s="150">
        <v>0</v>
      </c>
      <c r="BU64" s="331"/>
      <c r="BV64" s="138"/>
      <c r="BW64" s="149" t="s">
        <v>1568</v>
      </c>
      <c r="BX64" s="143" t="s">
        <v>1505</v>
      </c>
      <c r="BY64" s="164"/>
      <c r="BZ64" s="148" t="s">
        <v>572</v>
      </c>
      <c r="CA64" s="147" t="s">
        <v>10</v>
      </c>
      <c r="CB64" s="137">
        <v>1</v>
      </c>
      <c r="CC64" s="331">
        <v>0</v>
      </c>
      <c r="CD64" s="331">
        <v>0</v>
      </c>
      <c r="CE64" s="150">
        <v>4</v>
      </c>
      <c r="CF64" s="150">
        <v>0</v>
      </c>
      <c r="CG64" s="150">
        <v>0</v>
      </c>
      <c r="CH64" s="331"/>
      <c r="CI64" s="138"/>
      <c r="CJ64" s="149" t="s">
        <v>1175</v>
      </c>
      <c r="CK64" s="143" t="s">
        <v>1648</v>
      </c>
      <c r="CL64" s="164"/>
      <c r="CX64" s="148" t="s">
        <v>889</v>
      </c>
      <c r="CY64" s="143" t="s">
        <v>3</v>
      </c>
      <c r="CZ64" s="137">
        <v>0</v>
      </c>
      <c r="DA64" s="331">
        <v>0</v>
      </c>
      <c r="DB64" s="150">
        <v>0</v>
      </c>
      <c r="DC64" s="331"/>
      <c r="DD64" s="138"/>
      <c r="DE64" s="149" t="s">
        <v>1323</v>
      </c>
      <c r="DF64" s="143" t="s">
        <v>1404</v>
      </c>
      <c r="DG64" s="164"/>
      <c r="DH64" s="148" t="s">
        <v>940</v>
      </c>
      <c r="DI64" s="143" t="s">
        <v>5</v>
      </c>
      <c r="DJ64" s="137">
        <v>1</v>
      </c>
      <c r="DK64" s="331">
        <v>0</v>
      </c>
      <c r="DL64" s="150">
        <v>0</v>
      </c>
      <c r="DM64" s="331"/>
      <c r="DN64" s="138"/>
      <c r="DO64" s="137" t="s">
        <v>1178</v>
      </c>
      <c r="DP64" s="143" t="s">
        <v>1649</v>
      </c>
      <c r="DQ64" s="164"/>
      <c r="DR64" s="148" t="s">
        <v>957</v>
      </c>
      <c r="DS64" s="143" t="s">
        <v>5</v>
      </c>
      <c r="DT64" s="137">
        <v>1</v>
      </c>
      <c r="DU64" s="331">
        <v>0</v>
      </c>
      <c r="DV64" s="150">
        <v>0</v>
      </c>
      <c r="DW64" s="331"/>
      <c r="DX64" s="138"/>
      <c r="DY64" s="137" t="s">
        <v>1180</v>
      </c>
      <c r="DZ64" s="143" t="s">
        <v>1649</v>
      </c>
      <c r="EA64" s="164"/>
      <c r="EB64" s="148" t="s">
        <v>976</v>
      </c>
      <c r="EC64" s="143" t="s">
        <v>5</v>
      </c>
      <c r="ED64" s="137">
        <v>1</v>
      </c>
      <c r="EE64" s="331">
        <v>0</v>
      </c>
      <c r="EF64" s="150">
        <v>0</v>
      </c>
      <c r="EG64" s="331"/>
      <c r="EH64" s="138"/>
      <c r="EI64" s="137">
        <v>7</v>
      </c>
      <c r="EJ64" s="143" t="s">
        <v>1650</v>
      </c>
      <c r="EK64" s="164"/>
      <c r="EL64" s="148" t="s">
        <v>1007</v>
      </c>
      <c r="EM64" s="143" t="s">
        <v>5</v>
      </c>
      <c r="EN64" s="137">
        <v>1</v>
      </c>
      <c r="EO64" s="331">
        <v>0</v>
      </c>
      <c r="EP64" s="150">
        <v>0</v>
      </c>
      <c r="EQ64" s="331"/>
      <c r="ER64" s="138"/>
      <c r="ES64" s="137">
        <v>8</v>
      </c>
      <c r="ET64" s="143" t="s">
        <v>1649</v>
      </c>
      <c r="EU64" s="164"/>
      <c r="EZ64" s="148" t="s">
        <v>1598</v>
      </c>
      <c r="FA64" s="143" t="s">
        <v>4</v>
      </c>
      <c r="FB64" s="137">
        <v>1</v>
      </c>
      <c r="FC64" s="331">
        <v>0</v>
      </c>
      <c r="FD64" s="331">
        <v>0</v>
      </c>
      <c r="FE64" s="331">
        <v>4</v>
      </c>
      <c r="FF64" s="331">
        <v>0</v>
      </c>
      <c r="FG64" s="138">
        <v>0</v>
      </c>
      <c r="FH64" s="254"/>
      <c r="FI64" s="331"/>
      <c r="FJ64" s="146" t="s">
        <v>1562</v>
      </c>
      <c r="FK64" s="143" t="s">
        <v>1579</v>
      </c>
      <c r="FM64" s="148" t="s">
        <v>1487</v>
      </c>
      <c r="FN64" s="143" t="s">
        <v>9</v>
      </c>
      <c r="FO64" s="254">
        <v>1</v>
      </c>
      <c r="FP64" s="331">
        <v>0</v>
      </c>
      <c r="FQ64" s="331">
        <v>0</v>
      </c>
      <c r="FR64" s="169">
        <v>4</v>
      </c>
      <c r="FS64" s="331">
        <v>0</v>
      </c>
      <c r="FT64" s="355"/>
      <c r="FU64" s="355"/>
      <c r="FV64" s="265"/>
      <c r="FW64" s="146" t="s">
        <v>1187</v>
      </c>
      <c r="FX64" s="143" t="s">
        <v>1629</v>
      </c>
      <c r="FZ64" s="148" t="s">
        <v>1023</v>
      </c>
      <c r="GA64" s="143" t="s">
        <v>4</v>
      </c>
      <c r="GB64" s="169">
        <v>1</v>
      </c>
      <c r="GC64" s="331">
        <v>0</v>
      </c>
      <c r="GD64" s="169">
        <v>0</v>
      </c>
      <c r="GE64" s="355"/>
      <c r="GF64" s="265"/>
      <c r="GG64" s="146" t="s">
        <v>1312</v>
      </c>
      <c r="GH64" s="143" t="s">
        <v>1651</v>
      </c>
      <c r="GJ64" s="148" t="s">
        <v>1538</v>
      </c>
      <c r="GK64" s="143" t="s">
        <v>765</v>
      </c>
      <c r="GL64" s="254">
        <v>1</v>
      </c>
      <c r="GM64" s="331">
        <v>0</v>
      </c>
      <c r="GN64" s="331">
        <v>0</v>
      </c>
      <c r="GO64" s="331">
        <v>4</v>
      </c>
      <c r="GP64" s="331">
        <v>0</v>
      </c>
      <c r="GQ64" s="355"/>
      <c r="GR64" s="355"/>
      <c r="GS64" s="355"/>
      <c r="GT64" s="146" t="s">
        <v>1539</v>
      </c>
      <c r="GU64" s="143" t="s">
        <v>1652</v>
      </c>
      <c r="GW64" s="148" t="s">
        <v>1489</v>
      </c>
      <c r="GX64" s="143" t="s">
        <v>9</v>
      </c>
      <c r="GY64" s="254">
        <v>1</v>
      </c>
      <c r="GZ64" s="331">
        <v>0</v>
      </c>
      <c r="HA64" s="331">
        <v>0</v>
      </c>
      <c r="HB64" s="331">
        <v>4</v>
      </c>
      <c r="HC64" s="331">
        <v>0</v>
      </c>
      <c r="HD64" s="355"/>
      <c r="HE64" s="355"/>
      <c r="HF64" s="355"/>
      <c r="HG64" s="149" t="s">
        <v>1190</v>
      </c>
      <c r="HH64" s="143" t="s">
        <v>1653</v>
      </c>
      <c r="HJ64" s="148" t="s">
        <v>1067</v>
      </c>
      <c r="HK64" s="143" t="s">
        <v>4</v>
      </c>
      <c r="HL64" s="254">
        <v>1</v>
      </c>
      <c r="HM64" s="331">
        <v>0</v>
      </c>
      <c r="HN64" s="331">
        <v>0</v>
      </c>
      <c r="HO64" s="355"/>
      <c r="HP64" s="147"/>
      <c r="HQ64" s="146" t="s">
        <v>1297</v>
      </c>
      <c r="HR64" s="143" t="s">
        <v>1654</v>
      </c>
    </row>
    <row r="65" spans="2:226">
      <c r="B65" s="148" t="s">
        <v>38</v>
      </c>
      <c r="C65" s="147" t="s">
        <v>3</v>
      </c>
      <c r="D65" s="137">
        <v>1</v>
      </c>
      <c r="E65" s="331">
        <v>0</v>
      </c>
      <c r="F65" s="331">
        <v>0</v>
      </c>
      <c r="G65" s="150">
        <v>4</v>
      </c>
      <c r="H65" s="331"/>
      <c r="I65" s="138"/>
      <c r="J65" s="137">
        <v>1</v>
      </c>
      <c r="K65" s="143" t="s">
        <v>1655</v>
      </c>
      <c r="L65" s="164"/>
      <c r="M65" s="148" t="s">
        <v>142</v>
      </c>
      <c r="N65" s="143" t="s">
        <v>2</v>
      </c>
      <c r="O65" s="137">
        <v>1</v>
      </c>
      <c r="P65" s="331">
        <v>0</v>
      </c>
      <c r="Q65" s="331">
        <v>0</v>
      </c>
      <c r="R65" s="331">
        <v>7</v>
      </c>
      <c r="S65" s="331">
        <v>0</v>
      </c>
      <c r="T65" s="150">
        <v>0</v>
      </c>
      <c r="U65" s="331"/>
      <c r="V65" s="138"/>
      <c r="W65" s="149" t="s">
        <v>1604</v>
      </c>
      <c r="X65" s="143" t="s">
        <v>1480</v>
      </c>
      <c r="Y65" s="164"/>
      <c r="Z65" s="148" t="s">
        <v>267</v>
      </c>
      <c r="AA65" s="143" t="s">
        <v>11</v>
      </c>
      <c r="AB65" s="137">
        <v>1</v>
      </c>
      <c r="AC65" s="331">
        <v>0</v>
      </c>
      <c r="AD65" s="331">
        <v>0</v>
      </c>
      <c r="AE65" s="331">
        <v>4</v>
      </c>
      <c r="AF65" s="331">
        <v>0</v>
      </c>
      <c r="AG65" s="150">
        <v>0</v>
      </c>
      <c r="AH65" s="331"/>
      <c r="AI65" s="138"/>
      <c r="AJ65" s="137" t="s">
        <v>1409</v>
      </c>
      <c r="AK65" s="143" t="s">
        <v>1656</v>
      </c>
      <c r="AL65" s="164"/>
      <c r="AM65" s="148" t="s">
        <v>294</v>
      </c>
      <c r="AN65" s="143" t="s">
        <v>11</v>
      </c>
      <c r="AO65" s="137">
        <v>1</v>
      </c>
      <c r="AP65" s="331">
        <v>0</v>
      </c>
      <c r="AQ65" s="331">
        <v>0</v>
      </c>
      <c r="AR65" s="331">
        <v>4</v>
      </c>
      <c r="AS65" s="331">
        <v>0</v>
      </c>
      <c r="AT65" s="150">
        <v>0</v>
      </c>
      <c r="AU65" s="331"/>
      <c r="AV65" s="138"/>
      <c r="AW65" s="137" t="s">
        <v>1411</v>
      </c>
      <c r="AX65" s="143" t="s">
        <v>1656</v>
      </c>
      <c r="AY65" s="164"/>
      <c r="AZ65" s="148" t="s">
        <v>321</v>
      </c>
      <c r="BA65" s="147" t="s">
        <v>8</v>
      </c>
      <c r="BB65" s="137">
        <v>1</v>
      </c>
      <c r="BC65" s="331">
        <v>0</v>
      </c>
      <c r="BD65" s="331">
        <v>0</v>
      </c>
      <c r="BE65" s="331">
        <v>4</v>
      </c>
      <c r="BF65" s="331">
        <v>0</v>
      </c>
      <c r="BG65" s="150">
        <v>0</v>
      </c>
      <c r="BH65" s="331"/>
      <c r="BI65" s="138"/>
      <c r="BJ65" s="149" t="s">
        <v>1481</v>
      </c>
      <c r="BK65" s="143" t="s">
        <v>1657</v>
      </c>
      <c r="BM65" s="148" t="s">
        <v>390</v>
      </c>
      <c r="BN65" s="147" t="s">
        <v>4</v>
      </c>
      <c r="BO65" s="137">
        <v>1</v>
      </c>
      <c r="BP65" s="331">
        <v>0</v>
      </c>
      <c r="BQ65" s="331">
        <v>0</v>
      </c>
      <c r="BR65" s="150">
        <v>4</v>
      </c>
      <c r="BS65" s="150">
        <v>0</v>
      </c>
      <c r="BT65" s="150">
        <v>0</v>
      </c>
      <c r="BU65" s="331"/>
      <c r="BV65" s="138"/>
      <c r="BW65" s="149" t="s">
        <v>1568</v>
      </c>
      <c r="BX65" s="143" t="s">
        <v>1579</v>
      </c>
      <c r="BY65" s="164"/>
      <c r="BZ65" s="148" t="s">
        <v>581</v>
      </c>
      <c r="CA65" s="147" t="s">
        <v>10</v>
      </c>
      <c r="CB65" s="137">
        <v>1</v>
      </c>
      <c r="CC65" s="331">
        <v>0</v>
      </c>
      <c r="CD65" s="331">
        <v>0</v>
      </c>
      <c r="CE65" s="150">
        <v>4</v>
      </c>
      <c r="CF65" s="150">
        <v>0</v>
      </c>
      <c r="CG65" s="150">
        <v>0</v>
      </c>
      <c r="CH65" s="331"/>
      <c r="CI65" s="138"/>
      <c r="CJ65" s="149" t="s">
        <v>1175</v>
      </c>
      <c r="CK65" s="143" t="s">
        <v>1658</v>
      </c>
      <c r="CL65" s="164"/>
      <c r="CX65" s="148" t="s">
        <v>889</v>
      </c>
      <c r="CY65" s="143" t="s">
        <v>4</v>
      </c>
      <c r="CZ65" s="137">
        <v>1</v>
      </c>
      <c r="DA65" s="331">
        <v>0</v>
      </c>
      <c r="DB65" s="150">
        <v>0</v>
      </c>
      <c r="DC65" s="331"/>
      <c r="DD65" s="138"/>
      <c r="DE65" s="149" t="s">
        <v>1323</v>
      </c>
      <c r="DF65" s="143" t="s">
        <v>1659</v>
      </c>
      <c r="DG65" s="164"/>
      <c r="DH65" s="148" t="s">
        <v>940</v>
      </c>
      <c r="DI65" s="143" t="s">
        <v>6</v>
      </c>
      <c r="DJ65" s="137">
        <v>0</v>
      </c>
      <c r="DK65" s="331">
        <v>1</v>
      </c>
      <c r="DL65" s="150">
        <v>1</v>
      </c>
      <c r="DM65" s="331"/>
      <c r="DN65" s="138"/>
      <c r="DO65" s="137" t="s">
        <v>1178</v>
      </c>
      <c r="DP65" s="143" t="s">
        <v>1660</v>
      </c>
      <c r="DQ65" s="164"/>
      <c r="DR65" s="148" t="s">
        <v>957</v>
      </c>
      <c r="DS65" s="143" t="s">
        <v>6</v>
      </c>
      <c r="DT65" s="137">
        <v>0</v>
      </c>
      <c r="DU65" s="331">
        <v>1</v>
      </c>
      <c r="DV65" s="150">
        <v>1</v>
      </c>
      <c r="DW65" s="331"/>
      <c r="DX65" s="138"/>
      <c r="DY65" s="137" t="s">
        <v>1180</v>
      </c>
      <c r="DZ65" s="143" t="s">
        <v>1660</v>
      </c>
      <c r="EA65" s="164"/>
      <c r="EB65" s="148" t="s">
        <v>976</v>
      </c>
      <c r="EC65" s="143" t="s">
        <v>6</v>
      </c>
      <c r="ED65" s="137">
        <v>0</v>
      </c>
      <c r="EE65" s="331">
        <v>1</v>
      </c>
      <c r="EF65" s="150">
        <v>1</v>
      </c>
      <c r="EG65" s="331"/>
      <c r="EH65" s="138"/>
      <c r="EI65" s="137">
        <v>7</v>
      </c>
      <c r="EJ65" s="143" t="s">
        <v>1661</v>
      </c>
      <c r="EK65" s="164"/>
      <c r="EL65" s="148" t="s">
        <v>1007</v>
      </c>
      <c r="EM65" s="143" t="s">
        <v>6</v>
      </c>
      <c r="EN65" s="137">
        <v>0</v>
      </c>
      <c r="EO65" s="331">
        <v>1</v>
      </c>
      <c r="EP65" s="150">
        <v>1</v>
      </c>
      <c r="EQ65" s="331"/>
      <c r="ER65" s="138"/>
      <c r="ES65" s="137">
        <v>8</v>
      </c>
      <c r="ET65" s="143" t="s">
        <v>1660</v>
      </c>
      <c r="EU65" s="164"/>
      <c r="EZ65" s="148" t="s">
        <v>1613</v>
      </c>
      <c r="FA65" s="143" t="s">
        <v>4</v>
      </c>
      <c r="FB65" s="137">
        <v>1</v>
      </c>
      <c r="FC65" s="331">
        <v>0</v>
      </c>
      <c r="FD65" s="331">
        <v>0</v>
      </c>
      <c r="FE65" s="331">
        <v>4</v>
      </c>
      <c r="FF65" s="331">
        <v>0</v>
      </c>
      <c r="FG65" s="138">
        <v>0</v>
      </c>
      <c r="FH65" s="254"/>
      <c r="FI65" s="331"/>
      <c r="FJ65" s="146" t="s">
        <v>1562</v>
      </c>
      <c r="FK65" s="143" t="s">
        <v>1592</v>
      </c>
      <c r="FM65" s="148" t="s">
        <v>1474</v>
      </c>
      <c r="FN65" s="143" t="s">
        <v>10</v>
      </c>
      <c r="FO65" s="254">
        <v>1</v>
      </c>
      <c r="FP65" s="331">
        <v>0</v>
      </c>
      <c r="FQ65" s="331">
        <v>0</v>
      </c>
      <c r="FR65" s="169">
        <v>4</v>
      </c>
      <c r="FS65" s="331">
        <v>0</v>
      </c>
      <c r="FT65" s="355"/>
      <c r="FU65" s="355"/>
      <c r="FV65" s="265"/>
      <c r="FW65" s="146" t="s">
        <v>1187</v>
      </c>
      <c r="FX65" s="143" t="s">
        <v>1635</v>
      </c>
      <c r="FZ65" s="148" t="s">
        <v>1023</v>
      </c>
      <c r="GA65" s="143" t="s">
        <v>5</v>
      </c>
      <c r="GB65" s="169">
        <v>1</v>
      </c>
      <c r="GC65" s="331">
        <v>0</v>
      </c>
      <c r="GD65" s="169">
        <v>0</v>
      </c>
      <c r="GE65" s="355"/>
      <c r="GF65" s="265"/>
      <c r="GG65" s="146" t="s">
        <v>1312</v>
      </c>
      <c r="GH65" s="143" t="s">
        <v>1662</v>
      </c>
      <c r="GJ65" s="148" t="s">
        <v>1550</v>
      </c>
      <c r="GK65" s="143" t="s">
        <v>765</v>
      </c>
      <c r="GL65" s="254">
        <v>1</v>
      </c>
      <c r="GM65" s="331">
        <v>0</v>
      </c>
      <c r="GN65" s="331">
        <v>0</v>
      </c>
      <c r="GO65" s="331">
        <v>4</v>
      </c>
      <c r="GP65" s="331">
        <v>0</v>
      </c>
      <c r="GQ65" s="355"/>
      <c r="GR65" s="355"/>
      <c r="GS65" s="355"/>
      <c r="GT65" s="146" t="s">
        <v>1539</v>
      </c>
      <c r="GU65" s="143" t="s">
        <v>1663</v>
      </c>
      <c r="GW65" s="148" t="s">
        <v>1501</v>
      </c>
      <c r="GX65" s="143" t="s">
        <v>9</v>
      </c>
      <c r="GY65" s="254">
        <v>1</v>
      </c>
      <c r="GZ65" s="331">
        <v>0</v>
      </c>
      <c r="HA65" s="331">
        <v>0</v>
      </c>
      <c r="HB65" s="331">
        <v>4</v>
      </c>
      <c r="HC65" s="331">
        <v>0</v>
      </c>
      <c r="HD65" s="355"/>
      <c r="HE65" s="355"/>
      <c r="HF65" s="355"/>
      <c r="HG65" s="149" t="s">
        <v>1190</v>
      </c>
      <c r="HH65" s="143" t="s">
        <v>1664</v>
      </c>
      <c r="HJ65" s="148" t="s">
        <v>1067</v>
      </c>
      <c r="HK65" s="143" t="s">
        <v>5</v>
      </c>
      <c r="HL65" s="254">
        <v>1</v>
      </c>
      <c r="HM65" s="331">
        <v>0</v>
      </c>
      <c r="HN65" s="331">
        <v>0</v>
      </c>
      <c r="HO65" s="355"/>
      <c r="HP65" s="147"/>
      <c r="HQ65" s="146" t="s">
        <v>1297</v>
      </c>
      <c r="HR65" s="143" t="s">
        <v>1665</v>
      </c>
    </row>
    <row r="66" spans="2:226">
      <c r="B66" s="148" t="s">
        <v>38</v>
      </c>
      <c r="C66" s="147" t="s">
        <v>4</v>
      </c>
      <c r="D66" s="137">
        <v>1</v>
      </c>
      <c r="E66" s="331">
        <v>0</v>
      </c>
      <c r="F66" s="331">
        <v>0</v>
      </c>
      <c r="G66" s="150">
        <v>4</v>
      </c>
      <c r="H66" s="331"/>
      <c r="I66" s="138"/>
      <c r="J66" s="137">
        <v>1</v>
      </c>
      <c r="K66" s="143" t="s">
        <v>1666</v>
      </c>
      <c r="L66" s="164"/>
      <c r="M66" s="148" t="s">
        <v>128</v>
      </c>
      <c r="N66" s="143" t="s">
        <v>3</v>
      </c>
      <c r="O66" s="137">
        <v>1</v>
      </c>
      <c r="P66" s="331">
        <v>0</v>
      </c>
      <c r="Q66" s="331">
        <v>0</v>
      </c>
      <c r="R66" s="331">
        <v>4</v>
      </c>
      <c r="S66" s="331">
        <v>0</v>
      </c>
      <c r="T66" s="150">
        <v>0</v>
      </c>
      <c r="U66" s="331"/>
      <c r="V66" s="138"/>
      <c r="W66" s="149" t="s">
        <v>1604</v>
      </c>
      <c r="X66" s="143" t="s">
        <v>1492</v>
      </c>
      <c r="Y66" s="164"/>
      <c r="Z66" s="148" t="s">
        <v>268</v>
      </c>
      <c r="AA66" s="143" t="s">
        <v>11</v>
      </c>
      <c r="AB66" s="137">
        <v>1</v>
      </c>
      <c r="AC66" s="331">
        <v>0</v>
      </c>
      <c r="AD66" s="331">
        <v>0</v>
      </c>
      <c r="AE66" s="331">
        <v>4</v>
      </c>
      <c r="AF66" s="331">
        <v>0</v>
      </c>
      <c r="AG66" s="150">
        <v>0</v>
      </c>
      <c r="AH66" s="331"/>
      <c r="AI66" s="138"/>
      <c r="AJ66" s="137" t="s">
        <v>1409</v>
      </c>
      <c r="AK66" s="143" t="s">
        <v>1667</v>
      </c>
      <c r="AL66" s="164"/>
      <c r="AM66" s="148" t="s">
        <v>295</v>
      </c>
      <c r="AN66" s="143" t="s">
        <v>11</v>
      </c>
      <c r="AO66" s="137">
        <v>1</v>
      </c>
      <c r="AP66" s="331">
        <v>0</v>
      </c>
      <c r="AQ66" s="331">
        <v>0</v>
      </c>
      <c r="AR66" s="331">
        <v>4</v>
      </c>
      <c r="AS66" s="331">
        <v>0</v>
      </c>
      <c r="AT66" s="150">
        <v>0</v>
      </c>
      <c r="AU66" s="331"/>
      <c r="AV66" s="138"/>
      <c r="AW66" s="137" t="s">
        <v>1411</v>
      </c>
      <c r="AX66" s="143" t="s">
        <v>1667</v>
      </c>
      <c r="AY66" s="164"/>
      <c r="AZ66" s="148" t="s">
        <v>331</v>
      </c>
      <c r="BA66" s="147" t="s">
        <v>8</v>
      </c>
      <c r="BB66" s="137">
        <v>1</v>
      </c>
      <c r="BC66" s="331">
        <v>0</v>
      </c>
      <c r="BD66" s="331">
        <v>0</v>
      </c>
      <c r="BE66" s="331">
        <v>4</v>
      </c>
      <c r="BF66" s="331">
        <v>0</v>
      </c>
      <c r="BG66" s="150">
        <v>0</v>
      </c>
      <c r="BH66" s="331"/>
      <c r="BI66" s="138"/>
      <c r="BJ66" s="149" t="s">
        <v>1481</v>
      </c>
      <c r="BK66" s="143" t="s">
        <v>1668</v>
      </c>
      <c r="BM66" s="148" t="s">
        <v>401</v>
      </c>
      <c r="BN66" s="147" t="s">
        <v>4</v>
      </c>
      <c r="BO66" s="137">
        <v>1</v>
      </c>
      <c r="BP66" s="331">
        <v>0</v>
      </c>
      <c r="BQ66" s="331">
        <v>0</v>
      </c>
      <c r="BR66" s="150">
        <v>4</v>
      </c>
      <c r="BS66" s="150">
        <v>0</v>
      </c>
      <c r="BT66" s="150">
        <v>0</v>
      </c>
      <c r="BU66" s="331"/>
      <c r="BV66" s="138"/>
      <c r="BW66" s="149" t="s">
        <v>1568</v>
      </c>
      <c r="BX66" s="143" t="s">
        <v>1592</v>
      </c>
      <c r="BY66" s="164"/>
      <c r="BZ66" s="148" t="s">
        <v>572</v>
      </c>
      <c r="CA66" s="147" t="s">
        <v>11</v>
      </c>
      <c r="CB66" s="137">
        <v>1</v>
      </c>
      <c r="CC66" s="331">
        <v>0</v>
      </c>
      <c r="CD66" s="331">
        <v>0</v>
      </c>
      <c r="CE66" s="150">
        <v>4</v>
      </c>
      <c r="CF66" s="150">
        <v>0</v>
      </c>
      <c r="CG66" s="150">
        <v>0</v>
      </c>
      <c r="CH66" s="331"/>
      <c r="CI66" s="138"/>
      <c r="CJ66" s="149" t="s">
        <v>1175</v>
      </c>
      <c r="CK66" s="143" t="s">
        <v>1669</v>
      </c>
      <c r="CL66" s="164"/>
      <c r="CX66" s="148" t="s">
        <v>889</v>
      </c>
      <c r="CY66" s="143" t="s">
        <v>5</v>
      </c>
      <c r="CZ66" s="137">
        <v>1</v>
      </c>
      <c r="DA66" s="331">
        <v>0</v>
      </c>
      <c r="DB66" s="150">
        <v>0</v>
      </c>
      <c r="DC66" s="331"/>
      <c r="DD66" s="138"/>
      <c r="DE66" s="149" t="s">
        <v>1323</v>
      </c>
      <c r="DF66" s="143" t="s">
        <v>1670</v>
      </c>
      <c r="DG66" s="164"/>
      <c r="DH66" s="148" t="s">
        <v>940</v>
      </c>
      <c r="DI66" s="143" t="s">
        <v>7</v>
      </c>
      <c r="DJ66" s="137">
        <v>0</v>
      </c>
      <c r="DK66" s="331">
        <v>1</v>
      </c>
      <c r="DL66" s="150">
        <v>1</v>
      </c>
      <c r="DM66" s="331"/>
      <c r="DN66" s="138"/>
      <c r="DO66" s="137" t="s">
        <v>1178</v>
      </c>
      <c r="DP66" s="143" t="s">
        <v>1671</v>
      </c>
      <c r="DQ66" s="164"/>
      <c r="DR66" s="148" t="s">
        <v>957</v>
      </c>
      <c r="DS66" s="143" t="s">
        <v>7</v>
      </c>
      <c r="DT66" s="137">
        <v>0</v>
      </c>
      <c r="DU66" s="331">
        <v>1</v>
      </c>
      <c r="DV66" s="150">
        <v>1</v>
      </c>
      <c r="DW66" s="331"/>
      <c r="DX66" s="138"/>
      <c r="DY66" s="137" t="s">
        <v>1180</v>
      </c>
      <c r="DZ66" s="143" t="s">
        <v>1671</v>
      </c>
      <c r="EA66" s="164"/>
      <c r="EB66" s="148" t="s">
        <v>976</v>
      </c>
      <c r="EC66" s="143" t="s">
        <v>7</v>
      </c>
      <c r="ED66" s="137">
        <v>0</v>
      </c>
      <c r="EE66" s="331">
        <v>1</v>
      </c>
      <c r="EF66" s="150">
        <v>1</v>
      </c>
      <c r="EG66" s="331"/>
      <c r="EH66" s="138"/>
      <c r="EI66" s="137">
        <v>7</v>
      </c>
      <c r="EJ66" s="143" t="s">
        <v>1672</v>
      </c>
      <c r="EK66" s="164"/>
      <c r="EL66" s="148" t="s">
        <v>1007</v>
      </c>
      <c r="EM66" s="143" t="s">
        <v>7</v>
      </c>
      <c r="EN66" s="137">
        <v>0</v>
      </c>
      <c r="EO66" s="331">
        <v>1</v>
      </c>
      <c r="EP66" s="150">
        <v>1</v>
      </c>
      <c r="EQ66" s="331"/>
      <c r="ER66" s="138"/>
      <c r="ES66" s="137">
        <v>8</v>
      </c>
      <c r="ET66" s="143" t="s">
        <v>1671</v>
      </c>
      <c r="EU66" s="164"/>
      <c r="EZ66" s="148" t="s">
        <v>1598</v>
      </c>
      <c r="FA66" s="143" t="s">
        <v>5</v>
      </c>
      <c r="FB66" s="137">
        <v>1</v>
      </c>
      <c r="FC66" s="331">
        <v>0</v>
      </c>
      <c r="FD66" s="331">
        <v>0</v>
      </c>
      <c r="FE66" s="331">
        <v>4</v>
      </c>
      <c r="FF66" s="331">
        <v>0</v>
      </c>
      <c r="FG66" s="138">
        <v>0</v>
      </c>
      <c r="FH66" s="254"/>
      <c r="FI66" s="331"/>
      <c r="FJ66" s="146" t="s">
        <v>1562</v>
      </c>
      <c r="FK66" s="143" t="s">
        <v>1673</v>
      </c>
      <c r="FM66" s="148" t="s">
        <v>1487</v>
      </c>
      <c r="FN66" s="143" t="s">
        <v>10</v>
      </c>
      <c r="FO66" s="254">
        <v>1</v>
      </c>
      <c r="FP66" s="331">
        <v>0</v>
      </c>
      <c r="FQ66" s="331">
        <v>0</v>
      </c>
      <c r="FR66" s="169">
        <v>4</v>
      </c>
      <c r="FS66" s="331">
        <v>0</v>
      </c>
      <c r="FT66" s="355"/>
      <c r="FU66" s="355"/>
      <c r="FV66" s="265"/>
      <c r="FW66" s="146" t="s">
        <v>1187</v>
      </c>
      <c r="FX66" s="143" t="s">
        <v>1640</v>
      </c>
      <c r="FZ66" s="148" t="s">
        <v>1023</v>
      </c>
      <c r="GA66" s="143" t="s">
        <v>6</v>
      </c>
      <c r="GB66" s="169">
        <v>0</v>
      </c>
      <c r="GC66" s="331">
        <v>1</v>
      </c>
      <c r="GD66" s="169">
        <v>1</v>
      </c>
      <c r="GE66" s="355"/>
      <c r="GF66" s="265"/>
      <c r="GG66" s="146" t="s">
        <v>1312</v>
      </c>
      <c r="GH66" s="143" t="s">
        <v>1674</v>
      </c>
      <c r="GJ66" s="148" t="s">
        <v>1538</v>
      </c>
      <c r="GK66" s="143" t="s">
        <v>8</v>
      </c>
      <c r="GL66" s="254">
        <v>1</v>
      </c>
      <c r="GM66" s="331">
        <v>0</v>
      </c>
      <c r="GN66" s="331">
        <v>0</v>
      </c>
      <c r="GO66" s="331">
        <v>4</v>
      </c>
      <c r="GP66" s="331">
        <v>0</v>
      </c>
      <c r="GQ66" s="355"/>
      <c r="GR66" s="355"/>
      <c r="GS66" s="355"/>
      <c r="GT66" s="146" t="s">
        <v>1539</v>
      </c>
      <c r="GU66" s="143" t="s">
        <v>1675</v>
      </c>
      <c r="GW66" s="148" t="s">
        <v>1489</v>
      </c>
      <c r="GX66" s="143" t="s">
        <v>10</v>
      </c>
      <c r="GY66" s="254">
        <v>1</v>
      </c>
      <c r="GZ66" s="331">
        <v>0</v>
      </c>
      <c r="HA66" s="331">
        <v>0</v>
      </c>
      <c r="HB66" s="331">
        <v>4</v>
      </c>
      <c r="HC66" s="331">
        <v>0</v>
      </c>
      <c r="HD66" s="355"/>
      <c r="HE66" s="355"/>
      <c r="HF66" s="355"/>
      <c r="HG66" s="149" t="s">
        <v>1190</v>
      </c>
      <c r="HH66" s="143" t="s">
        <v>1676</v>
      </c>
      <c r="HJ66" s="148" t="s">
        <v>1067</v>
      </c>
      <c r="HK66" s="143" t="s">
        <v>6</v>
      </c>
      <c r="HL66" s="254">
        <v>0</v>
      </c>
      <c r="HM66" s="331">
        <v>1</v>
      </c>
      <c r="HN66" s="331">
        <v>1</v>
      </c>
      <c r="HO66" s="355"/>
      <c r="HP66" s="147"/>
      <c r="HQ66" s="146" t="s">
        <v>1297</v>
      </c>
      <c r="HR66" s="143" t="s">
        <v>1677</v>
      </c>
    </row>
    <row r="67" spans="2:226">
      <c r="B67" s="148" t="s">
        <v>38</v>
      </c>
      <c r="C67" s="147" t="s">
        <v>5</v>
      </c>
      <c r="D67" s="137">
        <v>1</v>
      </c>
      <c r="E67" s="331">
        <v>0</v>
      </c>
      <c r="F67" s="331">
        <v>0</v>
      </c>
      <c r="G67" s="150">
        <v>4</v>
      </c>
      <c r="H67" s="331"/>
      <c r="I67" s="138"/>
      <c r="J67" s="137">
        <v>1</v>
      </c>
      <c r="K67" s="143" t="s">
        <v>1678</v>
      </c>
      <c r="L67" s="164"/>
      <c r="M67" s="148" t="s">
        <v>142</v>
      </c>
      <c r="N67" s="143" t="s">
        <v>3</v>
      </c>
      <c r="O67" s="137">
        <v>1</v>
      </c>
      <c r="P67" s="331">
        <v>0</v>
      </c>
      <c r="Q67" s="331">
        <v>0</v>
      </c>
      <c r="R67" s="331">
        <v>4</v>
      </c>
      <c r="S67" s="331">
        <v>0</v>
      </c>
      <c r="T67" s="150">
        <v>0</v>
      </c>
      <c r="U67" s="331"/>
      <c r="V67" s="138"/>
      <c r="W67" s="149" t="s">
        <v>1604</v>
      </c>
      <c r="X67" s="143" t="s">
        <v>1505</v>
      </c>
      <c r="Y67" s="164"/>
      <c r="Z67" s="148" t="s">
        <v>267</v>
      </c>
      <c r="AA67" s="143" t="s">
        <v>12</v>
      </c>
      <c r="AB67" s="137">
        <v>1</v>
      </c>
      <c r="AC67" s="331">
        <v>0</v>
      </c>
      <c r="AD67" s="331">
        <v>0</v>
      </c>
      <c r="AE67" s="331">
        <v>4</v>
      </c>
      <c r="AF67" s="331">
        <v>0</v>
      </c>
      <c r="AG67" s="150">
        <v>0</v>
      </c>
      <c r="AH67" s="331"/>
      <c r="AI67" s="138"/>
      <c r="AJ67" s="137" t="s">
        <v>1409</v>
      </c>
      <c r="AK67" s="143" t="s">
        <v>1679</v>
      </c>
      <c r="AL67" s="164"/>
      <c r="AM67" s="148" t="s">
        <v>294</v>
      </c>
      <c r="AN67" s="143" t="s">
        <v>12</v>
      </c>
      <c r="AO67" s="137">
        <v>1</v>
      </c>
      <c r="AP67" s="331">
        <v>0</v>
      </c>
      <c r="AQ67" s="331">
        <v>0</v>
      </c>
      <c r="AR67" s="331">
        <v>4</v>
      </c>
      <c r="AS67" s="331">
        <v>0</v>
      </c>
      <c r="AT67" s="150">
        <v>0</v>
      </c>
      <c r="AU67" s="331"/>
      <c r="AV67" s="138"/>
      <c r="AW67" s="137" t="s">
        <v>1411</v>
      </c>
      <c r="AX67" s="143" t="s">
        <v>1679</v>
      </c>
      <c r="AY67" s="164"/>
      <c r="AZ67" s="148" t="s">
        <v>321</v>
      </c>
      <c r="BA67" s="147" t="s">
        <v>9</v>
      </c>
      <c r="BB67" s="137">
        <v>1</v>
      </c>
      <c r="BC67" s="331">
        <v>0</v>
      </c>
      <c r="BD67" s="331">
        <v>0</v>
      </c>
      <c r="BE67" s="331">
        <v>4</v>
      </c>
      <c r="BF67" s="331">
        <v>0</v>
      </c>
      <c r="BG67" s="150">
        <v>0</v>
      </c>
      <c r="BH67" s="331"/>
      <c r="BI67" s="138"/>
      <c r="BJ67" s="149" t="s">
        <v>1481</v>
      </c>
      <c r="BK67" s="143" t="s">
        <v>1680</v>
      </c>
      <c r="BM67" s="148" t="s">
        <v>390</v>
      </c>
      <c r="BN67" s="147" t="s">
        <v>5</v>
      </c>
      <c r="BO67" s="137">
        <v>1</v>
      </c>
      <c r="BP67" s="331">
        <v>0</v>
      </c>
      <c r="BQ67" s="331">
        <v>0</v>
      </c>
      <c r="BR67" s="150">
        <v>4</v>
      </c>
      <c r="BS67" s="150">
        <v>0</v>
      </c>
      <c r="BT67" s="150">
        <v>0</v>
      </c>
      <c r="BU67" s="331"/>
      <c r="BV67" s="138"/>
      <c r="BW67" s="149" t="s">
        <v>1568</v>
      </c>
      <c r="BX67" s="143" t="s">
        <v>1681</v>
      </c>
      <c r="BY67" s="164"/>
      <c r="BZ67" s="148" t="s">
        <v>581</v>
      </c>
      <c r="CA67" s="147" t="s">
        <v>11</v>
      </c>
      <c r="CB67" s="137">
        <v>1</v>
      </c>
      <c r="CC67" s="331">
        <v>0</v>
      </c>
      <c r="CD67" s="331">
        <v>0</v>
      </c>
      <c r="CE67" s="150">
        <v>4</v>
      </c>
      <c r="CF67" s="150">
        <v>0</v>
      </c>
      <c r="CG67" s="150">
        <v>0</v>
      </c>
      <c r="CH67" s="331"/>
      <c r="CI67" s="138"/>
      <c r="CJ67" s="149" t="s">
        <v>1175</v>
      </c>
      <c r="CK67" s="143" t="s">
        <v>1682</v>
      </c>
      <c r="CL67" s="164"/>
      <c r="CX67" s="148" t="s">
        <v>889</v>
      </c>
      <c r="CY67" s="143" t="s">
        <v>6</v>
      </c>
      <c r="CZ67" s="137">
        <v>0</v>
      </c>
      <c r="DA67" s="331">
        <v>1</v>
      </c>
      <c r="DB67" s="150">
        <v>1</v>
      </c>
      <c r="DC67" s="331"/>
      <c r="DD67" s="138"/>
      <c r="DE67" s="149" t="s">
        <v>1323</v>
      </c>
      <c r="DF67" s="143" t="s">
        <v>1683</v>
      </c>
      <c r="DG67" s="164"/>
      <c r="DH67" s="148" t="s">
        <v>941</v>
      </c>
      <c r="DI67" s="143" t="s">
        <v>1</v>
      </c>
      <c r="DJ67" s="137">
        <v>0</v>
      </c>
      <c r="DK67" s="331">
        <v>0</v>
      </c>
      <c r="DL67" s="150">
        <v>0</v>
      </c>
      <c r="DM67" s="331"/>
      <c r="DN67" s="138"/>
      <c r="DO67" s="137" t="s">
        <v>1178</v>
      </c>
      <c r="DP67" s="143" t="s">
        <v>1386</v>
      </c>
      <c r="DQ67" s="164"/>
      <c r="DR67" s="148" t="s">
        <v>958</v>
      </c>
      <c r="DS67" s="143" t="s">
        <v>1</v>
      </c>
      <c r="DT67" s="137">
        <v>0</v>
      </c>
      <c r="DU67" s="331">
        <v>0</v>
      </c>
      <c r="DV67" s="150">
        <v>0</v>
      </c>
      <c r="DW67" s="331"/>
      <c r="DX67" s="138"/>
      <c r="DY67" s="137" t="s">
        <v>1180</v>
      </c>
      <c r="DZ67" s="143" t="s">
        <v>1386</v>
      </c>
      <c r="EA67" s="164"/>
      <c r="EB67" s="148" t="s">
        <v>978</v>
      </c>
      <c r="EC67" s="143" t="s">
        <v>1</v>
      </c>
      <c r="ED67" s="137">
        <v>0</v>
      </c>
      <c r="EE67" s="331">
        <v>0</v>
      </c>
      <c r="EF67" s="150">
        <v>0</v>
      </c>
      <c r="EG67" s="331"/>
      <c r="EH67" s="138"/>
      <c r="EI67" s="137">
        <v>7</v>
      </c>
      <c r="EJ67" s="143" t="s">
        <v>1386</v>
      </c>
      <c r="EK67" s="164"/>
      <c r="EL67" s="148" t="s">
        <v>1009</v>
      </c>
      <c r="EM67" s="143" t="s">
        <v>1</v>
      </c>
      <c r="EN67" s="137">
        <v>0</v>
      </c>
      <c r="EO67" s="331">
        <v>0</v>
      </c>
      <c r="EP67" s="150">
        <v>0</v>
      </c>
      <c r="EQ67" s="331"/>
      <c r="ER67" s="138"/>
      <c r="ES67" s="137">
        <v>8</v>
      </c>
      <c r="ET67" s="143" t="s">
        <v>1386</v>
      </c>
      <c r="EU67" s="164"/>
      <c r="EZ67" s="148" t="s">
        <v>1613</v>
      </c>
      <c r="FA67" s="143" t="s">
        <v>5</v>
      </c>
      <c r="FB67" s="137">
        <v>1</v>
      </c>
      <c r="FC67" s="331">
        <v>0</v>
      </c>
      <c r="FD67" s="331">
        <v>0</v>
      </c>
      <c r="FE67" s="331">
        <v>4</v>
      </c>
      <c r="FF67" s="331">
        <v>0</v>
      </c>
      <c r="FG67" s="138">
        <v>0</v>
      </c>
      <c r="FH67" s="254"/>
      <c r="FI67" s="331"/>
      <c r="FJ67" s="146" t="s">
        <v>1562</v>
      </c>
      <c r="FK67" s="143" t="s">
        <v>1684</v>
      </c>
      <c r="FM67" s="148" t="s">
        <v>1474</v>
      </c>
      <c r="FN67" s="143" t="s">
        <v>11</v>
      </c>
      <c r="FO67" s="254">
        <v>1</v>
      </c>
      <c r="FP67" s="331">
        <v>0</v>
      </c>
      <c r="FQ67" s="331">
        <v>0</v>
      </c>
      <c r="FR67" s="169">
        <v>4</v>
      </c>
      <c r="FS67" s="331">
        <v>0</v>
      </c>
      <c r="FT67" s="355"/>
      <c r="FU67" s="355"/>
      <c r="FV67" s="265"/>
      <c r="FW67" s="146" t="s">
        <v>1187</v>
      </c>
      <c r="FX67" s="143" t="s">
        <v>1648</v>
      </c>
      <c r="FZ67" s="148" t="s">
        <v>1023</v>
      </c>
      <c r="GA67" s="143" t="s">
        <v>7</v>
      </c>
      <c r="GB67" s="169">
        <v>0</v>
      </c>
      <c r="GC67" s="331">
        <v>1</v>
      </c>
      <c r="GD67" s="169">
        <v>1</v>
      </c>
      <c r="GE67" s="355"/>
      <c r="GF67" s="265"/>
      <c r="GG67" s="146" t="s">
        <v>1312</v>
      </c>
      <c r="GH67" s="143" t="s">
        <v>1685</v>
      </c>
      <c r="GJ67" s="148" t="s">
        <v>1550</v>
      </c>
      <c r="GK67" s="143" t="s">
        <v>8</v>
      </c>
      <c r="GL67" s="254">
        <v>1</v>
      </c>
      <c r="GM67" s="331">
        <v>0</v>
      </c>
      <c r="GN67" s="331">
        <v>0</v>
      </c>
      <c r="GO67" s="331">
        <v>4</v>
      </c>
      <c r="GP67" s="331">
        <v>0</v>
      </c>
      <c r="GQ67" s="355"/>
      <c r="GR67" s="355"/>
      <c r="GS67" s="355"/>
      <c r="GT67" s="146" t="s">
        <v>1539</v>
      </c>
      <c r="GU67" s="143" t="s">
        <v>1686</v>
      </c>
      <c r="GW67" s="148" t="s">
        <v>1501</v>
      </c>
      <c r="GX67" s="143" t="s">
        <v>10</v>
      </c>
      <c r="GY67" s="254">
        <v>1</v>
      </c>
      <c r="GZ67" s="331">
        <v>0</v>
      </c>
      <c r="HA67" s="331">
        <v>0</v>
      </c>
      <c r="HB67" s="331">
        <v>4</v>
      </c>
      <c r="HC67" s="331">
        <v>0</v>
      </c>
      <c r="HD67" s="355"/>
      <c r="HE67" s="355"/>
      <c r="HF67" s="355"/>
      <c r="HG67" s="149" t="s">
        <v>1190</v>
      </c>
      <c r="HH67" s="143" t="s">
        <v>1687</v>
      </c>
      <c r="HJ67" s="148" t="s">
        <v>1067</v>
      </c>
      <c r="HK67" s="143" t="s">
        <v>7</v>
      </c>
      <c r="HL67" s="254">
        <v>0</v>
      </c>
      <c r="HM67" s="331">
        <v>1</v>
      </c>
      <c r="HN67" s="331">
        <v>1</v>
      </c>
      <c r="HO67" s="355"/>
      <c r="HP67" s="147"/>
      <c r="HQ67" s="146" t="s">
        <v>1297</v>
      </c>
      <c r="HR67" s="143" t="s">
        <v>1688</v>
      </c>
    </row>
    <row r="68" spans="2:226">
      <c r="B68" s="148" t="s">
        <v>38</v>
      </c>
      <c r="C68" s="147" t="s">
        <v>6</v>
      </c>
      <c r="D68" s="137">
        <v>1</v>
      </c>
      <c r="E68" s="331">
        <v>0</v>
      </c>
      <c r="F68" s="331">
        <v>0</v>
      </c>
      <c r="G68" s="150">
        <v>4</v>
      </c>
      <c r="H68" s="331"/>
      <c r="I68" s="138"/>
      <c r="J68" s="137">
        <v>1</v>
      </c>
      <c r="K68" s="143" t="s">
        <v>1689</v>
      </c>
      <c r="L68" s="164"/>
      <c r="M68" s="148" t="s">
        <v>128</v>
      </c>
      <c r="N68" s="143" t="s">
        <v>4</v>
      </c>
      <c r="O68" s="137">
        <v>1</v>
      </c>
      <c r="P68" s="331">
        <v>0</v>
      </c>
      <c r="Q68" s="331">
        <v>0</v>
      </c>
      <c r="R68" s="331">
        <v>4</v>
      </c>
      <c r="S68" s="331">
        <v>0</v>
      </c>
      <c r="T68" s="150">
        <v>0</v>
      </c>
      <c r="U68" s="331"/>
      <c r="V68" s="138"/>
      <c r="W68" s="149" t="s">
        <v>1604</v>
      </c>
      <c r="X68" s="143" t="s">
        <v>1518</v>
      </c>
      <c r="Y68" s="164"/>
      <c r="Z68" s="148" t="s">
        <v>268</v>
      </c>
      <c r="AA68" s="143" t="s">
        <v>12</v>
      </c>
      <c r="AB68" s="137">
        <v>1</v>
      </c>
      <c r="AC68" s="331">
        <v>0</v>
      </c>
      <c r="AD68" s="331">
        <v>0</v>
      </c>
      <c r="AE68" s="331">
        <v>4</v>
      </c>
      <c r="AF68" s="331">
        <v>0</v>
      </c>
      <c r="AG68" s="150">
        <v>0</v>
      </c>
      <c r="AH68" s="331"/>
      <c r="AI68" s="138"/>
      <c r="AJ68" s="137" t="s">
        <v>1409</v>
      </c>
      <c r="AK68" s="143" t="s">
        <v>1690</v>
      </c>
      <c r="AL68" s="164"/>
      <c r="AM68" s="148" t="s">
        <v>295</v>
      </c>
      <c r="AN68" s="143" t="s">
        <v>12</v>
      </c>
      <c r="AO68" s="137">
        <v>1</v>
      </c>
      <c r="AP68" s="331">
        <v>0</v>
      </c>
      <c r="AQ68" s="331">
        <v>0</v>
      </c>
      <c r="AR68" s="331">
        <v>4</v>
      </c>
      <c r="AS68" s="331">
        <v>0</v>
      </c>
      <c r="AT68" s="150">
        <v>0</v>
      </c>
      <c r="AU68" s="331"/>
      <c r="AV68" s="138"/>
      <c r="AW68" s="137" t="s">
        <v>1411</v>
      </c>
      <c r="AX68" s="143" t="s">
        <v>1690</v>
      </c>
      <c r="AY68" s="164"/>
      <c r="AZ68" s="148" t="s">
        <v>331</v>
      </c>
      <c r="BA68" s="147" t="s">
        <v>9</v>
      </c>
      <c r="BB68" s="137">
        <v>1</v>
      </c>
      <c r="BC68" s="331">
        <v>0</v>
      </c>
      <c r="BD68" s="331">
        <v>0</v>
      </c>
      <c r="BE68" s="331">
        <v>4</v>
      </c>
      <c r="BF68" s="331">
        <v>0</v>
      </c>
      <c r="BG68" s="150">
        <v>0</v>
      </c>
      <c r="BH68" s="331"/>
      <c r="BI68" s="138"/>
      <c r="BJ68" s="149" t="s">
        <v>1481</v>
      </c>
      <c r="BK68" s="143" t="s">
        <v>1691</v>
      </c>
      <c r="BM68" s="148" t="s">
        <v>401</v>
      </c>
      <c r="BN68" s="147" t="s">
        <v>5</v>
      </c>
      <c r="BO68" s="137">
        <v>1</v>
      </c>
      <c r="BP68" s="331">
        <v>0</v>
      </c>
      <c r="BQ68" s="331">
        <v>0</v>
      </c>
      <c r="BR68" s="150">
        <v>4</v>
      </c>
      <c r="BS68" s="150">
        <v>0</v>
      </c>
      <c r="BT68" s="150">
        <v>0</v>
      </c>
      <c r="BU68" s="331"/>
      <c r="BV68" s="138"/>
      <c r="BW68" s="149" t="s">
        <v>1568</v>
      </c>
      <c r="BX68" s="143" t="s">
        <v>1692</v>
      </c>
      <c r="BY68" s="164"/>
      <c r="BZ68" s="148" t="s">
        <v>585</v>
      </c>
      <c r="CA68" s="143" t="s">
        <v>1</v>
      </c>
      <c r="CB68" s="137">
        <v>0</v>
      </c>
      <c r="CC68" s="331">
        <v>0</v>
      </c>
      <c r="CD68" s="331">
        <v>0</v>
      </c>
      <c r="CE68" s="150">
        <v>7</v>
      </c>
      <c r="CF68" s="150">
        <v>0</v>
      </c>
      <c r="CG68" s="150">
        <v>0</v>
      </c>
      <c r="CH68" s="331"/>
      <c r="CI68" s="138"/>
      <c r="CJ68" s="149" t="s">
        <v>1175</v>
      </c>
      <c r="CK68" s="143" t="s">
        <v>1361</v>
      </c>
      <c r="CL68" s="164"/>
      <c r="CX68" s="148" t="s">
        <v>889</v>
      </c>
      <c r="CY68" s="143" t="s">
        <v>7</v>
      </c>
      <c r="CZ68" s="137">
        <v>0</v>
      </c>
      <c r="DA68" s="331">
        <v>1</v>
      </c>
      <c r="DB68" s="150">
        <v>1</v>
      </c>
      <c r="DC68" s="331"/>
      <c r="DD68" s="138"/>
      <c r="DE68" s="149" t="s">
        <v>1323</v>
      </c>
      <c r="DF68" s="143" t="s">
        <v>1693</v>
      </c>
      <c r="DG68" s="164"/>
      <c r="DH68" s="148" t="s">
        <v>941</v>
      </c>
      <c r="DI68" s="143" t="s">
        <v>2</v>
      </c>
      <c r="DJ68" s="137">
        <v>0</v>
      </c>
      <c r="DK68" s="331">
        <v>0</v>
      </c>
      <c r="DL68" s="150">
        <v>0</v>
      </c>
      <c r="DM68" s="331"/>
      <c r="DN68" s="138"/>
      <c r="DO68" s="137" t="s">
        <v>1178</v>
      </c>
      <c r="DP68" s="143" t="s">
        <v>1395</v>
      </c>
      <c r="DQ68" s="164"/>
      <c r="DR68" s="148" t="s">
        <v>958</v>
      </c>
      <c r="DS68" s="143" t="s">
        <v>2</v>
      </c>
      <c r="DT68" s="137">
        <v>0</v>
      </c>
      <c r="DU68" s="331">
        <v>0</v>
      </c>
      <c r="DV68" s="150">
        <v>0</v>
      </c>
      <c r="DW68" s="331"/>
      <c r="DX68" s="138"/>
      <c r="DY68" s="137" t="s">
        <v>1180</v>
      </c>
      <c r="DZ68" s="143" t="s">
        <v>1395</v>
      </c>
      <c r="EA68" s="164"/>
      <c r="EB68" s="148" t="s">
        <v>978</v>
      </c>
      <c r="EC68" s="143" t="s">
        <v>2</v>
      </c>
      <c r="ED68" s="137">
        <v>0</v>
      </c>
      <c r="EE68" s="331">
        <v>0</v>
      </c>
      <c r="EF68" s="150">
        <v>0</v>
      </c>
      <c r="EG68" s="331"/>
      <c r="EH68" s="138"/>
      <c r="EI68" s="137">
        <v>7</v>
      </c>
      <c r="EJ68" s="143" t="s">
        <v>1395</v>
      </c>
      <c r="EK68" s="164"/>
      <c r="EL68" s="148" t="s">
        <v>1009</v>
      </c>
      <c r="EM68" s="143" t="s">
        <v>2</v>
      </c>
      <c r="EN68" s="137">
        <v>0</v>
      </c>
      <c r="EO68" s="331">
        <v>0</v>
      </c>
      <c r="EP68" s="150">
        <v>0</v>
      </c>
      <c r="EQ68" s="331"/>
      <c r="ER68" s="138"/>
      <c r="ES68" s="137">
        <v>8</v>
      </c>
      <c r="ET68" s="143" t="s">
        <v>1395</v>
      </c>
      <c r="EU68" s="164"/>
      <c r="EZ68" s="148" t="s">
        <v>1598</v>
      </c>
      <c r="FA68" s="143" t="s">
        <v>6</v>
      </c>
      <c r="FB68" s="137">
        <v>1</v>
      </c>
      <c r="FC68" s="331">
        <v>0</v>
      </c>
      <c r="FD68" s="331">
        <v>0</v>
      </c>
      <c r="FE68" s="331">
        <v>4</v>
      </c>
      <c r="FF68" s="331">
        <v>0</v>
      </c>
      <c r="FG68" s="138">
        <v>0</v>
      </c>
      <c r="FH68" s="254"/>
      <c r="FI68" s="331"/>
      <c r="FJ68" s="146" t="s">
        <v>1562</v>
      </c>
      <c r="FK68" s="143" t="s">
        <v>1694</v>
      </c>
      <c r="FM68" s="148" t="s">
        <v>1487</v>
      </c>
      <c r="FN68" s="143" t="s">
        <v>11</v>
      </c>
      <c r="FO68" s="254">
        <v>1</v>
      </c>
      <c r="FP68" s="331">
        <v>0</v>
      </c>
      <c r="FQ68" s="331">
        <v>0</v>
      </c>
      <c r="FR68" s="169">
        <v>4</v>
      </c>
      <c r="FS68" s="331">
        <v>0</v>
      </c>
      <c r="FT68" s="355"/>
      <c r="FU68" s="355"/>
      <c r="FV68" s="265"/>
      <c r="FW68" s="146" t="s">
        <v>1187</v>
      </c>
      <c r="FX68" s="143" t="s">
        <v>1658</v>
      </c>
      <c r="FZ68" s="148" t="s">
        <v>1024</v>
      </c>
      <c r="GA68" s="143" t="s">
        <v>1</v>
      </c>
      <c r="GB68" s="169">
        <v>0</v>
      </c>
      <c r="GC68" s="331">
        <v>0</v>
      </c>
      <c r="GD68" s="169">
        <v>0</v>
      </c>
      <c r="GE68" s="355"/>
      <c r="GF68" s="265"/>
      <c r="GG68" s="146" t="s">
        <v>1312</v>
      </c>
      <c r="GH68" s="143" t="s">
        <v>1386</v>
      </c>
      <c r="GJ68" s="148" t="s">
        <v>1538</v>
      </c>
      <c r="GK68" s="143" t="s">
        <v>9</v>
      </c>
      <c r="GL68" s="254">
        <v>1</v>
      </c>
      <c r="GM68" s="331">
        <v>0</v>
      </c>
      <c r="GN68" s="331">
        <v>0</v>
      </c>
      <c r="GO68" s="331">
        <v>4</v>
      </c>
      <c r="GP68" s="331">
        <v>0</v>
      </c>
      <c r="GQ68" s="355"/>
      <c r="GR68" s="355"/>
      <c r="GS68" s="355"/>
      <c r="GT68" s="146" t="s">
        <v>1539</v>
      </c>
      <c r="GU68" s="143" t="s">
        <v>1695</v>
      </c>
      <c r="GW68" s="148" t="s">
        <v>1489</v>
      </c>
      <c r="GX68" s="143" t="s">
        <v>11</v>
      </c>
      <c r="GY68" s="254">
        <v>1</v>
      </c>
      <c r="GZ68" s="331">
        <v>0</v>
      </c>
      <c r="HA68" s="331">
        <v>0</v>
      </c>
      <c r="HB68" s="331">
        <v>4</v>
      </c>
      <c r="HC68" s="331">
        <v>0</v>
      </c>
      <c r="HD68" s="355"/>
      <c r="HE68" s="355"/>
      <c r="HF68" s="355"/>
      <c r="HG68" s="149" t="s">
        <v>1190</v>
      </c>
      <c r="HH68" s="143" t="s">
        <v>1696</v>
      </c>
      <c r="HJ68" s="148" t="s">
        <v>1070</v>
      </c>
      <c r="HK68" s="143" t="s">
        <v>1</v>
      </c>
      <c r="HL68" s="254">
        <v>0</v>
      </c>
      <c r="HM68" s="331">
        <v>0</v>
      </c>
      <c r="HN68" s="331">
        <v>0</v>
      </c>
      <c r="HO68" s="355"/>
      <c r="HP68" s="147"/>
      <c r="HQ68" s="146" t="s">
        <v>1297</v>
      </c>
      <c r="HR68" s="143" t="s">
        <v>1386</v>
      </c>
    </row>
    <row r="69" spans="2:226">
      <c r="B69" s="148" t="s">
        <v>38</v>
      </c>
      <c r="C69" s="147" t="s">
        <v>7</v>
      </c>
      <c r="D69" s="137">
        <v>1</v>
      </c>
      <c r="E69" s="331">
        <v>0</v>
      </c>
      <c r="F69" s="331">
        <v>0</v>
      </c>
      <c r="G69" s="150">
        <v>4</v>
      </c>
      <c r="H69" s="331"/>
      <c r="I69" s="138"/>
      <c r="J69" s="137">
        <v>1</v>
      </c>
      <c r="K69" s="143" t="s">
        <v>1697</v>
      </c>
      <c r="L69" s="164"/>
      <c r="M69" s="148" t="s">
        <v>142</v>
      </c>
      <c r="N69" s="143" t="s">
        <v>4</v>
      </c>
      <c r="O69" s="137">
        <v>1</v>
      </c>
      <c r="P69" s="331">
        <v>0</v>
      </c>
      <c r="Q69" s="331">
        <v>0</v>
      </c>
      <c r="R69" s="331">
        <v>4</v>
      </c>
      <c r="S69" s="331">
        <v>0</v>
      </c>
      <c r="T69" s="150">
        <v>0</v>
      </c>
      <c r="U69" s="331"/>
      <c r="V69" s="138"/>
      <c r="W69" s="149" t="s">
        <v>1604</v>
      </c>
      <c r="X69" s="143" t="s">
        <v>1530</v>
      </c>
      <c r="Y69" s="164"/>
      <c r="Z69" s="148" t="s">
        <v>267</v>
      </c>
      <c r="AA69" s="143" t="s">
        <v>13</v>
      </c>
      <c r="AB69" s="137">
        <v>1</v>
      </c>
      <c r="AC69" s="331">
        <v>0</v>
      </c>
      <c r="AD69" s="331">
        <v>0</v>
      </c>
      <c r="AE69" s="331">
        <v>5</v>
      </c>
      <c r="AF69" s="331">
        <v>0</v>
      </c>
      <c r="AG69" s="150">
        <v>0</v>
      </c>
      <c r="AH69" s="331"/>
      <c r="AI69" s="138"/>
      <c r="AJ69" s="137" t="s">
        <v>1409</v>
      </c>
      <c r="AK69" s="143" t="s">
        <v>1698</v>
      </c>
      <c r="AL69" s="164"/>
      <c r="AM69" s="148" t="s">
        <v>294</v>
      </c>
      <c r="AN69" s="143" t="s">
        <v>13</v>
      </c>
      <c r="AO69" s="137">
        <v>1</v>
      </c>
      <c r="AP69" s="331">
        <v>0</v>
      </c>
      <c r="AQ69" s="331">
        <v>0</v>
      </c>
      <c r="AR69" s="331">
        <v>5</v>
      </c>
      <c r="AS69" s="331">
        <v>0</v>
      </c>
      <c r="AT69" s="150">
        <v>0</v>
      </c>
      <c r="AU69" s="331"/>
      <c r="AV69" s="138"/>
      <c r="AW69" s="137" t="s">
        <v>1411</v>
      </c>
      <c r="AX69" s="143" t="s">
        <v>1698</v>
      </c>
      <c r="AY69" s="164"/>
      <c r="AZ69" s="148" t="s">
        <v>321</v>
      </c>
      <c r="BA69" s="147" t="s">
        <v>10</v>
      </c>
      <c r="BB69" s="137">
        <v>1</v>
      </c>
      <c r="BC69" s="331">
        <v>0</v>
      </c>
      <c r="BD69" s="331">
        <v>0</v>
      </c>
      <c r="BE69" s="331">
        <v>4</v>
      </c>
      <c r="BF69" s="331">
        <v>0</v>
      </c>
      <c r="BG69" s="150">
        <v>0</v>
      </c>
      <c r="BH69" s="331"/>
      <c r="BI69" s="138"/>
      <c r="BJ69" s="149" t="s">
        <v>1481</v>
      </c>
      <c r="BK69" s="143" t="s">
        <v>1699</v>
      </c>
      <c r="BM69" s="148" t="s">
        <v>390</v>
      </c>
      <c r="BN69" s="147" t="s">
        <v>6</v>
      </c>
      <c r="BO69" s="137">
        <v>1</v>
      </c>
      <c r="BP69" s="331">
        <v>0</v>
      </c>
      <c r="BQ69" s="331">
        <v>0</v>
      </c>
      <c r="BR69" s="150">
        <v>4</v>
      </c>
      <c r="BS69" s="150">
        <v>0</v>
      </c>
      <c r="BT69" s="150">
        <v>0</v>
      </c>
      <c r="BU69" s="331"/>
      <c r="BV69" s="138"/>
      <c r="BW69" s="149" t="s">
        <v>1568</v>
      </c>
      <c r="BX69" s="143" t="s">
        <v>1700</v>
      </c>
      <c r="BY69" s="164"/>
      <c r="BZ69" s="148" t="s">
        <v>585</v>
      </c>
      <c r="CA69" s="143" t="s">
        <v>2</v>
      </c>
      <c r="CB69" s="137">
        <v>0</v>
      </c>
      <c r="CC69" s="331">
        <v>0</v>
      </c>
      <c r="CD69" s="331">
        <v>0</v>
      </c>
      <c r="CE69" s="150">
        <v>7</v>
      </c>
      <c r="CF69" s="150">
        <v>0</v>
      </c>
      <c r="CG69" s="150">
        <v>0</v>
      </c>
      <c r="CH69" s="331"/>
      <c r="CI69" s="138"/>
      <c r="CJ69" s="149" t="s">
        <v>1175</v>
      </c>
      <c r="CK69" s="143" t="s">
        <v>1371</v>
      </c>
      <c r="CX69" s="148" t="s">
        <v>891</v>
      </c>
      <c r="CY69" s="143" t="s">
        <v>1</v>
      </c>
      <c r="CZ69" s="137">
        <v>0</v>
      </c>
      <c r="DA69" s="331">
        <v>0</v>
      </c>
      <c r="DB69" s="150">
        <v>0</v>
      </c>
      <c r="DC69" s="331"/>
      <c r="DD69" s="138"/>
      <c r="DE69" s="149" t="s">
        <v>1323</v>
      </c>
      <c r="DF69" s="143" t="s">
        <v>1386</v>
      </c>
      <c r="DG69" s="164"/>
      <c r="DH69" s="148" t="s">
        <v>941</v>
      </c>
      <c r="DI69" s="143" t="s">
        <v>3</v>
      </c>
      <c r="DJ69" s="137">
        <v>0</v>
      </c>
      <c r="DK69" s="331">
        <v>0</v>
      </c>
      <c r="DL69" s="150">
        <v>0</v>
      </c>
      <c r="DM69" s="331"/>
      <c r="DN69" s="138"/>
      <c r="DO69" s="137" t="s">
        <v>1178</v>
      </c>
      <c r="DP69" s="143" t="s">
        <v>1404</v>
      </c>
      <c r="DQ69" s="164"/>
      <c r="DR69" s="148" t="s">
        <v>958</v>
      </c>
      <c r="DS69" s="143" t="s">
        <v>3</v>
      </c>
      <c r="DT69" s="137">
        <v>0</v>
      </c>
      <c r="DU69" s="331">
        <v>0</v>
      </c>
      <c r="DV69" s="150">
        <v>0</v>
      </c>
      <c r="DW69" s="331"/>
      <c r="DX69" s="138"/>
      <c r="DY69" s="137" t="s">
        <v>1180</v>
      </c>
      <c r="DZ69" s="143" t="s">
        <v>1404</v>
      </c>
      <c r="EA69" s="164"/>
      <c r="EB69" s="148" t="s">
        <v>978</v>
      </c>
      <c r="EC69" s="143" t="s">
        <v>3</v>
      </c>
      <c r="ED69" s="137">
        <v>0</v>
      </c>
      <c r="EE69" s="331">
        <v>0</v>
      </c>
      <c r="EF69" s="150">
        <v>0</v>
      </c>
      <c r="EG69" s="331"/>
      <c r="EH69" s="138"/>
      <c r="EI69" s="137">
        <v>7</v>
      </c>
      <c r="EJ69" s="143" t="s">
        <v>1404</v>
      </c>
      <c r="EK69" s="164"/>
      <c r="EL69" s="148" t="s">
        <v>1009</v>
      </c>
      <c r="EM69" s="143" t="s">
        <v>3</v>
      </c>
      <c r="EN69" s="137">
        <v>0</v>
      </c>
      <c r="EO69" s="331">
        <v>0</v>
      </c>
      <c r="EP69" s="150">
        <v>0</v>
      </c>
      <c r="EQ69" s="331"/>
      <c r="ER69" s="138"/>
      <c r="ES69" s="137">
        <v>8</v>
      </c>
      <c r="ET69" s="143" t="s">
        <v>1404</v>
      </c>
      <c r="EU69" s="164"/>
      <c r="EZ69" s="148" t="s">
        <v>1613</v>
      </c>
      <c r="FA69" s="143" t="s">
        <v>6</v>
      </c>
      <c r="FB69" s="137">
        <v>1</v>
      </c>
      <c r="FC69" s="331">
        <v>0</v>
      </c>
      <c r="FD69" s="331">
        <v>0</v>
      </c>
      <c r="FE69" s="331">
        <v>4</v>
      </c>
      <c r="FF69" s="331">
        <v>0</v>
      </c>
      <c r="FG69" s="138">
        <v>0</v>
      </c>
      <c r="FH69" s="254"/>
      <c r="FI69" s="331"/>
      <c r="FJ69" s="146" t="s">
        <v>1562</v>
      </c>
      <c r="FK69" s="143" t="s">
        <v>1701</v>
      </c>
      <c r="FM69" s="148" t="s">
        <v>1474</v>
      </c>
      <c r="FN69" s="143" t="s">
        <v>559</v>
      </c>
      <c r="FO69" s="254">
        <v>1</v>
      </c>
      <c r="FP69" s="331">
        <v>0</v>
      </c>
      <c r="FQ69" s="331">
        <v>0</v>
      </c>
      <c r="FR69" s="169">
        <v>4</v>
      </c>
      <c r="FS69" s="331">
        <v>0</v>
      </c>
      <c r="FT69" s="355"/>
      <c r="FU69" s="355"/>
      <c r="FV69" s="265"/>
      <c r="FW69" s="146" t="s">
        <v>1187</v>
      </c>
      <c r="FX69" s="143" t="s">
        <v>1669</v>
      </c>
      <c r="FZ69" s="148" t="s">
        <v>1024</v>
      </c>
      <c r="GA69" s="143" t="s">
        <v>2</v>
      </c>
      <c r="GB69" s="169">
        <v>0</v>
      </c>
      <c r="GC69" s="331">
        <v>0</v>
      </c>
      <c r="GD69" s="169">
        <v>0</v>
      </c>
      <c r="GE69" s="355"/>
      <c r="GF69" s="265"/>
      <c r="GG69" s="146" t="s">
        <v>1312</v>
      </c>
      <c r="GH69" s="143" t="s">
        <v>1395</v>
      </c>
      <c r="GJ69" s="148" t="s">
        <v>1550</v>
      </c>
      <c r="GK69" s="143" t="s">
        <v>9</v>
      </c>
      <c r="GL69" s="254">
        <v>1</v>
      </c>
      <c r="GM69" s="331">
        <v>0</v>
      </c>
      <c r="GN69" s="331">
        <v>0</v>
      </c>
      <c r="GO69" s="331">
        <v>4</v>
      </c>
      <c r="GP69" s="331">
        <v>0</v>
      </c>
      <c r="GQ69" s="355"/>
      <c r="GR69" s="355"/>
      <c r="GS69" s="355"/>
      <c r="GT69" s="146" t="s">
        <v>1539</v>
      </c>
      <c r="GU69" s="143" t="s">
        <v>1702</v>
      </c>
      <c r="GW69" s="148" t="s">
        <v>1501</v>
      </c>
      <c r="GX69" s="143" t="s">
        <v>11</v>
      </c>
      <c r="GY69" s="254">
        <v>1</v>
      </c>
      <c r="GZ69" s="331">
        <v>0</v>
      </c>
      <c r="HA69" s="331">
        <v>0</v>
      </c>
      <c r="HB69" s="331">
        <v>4</v>
      </c>
      <c r="HC69" s="331">
        <v>0</v>
      </c>
      <c r="HD69" s="355"/>
      <c r="HE69" s="355"/>
      <c r="HF69" s="355"/>
      <c r="HG69" s="149" t="s">
        <v>1190</v>
      </c>
      <c r="HH69" s="143" t="s">
        <v>1703</v>
      </c>
      <c r="HJ69" s="148" t="s">
        <v>1070</v>
      </c>
      <c r="HK69" s="143" t="s">
        <v>2</v>
      </c>
      <c r="HL69" s="254">
        <v>0</v>
      </c>
      <c r="HM69" s="331">
        <v>0</v>
      </c>
      <c r="HN69" s="331">
        <v>0</v>
      </c>
      <c r="HO69" s="355"/>
      <c r="HP69" s="147"/>
      <c r="HQ69" s="146" t="s">
        <v>1297</v>
      </c>
      <c r="HR69" s="143" t="s">
        <v>1395</v>
      </c>
    </row>
    <row r="70" spans="2:226">
      <c r="B70" s="148" t="s">
        <v>38</v>
      </c>
      <c r="C70" s="147" t="s">
        <v>8</v>
      </c>
      <c r="D70" s="137">
        <v>0</v>
      </c>
      <c r="E70" s="331">
        <v>1</v>
      </c>
      <c r="F70" s="331">
        <v>5</v>
      </c>
      <c r="G70" s="150">
        <v>1</v>
      </c>
      <c r="H70" s="331"/>
      <c r="I70" s="138"/>
      <c r="J70" s="137">
        <v>1</v>
      </c>
      <c r="K70" s="143" t="s">
        <v>1704</v>
      </c>
      <c r="L70" s="164"/>
      <c r="M70" s="148" t="s">
        <v>128</v>
      </c>
      <c r="N70" s="143" t="s">
        <v>5</v>
      </c>
      <c r="O70" s="137">
        <v>1</v>
      </c>
      <c r="P70" s="331">
        <v>0</v>
      </c>
      <c r="Q70" s="331">
        <v>0</v>
      </c>
      <c r="R70" s="331">
        <v>4</v>
      </c>
      <c r="S70" s="331">
        <v>0</v>
      </c>
      <c r="T70" s="150">
        <v>0</v>
      </c>
      <c r="U70" s="331"/>
      <c r="V70" s="138"/>
      <c r="W70" s="149" t="s">
        <v>1604</v>
      </c>
      <c r="X70" s="143" t="s">
        <v>1544</v>
      </c>
      <c r="Y70" s="164"/>
      <c r="Z70" s="148" t="s">
        <v>268</v>
      </c>
      <c r="AA70" s="143" t="s">
        <v>13</v>
      </c>
      <c r="AB70" s="137">
        <v>1</v>
      </c>
      <c r="AC70" s="331">
        <v>0</v>
      </c>
      <c r="AD70" s="331">
        <v>0</v>
      </c>
      <c r="AE70" s="331">
        <v>5</v>
      </c>
      <c r="AF70" s="331">
        <v>0</v>
      </c>
      <c r="AG70" s="150">
        <v>0</v>
      </c>
      <c r="AH70" s="331"/>
      <c r="AI70" s="138"/>
      <c r="AJ70" s="137" t="s">
        <v>1409</v>
      </c>
      <c r="AK70" s="143" t="s">
        <v>1705</v>
      </c>
      <c r="AL70" s="164"/>
      <c r="AM70" s="148" t="s">
        <v>295</v>
      </c>
      <c r="AN70" s="143" t="s">
        <v>13</v>
      </c>
      <c r="AO70" s="137">
        <v>1</v>
      </c>
      <c r="AP70" s="331">
        <v>0</v>
      </c>
      <c r="AQ70" s="331">
        <v>0</v>
      </c>
      <c r="AR70" s="331">
        <v>5</v>
      </c>
      <c r="AS70" s="331">
        <v>0</v>
      </c>
      <c r="AT70" s="150">
        <v>0</v>
      </c>
      <c r="AU70" s="331"/>
      <c r="AV70" s="138"/>
      <c r="AW70" s="137" t="s">
        <v>1411</v>
      </c>
      <c r="AX70" s="143" t="s">
        <v>1705</v>
      </c>
      <c r="AY70" s="164"/>
      <c r="AZ70" s="148" t="s">
        <v>331</v>
      </c>
      <c r="BA70" s="147" t="s">
        <v>10</v>
      </c>
      <c r="BB70" s="137">
        <v>1</v>
      </c>
      <c r="BC70" s="331">
        <v>0</v>
      </c>
      <c r="BD70" s="331">
        <v>0</v>
      </c>
      <c r="BE70" s="331">
        <v>4</v>
      </c>
      <c r="BF70" s="331">
        <v>0</v>
      </c>
      <c r="BG70" s="150">
        <v>0</v>
      </c>
      <c r="BH70" s="331"/>
      <c r="BI70" s="138"/>
      <c r="BJ70" s="149" t="s">
        <v>1481</v>
      </c>
      <c r="BK70" s="143" t="s">
        <v>1706</v>
      </c>
      <c r="BM70" s="148" t="s">
        <v>401</v>
      </c>
      <c r="BN70" s="147" t="s">
        <v>6</v>
      </c>
      <c r="BO70" s="137">
        <v>1</v>
      </c>
      <c r="BP70" s="331">
        <v>0</v>
      </c>
      <c r="BQ70" s="331">
        <v>0</v>
      </c>
      <c r="BR70" s="150">
        <v>4</v>
      </c>
      <c r="BS70" s="150">
        <v>0</v>
      </c>
      <c r="BT70" s="150">
        <v>0</v>
      </c>
      <c r="BU70" s="331"/>
      <c r="BV70" s="138"/>
      <c r="BW70" s="149" t="s">
        <v>1568</v>
      </c>
      <c r="BX70" s="143" t="s">
        <v>1707</v>
      </c>
      <c r="BY70" s="164"/>
      <c r="BZ70" s="148" t="s">
        <v>585</v>
      </c>
      <c r="CA70" s="143" t="s">
        <v>3</v>
      </c>
      <c r="CB70" s="137">
        <v>0</v>
      </c>
      <c r="CC70" s="331">
        <v>0</v>
      </c>
      <c r="CD70" s="331">
        <v>0</v>
      </c>
      <c r="CE70" s="150">
        <v>4</v>
      </c>
      <c r="CF70" s="150">
        <v>0</v>
      </c>
      <c r="CG70" s="150">
        <v>0</v>
      </c>
      <c r="CH70" s="331"/>
      <c r="CI70" s="138"/>
      <c r="CJ70" s="149" t="s">
        <v>1175</v>
      </c>
      <c r="CK70" s="143" t="s">
        <v>1484</v>
      </c>
      <c r="CX70" s="148" t="s">
        <v>891</v>
      </c>
      <c r="CY70" s="143" t="s">
        <v>2</v>
      </c>
      <c r="CZ70" s="137">
        <v>0</v>
      </c>
      <c r="DA70" s="331">
        <v>0</v>
      </c>
      <c r="DB70" s="150">
        <v>0</v>
      </c>
      <c r="DC70" s="331"/>
      <c r="DD70" s="138"/>
      <c r="DE70" s="149" t="s">
        <v>1323</v>
      </c>
      <c r="DF70" s="143" t="s">
        <v>1395</v>
      </c>
      <c r="DG70" s="164"/>
      <c r="DH70" s="148" t="s">
        <v>941</v>
      </c>
      <c r="DI70" s="143" t="s">
        <v>4</v>
      </c>
      <c r="DJ70" s="137">
        <v>1</v>
      </c>
      <c r="DK70" s="331">
        <v>0</v>
      </c>
      <c r="DL70" s="150">
        <v>0</v>
      </c>
      <c r="DM70" s="331"/>
      <c r="DN70" s="138"/>
      <c r="DO70" s="137" t="s">
        <v>1178</v>
      </c>
      <c r="DP70" s="143" t="s">
        <v>1708</v>
      </c>
      <c r="DQ70" s="164"/>
      <c r="DR70" s="148" t="s">
        <v>958</v>
      </c>
      <c r="DS70" s="143" t="s">
        <v>4</v>
      </c>
      <c r="DT70" s="137">
        <v>1</v>
      </c>
      <c r="DU70" s="331">
        <v>0</v>
      </c>
      <c r="DV70" s="150">
        <v>0</v>
      </c>
      <c r="DW70" s="331"/>
      <c r="DX70" s="138"/>
      <c r="DY70" s="137" t="s">
        <v>1180</v>
      </c>
      <c r="DZ70" s="143" t="s">
        <v>1708</v>
      </c>
      <c r="EA70" s="164"/>
      <c r="EB70" s="148" t="s">
        <v>978</v>
      </c>
      <c r="EC70" s="143" t="s">
        <v>4</v>
      </c>
      <c r="ED70" s="137">
        <v>1</v>
      </c>
      <c r="EE70" s="331">
        <v>0</v>
      </c>
      <c r="EF70" s="150">
        <v>0</v>
      </c>
      <c r="EG70" s="331"/>
      <c r="EH70" s="138"/>
      <c r="EI70" s="137">
        <v>7</v>
      </c>
      <c r="EJ70" s="143" t="s">
        <v>1709</v>
      </c>
      <c r="EK70" s="164"/>
      <c r="EL70" s="148" t="s">
        <v>1009</v>
      </c>
      <c r="EM70" s="143" t="s">
        <v>4</v>
      </c>
      <c r="EN70" s="137">
        <v>1</v>
      </c>
      <c r="EO70" s="331">
        <v>0</v>
      </c>
      <c r="EP70" s="150">
        <v>0</v>
      </c>
      <c r="EQ70" s="331"/>
      <c r="ER70" s="138"/>
      <c r="ES70" s="137">
        <v>8</v>
      </c>
      <c r="ET70" s="143" t="s">
        <v>1710</v>
      </c>
      <c r="EU70" s="164"/>
      <c r="EZ70" s="148" t="s">
        <v>1598</v>
      </c>
      <c r="FA70" s="143" t="s">
        <v>7</v>
      </c>
      <c r="FB70" s="137">
        <v>1</v>
      </c>
      <c r="FC70" s="331">
        <v>0</v>
      </c>
      <c r="FD70" s="331">
        <v>0</v>
      </c>
      <c r="FE70" s="331">
        <v>4</v>
      </c>
      <c r="FF70" s="331">
        <v>0</v>
      </c>
      <c r="FG70" s="138">
        <v>0</v>
      </c>
      <c r="FH70" s="254"/>
      <c r="FI70" s="331"/>
      <c r="FJ70" s="146" t="s">
        <v>1562</v>
      </c>
      <c r="FK70" s="143" t="s">
        <v>1711</v>
      </c>
      <c r="FM70" s="148" t="s">
        <v>1487</v>
      </c>
      <c r="FN70" s="143" t="s">
        <v>559</v>
      </c>
      <c r="FO70" s="254">
        <v>1</v>
      </c>
      <c r="FP70" s="331">
        <v>0</v>
      </c>
      <c r="FQ70" s="331">
        <v>0</v>
      </c>
      <c r="FR70" s="169">
        <v>4</v>
      </c>
      <c r="FS70" s="331">
        <v>0</v>
      </c>
      <c r="FT70" s="355"/>
      <c r="FU70" s="355"/>
      <c r="FV70" s="265"/>
      <c r="FW70" s="146" t="s">
        <v>1187</v>
      </c>
      <c r="FX70" s="143" t="s">
        <v>1682</v>
      </c>
      <c r="FZ70" s="148" t="s">
        <v>1024</v>
      </c>
      <c r="GA70" s="143" t="s">
        <v>3</v>
      </c>
      <c r="GB70" s="169">
        <v>0</v>
      </c>
      <c r="GC70" s="331">
        <v>0</v>
      </c>
      <c r="GD70" s="169">
        <v>0</v>
      </c>
      <c r="GE70" s="355"/>
      <c r="GF70" s="265"/>
      <c r="GG70" s="146" t="s">
        <v>1312</v>
      </c>
      <c r="GH70" s="143" t="s">
        <v>1404</v>
      </c>
      <c r="GJ70" s="148" t="s">
        <v>1538</v>
      </c>
      <c r="GK70" s="143" t="s">
        <v>10</v>
      </c>
      <c r="GL70" s="254">
        <v>1</v>
      </c>
      <c r="GM70" s="331">
        <v>0</v>
      </c>
      <c r="GN70" s="331">
        <v>0</v>
      </c>
      <c r="GO70" s="331">
        <v>4</v>
      </c>
      <c r="GP70" s="331">
        <v>0</v>
      </c>
      <c r="GQ70" s="355"/>
      <c r="GR70" s="355"/>
      <c r="GS70" s="355"/>
      <c r="GT70" s="146" t="s">
        <v>1539</v>
      </c>
      <c r="GU70" s="143" t="s">
        <v>1712</v>
      </c>
      <c r="GW70" s="148" t="s">
        <v>1713</v>
      </c>
      <c r="GX70" s="143" t="s">
        <v>1</v>
      </c>
      <c r="GY70" s="254">
        <v>0</v>
      </c>
      <c r="GZ70" s="331">
        <v>0</v>
      </c>
      <c r="HA70" s="331">
        <v>0</v>
      </c>
      <c r="HB70" s="331">
        <v>7</v>
      </c>
      <c r="HC70" s="331">
        <v>0</v>
      </c>
      <c r="HD70" s="355"/>
      <c r="HE70" s="355"/>
      <c r="HF70" s="355"/>
      <c r="HG70" s="149" t="s">
        <v>1190</v>
      </c>
      <c r="HH70" s="143" t="s">
        <v>1714</v>
      </c>
      <c r="HJ70" s="148" t="s">
        <v>1070</v>
      </c>
      <c r="HK70" s="143" t="s">
        <v>3</v>
      </c>
      <c r="HL70" s="254">
        <v>0</v>
      </c>
      <c r="HM70" s="331">
        <v>0</v>
      </c>
      <c r="HN70" s="331">
        <v>0</v>
      </c>
      <c r="HO70" s="355"/>
      <c r="HP70" s="147"/>
      <c r="HQ70" s="146" t="s">
        <v>1297</v>
      </c>
      <c r="HR70" s="143" t="s">
        <v>1502</v>
      </c>
    </row>
    <row r="71" spans="2:226">
      <c r="B71" s="148" t="s">
        <v>38</v>
      </c>
      <c r="C71" s="147" t="s">
        <v>18</v>
      </c>
      <c r="D71" s="137">
        <v>0</v>
      </c>
      <c r="E71" s="331">
        <v>0</v>
      </c>
      <c r="F71" s="331">
        <v>0</v>
      </c>
      <c r="G71" s="150">
        <v>4</v>
      </c>
      <c r="H71" s="331"/>
      <c r="I71" s="138"/>
      <c r="J71" s="137">
        <v>1</v>
      </c>
      <c r="K71" s="143" t="s">
        <v>1715</v>
      </c>
      <c r="L71" s="164"/>
      <c r="M71" s="148" t="s">
        <v>142</v>
      </c>
      <c r="N71" s="143" t="s">
        <v>5</v>
      </c>
      <c r="O71" s="137">
        <v>1</v>
      </c>
      <c r="P71" s="331">
        <v>0</v>
      </c>
      <c r="Q71" s="331">
        <v>0</v>
      </c>
      <c r="R71" s="331">
        <v>4</v>
      </c>
      <c r="S71" s="331">
        <v>0</v>
      </c>
      <c r="T71" s="150">
        <v>0</v>
      </c>
      <c r="U71" s="331"/>
      <c r="V71" s="138"/>
      <c r="W71" s="149" t="s">
        <v>1604</v>
      </c>
      <c r="X71" s="143" t="s">
        <v>1553</v>
      </c>
      <c r="Y71" s="164"/>
      <c r="Z71" s="148" t="s">
        <v>267</v>
      </c>
      <c r="AA71" s="143" t="s">
        <v>14</v>
      </c>
      <c r="AB71" s="137">
        <v>1</v>
      </c>
      <c r="AC71" s="331">
        <v>0</v>
      </c>
      <c r="AD71" s="331">
        <v>0</v>
      </c>
      <c r="AE71" s="331">
        <v>4</v>
      </c>
      <c r="AF71" s="331">
        <v>0</v>
      </c>
      <c r="AG71" s="150">
        <v>0</v>
      </c>
      <c r="AH71" s="331"/>
      <c r="AI71" s="138"/>
      <c r="AJ71" s="137" t="s">
        <v>1409</v>
      </c>
      <c r="AK71" s="143" t="s">
        <v>1716</v>
      </c>
      <c r="AL71" s="164"/>
      <c r="AM71" s="148" t="s">
        <v>294</v>
      </c>
      <c r="AN71" s="143" t="s">
        <v>14</v>
      </c>
      <c r="AO71" s="137">
        <v>1</v>
      </c>
      <c r="AP71" s="331">
        <v>0</v>
      </c>
      <c r="AQ71" s="331">
        <v>0</v>
      </c>
      <c r="AR71" s="331">
        <v>4</v>
      </c>
      <c r="AS71" s="331">
        <v>0</v>
      </c>
      <c r="AT71" s="150">
        <v>0</v>
      </c>
      <c r="AU71" s="331"/>
      <c r="AV71" s="138"/>
      <c r="AW71" s="137" t="s">
        <v>1411</v>
      </c>
      <c r="AX71" s="143" t="s">
        <v>1716</v>
      </c>
      <c r="AY71" s="164"/>
      <c r="AZ71" s="148" t="s">
        <v>321</v>
      </c>
      <c r="BA71" s="147" t="s">
        <v>11</v>
      </c>
      <c r="BB71" s="137">
        <v>1</v>
      </c>
      <c r="BC71" s="331">
        <v>0</v>
      </c>
      <c r="BD71" s="331">
        <v>0</v>
      </c>
      <c r="BE71" s="331">
        <v>4</v>
      </c>
      <c r="BF71" s="331">
        <v>0</v>
      </c>
      <c r="BG71" s="150">
        <v>0</v>
      </c>
      <c r="BH71" s="331"/>
      <c r="BI71" s="138"/>
      <c r="BJ71" s="149" t="s">
        <v>1481</v>
      </c>
      <c r="BK71" s="143" t="s">
        <v>1638</v>
      </c>
      <c r="BM71" s="148" t="s">
        <v>390</v>
      </c>
      <c r="BN71" s="147" t="s">
        <v>7</v>
      </c>
      <c r="BO71" s="137">
        <v>1</v>
      </c>
      <c r="BP71" s="331">
        <v>0</v>
      </c>
      <c r="BQ71" s="331">
        <v>0</v>
      </c>
      <c r="BR71" s="150">
        <v>4</v>
      </c>
      <c r="BS71" s="150">
        <v>0</v>
      </c>
      <c r="BT71" s="150">
        <v>0</v>
      </c>
      <c r="BU71" s="331"/>
      <c r="BV71" s="138"/>
      <c r="BW71" s="149" t="s">
        <v>1568</v>
      </c>
      <c r="BX71" s="143" t="s">
        <v>1717</v>
      </c>
      <c r="BY71" s="164"/>
      <c r="BZ71" s="148" t="s">
        <v>585</v>
      </c>
      <c r="CA71" s="143" t="s">
        <v>4</v>
      </c>
      <c r="CB71" s="137">
        <v>0</v>
      </c>
      <c r="CC71" s="150">
        <v>1</v>
      </c>
      <c r="CD71" s="331">
        <v>0</v>
      </c>
      <c r="CE71" s="150">
        <v>4</v>
      </c>
      <c r="CF71" s="150">
        <v>2</v>
      </c>
      <c r="CG71" s="150">
        <v>0</v>
      </c>
      <c r="CH71" s="331"/>
      <c r="CI71" s="138"/>
      <c r="CJ71" s="149" t="s">
        <v>1175</v>
      </c>
      <c r="CK71" s="143" t="s">
        <v>1718</v>
      </c>
      <c r="CX71" s="148" t="s">
        <v>891</v>
      </c>
      <c r="CY71" s="143" t="s">
        <v>3</v>
      </c>
      <c r="CZ71" s="137">
        <v>0</v>
      </c>
      <c r="DA71" s="331">
        <v>0</v>
      </c>
      <c r="DB71" s="150">
        <v>0</v>
      </c>
      <c r="DC71" s="331"/>
      <c r="DD71" s="138"/>
      <c r="DE71" s="149" t="s">
        <v>1323</v>
      </c>
      <c r="DF71" s="143" t="s">
        <v>1404</v>
      </c>
      <c r="DG71" s="164"/>
      <c r="DH71" s="148" t="s">
        <v>941</v>
      </c>
      <c r="DI71" s="143" t="s">
        <v>5</v>
      </c>
      <c r="DJ71" s="137">
        <v>1</v>
      </c>
      <c r="DK71" s="331">
        <v>0</v>
      </c>
      <c r="DL71" s="150">
        <v>0</v>
      </c>
      <c r="DM71" s="331"/>
      <c r="DN71" s="138"/>
      <c r="DO71" s="137" t="s">
        <v>1178</v>
      </c>
      <c r="DP71" s="143" t="s">
        <v>1719</v>
      </c>
      <c r="DQ71" s="164"/>
      <c r="DR71" s="148" t="s">
        <v>958</v>
      </c>
      <c r="DS71" s="143" t="s">
        <v>5</v>
      </c>
      <c r="DT71" s="137">
        <v>1</v>
      </c>
      <c r="DU71" s="331">
        <v>0</v>
      </c>
      <c r="DV71" s="150">
        <v>0</v>
      </c>
      <c r="DW71" s="331"/>
      <c r="DX71" s="138"/>
      <c r="DY71" s="137" t="s">
        <v>1180</v>
      </c>
      <c r="DZ71" s="143" t="s">
        <v>1719</v>
      </c>
      <c r="EA71" s="164"/>
      <c r="EB71" s="148" t="s">
        <v>978</v>
      </c>
      <c r="EC71" s="143" t="s">
        <v>5</v>
      </c>
      <c r="ED71" s="137">
        <v>1</v>
      </c>
      <c r="EE71" s="331">
        <v>0</v>
      </c>
      <c r="EF71" s="150">
        <v>0</v>
      </c>
      <c r="EG71" s="331"/>
      <c r="EH71" s="138"/>
      <c r="EI71" s="137">
        <v>7</v>
      </c>
      <c r="EJ71" s="143" t="s">
        <v>1720</v>
      </c>
      <c r="EK71" s="164"/>
      <c r="EL71" s="148" t="s">
        <v>1009</v>
      </c>
      <c r="EM71" s="143" t="s">
        <v>5</v>
      </c>
      <c r="EN71" s="137">
        <v>1</v>
      </c>
      <c r="EO71" s="331">
        <v>0</v>
      </c>
      <c r="EP71" s="150">
        <v>0</v>
      </c>
      <c r="EQ71" s="331"/>
      <c r="ER71" s="138"/>
      <c r="ES71" s="137">
        <v>8</v>
      </c>
      <c r="ET71" s="143" t="s">
        <v>1719</v>
      </c>
      <c r="EU71" s="164"/>
      <c r="EZ71" s="148" t="s">
        <v>1613</v>
      </c>
      <c r="FA71" s="143" t="s">
        <v>7</v>
      </c>
      <c r="FB71" s="137">
        <v>1</v>
      </c>
      <c r="FC71" s="331">
        <v>0</v>
      </c>
      <c r="FD71" s="331">
        <v>0</v>
      </c>
      <c r="FE71" s="331">
        <v>4</v>
      </c>
      <c r="FF71" s="331">
        <v>0</v>
      </c>
      <c r="FG71" s="138">
        <v>0</v>
      </c>
      <c r="FH71" s="254"/>
      <c r="FI71" s="331"/>
      <c r="FJ71" s="146" t="s">
        <v>1562</v>
      </c>
      <c r="FK71" s="143" t="s">
        <v>1721</v>
      </c>
      <c r="FM71" s="148" t="s">
        <v>1722</v>
      </c>
      <c r="FN71" s="143" t="s">
        <v>1</v>
      </c>
      <c r="FO71" s="254">
        <v>0</v>
      </c>
      <c r="FP71" s="331">
        <v>0</v>
      </c>
      <c r="FQ71" s="331">
        <v>0</v>
      </c>
      <c r="FR71" s="169">
        <v>7</v>
      </c>
      <c r="FS71" s="331">
        <v>0</v>
      </c>
      <c r="FT71" s="355"/>
      <c r="FU71" s="355"/>
      <c r="FV71" s="265"/>
      <c r="FW71" s="146" t="s">
        <v>1187</v>
      </c>
      <c r="FX71" s="143" t="s">
        <v>1361</v>
      </c>
      <c r="FZ71" s="148" t="s">
        <v>1024</v>
      </c>
      <c r="GA71" s="143" t="s">
        <v>4</v>
      </c>
      <c r="GB71" s="169">
        <v>1</v>
      </c>
      <c r="GC71" s="331">
        <v>0</v>
      </c>
      <c r="GD71" s="169">
        <v>0</v>
      </c>
      <c r="GE71" s="355"/>
      <c r="GF71" s="265"/>
      <c r="GG71" s="146" t="s">
        <v>1312</v>
      </c>
      <c r="GH71" s="143" t="s">
        <v>1723</v>
      </c>
      <c r="GJ71" s="148" t="s">
        <v>1550</v>
      </c>
      <c r="GK71" s="143" t="s">
        <v>10</v>
      </c>
      <c r="GL71" s="254">
        <v>1</v>
      </c>
      <c r="GM71" s="331">
        <v>0</v>
      </c>
      <c r="GN71" s="331">
        <v>0</v>
      </c>
      <c r="GO71" s="331">
        <v>4</v>
      </c>
      <c r="GP71" s="331">
        <v>0</v>
      </c>
      <c r="GQ71" s="355"/>
      <c r="GR71" s="355"/>
      <c r="GS71" s="355"/>
      <c r="GT71" s="146" t="s">
        <v>1539</v>
      </c>
      <c r="GU71" s="143" t="s">
        <v>1724</v>
      </c>
      <c r="GW71" s="148" t="s">
        <v>1713</v>
      </c>
      <c r="GX71" s="143" t="s">
        <v>2</v>
      </c>
      <c r="GY71" s="254">
        <v>0</v>
      </c>
      <c r="GZ71" s="331">
        <v>0</v>
      </c>
      <c r="HA71" s="331">
        <v>0</v>
      </c>
      <c r="HB71" s="331">
        <v>7</v>
      </c>
      <c r="HC71" s="331">
        <v>0</v>
      </c>
      <c r="HD71" s="355"/>
      <c r="HE71" s="355"/>
      <c r="HF71" s="355"/>
      <c r="HG71" s="149" t="s">
        <v>1190</v>
      </c>
      <c r="HH71" s="143" t="s">
        <v>1529</v>
      </c>
      <c r="HJ71" s="148" t="s">
        <v>1070</v>
      </c>
      <c r="HK71" s="143" t="s">
        <v>4</v>
      </c>
      <c r="HL71" s="254">
        <v>1</v>
      </c>
      <c r="HM71" s="331">
        <v>0</v>
      </c>
      <c r="HN71" s="331">
        <v>0</v>
      </c>
      <c r="HO71" s="355"/>
      <c r="HP71" s="147"/>
      <c r="HQ71" s="146" t="s">
        <v>1297</v>
      </c>
      <c r="HR71" s="143" t="s">
        <v>1725</v>
      </c>
    </row>
    <row r="72" spans="2:226">
      <c r="B72" s="148" t="s">
        <v>38</v>
      </c>
      <c r="C72" s="147" t="s">
        <v>19</v>
      </c>
      <c r="D72" s="137">
        <v>0</v>
      </c>
      <c r="E72" s="331">
        <v>0</v>
      </c>
      <c r="F72" s="331">
        <v>0</v>
      </c>
      <c r="G72" s="150">
        <v>4</v>
      </c>
      <c r="H72" s="331"/>
      <c r="I72" s="138"/>
      <c r="J72" s="137">
        <v>1</v>
      </c>
      <c r="K72" s="143" t="s">
        <v>1726</v>
      </c>
      <c r="L72" s="164"/>
      <c r="M72" s="148" t="s">
        <v>128</v>
      </c>
      <c r="N72" s="143" t="s">
        <v>6</v>
      </c>
      <c r="O72" s="137">
        <v>1</v>
      </c>
      <c r="P72" s="331">
        <v>0</v>
      </c>
      <c r="Q72" s="331">
        <v>0</v>
      </c>
      <c r="R72" s="331">
        <v>4</v>
      </c>
      <c r="S72" s="331">
        <v>0</v>
      </c>
      <c r="T72" s="150">
        <v>0</v>
      </c>
      <c r="U72" s="331"/>
      <c r="V72" s="138"/>
      <c r="W72" s="149" t="s">
        <v>1604</v>
      </c>
      <c r="X72" s="143" t="s">
        <v>1560</v>
      </c>
      <c r="Y72" s="164"/>
      <c r="Z72" s="148" t="s">
        <v>268</v>
      </c>
      <c r="AA72" s="143" t="s">
        <v>14</v>
      </c>
      <c r="AB72" s="137">
        <v>1</v>
      </c>
      <c r="AC72" s="331">
        <v>0</v>
      </c>
      <c r="AD72" s="331">
        <v>0</v>
      </c>
      <c r="AE72" s="331">
        <v>4</v>
      </c>
      <c r="AF72" s="331">
        <v>0</v>
      </c>
      <c r="AG72" s="150">
        <v>0</v>
      </c>
      <c r="AH72" s="331"/>
      <c r="AI72" s="138"/>
      <c r="AJ72" s="137" t="s">
        <v>1409</v>
      </c>
      <c r="AK72" s="143" t="s">
        <v>1727</v>
      </c>
      <c r="AL72" s="164"/>
      <c r="AM72" s="148" t="s">
        <v>295</v>
      </c>
      <c r="AN72" s="143" t="s">
        <v>14</v>
      </c>
      <c r="AO72" s="137">
        <v>1</v>
      </c>
      <c r="AP72" s="331">
        <v>0</v>
      </c>
      <c r="AQ72" s="331">
        <v>0</v>
      </c>
      <c r="AR72" s="331">
        <v>4</v>
      </c>
      <c r="AS72" s="331">
        <v>0</v>
      </c>
      <c r="AT72" s="150">
        <v>0</v>
      </c>
      <c r="AU72" s="331"/>
      <c r="AV72" s="138"/>
      <c r="AW72" s="137" t="s">
        <v>1411</v>
      </c>
      <c r="AX72" s="143" t="s">
        <v>1727</v>
      </c>
      <c r="AY72" s="164"/>
      <c r="AZ72" s="148" t="s">
        <v>331</v>
      </c>
      <c r="BA72" s="147" t="s">
        <v>11</v>
      </c>
      <c r="BB72" s="137">
        <v>1</v>
      </c>
      <c r="BC72" s="331">
        <v>0</v>
      </c>
      <c r="BD72" s="331">
        <v>0</v>
      </c>
      <c r="BE72" s="331">
        <v>4</v>
      </c>
      <c r="BF72" s="331">
        <v>0</v>
      </c>
      <c r="BG72" s="150">
        <v>0</v>
      </c>
      <c r="BH72" s="331"/>
      <c r="BI72" s="138"/>
      <c r="BJ72" s="149" t="s">
        <v>1481</v>
      </c>
      <c r="BK72" s="143" t="s">
        <v>1728</v>
      </c>
      <c r="BM72" s="148" t="s">
        <v>401</v>
      </c>
      <c r="BN72" s="147" t="s">
        <v>7</v>
      </c>
      <c r="BO72" s="137">
        <v>1</v>
      </c>
      <c r="BP72" s="331">
        <v>0</v>
      </c>
      <c r="BQ72" s="331">
        <v>0</v>
      </c>
      <c r="BR72" s="150">
        <v>4</v>
      </c>
      <c r="BS72" s="150">
        <v>0</v>
      </c>
      <c r="BT72" s="150">
        <v>0</v>
      </c>
      <c r="BU72" s="331"/>
      <c r="BV72" s="138"/>
      <c r="BW72" s="149" t="s">
        <v>1568</v>
      </c>
      <c r="BX72" s="143" t="s">
        <v>1729</v>
      </c>
      <c r="BY72" s="164"/>
      <c r="BZ72" s="148" t="s">
        <v>585</v>
      </c>
      <c r="CA72" s="143" t="s">
        <v>5</v>
      </c>
      <c r="CB72" s="137">
        <v>0</v>
      </c>
      <c r="CC72" s="150">
        <v>1</v>
      </c>
      <c r="CD72" s="331">
        <v>0</v>
      </c>
      <c r="CE72" s="150">
        <v>4</v>
      </c>
      <c r="CF72" s="150">
        <v>2</v>
      </c>
      <c r="CG72" s="150">
        <v>0</v>
      </c>
      <c r="CH72" s="331"/>
      <c r="CI72" s="138"/>
      <c r="CJ72" s="149" t="s">
        <v>1175</v>
      </c>
      <c r="CK72" s="143" t="s">
        <v>1730</v>
      </c>
      <c r="CX72" s="148" t="s">
        <v>891</v>
      </c>
      <c r="CY72" s="143" t="s">
        <v>4</v>
      </c>
      <c r="CZ72" s="137">
        <v>1</v>
      </c>
      <c r="DA72" s="331">
        <v>0</v>
      </c>
      <c r="DB72" s="150">
        <v>0</v>
      </c>
      <c r="DC72" s="331"/>
      <c r="DD72" s="138"/>
      <c r="DE72" s="149" t="s">
        <v>1323</v>
      </c>
      <c r="DF72" s="143" t="s">
        <v>1731</v>
      </c>
      <c r="DG72" s="164"/>
      <c r="DH72" s="148" t="s">
        <v>941</v>
      </c>
      <c r="DI72" s="143" t="s">
        <v>6</v>
      </c>
      <c r="DJ72" s="137">
        <v>0</v>
      </c>
      <c r="DK72" s="331">
        <v>1</v>
      </c>
      <c r="DL72" s="150">
        <v>1</v>
      </c>
      <c r="DM72" s="331"/>
      <c r="DN72" s="138"/>
      <c r="DO72" s="137" t="s">
        <v>1178</v>
      </c>
      <c r="DP72" s="143" t="s">
        <v>1732</v>
      </c>
      <c r="DQ72" s="164"/>
      <c r="DR72" s="148" t="s">
        <v>958</v>
      </c>
      <c r="DS72" s="143" t="s">
        <v>6</v>
      </c>
      <c r="DT72" s="137">
        <v>0</v>
      </c>
      <c r="DU72" s="331">
        <v>1</v>
      </c>
      <c r="DV72" s="150">
        <v>1</v>
      </c>
      <c r="DW72" s="331"/>
      <c r="DX72" s="138"/>
      <c r="DY72" s="137" t="s">
        <v>1180</v>
      </c>
      <c r="DZ72" s="143" t="s">
        <v>1732</v>
      </c>
      <c r="EA72" s="164"/>
      <c r="EB72" s="148" t="s">
        <v>978</v>
      </c>
      <c r="EC72" s="143" t="s">
        <v>6</v>
      </c>
      <c r="ED72" s="137">
        <v>0</v>
      </c>
      <c r="EE72" s="331">
        <v>1</v>
      </c>
      <c r="EF72" s="150">
        <v>1</v>
      </c>
      <c r="EG72" s="331"/>
      <c r="EH72" s="138"/>
      <c r="EI72" s="137">
        <v>7</v>
      </c>
      <c r="EJ72" s="143" t="s">
        <v>1733</v>
      </c>
      <c r="EK72" s="164"/>
      <c r="EL72" s="148" t="s">
        <v>1009</v>
      </c>
      <c r="EM72" s="143" t="s">
        <v>6</v>
      </c>
      <c r="EN72" s="137">
        <v>0</v>
      </c>
      <c r="EO72" s="331">
        <v>1</v>
      </c>
      <c r="EP72" s="150">
        <v>1</v>
      </c>
      <c r="EQ72" s="331"/>
      <c r="ER72" s="138"/>
      <c r="ES72" s="137">
        <v>8</v>
      </c>
      <c r="ET72" s="143" t="s">
        <v>1732</v>
      </c>
      <c r="EU72" s="164"/>
      <c r="EZ72" s="148" t="s">
        <v>1598</v>
      </c>
      <c r="FA72" s="143" t="s">
        <v>8</v>
      </c>
      <c r="FB72" s="137">
        <v>1</v>
      </c>
      <c r="FC72" s="331">
        <v>0</v>
      </c>
      <c r="FD72" s="331">
        <v>0</v>
      </c>
      <c r="FE72" s="331">
        <v>4</v>
      </c>
      <c r="FF72" s="331">
        <v>0</v>
      </c>
      <c r="FG72" s="138">
        <v>0</v>
      </c>
      <c r="FH72" s="254"/>
      <c r="FI72" s="331"/>
      <c r="FJ72" s="146" t="s">
        <v>1562</v>
      </c>
      <c r="FK72" s="143" t="s">
        <v>1734</v>
      </c>
      <c r="FM72" s="148" t="s">
        <v>1722</v>
      </c>
      <c r="FN72" s="143" t="s">
        <v>2</v>
      </c>
      <c r="FO72" s="254">
        <v>0</v>
      </c>
      <c r="FP72" s="331">
        <v>0</v>
      </c>
      <c r="FQ72" s="331">
        <v>0</v>
      </c>
      <c r="FR72" s="169">
        <v>7</v>
      </c>
      <c r="FS72" s="331">
        <v>0</v>
      </c>
      <c r="FT72" s="355"/>
      <c r="FU72" s="355"/>
      <c r="FV72" s="265"/>
      <c r="FW72" s="146" t="s">
        <v>1187</v>
      </c>
      <c r="FX72" s="143" t="s">
        <v>1371</v>
      </c>
      <c r="FZ72" s="148" t="s">
        <v>1024</v>
      </c>
      <c r="GA72" s="143" t="s">
        <v>5</v>
      </c>
      <c r="GB72" s="169">
        <v>1</v>
      </c>
      <c r="GC72" s="331">
        <v>0</v>
      </c>
      <c r="GD72" s="169">
        <v>0</v>
      </c>
      <c r="GE72" s="355"/>
      <c r="GF72" s="265"/>
      <c r="GG72" s="146" t="s">
        <v>1312</v>
      </c>
      <c r="GH72" s="143" t="s">
        <v>1512</v>
      </c>
      <c r="GJ72" s="148" t="s">
        <v>1538</v>
      </c>
      <c r="GK72" s="143" t="s">
        <v>769</v>
      </c>
      <c r="GL72" s="254">
        <v>1</v>
      </c>
      <c r="GM72" s="331">
        <v>0</v>
      </c>
      <c r="GN72" s="331">
        <v>0</v>
      </c>
      <c r="GO72" s="331">
        <v>4</v>
      </c>
      <c r="GP72" s="331">
        <v>0</v>
      </c>
      <c r="GQ72" s="355"/>
      <c r="GR72" s="355"/>
      <c r="GS72" s="355"/>
      <c r="GT72" s="146" t="s">
        <v>1539</v>
      </c>
      <c r="GU72" s="143" t="s">
        <v>1735</v>
      </c>
      <c r="GW72" s="148" t="s">
        <v>1713</v>
      </c>
      <c r="GX72" s="143" t="s">
        <v>3</v>
      </c>
      <c r="GY72" s="254">
        <v>0</v>
      </c>
      <c r="GZ72" s="331">
        <v>0</v>
      </c>
      <c r="HA72" s="331">
        <v>0</v>
      </c>
      <c r="HB72" s="331">
        <v>4</v>
      </c>
      <c r="HC72" s="331">
        <v>0</v>
      </c>
      <c r="HD72" s="355"/>
      <c r="HE72" s="355"/>
      <c r="HF72" s="355"/>
      <c r="HG72" s="149" t="s">
        <v>1190</v>
      </c>
      <c r="HH72" s="143" t="s">
        <v>1736</v>
      </c>
      <c r="HJ72" s="148" t="s">
        <v>1070</v>
      </c>
      <c r="HK72" s="143" t="s">
        <v>5</v>
      </c>
      <c r="HL72" s="254">
        <v>1</v>
      </c>
      <c r="HM72" s="331">
        <v>0</v>
      </c>
      <c r="HN72" s="331">
        <v>0</v>
      </c>
      <c r="HO72" s="355"/>
      <c r="HP72" s="147"/>
      <c r="HQ72" s="146" t="s">
        <v>1297</v>
      </c>
      <c r="HR72" s="143" t="s">
        <v>1737</v>
      </c>
    </row>
    <row r="73" spans="2:226">
      <c r="B73" s="148" t="s">
        <v>38</v>
      </c>
      <c r="C73" s="147" t="s">
        <v>20</v>
      </c>
      <c r="D73" s="137">
        <v>0</v>
      </c>
      <c r="E73" s="331">
        <v>0</v>
      </c>
      <c r="F73" s="331">
        <v>0</v>
      </c>
      <c r="G73" s="150">
        <v>1</v>
      </c>
      <c r="H73" s="331"/>
      <c r="I73" s="138"/>
      <c r="J73" s="137">
        <v>1</v>
      </c>
      <c r="K73" s="143" t="s">
        <v>1738</v>
      </c>
      <c r="L73" s="164"/>
      <c r="M73" s="148" t="s">
        <v>142</v>
      </c>
      <c r="N73" s="143" t="s">
        <v>6</v>
      </c>
      <c r="O73" s="137">
        <v>1</v>
      </c>
      <c r="P73" s="331">
        <v>0</v>
      </c>
      <c r="Q73" s="331">
        <v>0</v>
      </c>
      <c r="R73" s="331">
        <v>4</v>
      </c>
      <c r="S73" s="331">
        <v>0</v>
      </c>
      <c r="T73" s="150">
        <v>0</v>
      </c>
      <c r="U73" s="331"/>
      <c r="V73" s="138"/>
      <c r="W73" s="149" t="s">
        <v>1604</v>
      </c>
      <c r="X73" s="143" t="s">
        <v>1567</v>
      </c>
      <c r="Y73" s="164"/>
      <c r="Z73" s="148" t="s">
        <v>267</v>
      </c>
      <c r="AA73" s="143" t="s">
        <v>15</v>
      </c>
      <c r="AB73" s="137">
        <v>1</v>
      </c>
      <c r="AC73" s="331">
        <v>0</v>
      </c>
      <c r="AD73" s="331">
        <v>0</v>
      </c>
      <c r="AE73" s="331">
        <v>4</v>
      </c>
      <c r="AF73" s="331">
        <v>0</v>
      </c>
      <c r="AG73" s="150">
        <v>0</v>
      </c>
      <c r="AH73" s="331"/>
      <c r="AI73" s="138"/>
      <c r="AJ73" s="137" t="s">
        <v>1409</v>
      </c>
      <c r="AK73" s="143" t="s">
        <v>1739</v>
      </c>
      <c r="AL73" s="164"/>
      <c r="AM73" s="148" t="s">
        <v>294</v>
      </c>
      <c r="AN73" s="143" t="s">
        <v>15</v>
      </c>
      <c r="AO73" s="137">
        <v>1</v>
      </c>
      <c r="AP73" s="331">
        <v>0</v>
      </c>
      <c r="AQ73" s="331">
        <v>0</v>
      </c>
      <c r="AR73" s="331">
        <v>4</v>
      </c>
      <c r="AS73" s="331">
        <v>0</v>
      </c>
      <c r="AT73" s="150">
        <v>0</v>
      </c>
      <c r="AU73" s="331"/>
      <c r="AV73" s="138"/>
      <c r="AW73" s="137" t="s">
        <v>1411</v>
      </c>
      <c r="AX73" s="143" t="s">
        <v>1739</v>
      </c>
      <c r="AY73" s="164"/>
      <c r="AZ73" s="148" t="s">
        <v>321</v>
      </c>
      <c r="BA73" s="147" t="s">
        <v>12</v>
      </c>
      <c r="BB73" s="137">
        <v>1</v>
      </c>
      <c r="BC73" s="331">
        <v>0</v>
      </c>
      <c r="BD73" s="331">
        <v>0</v>
      </c>
      <c r="BE73" s="331">
        <v>4</v>
      </c>
      <c r="BF73" s="331">
        <v>0</v>
      </c>
      <c r="BG73" s="150">
        <v>0</v>
      </c>
      <c r="BH73" s="331"/>
      <c r="BI73" s="138"/>
      <c r="BJ73" s="149" t="s">
        <v>1481</v>
      </c>
      <c r="BK73" s="143" t="s">
        <v>1740</v>
      </c>
      <c r="BM73" s="148" t="s">
        <v>390</v>
      </c>
      <c r="BN73" s="147" t="s">
        <v>8</v>
      </c>
      <c r="BO73" s="137">
        <v>1</v>
      </c>
      <c r="BP73" s="331">
        <v>0</v>
      </c>
      <c r="BQ73" s="331">
        <v>0</v>
      </c>
      <c r="BR73" s="150">
        <v>4</v>
      </c>
      <c r="BS73" s="150">
        <v>0</v>
      </c>
      <c r="BT73" s="150">
        <v>0</v>
      </c>
      <c r="BU73" s="331"/>
      <c r="BV73" s="138"/>
      <c r="BW73" s="149" t="s">
        <v>1568</v>
      </c>
      <c r="BX73" s="143" t="s">
        <v>1741</v>
      </c>
      <c r="BY73" s="164"/>
      <c r="BZ73" s="148" t="s">
        <v>585</v>
      </c>
      <c r="CA73" s="143" t="s">
        <v>6</v>
      </c>
      <c r="CB73" s="137">
        <v>0</v>
      </c>
      <c r="CC73" s="150">
        <v>1</v>
      </c>
      <c r="CD73" s="331">
        <v>7</v>
      </c>
      <c r="CE73" s="150">
        <v>1</v>
      </c>
      <c r="CF73" s="150">
        <v>1</v>
      </c>
      <c r="CG73" s="150">
        <v>1</v>
      </c>
      <c r="CH73" s="331"/>
      <c r="CI73" s="138"/>
      <c r="CJ73" s="149" t="s">
        <v>1175</v>
      </c>
      <c r="CK73" s="143" t="s">
        <v>1742</v>
      </c>
      <c r="CX73" s="148" t="s">
        <v>891</v>
      </c>
      <c r="CY73" s="143" t="s">
        <v>5</v>
      </c>
      <c r="CZ73" s="137">
        <v>1</v>
      </c>
      <c r="DA73" s="331">
        <v>0</v>
      </c>
      <c r="DB73" s="150">
        <v>0</v>
      </c>
      <c r="DC73" s="331"/>
      <c r="DD73" s="138"/>
      <c r="DE73" s="149" t="s">
        <v>1323</v>
      </c>
      <c r="DF73" s="143" t="s">
        <v>1743</v>
      </c>
      <c r="DG73" s="164"/>
      <c r="DH73" s="148" t="s">
        <v>941</v>
      </c>
      <c r="DI73" s="143" t="s">
        <v>7</v>
      </c>
      <c r="DJ73" s="137">
        <v>0</v>
      </c>
      <c r="DK73" s="331">
        <v>1</v>
      </c>
      <c r="DL73" s="150">
        <v>1</v>
      </c>
      <c r="DM73" s="331"/>
      <c r="DN73" s="138"/>
      <c r="DO73" s="137" t="s">
        <v>1178</v>
      </c>
      <c r="DP73" s="143" t="s">
        <v>1744</v>
      </c>
      <c r="DQ73" s="164"/>
      <c r="DR73" s="148" t="s">
        <v>958</v>
      </c>
      <c r="DS73" s="143" t="s">
        <v>7</v>
      </c>
      <c r="DT73" s="137">
        <v>0</v>
      </c>
      <c r="DU73" s="331">
        <v>1</v>
      </c>
      <c r="DV73" s="150">
        <v>1</v>
      </c>
      <c r="DW73" s="331"/>
      <c r="DX73" s="138"/>
      <c r="DY73" s="137" t="s">
        <v>1180</v>
      </c>
      <c r="DZ73" s="143" t="s">
        <v>1744</v>
      </c>
      <c r="EA73" s="164"/>
      <c r="EB73" s="148" t="s">
        <v>978</v>
      </c>
      <c r="EC73" s="143" t="s">
        <v>7</v>
      </c>
      <c r="ED73" s="137">
        <v>0</v>
      </c>
      <c r="EE73" s="331">
        <v>1</v>
      </c>
      <c r="EF73" s="150">
        <v>1</v>
      </c>
      <c r="EG73" s="331"/>
      <c r="EH73" s="138"/>
      <c r="EI73" s="137">
        <v>7</v>
      </c>
      <c r="EJ73" s="143" t="s">
        <v>1745</v>
      </c>
      <c r="EK73" s="164"/>
      <c r="EL73" s="148" t="s">
        <v>1009</v>
      </c>
      <c r="EM73" s="143" t="s">
        <v>7</v>
      </c>
      <c r="EN73" s="137">
        <v>0</v>
      </c>
      <c r="EO73" s="331">
        <v>1</v>
      </c>
      <c r="EP73" s="150">
        <v>1</v>
      </c>
      <c r="EQ73" s="331"/>
      <c r="ER73" s="138"/>
      <c r="ES73" s="137">
        <v>8</v>
      </c>
      <c r="ET73" s="143" t="s">
        <v>1744</v>
      </c>
      <c r="EU73" s="164"/>
      <c r="EZ73" s="148" t="s">
        <v>1613</v>
      </c>
      <c r="FA73" s="143" t="s">
        <v>8</v>
      </c>
      <c r="FB73" s="137">
        <v>1</v>
      </c>
      <c r="FC73" s="331">
        <v>0</v>
      </c>
      <c r="FD73" s="331">
        <v>0</v>
      </c>
      <c r="FE73" s="331">
        <v>4</v>
      </c>
      <c r="FF73" s="331">
        <v>0</v>
      </c>
      <c r="FG73" s="138">
        <v>0</v>
      </c>
      <c r="FH73" s="254"/>
      <c r="FI73" s="331"/>
      <c r="FJ73" s="146" t="s">
        <v>1562</v>
      </c>
      <c r="FK73" s="143" t="s">
        <v>1746</v>
      </c>
      <c r="FM73" s="148" t="s">
        <v>1722</v>
      </c>
      <c r="FN73" s="143" t="s">
        <v>3</v>
      </c>
      <c r="FO73" s="254">
        <v>0</v>
      </c>
      <c r="FP73" s="331">
        <v>0</v>
      </c>
      <c r="FQ73" s="331">
        <v>0</v>
      </c>
      <c r="FR73" s="169">
        <v>4</v>
      </c>
      <c r="FS73" s="331">
        <v>0</v>
      </c>
      <c r="FT73" s="355"/>
      <c r="FU73" s="355"/>
      <c r="FV73" s="265"/>
      <c r="FW73" s="146" t="s">
        <v>1187</v>
      </c>
      <c r="FX73" s="143" t="s">
        <v>1484</v>
      </c>
      <c r="FZ73" s="148" t="s">
        <v>1024</v>
      </c>
      <c r="GA73" s="143" t="s">
        <v>6</v>
      </c>
      <c r="GB73" s="169">
        <v>0</v>
      </c>
      <c r="GC73" s="331">
        <v>1</v>
      </c>
      <c r="GD73" s="169">
        <v>1</v>
      </c>
      <c r="GE73" s="355"/>
      <c r="GF73" s="265"/>
      <c r="GG73" s="146" t="s">
        <v>1312</v>
      </c>
      <c r="GH73" s="143" t="s">
        <v>1524</v>
      </c>
      <c r="GJ73" s="148" t="s">
        <v>1550</v>
      </c>
      <c r="GK73" s="143" t="s">
        <v>769</v>
      </c>
      <c r="GL73" s="254">
        <v>1</v>
      </c>
      <c r="GM73" s="331">
        <v>0</v>
      </c>
      <c r="GN73" s="331">
        <v>0</v>
      </c>
      <c r="GO73" s="331">
        <v>4</v>
      </c>
      <c r="GP73" s="331">
        <v>0</v>
      </c>
      <c r="GQ73" s="355"/>
      <c r="GR73" s="355"/>
      <c r="GS73" s="355"/>
      <c r="GT73" s="146" t="s">
        <v>1539</v>
      </c>
      <c r="GU73" s="143" t="s">
        <v>1747</v>
      </c>
      <c r="GW73" s="148" t="s">
        <v>1713</v>
      </c>
      <c r="GX73" s="143" t="s">
        <v>4</v>
      </c>
      <c r="GY73" s="254">
        <v>0</v>
      </c>
      <c r="GZ73" s="331">
        <v>1</v>
      </c>
      <c r="HA73" s="331">
        <v>0</v>
      </c>
      <c r="HB73" s="331">
        <v>4</v>
      </c>
      <c r="HC73" s="331">
        <v>3</v>
      </c>
      <c r="HD73" s="355"/>
      <c r="HE73" s="355"/>
      <c r="HF73" s="355"/>
      <c r="HG73" s="149" t="s">
        <v>1190</v>
      </c>
      <c r="HH73" s="143" t="s">
        <v>1748</v>
      </c>
      <c r="HJ73" s="148" t="s">
        <v>1070</v>
      </c>
      <c r="HK73" s="143" t="s">
        <v>6</v>
      </c>
      <c r="HL73" s="254">
        <v>0</v>
      </c>
      <c r="HM73" s="331">
        <v>1</v>
      </c>
      <c r="HN73" s="331">
        <v>1</v>
      </c>
      <c r="HO73" s="355"/>
      <c r="HP73" s="147"/>
      <c r="HQ73" s="146" t="s">
        <v>1297</v>
      </c>
      <c r="HR73" s="143" t="s">
        <v>1749</v>
      </c>
    </row>
    <row r="74" spans="2:226">
      <c r="B74" s="148" t="s">
        <v>41</v>
      </c>
      <c r="C74" s="147" t="s">
        <v>1</v>
      </c>
      <c r="D74" s="137">
        <v>0</v>
      </c>
      <c r="E74" s="331">
        <v>0</v>
      </c>
      <c r="F74" s="331">
        <v>0</v>
      </c>
      <c r="G74" s="150">
        <v>7</v>
      </c>
      <c r="H74" s="331"/>
      <c r="I74" s="138"/>
      <c r="J74" s="137">
        <v>1</v>
      </c>
      <c r="K74" s="143" t="s">
        <v>1517</v>
      </c>
      <c r="L74" s="164"/>
      <c r="M74" s="148" t="s">
        <v>128</v>
      </c>
      <c r="N74" s="143" t="s">
        <v>7</v>
      </c>
      <c r="O74" s="137">
        <v>1</v>
      </c>
      <c r="P74" s="331">
        <v>0</v>
      </c>
      <c r="Q74" s="331">
        <v>0</v>
      </c>
      <c r="R74" s="331">
        <v>4</v>
      </c>
      <c r="S74" s="331">
        <v>0</v>
      </c>
      <c r="T74" s="150">
        <v>0</v>
      </c>
      <c r="U74" s="331"/>
      <c r="V74" s="138"/>
      <c r="W74" s="149" t="s">
        <v>1604</v>
      </c>
      <c r="X74" s="143" t="s">
        <v>1578</v>
      </c>
      <c r="Y74" s="164"/>
      <c r="Z74" s="148" t="s">
        <v>268</v>
      </c>
      <c r="AA74" s="143" t="s">
        <v>15</v>
      </c>
      <c r="AB74" s="137">
        <v>1</v>
      </c>
      <c r="AC74" s="331">
        <v>0</v>
      </c>
      <c r="AD74" s="331">
        <v>0</v>
      </c>
      <c r="AE74" s="331">
        <v>4</v>
      </c>
      <c r="AF74" s="331">
        <v>0</v>
      </c>
      <c r="AG74" s="150">
        <v>0</v>
      </c>
      <c r="AH74" s="331"/>
      <c r="AI74" s="138"/>
      <c r="AJ74" s="137" t="s">
        <v>1409</v>
      </c>
      <c r="AK74" s="143" t="s">
        <v>1750</v>
      </c>
      <c r="AL74" s="164"/>
      <c r="AM74" s="148" t="s">
        <v>295</v>
      </c>
      <c r="AN74" s="143" t="s">
        <v>15</v>
      </c>
      <c r="AO74" s="137">
        <v>1</v>
      </c>
      <c r="AP74" s="331">
        <v>0</v>
      </c>
      <c r="AQ74" s="331">
        <v>0</v>
      </c>
      <c r="AR74" s="331">
        <v>4</v>
      </c>
      <c r="AS74" s="331">
        <v>0</v>
      </c>
      <c r="AT74" s="150">
        <v>0</v>
      </c>
      <c r="AU74" s="331"/>
      <c r="AV74" s="138"/>
      <c r="AW74" s="137" t="s">
        <v>1411</v>
      </c>
      <c r="AX74" s="143" t="s">
        <v>1750</v>
      </c>
      <c r="AY74" s="164"/>
      <c r="AZ74" s="148" t="s">
        <v>331</v>
      </c>
      <c r="BA74" s="147" t="s">
        <v>12</v>
      </c>
      <c r="BB74" s="137">
        <v>1</v>
      </c>
      <c r="BC74" s="331">
        <v>0</v>
      </c>
      <c r="BD74" s="331">
        <v>0</v>
      </c>
      <c r="BE74" s="331">
        <v>4</v>
      </c>
      <c r="BF74" s="331">
        <v>0</v>
      </c>
      <c r="BG74" s="150">
        <v>0</v>
      </c>
      <c r="BH74" s="331"/>
      <c r="BI74" s="138"/>
      <c r="BJ74" s="149" t="s">
        <v>1481</v>
      </c>
      <c r="BK74" s="143" t="s">
        <v>1751</v>
      </c>
      <c r="BM74" s="148" t="s">
        <v>401</v>
      </c>
      <c r="BN74" s="147" t="s">
        <v>8</v>
      </c>
      <c r="BO74" s="137">
        <v>1</v>
      </c>
      <c r="BP74" s="331">
        <v>0</v>
      </c>
      <c r="BQ74" s="331">
        <v>0</v>
      </c>
      <c r="BR74" s="150">
        <v>4</v>
      </c>
      <c r="BS74" s="150">
        <v>0</v>
      </c>
      <c r="BT74" s="150">
        <v>0</v>
      </c>
      <c r="BU74" s="331"/>
      <c r="BV74" s="138"/>
      <c r="BW74" s="149" t="s">
        <v>1568</v>
      </c>
      <c r="BX74" s="143" t="s">
        <v>1752</v>
      </c>
      <c r="BY74" s="164"/>
      <c r="BZ74" s="148" t="s">
        <v>585</v>
      </c>
      <c r="CA74" s="143" t="s">
        <v>7</v>
      </c>
      <c r="CB74" s="137">
        <v>0</v>
      </c>
      <c r="CC74" s="150">
        <v>1</v>
      </c>
      <c r="CD74" s="331">
        <v>0</v>
      </c>
      <c r="CE74" s="150">
        <v>4</v>
      </c>
      <c r="CF74" s="150">
        <v>2</v>
      </c>
      <c r="CG74" s="150">
        <v>0</v>
      </c>
      <c r="CH74" s="331"/>
      <c r="CI74" s="138"/>
      <c r="CJ74" s="149" t="s">
        <v>1175</v>
      </c>
      <c r="CK74" s="143" t="s">
        <v>1753</v>
      </c>
      <c r="CX74" s="148" t="s">
        <v>891</v>
      </c>
      <c r="CY74" s="143" t="s">
        <v>6</v>
      </c>
      <c r="CZ74" s="137">
        <v>0</v>
      </c>
      <c r="DA74" s="331">
        <v>1</v>
      </c>
      <c r="DB74" s="150">
        <v>1</v>
      </c>
      <c r="DC74" s="331"/>
      <c r="DD74" s="138"/>
      <c r="DE74" s="149" t="s">
        <v>1323</v>
      </c>
      <c r="DF74" s="143" t="s">
        <v>1754</v>
      </c>
      <c r="DG74" s="164"/>
      <c r="DH74" s="148" t="s">
        <v>942</v>
      </c>
      <c r="DI74" s="143" t="s">
        <v>1</v>
      </c>
      <c r="DJ74" s="137">
        <v>0</v>
      </c>
      <c r="DK74" s="331">
        <v>0</v>
      </c>
      <c r="DL74" s="150">
        <v>0</v>
      </c>
      <c r="DM74" s="331"/>
      <c r="DN74" s="138"/>
      <c r="DO74" s="137" t="s">
        <v>1178</v>
      </c>
      <c r="DP74" s="143" t="s">
        <v>1386</v>
      </c>
      <c r="DQ74" s="164"/>
      <c r="DR74" s="148" t="s">
        <v>959</v>
      </c>
      <c r="DS74" s="143" t="s">
        <v>1</v>
      </c>
      <c r="DT74" s="137">
        <v>0</v>
      </c>
      <c r="DU74" s="331">
        <v>0</v>
      </c>
      <c r="DV74" s="150">
        <v>0</v>
      </c>
      <c r="DW74" s="331"/>
      <c r="DX74" s="138"/>
      <c r="DY74" s="137" t="s">
        <v>1180</v>
      </c>
      <c r="DZ74" s="143" t="s">
        <v>1386</v>
      </c>
      <c r="EA74" s="164"/>
      <c r="EB74" s="148" t="s">
        <v>981</v>
      </c>
      <c r="EC74" s="143" t="s">
        <v>1</v>
      </c>
      <c r="ED74" s="137">
        <v>0</v>
      </c>
      <c r="EE74" s="331">
        <v>0</v>
      </c>
      <c r="EF74" s="150">
        <v>0</v>
      </c>
      <c r="EG74" s="331"/>
      <c r="EH74" s="138"/>
      <c r="EI74" s="137">
        <v>7</v>
      </c>
      <c r="EJ74" s="143" t="s">
        <v>1386</v>
      </c>
      <c r="EK74" s="164"/>
      <c r="EL74" s="148" t="s">
        <v>1010</v>
      </c>
      <c r="EM74" s="143" t="s">
        <v>1</v>
      </c>
      <c r="EN74" s="137">
        <v>0</v>
      </c>
      <c r="EO74" s="331">
        <v>0</v>
      </c>
      <c r="EP74" s="150">
        <v>0</v>
      </c>
      <c r="EQ74" s="331"/>
      <c r="ER74" s="138"/>
      <c r="ES74" s="137">
        <v>8</v>
      </c>
      <c r="ET74" s="143" t="s">
        <v>1386</v>
      </c>
      <c r="EU74" s="164"/>
      <c r="EZ74" s="148" t="s">
        <v>1598</v>
      </c>
      <c r="FA74" s="143" t="s">
        <v>9</v>
      </c>
      <c r="FB74" s="137">
        <v>1</v>
      </c>
      <c r="FC74" s="331">
        <v>0</v>
      </c>
      <c r="FD74" s="331">
        <v>0</v>
      </c>
      <c r="FE74" s="331">
        <v>4</v>
      </c>
      <c r="FF74" s="331">
        <v>0</v>
      </c>
      <c r="FG74" s="138">
        <v>0</v>
      </c>
      <c r="FH74" s="254"/>
      <c r="FI74" s="331"/>
      <c r="FJ74" s="146" t="s">
        <v>1562</v>
      </c>
      <c r="FK74" s="143" t="s">
        <v>1755</v>
      </c>
      <c r="FM74" s="148" t="s">
        <v>1722</v>
      </c>
      <c r="FN74" s="143" t="s">
        <v>4</v>
      </c>
      <c r="FO74" s="254">
        <v>0</v>
      </c>
      <c r="FP74" s="331">
        <v>1</v>
      </c>
      <c r="FQ74" s="331">
        <v>0</v>
      </c>
      <c r="FR74" s="169">
        <v>4</v>
      </c>
      <c r="FS74" s="331">
        <v>3</v>
      </c>
      <c r="FT74" s="355"/>
      <c r="FU74" s="355"/>
      <c r="FV74" s="265"/>
      <c r="FW74" s="146" t="s">
        <v>1187</v>
      </c>
      <c r="FX74" s="143" t="s">
        <v>1756</v>
      </c>
      <c r="FZ74" s="148" t="s">
        <v>1024</v>
      </c>
      <c r="GA74" s="143" t="s">
        <v>7</v>
      </c>
      <c r="GB74" s="169">
        <v>0</v>
      </c>
      <c r="GC74" s="331">
        <v>1</v>
      </c>
      <c r="GD74" s="169">
        <v>1</v>
      </c>
      <c r="GE74" s="355"/>
      <c r="GF74" s="265"/>
      <c r="GG74" s="146" t="s">
        <v>1312</v>
      </c>
      <c r="GH74" s="143" t="s">
        <v>1537</v>
      </c>
      <c r="GJ74" s="148" t="s">
        <v>1538</v>
      </c>
      <c r="GK74" s="143" t="s">
        <v>12</v>
      </c>
      <c r="GL74" s="254">
        <v>1</v>
      </c>
      <c r="GM74" s="331">
        <v>0</v>
      </c>
      <c r="GN74" s="331">
        <v>0</v>
      </c>
      <c r="GO74" s="331">
        <v>4</v>
      </c>
      <c r="GP74" s="331">
        <v>0</v>
      </c>
      <c r="GQ74" s="355"/>
      <c r="GR74" s="355"/>
      <c r="GS74" s="355"/>
      <c r="GT74" s="146" t="s">
        <v>1539</v>
      </c>
      <c r="GU74" s="143" t="s">
        <v>1757</v>
      </c>
      <c r="GW74" s="148" t="s">
        <v>1713</v>
      </c>
      <c r="GX74" s="143" t="s">
        <v>5</v>
      </c>
      <c r="GY74" s="254">
        <v>0</v>
      </c>
      <c r="GZ74" s="331">
        <v>1</v>
      </c>
      <c r="HA74" s="331">
        <v>0</v>
      </c>
      <c r="HB74" s="331">
        <v>4</v>
      </c>
      <c r="HC74" s="331">
        <v>3</v>
      </c>
      <c r="HD74" s="355"/>
      <c r="HE74" s="355"/>
      <c r="HF74" s="355"/>
      <c r="HG74" s="149" t="s">
        <v>1190</v>
      </c>
      <c r="HH74" s="143" t="s">
        <v>1758</v>
      </c>
      <c r="HJ74" s="148" t="s">
        <v>1070</v>
      </c>
      <c r="HK74" s="143" t="s">
        <v>7</v>
      </c>
      <c r="HL74" s="254">
        <v>0</v>
      </c>
      <c r="HM74" s="331">
        <v>1</v>
      </c>
      <c r="HN74" s="331">
        <v>1</v>
      </c>
      <c r="HO74" s="355"/>
      <c r="HP74" s="147"/>
      <c r="HQ74" s="146" t="s">
        <v>1297</v>
      </c>
      <c r="HR74" s="143" t="s">
        <v>1759</v>
      </c>
    </row>
    <row r="75" spans="2:226">
      <c r="B75" s="148" t="s">
        <v>41</v>
      </c>
      <c r="C75" s="147" t="s">
        <v>2</v>
      </c>
      <c r="D75" s="137">
        <v>0</v>
      </c>
      <c r="E75" s="331">
        <v>0</v>
      </c>
      <c r="F75" s="331">
        <v>0</v>
      </c>
      <c r="G75" s="150">
        <v>7</v>
      </c>
      <c r="H75" s="331"/>
      <c r="I75" s="138"/>
      <c r="J75" s="137">
        <v>1</v>
      </c>
      <c r="K75" s="143" t="s">
        <v>1529</v>
      </c>
      <c r="L75" s="164"/>
      <c r="M75" s="148" t="s">
        <v>142</v>
      </c>
      <c r="N75" s="143" t="s">
        <v>7</v>
      </c>
      <c r="O75" s="137">
        <v>1</v>
      </c>
      <c r="P75" s="331">
        <v>0</v>
      </c>
      <c r="Q75" s="331">
        <v>0</v>
      </c>
      <c r="R75" s="331">
        <v>4</v>
      </c>
      <c r="S75" s="331">
        <v>0</v>
      </c>
      <c r="T75" s="150">
        <v>0</v>
      </c>
      <c r="U75" s="331"/>
      <c r="V75" s="138"/>
      <c r="W75" s="149" t="s">
        <v>1604</v>
      </c>
      <c r="X75" s="143" t="s">
        <v>1591</v>
      </c>
      <c r="Y75" s="164"/>
      <c r="Z75" s="148" t="s">
        <v>267</v>
      </c>
      <c r="AA75" s="143" t="s">
        <v>16</v>
      </c>
      <c r="AB75" s="137">
        <v>1</v>
      </c>
      <c r="AC75" s="331">
        <v>0</v>
      </c>
      <c r="AD75" s="331">
        <v>0</v>
      </c>
      <c r="AE75" s="331">
        <v>4</v>
      </c>
      <c r="AF75" s="331">
        <v>0</v>
      </c>
      <c r="AG75" s="150">
        <v>0</v>
      </c>
      <c r="AH75" s="331"/>
      <c r="AI75" s="138"/>
      <c r="AJ75" s="137" t="s">
        <v>1409</v>
      </c>
      <c r="AK75" s="143" t="s">
        <v>1760</v>
      </c>
      <c r="AL75" s="164"/>
      <c r="AM75" s="148" t="s">
        <v>294</v>
      </c>
      <c r="AN75" s="143" t="s">
        <v>16</v>
      </c>
      <c r="AO75" s="137">
        <v>1</v>
      </c>
      <c r="AP75" s="331">
        <v>0</v>
      </c>
      <c r="AQ75" s="331">
        <v>0</v>
      </c>
      <c r="AR75" s="331">
        <v>4</v>
      </c>
      <c r="AS75" s="331">
        <v>0</v>
      </c>
      <c r="AT75" s="150">
        <v>0</v>
      </c>
      <c r="AU75" s="331"/>
      <c r="AV75" s="138"/>
      <c r="AW75" s="137" t="s">
        <v>1411</v>
      </c>
      <c r="AX75" s="143" t="s">
        <v>1760</v>
      </c>
      <c r="AY75" s="164"/>
      <c r="AZ75" s="148" t="s">
        <v>321</v>
      </c>
      <c r="BA75" s="147" t="s">
        <v>13</v>
      </c>
      <c r="BB75" s="137">
        <v>1</v>
      </c>
      <c r="BC75" s="331">
        <v>0</v>
      </c>
      <c r="BD75" s="331">
        <v>0</v>
      </c>
      <c r="BE75" s="331">
        <v>4</v>
      </c>
      <c r="BF75" s="331">
        <v>0</v>
      </c>
      <c r="BG75" s="150">
        <v>0</v>
      </c>
      <c r="BH75" s="331"/>
      <c r="BI75" s="138"/>
      <c r="BJ75" s="149" t="s">
        <v>1481</v>
      </c>
      <c r="BK75" s="143" t="s">
        <v>1761</v>
      </c>
      <c r="BM75" s="148" t="s">
        <v>390</v>
      </c>
      <c r="BN75" s="147" t="s">
        <v>9</v>
      </c>
      <c r="BO75" s="137">
        <v>1</v>
      </c>
      <c r="BP75" s="331">
        <v>0</v>
      </c>
      <c r="BQ75" s="331">
        <v>0</v>
      </c>
      <c r="BR75" s="150">
        <v>4</v>
      </c>
      <c r="BS75" s="150">
        <v>0</v>
      </c>
      <c r="BT75" s="150">
        <v>0</v>
      </c>
      <c r="BU75" s="331"/>
      <c r="BV75" s="138"/>
      <c r="BW75" s="149" t="s">
        <v>1568</v>
      </c>
      <c r="BX75" s="143" t="s">
        <v>1762</v>
      </c>
      <c r="BY75" s="164"/>
      <c r="BZ75" s="148" t="s">
        <v>585</v>
      </c>
      <c r="CA75" s="143" t="s">
        <v>8</v>
      </c>
      <c r="CB75" s="137">
        <v>0</v>
      </c>
      <c r="CC75" s="150">
        <v>1</v>
      </c>
      <c r="CD75" s="331">
        <v>7</v>
      </c>
      <c r="CE75" s="150">
        <v>1</v>
      </c>
      <c r="CF75" s="150">
        <v>1</v>
      </c>
      <c r="CG75" s="150">
        <v>1</v>
      </c>
      <c r="CH75" s="331"/>
      <c r="CI75" s="138"/>
      <c r="CJ75" s="149" t="s">
        <v>1175</v>
      </c>
      <c r="CK75" s="143" t="s">
        <v>1763</v>
      </c>
      <c r="CX75" s="148" t="s">
        <v>891</v>
      </c>
      <c r="CY75" s="143" t="s">
        <v>7</v>
      </c>
      <c r="CZ75" s="137">
        <v>0</v>
      </c>
      <c r="DA75" s="331">
        <v>1</v>
      </c>
      <c r="DB75" s="150">
        <v>1</v>
      </c>
      <c r="DC75" s="331"/>
      <c r="DD75" s="138"/>
      <c r="DE75" s="149" t="s">
        <v>1323</v>
      </c>
      <c r="DF75" s="143" t="s">
        <v>1764</v>
      </c>
      <c r="DG75" s="164"/>
      <c r="DH75" s="148" t="s">
        <v>942</v>
      </c>
      <c r="DI75" s="143" t="s">
        <v>2</v>
      </c>
      <c r="DJ75" s="137">
        <v>0</v>
      </c>
      <c r="DK75" s="331">
        <v>0</v>
      </c>
      <c r="DL75" s="150">
        <v>0</v>
      </c>
      <c r="DM75" s="331"/>
      <c r="DN75" s="138"/>
      <c r="DO75" s="137" t="s">
        <v>1178</v>
      </c>
      <c r="DP75" s="143" t="s">
        <v>1395</v>
      </c>
      <c r="DQ75" s="164"/>
      <c r="DR75" s="148" t="s">
        <v>959</v>
      </c>
      <c r="DS75" s="143" t="s">
        <v>2</v>
      </c>
      <c r="DT75" s="137">
        <v>0</v>
      </c>
      <c r="DU75" s="331">
        <v>0</v>
      </c>
      <c r="DV75" s="150">
        <v>0</v>
      </c>
      <c r="DW75" s="331"/>
      <c r="DX75" s="138"/>
      <c r="DY75" s="137" t="s">
        <v>1180</v>
      </c>
      <c r="DZ75" s="143" t="s">
        <v>1395</v>
      </c>
      <c r="EA75" s="164"/>
      <c r="EB75" s="148" t="s">
        <v>981</v>
      </c>
      <c r="EC75" s="143" t="s">
        <v>2</v>
      </c>
      <c r="ED75" s="137">
        <v>0</v>
      </c>
      <c r="EE75" s="331">
        <v>0</v>
      </c>
      <c r="EF75" s="150">
        <v>0</v>
      </c>
      <c r="EG75" s="331"/>
      <c r="EH75" s="138"/>
      <c r="EI75" s="137">
        <v>7</v>
      </c>
      <c r="EJ75" s="143" t="s">
        <v>1395</v>
      </c>
      <c r="EK75" s="164"/>
      <c r="EL75" s="148" t="s">
        <v>1010</v>
      </c>
      <c r="EM75" s="143" t="s">
        <v>2</v>
      </c>
      <c r="EN75" s="137">
        <v>0</v>
      </c>
      <c r="EO75" s="331">
        <v>0</v>
      </c>
      <c r="EP75" s="150">
        <v>0</v>
      </c>
      <c r="EQ75" s="331"/>
      <c r="ER75" s="138"/>
      <c r="ES75" s="137">
        <v>8</v>
      </c>
      <c r="ET75" s="143" t="s">
        <v>1395</v>
      </c>
      <c r="EU75" s="164"/>
      <c r="EZ75" s="148" t="s">
        <v>1613</v>
      </c>
      <c r="FA75" s="143" t="s">
        <v>9</v>
      </c>
      <c r="FB75" s="137">
        <v>1</v>
      </c>
      <c r="FC75" s="331">
        <v>0</v>
      </c>
      <c r="FD75" s="331">
        <v>0</v>
      </c>
      <c r="FE75" s="331">
        <v>4</v>
      </c>
      <c r="FF75" s="331">
        <v>0</v>
      </c>
      <c r="FG75" s="138">
        <v>0</v>
      </c>
      <c r="FH75" s="254"/>
      <c r="FI75" s="331"/>
      <c r="FJ75" s="146" t="s">
        <v>1562</v>
      </c>
      <c r="FK75" s="143" t="s">
        <v>1765</v>
      </c>
      <c r="FM75" s="148" t="s">
        <v>1722</v>
      </c>
      <c r="FN75" s="143" t="s">
        <v>5</v>
      </c>
      <c r="FO75" s="254">
        <v>0</v>
      </c>
      <c r="FP75" s="331">
        <v>1</v>
      </c>
      <c r="FQ75" s="331">
        <v>0</v>
      </c>
      <c r="FR75" s="169">
        <v>4</v>
      </c>
      <c r="FS75" s="331">
        <v>3</v>
      </c>
      <c r="FT75" s="355"/>
      <c r="FU75" s="355"/>
      <c r="FV75" s="265"/>
      <c r="FW75" s="146" t="s">
        <v>1187</v>
      </c>
      <c r="FX75" s="143" t="s">
        <v>1748</v>
      </c>
      <c r="FZ75" s="148" t="s">
        <v>1026</v>
      </c>
      <c r="GA75" s="143" t="s">
        <v>1</v>
      </c>
      <c r="GB75" s="169">
        <v>0</v>
      </c>
      <c r="GC75" s="331">
        <v>0</v>
      </c>
      <c r="GD75" s="169">
        <v>0</v>
      </c>
      <c r="GE75" s="355"/>
      <c r="GF75" s="265"/>
      <c r="GG75" s="146" t="s">
        <v>1312</v>
      </c>
      <c r="GH75" s="143" t="s">
        <v>1386</v>
      </c>
      <c r="GJ75" s="148" t="s">
        <v>1550</v>
      </c>
      <c r="GK75" s="143" t="s">
        <v>12</v>
      </c>
      <c r="GL75" s="254">
        <v>1</v>
      </c>
      <c r="GM75" s="331">
        <v>0</v>
      </c>
      <c r="GN75" s="331">
        <v>0</v>
      </c>
      <c r="GO75" s="331">
        <v>4</v>
      </c>
      <c r="GP75" s="331">
        <v>0</v>
      </c>
      <c r="GQ75" s="355"/>
      <c r="GR75" s="355"/>
      <c r="GS75" s="355"/>
      <c r="GT75" s="146" t="s">
        <v>1539</v>
      </c>
      <c r="GU75" s="143" t="s">
        <v>1766</v>
      </c>
      <c r="GW75" s="148" t="s">
        <v>1713</v>
      </c>
      <c r="GX75" s="143" t="s">
        <v>6</v>
      </c>
      <c r="GY75" s="254">
        <v>0</v>
      </c>
      <c r="GZ75" s="331">
        <v>1</v>
      </c>
      <c r="HA75" s="331">
        <v>7</v>
      </c>
      <c r="HB75" s="331">
        <v>1</v>
      </c>
      <c r="HC75" s="331">
        <v>1</v>
      </c>
      <c r="HD75" s="355"/>
      <c r="HE75" s="355"/>
      <c r="HF75" s="355"/>
      <c r="HG75" s="149" t="s">
        <v>1190</v>
      </c>
      <c r="HH75" s="143" t="s">
        <v>1767</v>
      </c>
      <c r="HJ75" s="148" t="s">
        <v>1073</v>
      </c>
      <c r="HK75" s="143" t="s">
        <v>1</v>
      </c>
      <c r="HL75" s="254">
        <v>0</v>
      </c>
      <c r="HM75" s="331">
        <v>0</v>
      </c>
      <c r="HN75" s="331">
        <v>0</v>
      </c>
      <c r="HO75" s="355"/>
      <c r="HP75" s="147"/>
      <c r="HQ75" s="146" t="s">
        <v>1297</v>
      </c>
      <c r="HR75" s="143" t="s">
        <v>1386</v>
      </c>
    </row>
    <row r="76" spans="2:226">
      <c r="B76" s="148" t="s">
        <v>41</v>
      </c>
      <c r="C76" s="147" t="s">
        <v>3</v>
      </c>
      <c r="D76" s="137">
        <v>1</v>
      </c>
      <c r="E76" s="331">
        <v>0</v>
      </c>
      <c r="F76" s="331">
        <v>0</v>
      </c>
      <c r="G76" s="150">
        <v>4</v>
      </c>
      <c r="H76" s="331"/>
      <c r="I76" s="138"/>
      <c r="J76" s="137">
        <v>1</v>
      </c>
      <c r="K76" s="143" t="s">
        <v>1768</v>
      </c>
      <c r="L76" s="164"/>
      <c r="M76" s="148" t="s">
        <v>128</v>
      </c>
      <c r="N76" s="143" t="s">
        <v>8</v>
      </c>
      <c r="O76" s="137">
        <v>1</v>
      </c>
      <c r="P76" s="331">
        <v>0</v>
      </c>
      <c r="Q76" s="331">
        <v>0</v>
      </c>
      <c r="R76" s="331">
        <v>4</v>
      </c>
      <c r="S76" s="331">
        <v>0</v>
      </c>
      <c r="T76" s="150">
        <v>0</v>
      </c>
      <c r="U76" s="331"/>
      <c r="V76" s="138"/>
      <c r="W76" s="149" t="s">
        <v>1604</v>
      </c>
      <c r="X76" s="143" t="s">
        <v>1606</v>
      </c>
      <c r="Y76" s="164"/>
      <c r="Z76" s="148" t="s">
        <v>268</v>
      </c>
      <c r="AA76" s="143" t="s">
        <v>16</v>
      </c>
      <c r="AB76" s="137">
        <v>1</v>
      </c>
      <c r="AC76" s="331">
        <v>0</v>
      </c>
      <c r="AD76" s="331">
        <v>0</v>
      </c>
      <c r="AE76" s="331">
        <v>4</v>
      </c>
      <c r="AF76" s="331">
        <v>0</v>
      </c>
      <c r="AG76" s="150">
        <v>0</v>
      </c>
      <c r="AH76" s="331"/>
      <c r="AI76" s="138"/>
      <c r="AJ76" s="137" t="s">
        <v>1409</v>
      </c>
      <c r="AK76" s="143" t="s">
        <v>1769</v>
      </c>
      <c r="AL76" s="164"/>
      <c r="AM76" s="148" t="s">
        <v>295</v>
      </c>
      <c r="AN76" s="143" t="s">
        <v>16</v>
      </c>
      <c r="AO76" s="137">
        <v>1</v>
      </c>
      <c r="AP76" s="331">
        <v>0</v>
      </c>
      <c r="AQ76" s="331">
        <v>0</v>
      </c>
      <c r="AR76" s="331">
        <v>4</v>
      </c>
      <c r="AS76" s="331">
        <v>0</v>
      </c>
      <c r="AT76" s="150">
        <v>0</v>
      </c>
      <c r="AU76" s="331"/>
      <c r="AV76" s="138"/>
      <c r="AW76" s="137" t="s">
        <v>1411</v>
      </c>
      <c r="AX76" s="143" t="s">
        <v>1769</v>
      </c>
      <c r="AY76" s="164"/>
      <c r="AZ76" s="148" t="s">
        <v>331</v>
      </c>
      <c r="BA76" s="147" t="s">
        <v>13</v>
      </c>
      <c r="BB76" s="137">
        <v>1</v>
      </c>
      <c r="BC76" s="331">
        <v>0</v>
      </c>
      <c r="BD76" s="331">
        <v>0</v>
      </c>
      <c r="BE76" s="331">
        <v>4</v>
      </c>
      <c r="BF76" s="331">
        <v>0</v>
      </c>
      <c r="BG76" s="150">
        <v>0</v>
      </c>
      <c r="BH76" s="331"/>
      <c r="BI76" s="138"/>
      <c r="BJ76" s="149" t="s">
        <v>1481</v>
      </c>
      <c r="BK76" s="143" t="s">
        <v>1770</v>
      </c>
      <c r="BM76" s="148" t="s">
        <v>401</v>
      </c>
      <c r="BN76" s="147" t="s">
        <v>9</v>
      </c>
      <c r="BO76" s="137">
        <v>1</v>
      </c>
      <c r="BP76" s="331">
        <v>0</v>
      </c>
      <c r="BQ76" s="331">
        <v>0</v>
      </c>
      <c r="BR76" s="150">
        <v>4</v>
      </c>
      <c r="BS76" s="150">
        <v>0</v>
      </c>
      <c r="BT76" s="150">
        <v>0</v>
      </c>
      <c r="BU76" s="331"/>
      <c r="BV76" s="138"/>
      <c r="BW76" s="149" t="s">
        <v>1568</v>
      </c>
      <c r="BX76" s="143" t="s">
        <v>1771</v>
      </c>
      <c r="BY76" s="164"/>
      <c r="BZ76" s="148" t="s">
        <v>585</v>
      </c>
      <c r="CA76" s="143" t="s">
        <v>9</v>
      </c>
      <c r="CB76" s="137">
        <v>0</v>
      </c>
      <c r="CC76" s="150">
        <v>1</v>
      </c>
      <c r="CD76" s="331">
        <v>7</v>
      </c>
      <c r="CE76" s="150">
        <v>1</v>
      </c>
      <c r="CF76" s="150">
        <v>1</v>
      </c>
      <c r="CG76" s="150">
        <v>1</v>
      </c>
      <c r="CH76" s="331"/>
      <c r="CI76" s="138"/>
      <c r="CJ76" s="149" t="s">
        <v>1175</v>
      </c>
      <c r="CK76" s="143" t="s">
        <v>1772</v>
      </c>
      <c r="CX76" s="148" t="s">
        <v>894</v>
      </c>
      <c r="CY76" s="143" t="s">
        <v>1</v>
      </c>
      <c r="CZ76" s="137">
        <v>0</v>
      </c>
      <c r="DA76" s="331">
        <v>0</v>
      </c>
      <c r="DB76" s="150">
        <v>0</v>
      </c>
      <c r="DC76" s="331"/>
      <c r="DD76" s="138"/>
      <c r="DE76" s="149" t="s">
        <v>1323</v>
      </c>
      <c r="DF76" s="143" t="s">
        <v>1386</v>
      </c>
      <c r="DG76" s="164"/>
      <c r="DH76" s="148" t="s">
        <v>942</v>
      </c>
      <c r="DI76" s="143" t="s">
        <v>3</v>
      </c>
      <c r="DJ76" s="137">
        <v>0</v>
      </c>
      <c r="DK76" s="331">
        <v>0</v>
      </c>
      <c r="DL76" s="150">
        <v>0</v>
      </c>
      <c r="DM76" s="331"/>
      <c r="DN76" s="138"/>
      <c r="DO76" s="137" t="s">
        <v>1178</v>
      </c>
      <c r="DP76" s="143" t="s">
        <v>1404</v>
      </c>
      <c r="DQ76" s="164"/>
      <c r="DR76" s="148" t="s">
        <v>959</v>
      </c>
      <c r="DS76" s="143" t="s">
        <v>3</v>
      </c>
      <c r="DT76" s="137">
        <v>0</v>
      </c>
      <c r="DU76" s="331">
        <v>0</v>
      </c>
      <c r="DV76" s="150">
        <v>0</v>
      </c>
      <c r="DW76" s="331"/>
      <c r="DX76" s="138"/>
      <c r="DY76" s="137" t="s">
        <v>1180</v>
      </c>
      <c r="DZ76" s="143" t="s">
        <v>1404</v>
      </c>
      <c r="EA76" s="164"/>
      <c r="EB76" s="148" t="s">
        <v>981</v>
      </c>
      <c r="EC76" s="143" t="s">
        <v>3</v>
      </c>
      <c r="ED76" s="137">
        <v>0</v>
      </c>
      <c r="EE76" s="331">
        <v>0</v>
      </c>
      <c r="EF76" s="150">
        <v>0</v>
      </c>
      <c r="EG76" s="331"/>
      <c r="EH76" s="138"/>
      <c r="EI76" s="137">
        <v>7</v>
      </c>
      <c r="EJ76" s="143" t="s">
        <v>1404</v>
      </c>
      <c r="EK76" s="164"/>
      <c r="EL76" s="148" t="s">
        <v>1010</v>
      </c>
      <c r="EM76" s="143" t="s">
        <v>3</v>
      </c>
      <c r="EN76" s="137">
        <v>0</v>
      </c>
      <c r="EO76" s="331">
        <v>0</v>
      </c>
      <c r="EP76" s="150">
        <v>0</v>
      </c>
      <c r="EQ76" s="331"/>
      <c r="ER76" s="138"/>
      <c r="ES76" s="137">
        <v>8</v>
      </c>
      <c r="ET76" s="143" t="s">
        <v>1404</v>
      </c>
      <c r="EU76" s="164"/>
      <c r="EZ76" s="148" t="s">
        <v>1598</v>
      </c>
      <c r="FA76" s="143" t="s">
        <v>10</v>
      </c>
      <c r="FB76" s="137">
        <v>1</v>
      </c>
      <c r="FC76" s="331">
        <v>0</v>
      </c>
      <c r="FD76" s="331">
        <v>0</v>
      </c>
      <c r="FE76" s="331">
        <v>4</v>
      </c>
      <c r="FF76" s="331">
        <v>0</v>
      </c>
      <c r="FG76" s="138">
        <v>0</v>
      </c>
      <c r="FH76" s="254"/>
      <c r="FI76" s="331"/>
      <c r="FJ76" s="146" t="s">
        <v>1562</v>
      </c>
      <c r="FK76" s="143" t="s">
        <v>1773</v>
      </c>
      <c r="FM76" s="148" t="s">
        <v>1722</v>
      </c>
      <c r="FN76" s="143" t="s">
        <v>6</v>
      </c>
      <c r="FO76" s="254">
        <v>0</v>
      </c>
      <c r="FP76" s="331">
        <v>1</v>
      </c>
      <c r="FQ76" s="331">
        <v>0</v>
      </c>
      <c r="FR76" s="169">
        <v>4</v>
      </c>
      <c r="FS76" s="331">
        <v>3</v>
      </c>
      <c r="FT76" s="355"/>
      <c r="FU76" s="355"/>
      <c r="FV76" s="265"/>
      <c r="FW76" s="146" t="s">
        <v>1187</v>
      </c>
      <c r="FX76" s="143" t="s">
        <v>1758</v>
      </c>
      <c r="FZ76" s="148" t="s">
        <v>1026</v>
      </c>
      <c r="GA76" s="143" t="s">
        <v>2</v>
      </c>
      <c r="GB76" s="169">
        <v>0</v>
      </c>
      <c r="GC76" s="331">
        <v>0</v>
      </c>
      <c r="GD76" s="169">
        <v>0</v>
      </c>
      <c r="GE76" s="355"/>
      <c r="GF76" s="265"/>
      <c r="GG76" s="146" t="s">
        <v>1312</v>
      </c>
      <c r="GH76" s="143" t="s">
        <v>1395</v>
      </c>
      <c r="GJ76" s="148" t="s">
        <v>1538</v>
      </c>
      <c r="GK76" s="143" t="s">
        <v>557</v>
      </c>
      <c r="GL76" s="254">
        <v>1</v>
      </c>
      <c r="GM76" s="331">
        <v>0</v>
      </c>
      <c r="GN76" s="331">
        <v>0</v>
      </c>
      <c r="GO76" s="331">
        <v>4</v>
      </c>
      <c r="GP76" s="331">
        <v>0</v>
      </c>
      <c r="GQ76" s="355"/>
      <c r="GR76" s="355"/>
      <c r="GS76" s="355"/>
      <c r="GT76" s="146" t="s">
        <v>1539</v>
      </c>
      <c r="GU76" s="143" t="s">
        <v>1774</v>
      </c>
      <c r="GW76" s="148" t="s">
        <v>1713</v>
      </c>
      <c r="GX76" s="143" t="s">
        <v>7</v>
      </c>
      <c r="GY76" s="254">
        <v>0</v>
      </c>
      <c r="GZ76" s="331">
        <v>1</v>
      </c>
      <c r="HA76" s="331">
        <v>0</v>
      </c>
      <c r="HB76" s="331">
        <v>4</v>
      </c>
      <c r="HC76" s="331">
        <v>3</v>
      </c>
      <c r="HD76" s="355"/>
      <c r="HE76" s="355"/>
      <c r="HF76" s="355"/>
      <c r="HG76" s="149" t="s">
        <v>1190</v>
      </c>
      <c r="HH76" s="143" t="s">
        <v>1775</v>
      </c>
      <c r="HJ76" s="148" t="s">
        <v>1073</v>
      </c>
      <c r="HK76" s="143" t="s">
        <v>2</v>
      </c>
      <c r="HL76" s="254">
        <v>0</v>
      </c>
      <c r="HM76" s="331">
        <v>0</v>
      </c>
      <c r="HN76" s="331">
        <v>0</v>
      </c>
      <c r="HO76" s="355"/>
      <c r="HP76" s="147"/>
      <c r="HQ76" s="146" t="s">
        <v>1297</v>
      </c>
      <c r="HR76" s="143" t="s">
        <v>1395</v>
      </c>
    </row>
    <row r="77" spans="2:226">
      <c r="B77" s="148" t="s">
        <v>41</v>
      </c>
      <c r="C77" s="147" t="s">
        <v>4</v>
      </c>
      <c r="D77" s="137">
        <v>1</v>
      </c>
      <c r="E77" s="331">
        <v>0</v>
      </c>
      <c r="F77" s="331">
        <v>0</v>
      </c>
      <c r="G77" s="150">
        <v>4</v>
      </c>
      <c r="H77" s="331"/>
      <c r="I77" s="138"/>
      <c r="J77" s="137">
        <v>1</v>
      </c>
      <c r="K77" s="143" t="s">
        <v>1776</v>
      </c>
      <c r="L77" s="164"/>
      <c r="M77" s="148" t="s">
        <v>142</v>
      </c>
      <c r="N77" s="143" t="s">
        <v>8</v>
      </c>
      <c r="O77" s="137">
        <v>1</v>
      </c>
      <c r="P77" s="331">
        <v>0</v>
      </c>
      <c r="Q77" s="331">
        <v>0</v>
      </c>
      <c r="R77" s="331">
        <v>4</v>
      </c>
      <c r="S77" s="331">
        <v>0</v>
      </c>
      <c r="T77" s="150">
        <v>0</v>
      </c>
      <c r="U77" s="331"/>
      <c r="V77" s="138"/>
      <c r="W77" s="149" t="s">
        <v>1604</v>
      </c>
      <c r="X77" s="143" t="s">
        <v>1619</v>
      </c>
      <c r="Y77" s="164"/>
      <c r="Z77" s="148" t="s">
        <v>267</v>
      </c>
      <c r="AA77" s="143" t="s">
        <v>17</v>
      </c>
      <c r="AB77" s="137">
        <v>1</v>
      </c>
      <c r="AC77" s="331">
        <v>0</v>
      </c>
      <c r="AD77" s="331">
        <v>0</v>
      </c>
      <c r="AE77" s="331">
        <v>4</v>
      </c>
      <c r="AF77" s="331">
        <v>0</v>
      </c>
      <c r="AG77" s="150">
        <v>0</v>
      </c>
      <c r="AH77" s="331"/>
      <c r="AI77" s="138"/>
      <c r="AJ77" s="137" t="s">
        <v>1409</v>
      </c>
      <c r="AK77" s="143" t="s">
        <v>1777</v>
      </c>
      <c r="AL77" s="164"/>
      <c r="AM77" s="148" t="s">
        <v>294</v>
      </c>
      <c r="AN77" s="143" t="s">
        <v>17</v>
      </c>
      <c r="AO77" s="137">
        <v>1</v>
      </c>
      <c r="AP77" s="331">
        <v>0</v>
      </c>
      <c r="AQ77" s="331">
        <v>0</v>
      </c>
      <c r="AR77" s="331">
        <v>4</v>
      </c>
      <c r="AS77" s="331">
        <v>0</v>
      </c>
      <c r="AT77" s="150">
        <v>0</v>
      </c>
      <c r="AU77" s="331"/>
      <c r="AV77" s="138"/>
      <c r="AW77" s="137" t="s">
        <v>1411</v>
      </c>
      <c r="AX77" s="143" t="s">
        <v>1777</v>
      </c>
      <c r="AY77" s="164"/>
      <c r="AZ77" s="148" t="s">
        <v>321</v>
      </c>
      <c r="BA77" s="147" t="s">
        <v>14</v>
      </c>
      <c r="BB77" s="137">
        <v>1</v>
      </c>
      <c r="BC77" s="331">
        <v>0</v>
      </c>
      <c r="BD77" s="331">
        <v>0</v>
      </c>
      <c r="BE77" s="150">
        <v>4</v>
      </c>
      <c r="BF77" s="150">
        <v>0</v>
      </c>
      <c r="BG77" s="150">
        <v>0</v>
      </c>
      <c r="BH77" s="331"/>
      <c r="BI77" s="138"/>
      <c r="BJ77" s="149" t="s">
        <v>1481</v>
      </c>
      <c r="BK77" s="143" t="s">
        <v>1778</v>
      </c>
      <c r="BM77" s="148" t="s">
        <v>390</v>
      </c>
      <c r="BN77" s="147" t="s">
        <v>10</v>
      </c>
      <c r="BO77" s="137">
        <v>1</v>
      </c>
      <c r="BP77" s="331">
        <v>0</v>
      </c>
      <c r="BQ77" s="331">
        <v>0</v>
      </c>
      <c r="BR77" s="150">
        <v>4</v>
      </c>
      <c r="BS77" s="150">
        <v>0</v>
      </c>
      <c r="BT77" s="150">
        <v>0</v>
      </c>
      <c r="BU77" s="331"/>
      <c r="BV77" s="138"/>
      <c r="BW77" s="149" t="s">
        <v>1568</v>
      </c>
      <c r="BX77" s="143" t="s">
        <v>1779</v>
      </c>
      <c r="BY77" s="164"/>
      <c r="BZ77" s="148" t="s">
        <v>585</v>
      </c>
      <c r="CA77" s="143" t="s">
        <v>10</v>
      </c>
      <c r="CB77" s="137">
        <v>0</v>
      </c>
      <c r="CC77" s="150">
        <v>1</v>
      </c>
      <c r="CD77" s="331">
        <v>7</v>
      </c>
      <c r="CE77" s="150">
        <v>1</v>
      </c>
      <c r="CF77" s="150">
        <v>1</v>
      </c>
      <c r="CG77" s="150">
        <v>1</v>
      </c>
      <c r="CH77" s="331"/>
      <c r="CI77" s="138"/>
      <c r="CJ77" s="149" t="s">
        <v>1175</v>
      </c>
      <c r="CK77" s="143" t="s">
        <v>1780</v>
      </c>
      <c r="CX77" s="148" t="s">
        <v>894</v>
      </c>
      <c r="CY77" s="143" t="s">
        <v>2</v>
      </c>
      <c r="CZ77" s="137">
        <v>0</v>
      </c>
      <c r="DA77" s="331">
        <v>0</v>
      </c>
      <c r="DB77" s="150">
        <v>0</v>
      </c>
      <c r="DC77" s="331"/>
      <c r="DD77" s="138"/>
      <c r="DE77" s="149" t="s">
        <v>1323</v>
      </c>
      <c r="DF77" s="143" t="s">
        <v>1395</v>
      </c>
      <c r="DG77" s="164"/>
      <c r="DH77" s="148" t="s">
        <v>942</v>
      </c>
      <c r="DI77" s="143" t="s">
        <v>4</v>
      </c>
      <c r="DJ77" s="137">
        <v>1</v>
      </c>
      <c r="DK77" s="331">
        <v>0</v>
      </c>
      <c r="DL77" s="150">
        <v>0</v>
      </c>
      <c r="DM77" s="331"/>
      <c r="DN77" s="138"/>
      <c r="DO77" s="137" t="s">
        <v>1178</v>
      </c>
      <c r="DP77" s="143" t="s">
        <v>1781</v>
      </c>
      <c r="DQ77" s="164"/>
      <c r="DR77" s="148" t="s">
        <v>959</v>
      </c>
      <c r="DS77" s="143" t="s">
        <v>4</v>
      </c>
      <c r="DT77" s="137">
        <v>1</v>
      </c>
      <c r="DU77" s="331">
        <v>0</v>
      </c>
      <c r="DV77" s="150">
        <v>0</v>
      </c>
      <c r="DW77" s="331"/>
      <c r="DX77" s="138"/>
      <c r="DY77" s="137" t="s">
        <v>1180</v>
      </c>
      <c r="DZ77" s="143" t="s">
        <v>1781</v>
      </c>
      <c r="EA77" s="164"/>
      <c r="EB77" s="148" t="s">
        <v>981</v>
      </c>
      <c r="EC77" s="143" t="s">
        <v>4</v>
      </c>
      <c r="ED77" s="137">
        <v>1</v>
      </c>
      <c r="EE77" s="331">
        <v>0</v>
      </c>
      <c r="EF77" s="150">
        <v>0</v>
      </c>
      <c r="EG77" s="331"/>
      <c r="EH77" s="138"/>
      <c r="EI77" s="137">
        <v>7</v>
      </c>
      <c r="EJ77" s="143" t="s">
        <v>1782</v>
      </c>
      <c r="EK77" s="164"/>
      <c r="EL77" s="148" t="s">
        <v>1010</v>
      </c>
      <c r="EM77" s="143" t="s">
        <v>4</v>
      </c>
      <c r="EN77" s="137">
        <v>1</v>
      </c>
      <c r="EO77" s="331">
        <v>0</v>
      </c>
      <c r="EP77" s="150">
        <v>0</v>
      </c>
      <c r="EQ77" s="331"/>
      <c r="ER77" s="138"/>
      <c r="ES77" s="137">
        <v>8</v>
      </c>
      <c r="ET77" s="143" t="s">
        <v>1783</v>
      </c>
      <c r="EU77" s="164"/>
      <c r="EZ77" s="148" t="s">
        <v>1613</v>
      </c>
      <c r="FA77" s="143" t="s">
        <v>10</v>
      </c>
      <c r="FB77" s="137">
        <v>1</v>
      </c>
      <c r="FC77" s="331">
        <v>0</v>
      </c>
      <c r="FD77" s="331">
        <v>0</v>
      </c>
      <c r="FE77" s="331">
        <v>4</v>
      </c>
      <c r="FF77" s="331">
        <v>0</v>
      </c>
      <c r="FG77" s="138">
        <v>0</v>
      </c>
      <c r="FH77" s="254"/>
      <c r="FI77" s="331"/>
      <c r="FJ77" s="146" t="s">
        <v>1562</v>
      </c>
      <c r="FK77" s="143" t="s">
        <v>1784</v>
      </c>
      <c r="FM77" s="148" t="s">
        <v>1722</v>
      </c>
      <c r="FN77" s="143" t="s">
        <v>7</v>
      </c>
      <c r="FO77" s="254">
        <v>0</v>
      </c>
      <c r="FP77" s="331">
        <v>1</v>
      </c>
      <c r="FQ77" s="331">
        <v>7</v>
      </c>
      <c r="FR77" s="169">
        <v>1</v>
      </c>
      <c r="FS77" s="331">
        <v>1</v>
      </c>
      <c r="FT77" s="355"/>
      <c r="FU77" s="355"/>
      <c r="FV77" s="265"/>
      <c r="FW77" s="146" t="s">
        <v>1187</v>
      </c>
      <c r="FX77" s="143" t="s">
        <v>1742</v>
      </c>
      <c r="FZ77" s="148" t="s">
        <v>1026</v>
      </c>
      <c r="GA77" s="143" t="s">
        <v>3</v>
      </c>
      <c r="GB77" s="169">
        <v>0</v>
      </c>
      <c r="GC77" s="331">
        <v>0</v>
      </c>
      <c r="GD77" s="169">
        <v>0</v>
      </c>
      <c r="GE77" s="355"/>
      <c r="GF77" s="265"/>
      <c r="GG77" s="146" t="s">
        <v>1312</v>
      </c>
      <c r="GH77" s="143" t="s">
        <v>1404</v>
      </c>
      <c r="GJ77" s="148" t="s">
        <v>1550</v>
      </c>
      <c r="GK77" s="143" t="s">
        <v>557</v>
      </c>
      <c r="GL77" s="254">
        <v>1</v>
      </c>
      <c r="GM77" s="331">
        <v>0</v>
      </c>
      <c r="GN77" s="331">
        <v>0</v>
      </c>
      <c r="GO77" s="331">
        <v>4</v>
      </c>
      <c r="GP77" s="331">
        <v>0</v>
      </c>
      <c r="GQ77" s="355"/>
      <c r="GR77" s="355"/>
      <c r="GS77" s="355"/>
      <c r="GT77" s="146" t="s">
        <v>1539</v>
      </c>
      <c r="GU77" s="143" t="s">
        <v>1785</v>
      </c>
      <c r="GW77" s="148" t="s">
        <v>1713</v>
      </c>
      <c r="GX77" s="143" t="s">
        <v>8</v>
      </c>
      <c r="GY77" s="254">
        <v>0</v>
      </c>
      <c r="GZ77" s="331">
        <v>1</v>
      </c>
      <c r="HA77" s="331">
        <v>7</v>
      </c>
      <c r="HB77" s="331">
        <v>1</v>
      </c>
      <c r="HC77" s="331">
        <v>1</v>
      </c>
      <c r="HD77" s="355"/>
      <c r="HE77" s="355"/>
      <c r="HF77" s="355"/>
      <c r="HG77" s="149" t="s">
        <v>1190</v>
      </c>
      <c r="HH77" s="143" t="s">
        <v>1786</v>
      </c>
      <c r="HJ77" s="148" t="s">
        <v>1073</v>
      </c>
      <c r="HK77" s="143" t="s">
        <v>3</v>
      </c>
      <c r="HL77" s="254">
        <v>0</v>
      </c>
      <c r="HM77" s="331">
        <v>0</v>
      </c>
      <c r="HN77" s="331">
        <v>0</v>
      </c>
      <c r="HO77" s="355"/>
      <c r="HP77" s="147"/>
      <c r="HQ77" s="146" t="s">
        <v>1297</v>
      </c>
      <c r="HR77" s="143" t="s">
        <v>1502</v>
      </c>
    </row>
    <row r="78" spans="2:226" ht="13.8" thickBot="1">
      <c r="B78" s="148" t="s">
        <v>41</v>
      </c>
      <c r="C78" s="147" t="s">
        <v>5</v>
      </c>
      <c r="D78" s="137">
        <v>1</v>
      </c>
      <c r="E78" s="331">
        <v>0</v>
      </c>
      <c r="F78" s="331">
        <v>0</v>
      </c>
      <c r="G78" s="150">
        <v>4</v>
      </c>
      <c r="H78" s="331"/>
      <c r="I78" s="138"/>
      <c r="J78" s="137">
        <v>1</v>
      </c>
      <c r="K78" s="143" t="s">
        <v>1787</v>
      </c>
      <c r="L78" s="164"/>
      <c r="M78" s="148" t="s">
        <v>128</v>
      </c>
      <c r="N78" s="143" t="s">
        <v>9</v>
      </c>
      <c r="O78" s="137">
        <v>1</v>
      </c>
      <c r="P78" s="331">
        <v>0</v>
      </c>
      <c r="Q78" s="331">
        <v>0</v>
      </c>
      <c r="R78" s="331">
        <v>4</v>
      </c>
      <c r="S78" s="331">
        <v>0</v>
      </c>
      <c r="T78" s="150">
        <v>0</v>
      </c>
      <c r="U78" s="331"/>
      <c r="V78" s="138"/>
      <c r="W78" s="149" t="s">
        <v>1604</v>
      </c>
      <c r="X78" s="143" t="s">
        <v>1627</v>
      </c>
      <c r="Y78" s="164"/>
      <c r="Z78" s="148" t="s">
        <v>268</v>
      </c>
      <c r="AA78" s="143" t="s">
        <v>17</v>
      </c>
      <c r="AB78" s="137">
        <v>1</v>
      </c>
      <c r="AC78" s="331">
        <v>0</v>
      </c>
      <c r="AD78" s="331">
        <v>0</v>
      </c>
      <c r="AE78" s="331">
        <v>4</v>
      </c>
      <c r="AF78" s="331">
        <v>0</v>
      </c>
      <c r="AG78" s="150">
        <v>0</v>
      </c>
      <c r="AH78" s="331"/>
      <c r="AI78" s="138"/>
      <c r="AJ78" s="137" t="s">
        <v>1409</v>
      </c>
      <c r="AK78" s="143" t="s">
        <v>1788</v>
      </c>
      <c r="AL78" s="164"/>
      <c r="AM78" s="148" t="s">
        <v>295</v>
      </c>
      <c r="AN78" s="143" t="s">
        <v>17</v>
      </c>
      <c r="AO78" s="137">
        <v>1</v>
      </c>
      <c r="AP78" s="331">
        <v>0</v>
      </c>
      <c r="AQ78" s="331">
        <v>0</v>
      </c>
      <c r="AR78" s="331">
        <v>4</v>
      </c>
      <c r="AS78" s="331">
        <v>0</v>
      </c>
      <c r="AT78" s="150">
        <v>0</v>
      </c>
      <c r="AU78" s="331"/>
      <c r="AV78" s="138"/>
      <c r="AW78" s="137" t="s">
        <v>1411</v>
      </c>
      <c r="AX78" s="143" t="s">
        <v>1788</v>
      </c>
      <c r="AY78" s="164"/>
      <c r="AZ78" s="148" t="s">
        <v>331</v>
      </c>
      <c r="BA78" s="147" t="s">
        <v>14</v>
      </c>
      <c r="BB78" s="137">
        <v>1</v>
      </c>
      <c r="BC78" s="331">
        <v>0</v>
      </c>
      <c r="BD78" s="331">
        <v>0</v>
      </c>
      <c r="BE78" s="150">
        <v>4</v>
      </c>
      <c r="BF78" s="150">
        <v>0</v>
      </c>
      <c r="BG78" s="150">
        <v>0</v>
      </c>
      <c r="BH78" s="331"/>
      <c r="BI78" s="138"/>
      <c r="BJ78" s="149" t="s">
        <v>1481</v>
      </c>
      <c r="BK78" s="143" t="s">
        <v>1789</v>
      </c>
      <c r="BM78" s="148" t="s">
        <v>401</v>
      </c>
      <c r="BN78" s="147" t="s">
        <v>10</v>
      </c>
      <c r="BO78" s="137">
        <v>1</v>
      </c>
      <c r="BP78" s="331">
        <v>0</v>
      </c>
      <c r="BQ78" s="331">
        <v>0</v>
      </c>
      <c r="BR78" s="150">
        <v>4</v>
      </c>
      <c r="BS78" s="150">
        <v>0</v>
      </c>
      <c r="BT78" s="150">
        <v>0</v>
      </c>
      <c r="BU78" s="331"/>
      <c r="BV78" s="138"/>
      <c r="BW78" s="149" t="s">
        <v>1568</v>
      </c>
      <c r="BX78" s="143" t="s">
        <v>1790</v>
      </c>
      <c r="BY78" s="164"/>
      <c r="BZ78" s="154" t="s">
        <v>585</v>
      </c>
      <c r="CA78" s="155" t="s">
        <v>11</v>
      </c>
      <c r="CB78" s="152">
        <v>0</v>
      </c>
      <c r="CC78" s="156">
        <v>1</v>
      </c>
      <c r="CD78" s="156">
        <v>7</v>
      </c>
      <c r="CE78" s="153">
        <v>1</v>
      </c>
      <c r="CF78" s="153">
        <v>1</v>
      </c>
      <c r="CG78" s="153">
        <v>1</v>
      </c>
      <c r="CH78" s="156"/>
      <c r="CI78" s="157"/>
      <c r="CJ78" s="158" t="s">
        <v>1175</v>
      </c>
      <c r="CK78" s="144" t="s">
        <v>1791</v>
      </c>
      <c r="CX78" s="148" t="s">
        <v>894</v>
      </c>
      <c r="CY78" s="143" t="s">
        <v>3</v>
      </c>
      <c r="CZ78" s="137">
        <v>0</v>
      </c>
      <c r="DA78" s="331">
        <v>0</v>
      </c>
      <c r="DB78" s="150">
        <v>0</v>
      </c>
      <c r="DC78" s="331"/>
      <c r="DD78" s="138"/>
      <c r="DE78" s="149" t="s">
        <v>1323</v>
      </c>
      <c r="DF78" s="143" t="s">
        <v>1404</v>
      </c>
      <c r="DG78" s="164"/>
      <c r="DH78" s="148" t="s">
        <v>942</v>
      </c>
      <c r="DI78" s="143" t="s">
        <v>5</v>
      </c>
      <c r="DJ78" s="137">
        <v>1</v>
      </c>
      <c r="DK78" s="331">
        <v>0</v>
      </c>
      <c r="DL78" s="150">
        <v>0</v>
      </c>
      <c r="DM78" s="331"/>
      <c r="DN78" s="138"/>
      <c r="DO78" s="137" t="s">
        <v>1178</v>
      </c>
      <c r="DP78" s="143" t="s">
        <v>1792</v>
      </c>
      <c r="DQ78" s="164"/>
      <c r="DR78" s="148" t="s">
        <v>959</v>
      </c>
      <c r="DS78" s="143" t="s">
        <v>5</v>
      </c>
      <c r="DT78" s="137">
        <v>1</v>
      </c>
      <c r="DU78" s="331">
        <v>0</v>
      </c>
      <c r="DV78" s="150">
        <v>0</v>
      </c>
      <c r="DW78" s="331"/>
      <c r="DX78" s="138"/>
      <c r="DY78" s="137" t="s">
        <v>1180</v>
      </c>
      <c r="DZ78" s="143" t="s">
        <v>1792</v>
      </c>
      <c r="EA78" s="164"/>
      <c r="EB78" s="148" t="s">
        <v>981</v>
      </c>
      <c r="EC78" s="143" t="s">
        <v>5</v>
      </c>
      <c r="ED78" s="137">
        <v>1</v>
      </c>
      <c r="EE78" s="331">
        <v>0</v>
      </c>
      <c r="EF78" s="150">
        <v>0</v>
      </c>
      <c r="EG78" s="331"/>
      <c r="EH78" s="138"/>
      <c r="EI78" s="137">
        <v>7</v>
      </c>
      <c r="EJ78" s="143" t="s">
        <v>1793</v>
      </c>
      <c r="EK78" s="164"/>
      <c r="EL78" s="148" t="s">
        <v>1010</v>
      </c>
      <c r="EM78" s="143" t="s">
        <v>5</v>
      </c>
      <c r="EN78" s="137">
        <v>1</v>
      </c>
      <c r="EO78" s="331">
        <v>0</v>
      </c>
      <c r="EP78" s="150">
        <v>0</v>
      </c>
      <c r="EQ78" s="331"/>
      <c r="ER78" s="138"/>
      <c r="ES78" s="137">
        <v>8</v>
      </c>
      <c r="ET78" s="143" t="s">
        <v>1792</v>
      </c>
      <c r="EU78" s="164"/>
      <c r="EZ78" s="148" t="s">
        <v>1598</v>
      </c>
      <c r="FA78" s="143" t="s">
        <v>11</v>
      </c>
      <c r="FB78" s="137">
        <v>1</v>
      </c>
      <c r="FC78" s="331">
        <v>0</v>
      </c>
      <c r="FD78" s="331">
        <v>0</v>
      </c>
      <c r="FE78" s="331">
        <v>4</v>
      </c>
      <c r="FF78" s="331">
        <v>0</v>
      </c>
      <c r="FG78" s="138">
        <v>0</v>
      </c>
      <c r="FH78" s="254"/>
      <c r="FI78" s="331"/>
      <c r="FJ78" s="146" t="s">
        <v>1562</v>
      </c>
      <c r="FK78" s="143" t="s">
        <v>1794</v>
      </c>
      <c r="FM78" s="148" t="s">
        <v>1722</v>
      </c>
      <c r="FN78" s="143" t="s">
        <v>8</v>
      </c>
      <c r="FO78" s="254">
        <v>0</v>
      </c>
      <c r="FP78" s="331">
        <v>1</v>
      </c>
      <c r="FQ78" s="331">
        <v>0</v>
      </c>
      <c r="FR78" s="169">
        <v>4</v>
      </c>
      <c r="FS78" s="331">
        <v>3</v>
      </c>
      <c r="FT78" s="355"/>
      <c r="FU78" s="355"/>
      <c r="FV78" s="265"/>
      <c r="FW78" s="146" t="s">
        <v>1187</v>
      </c>
      <c r="FX78" s="143" t="s">
        <v>1753</v>
      </c>
      <c r="FZ78" s="148" t="s">
        <v>1026</v>
      </c>
      <c r="GA78" s="143" t="s">
        <v>4</v>
      </c>
      <c r="GB78" s="169">
        <v>1</v>
      </c>
      <c r="GC78" s="331">
        <v>0</v>
      </c>
      <c r="GD78" s="169">
        <v>0</v>
      </c>
      <c r="GE78" s="355"/>
      <c r="GF78" s="265"/>
      <c r="GG78" s="146" t="s">
        <v>1312</v>
      </c>
      <c r="GH78" s="143" t="s">
        <v>1795</v>
      </c>
      <c r="GJ78" s="148" t="s">
        <v>1538</v>
      </c>
      <c r="GK78" s="143" t="s">
        <v>558</v>
      </c>
      <c r="GL78" s="254">
        <v>1</v>
      </c>
      <c r="GM78" s="331">
        <v>0</v>
      </c>
      <c r="GN78" s="331">
        <v>0</v>
      </c>
      <c r="GO78" s="331">
        <v>4</v>
      </c>
      <c r="GP78" s="331">
        <v>0</v>
      </c>
      <c r="GQ78" s="355"/>
      <c r="GR78" s="355"/>
      <c r="GS78" s="355"/>
      <c r="GT78" s="146" t="s">
        <v>1539</v>
      </c>
      <c r="GU78" s="143" t="s">
        <v>1796</v>
      </c>
      <c r="GW78" s="148" t="s">
        <v>1713</v>
      </c>
      <c r="GX78" s="143" t="s">
        <v>9</v>
      </c>
      <c r="GY78" s="254">
        <v>0</v>
      </c>
      <c r="GZ78" s="331">
        <v>1</v>
      </c>
      <c r="HA78" s="331">
        <v>7</v>
      </c>
      <c r="HB78" s="331">
        <v>1</v>
      </c>
      <c r="HC78" s="331">
        <v>1</v>
      </c>
      <c r="HD78" s="355"/>
      <c r="HE78" s="355"/>
      <c r="HF78" s="355"/>
      <c r="HG78" s="149" t="s">
        <v>1190</v>
      </c>
      <c r="HH78" s="143" t="s">
        <v>1797</v>
      </c>
      <c r="HJ78" s="148" t="s">
        <v>1073</v>
      </c>
      <c r="HK78" s="143" t="s">
        <v>4</v>
      </c>
      <c r="HL78" s="254">
        <v>1</v>
      </c>
      <c r="HM78" s="331">
        <v>0</v>
      </c>
      <c r="HN78" s="331">
        <v>0</v>
      </c>
      <c r="HO78" s="355"/>
      <c r="HP78" s="147"/>
      <c r="HQ78" s="146" t="s">
        <v>1297</v>
      </c>
      <c r="HR78" s="143" t="s">
        <v>1798</v>
      </c>
    </row>
    <row r="79" spans="2:226">
      <c r="B79" s="148" t="s">
        <v>41</v>
      </c>
      <c r="C79" s="147" t="s">
        <v>6</v>
      </c>
      <c r="D79" s="137">
        <v>1</v>
      </c>
      <c r="E79" s="331">
        <v>0</v>
      </c>
      <c r="F79" s="331">
        <v>0</v>
      </c>
      <c r="G79" s="150">
        <v>4</v>
      </c>
      <c r="H79" s="331"/>
      <c r="I79" s="138"/>
      <c r="J79" s="137">
        <v>1</v>
      </c>
      <c r="K79" s="143" t="s">
        <v>1799</v>
      </c>
      <c r="L79" s="164"/>
      <c r="M79" s="148" t="s">
        <v>142</v>
      </c>
      <c r="N79" s="143" t="s">
        <v>9</v>
      </c>
      <c r="O79" s="137">
        <v>1</v>
      </c>
      <c r="P79" s="331">
        <v>0</v>
      </c>
      <c r="Q79" s="331">
        <v>0</v>
      </c>
      <c r="R79" s="331">
        <v>4</v>
      </c>
      <c r="S79" s="331">
        <v>0</v>
      </c>
      <c r="T79" s="150">
        <v>0</v>
      </c>
      <c r="U79" s="331"/>
      <c r="V79" s="138"/>
      <c r="W79" s="149" t="s">
        <v>1604</v>
      </c>
      <c r="X79" s="166" t="s">
        <v>1633</v>
      </c>
      <c r="Y79" s="164"/>
      <c r="Z79" s="148" t="s">
        <v>267</v>
      </c>
      <c r="AA79" s="143" t="s">
        <v>18</v>
      </c>
      <c r="AB79" s="137">
        <v>1</v>
      </c>
      <c r="AC79" s="331">
        <v>0</v>
      </c>
      <c r="AD79" s="331">
        <v>0</v>
      </c>
      <c r="AE79" s="331">
        <v>4</v>
      </c>
      <c r="AF79" s="331">
        <v>0</v>
      </c>
      <c r="AG79" s="150">
        <v>0</v>
      </c>
      <c r="AH79" s="331"/>
      <c r="AI79" s="138"/>
      <c r="AJ79" s="137" t="s">
        <v>1409</v>
      </c>
      <c r="AK79" s="143" t="s">
        <v>1800</v>
      </c>
      <c r="AL79" s="164"/>
      <c r="AM79" s="148" t="s">
        <v>294</v>
      </c>
      <c r="AN79" s="143" t="s">
        <v>18</v>
      </c>
      <c r="AO79" s="137">
        <v>1</v>
      </c>
      <c r="AP79" s="331">
        <v>0</v>
      </c>
      <c r="AQ79" s="331">
        <v>0</v>
      </c>
      <c r="AR79" s="331">
        <v>4</v>
      </c>
      <c r="AS79" s="331">
        <v>0</v>
      </c>
      <c r="AT79" s="150">
        <v>0</v>
      </c>
      <c r="AU79" s="331"/>
      <c r="AV79" s="138"/>
      <c r="AW79" s="137" t="s">
        <v>1411</v>
      </c>
      <c r="AX79" s="143" t="s">
        <v>1800</v>
      </c>
      <c r="AY79" s="164"/>
      <c r="AZ79" s="148" t="s">
        <v>321</v>
      </c>
      <c r="BA79" s="147" t="s">
        <v>15</v>
      </c>
      <c r="BB79" s="137">
        <v>1</v>
      </c>
      <c r="BC79" s="331">
        <v>0</v>
      </c>
      <c r="BD79" s="331">
        <v>0</v>
      </c>
      <c r="BE79" s="150">
        <v>4</v>
      </c>
      <c r="BF79" s="150">
        <v>0</v>
      </c>
      <c r="BG79" s="150">
        <v>0</v>
      </c>
      <c r="BH79" s="331"/>
      <c r="BI79" s="138"/>
      <c r="BJ79" s="149" t="s">
        <v>1481</v>
      </c>
      <c r="BK79" s="143" t="s">
        <v>1801</v>
      </c>
      <c r="BM79" s="148" t="s">
        <v>390</v>
      </c>
      <c r="BN79" s="147" t="s">
        <v>11</v>
      </c>
      <c r="BO79" s="137">
        <v>1</v>
      </c>
      <c r="BP79" s="331">
        <v>0</v>
      </c>
      <c r="BQ79" s="331">
        <v>0</v>
      </c>
      <c r="BR79" s="150">
        <v>4</v>
      </c>
      <c r="BS79" s="150">
        <v>0</v>
      </c>
      <c r="BT79" s="150">
        <v>0</v>
      </c>
      <c r="BU79" s="331"/>
      <c r="BV79" s="138"/>
      <c r="BW79" s="149" t="s">
        <v>1568</v>
      </c>
      <c r="BX79" s="143" t="s">
        <v>1802</v>
      </c>
      <c r="BY79" s="164"/>
      <c r="CX79" s="148" t="s">
        <v>894</v>
      </c>
      <c r="CY79" s="143" t="s">
        <v>4</v>
      </c>
      <c r="CZ79" s="137">
        <v>1</v>
      </c>
      <c r="DA79" s="331">
        <v>0</v>
      </c>
      <c r="DB79" s="150">
        <v>0</v>
      </c>
      <c r="DC79" s="331"/>
      <c r="DD79" s="138"/>
      <c r="DE79" s="149" t="s">
        <v>1323</v>
      </c>
      <c r="DF79" s="143" t="s">
        <v>1803</v>
      </c>
      <c r="DG79" s="164"/>
      <c r="DH79" s="148" t="s">
        <v>942</v>
      </c>
      <c r="DI79" s="143" t="s">
        <v>6</v>
      </c>
      <c r="DJ79" s="137">
        <v>0</v>
      </c>
      <c r="DK79" s="331">
        <v>1</v>
      </c>
      <c r="DL79" s="150">
        <v>1</v>
      </c>
      <c r="DM79" s="331"/>
      <c r="DN79" s="138"/>
      <c r="DO79" s="137" t="s">
        <v>1178</v>
      </c>
      <c r="DP79" s="143" t="s">
        <v>1804</v>
      </c>
      <c r="DQ79" s="164"/>
      <c r="DR79" s="148" t="s">
        <v>959</v>
      </c>
      <c r="DS79" s="143" t="s">
        <v>6</v>
      </c>
      <c r="DT79" s="137">
        <v>0</v>
      </c>
      <c r="DU79" s="331">
        <v>1</v>
      </c>
      <c r="DV79" s="150">
        <v>1</v>
      </c>
      <c r="DW79" s="331"/>
      <c r="DX79" s="138"/>
      <c r="DY79" s="137" t="s">
        <v>1180</v>
      </c>
      <c r="DZ79" s="143" t="s">
        <v>1804</v>
      </c>
      <c r="EA79" s="164"/>
      <c r="EB79" s="148" t="s">
        <v>981</v>
      </c>
      <c r="EC79" s="143" t="s">
        <v>6</v>
      </c>
      <c r="ED79" s="137">
        <v>0</v>
      </c>
      <c r="EE79" s="331">
        <v>1</v>
      </c>
      <c r="EF79" s="150">
        <v>1</v>
      </c>
      <c r="EG79" s="331"/>
      <c r="EH79" s="138"/>
      <c r="EI79" s="137">
        <v>7</v>
      </c>
      <c r="EJ79" s="143" t="s">
        <v>1805</v>
      </c>
      <c r="EK79" s="164"/>
      <c r="EL79" s="148" t="s">
        <v>1010</v>
      </c>
      <c r="EM79" s="143" t="s">
        <v>6</v>
      </c>
      <c r="EN79" s="137">
        <v>0</v>
      </c>
      <c r="EO79" s="331">
        <v>1</v>
      </c>
      <c r="EP79" s="150">
        <v>1</v>
      </c>
      <c r="EQ79" s="331"/>
      <c r="ER79" s="138"/>
      <c r="ES79" s="137">
        <v>8</v>
      </c>
      <c r="ET79" s="143" t="s">
        <v>1804</v>
      </c>
      <c r="EU79" s="164"/>
      <c r="EZ79" s="148" t="s">
        <v>1613</v>
      </c>
      <c r="FA79" s="143" t="s">
        <v>11</v>
      </c>
      <c r="FB79" s="137">
        <v>1</v>
      </c>
      <c r="FC79" s="331">
        <v>0</v>
      </c>
      <c r="FD79" s="331">
        <v>0</v>
      </c>
      <c r="FE79" s="331">
        <v>4</v>
      </c>
      <c r="FF79" s="331">
        <v>0</v>
      </c>
      <c r="FG79" s="138">
        <v>0</v>
      </c>
      <c r="FH79" s="254"/>
      <c r="FI79" s="331"/>
      <c r="FJ79" s="146" t="s">
        <v>1562</v>
      </c>
      <c r="FK79" s="143" t="s">
        <v>1806</v>
      </c>
      <c r="FM79" s="148" t="s">
        <v>1722</v>
      </c>
      <c r="FN79" s="143" t="s">
        <v>9</v>
      </c>
      <c r="FO79" s="254">
        <v>0</v>
      </c>
      <c r="FP79" s="331">
        <v>1</v>
      </c>
      <c r="FQ79" s="331">
        <v>7</v>
      </c>
      <c r="FR79" s="169">
        <v>1</v>
      </c>
      <c r="FS79" s="331">
        <v>1</v>
      </c>
      <c r="FT79" s="355"/>
      <c r="FU79" s="355"/>
      <c r="FV79" s="265"/>
      <c r="FW79" s="146" t="s">
        <v>1187</v>
      </c>
      <c r="FX79" s="143" t="s">
        <v>1763</v>
      </c>
      <c r="FZ79" s="148" t="s">
        <v>1026</v>
      </c>
      <c r="GA79" s="143" t="s">
        <v>5</v>
      </c>
      <c r="GB79" s="169">
        <v>1</v>
      </c>
      <c r="GC79" s="331">
        <v>0</v>
      </c>
      <c r="GD79" s="169">
        <v>0</v>
      </c>
      <c r="GE79" s="355"/>
      <c r="GF79" s="265"/>
      <c r="GG79" s="146" t="s">
        <v>1312</v>
      </c>
      <c r="GH79" s="143" t="s">
        <v>1584</v>
      </c>
      <c r="GJ79" s="148" t="s">
        <v>1550</v>
      </c>
      <c r="GK79" s="143" t="s">
        <v>558</v>
      </c>
      <c r="GL79" s="254">
        <v>1</v>
      </c>
      <c r="GM79" s="331">
        <v>0</v>
      </c>
      <c r="GN79" s="331">
        <v>0</v>
      </c>
      <c r="GO79" s="331">
        <v>4</v>
      </c>
      <c r="GP79" s="331">
        <v>0</v>
      </c>
      <c r="GQ79" s="355"/>
      <c r="GR79" s="355"/>
      <c r="GS79" s="355"/>
      <c r="GT79" s="146" t="s">
        <v>1539</v>
      </c>
      <c r="GU79" s="143" t="s">
        <v>1807</v>
      </c>
      <c r="GW79" s="148" t="s">
        <v>1713</v>
      </c>
      <c r="GX79" s="143" t="s">
        <v>10</v>
      </c>
      <c r="GY79" s="254">
        <v>0</v>
      </c>
      <c r="GZ79" s="331">
        <v>1</v>
      </c>
      <c r="HA79" s="331">
        <v>7</v>
      </c>
      <c r="HB79" s="331">
        <v>1</v>
      </c>
      <c r="HC79" s="331">
        <v>1</v>
      </c>
      <c r="HD79" s="355"/>
      <c r="HE79" s="355"/>
      <c r="HF79" s="355"/>
      <c r="HG79" s="149" t="s">
        <v>1190</v>
      </c>
      <c r="HH79" s="143" t="s">
        <v>1808</v>
      </c>
      <c r="HJ79" s="148" t="s">
        <v>1073</v>
      </c>
      <c r="HK79" s="143" t="s">
        <v>5</v>
      </c>
      <c r="HL79" s="254">
        <v>1</v>
      </c>
      <c r="HM79" s="331">
        <v>0</v>
      </c>
      <c r="HN79" s="331">
        <v>0</v>
      </c>
      <c r="HO79" s="355"/>
      <c r="HP79" s="147"/>
      <c r="HQ79" s="146" t="s">
        <v>1297</v>
      </c>
      <c r="HR79" s="143" t="s">
        <v>1809</v>
      </c>
    </row>
    <row r="80" spans="2:226">
      <c r="B80" s="148" t="s">
        <v>41</v>
      </c>
      <c r="C80" s="147" t="s">
        <v>7</v>
      </c>
      <c r="D80" s="137">
        <v>1</v>
      </c>
      <c r="E80" s="331">
        <v>0</v>
      </c>
      <c r="F80" s="331">
        <v>0</v>
      </c>
      <c r="G80" s="150">
        <v>4</v>
      </c>
      <c r="H80" s="331"/>
      <c r="I80" s="138"/>
      <c r="J80" s="137">
        <v>1</v>
      </c>
      <c r="K80" s="143" t="s">
        <v>1810</v>
      </c>
      <c r="L80" s="164"/>
      <c r="M80" s="148" t="s">
        <v>128</v>
      </c>
      <c r="N80" s="143" t="s">
        <v>10</v>
      </c>
      <c r="O80" s="137">
        <v>1</v>
      </c>
      <c r="P80" s="331">
        <v>0</v>
      </c>
      <c r="Q80" s="331">
        <v>0</v>
      </c>
      <c r="R80" s="331">
        <v>4</v>
      </c>
      <c r="S80" s="331">
        <v>0</v>
      </c>
      <c r="T80" s="150">
        <v>0</v>
      </c>
      <c r="U80" s="331"/>
      <c r="V80" s="138"/>
      <c r="W80" s="149" t="s">
        <v>1604</v>
      </c>
      <c r="X80" s="143" t="s">
        <v>1638</v>
      </c>
      <c r="Y80" s="164"/>
      <c r="Z80" s="148" t="s">
        <v>268</v>
      </c>
      <c r="AA80" s="143" t="s">
        <v>18</v>
      </c>
      <c r="AB80" s="137">
        <v>1</v>
      </c>
      <c r="AC80" s="331">
        <v>0</v>
      </c>
      <c r="AD80" s="331">
        <v>0</v>
      </c>
      <c r="AE80" s="331">
        <v>4</v>
      </c>
      <c r="AF80" s="331">
        <v>0</v>
      </c>
      <c r="AG80" s="150">
        <v>0</v>
      </c>
      <c r="AH80" s="331"/>
      <c r="AI80" s="138"/>
      <c r="AJ80" s="137" t="s">
        <v>1409</v>
      </c>
      <c r="AK80" s="143" t="s">
        <v>1811</v>
      </c>
      <c r="AL80" s="164"/>
      <c r="AM80" s="148" t="s">
        <v>295</v>
      </c>
      <c r="AN80" s="143" t="s">
        <v>18</v>
      </c>
      <c r="AO80" s="137">
        <v>1</v>
      </c>
      <c r="AP80" s="331">
        <v>0</v>
      </c>
      <c r="AQ80" s="331">
        <v>0</v>
      </c>
      <c r="AR80" s="331">
        <v>4</v>
      </c>
      <c r="AS80" s="331">
        <v>0</v>
      </c>
      <c r="AT80" s="150">
        <v>0</v>
      </c>
      <c r="AU80" s="331"/>
      <c r="AV80" s="138"/>
      <c r="AW80" s="137" t="s">
        <v>1411</v>
      </c>
      <c r="AX80" s="143" t="s">
        <v>1811</v>
      </c>
      <c r="AY80" s="164"/>
      <c r="AZ80" s="148" t="s">
        <v>331</v>
      </c>
      <c r="BA80" s="147" t="s">
        <v>15</v>
      </c>
      <c r="BB80" s="137">
        <v>1</v>
      </c>
      <c r="BC80" s="331">
        <v>0</v>
      </c>
      <c r="BD80" s="331">
        <v>0</v>
      </c>
      <c r="BE80" s="150">
        <v>4</v>
      </c>
      <c r="BF80" s="150">
        <v>0</v>
      </c>
      <c r="BG80" s="150">
        <v>0</v>
      </c>
      <c r="BH80" s="331"/>
      <c r="BI80" s="138"/>
      <c r="BJ80" s="149" t="s">
        <v>1481</v>
      </c>
      <c r="BK80" s="143" t="s">
        <v>1812</v>
      </c>
      <c r="BM80" s="148" t="s">
        <v>401</v>
      </c>
      <c r="BN80" s="147" t="s">
        <v>11</v>
      </c>
      <c r="BO80" s="137">
        <v>1</v>
      </c>
      <c r="BP80" s="331">
        <v>0</v>
      </c>
      <c r="BQ80" s="331">
        <v>0</v>
      </c>
      <c r="BR80" s="150">
        <v>4</v>
      </c>
      <c r="BS80" s="150">
        <v>0</v>
      </c>
      <c r="BT80" s="150">
        <v>0</v>
      </c>
      <c r="BU80" s="331"/>
      <c r="BV80" s="138"/>
      <c r="BW80" s="149" t="s">
        <v>1568</v>
      </c>
      <c r="BX80" s="143" t="s">
        <v>1813</v>
      </c>
      <c r="BY80" s="164"/>
      <c r="CX80" s="148" t="s">
        <v>894</v>
      </c>
      <c r="CY80" s="143" t="s">
        <v>5</v>
      </c>
      <c r="CZ80" s="137">
        <v>1</v>
      </c>
      <c r="DA80" s="331">
        <v>0</v>
      </c>
      <c r="DB80" s="150">
        <v>0</v>
      </c>
      <c r="DC80" s="331"/>
      <c r="DD80" s="138"/>
      <c r="DE80" s="149" t="s">
        <v>1323</v>
      </c>
      <c r="DF80" s="143" t="s">
        <v>1814</v>
      </c>
      <c r="DG80" s="164"/>
      <c r="DH80" s="148" t="s">
        <v>942</v>
      </c>
      <c r="DI80" s="143" t="s">
        <v>7</v>
      </c>
      <c r="DJ80" s="137">
        <v>0</v>
      </c>
      <c r="DK80" s="331">
        <v>1</v>
      </c>
      <c r="DL80" s="150">
        <v>1</v>
      </c>
      <c r="DM80" s="331"/>
      <c r="DN80" s="138"/>
      <c r="DO80" s="137" t="s">
        <v>1178</v>
      </c>
      <c r="DP80" s="143" t="s">
        <v>1815</v>
      </c>
      <c r="DQ80" s="164"/>
      <c r="DR80" s="148" t="s">
        <v>959</v>
      </c>
      <c r="DS80" s="143" t="s">
        <v>7</v>
      </c>
      <c r="DT80" s="137">
        <v>0</v>
      </c>
      <c r="DU80" s="331">
        <v>1</v>
      </c>
      <c r="DV80" s="150">
        <v>1</v>
      </c>
      <c r="DW80" s="331"/>
      <c r="DX80" s="138"/>
      <c r="DY80" s="137" t="s">
        <v>1180</v>
      </c>
      <c r="DZ80" s="143" t="s">
        <v>1815</v>
      </c>
      <c r="EA80" s="164"/>
      <c r="EB80" s="148" t="s">
        <v>981</v>
      </c>
      <c r="EC80" s="143" t="s">
        <v>7</v>
      </c>
      <c r="ED80" s="137">
        <v>0</v>
      </c>
      <c r="EE80" s="331">
        <v>1</v>
      </c>
      <c r="EF80" s="150">
        <v>1</v>
      </c>
      <c r="EG80" s="331"/>
      <c r="EH80" s="138"/>
      <c r="EI80" s="137">
        <v>7</v>
      </c>
      <c r="EJ80" s="143" t="s">
        <v>1816</v>
      </c>
      <c r="EK80" s="164"/>
      <c r="EL80" s="148" t="s">
        <v>1010</v>
      </c>
      <c r="EM80" s="143" t="s">
        <v>7</v>
      </c>
      <c r="EN80" s="137">
        <v>0</v>
      </c>
      <c r="EO80" s="331">
        <v>1</v>
      </c>
      <c r="EP80" s="150">
        <v>1</v>
      </c>
      <c r="EQ80" s="331"/>
      <c r="ER80" s="138"/>
      <c r="ES80" s="137">
        <v>8</v>
      </c>
      <c r="ET80" s="143" t="s">
        <v>1815</v>
      </c>
      <c r="EU80" s="164"/>
      <c r="EZ80" s="148" t="s">
        <v>1598</v>
      </c>
      <c r="FA80" s="143" t="s">
        <v>12</v>
      </c>
      <c r="FB80" s="137">
        <v>1</v>
      </c>
      <c r="FC80" s="331">
        <v>0</v>
      </c>
      <c r="FD80" s="331">
        <v>0</v>
      </c>
      <c r="FE80" s="331">
        <v>4</v>
      </c>
      <c r="FF80" s="331">
        <v>0</v>
      </c>
      <c r="FG80" s="138">
        <v>0</v>
      </c>
      <c r="FH80" s="254"/>
      <c r="FI80" s="331"/>
      <c r="FJ80" s="146" t="s">
        <v>1562</v>
      </c>
      <c r="FK80" s="143" t="s">
        <v>1817</v>
      </c>
      <c r="FM80" s="148" t="s">
        <v>1722</v>
      </c>
      <c r="FN80" s="143" t="s">
        <v>10</v>
      </c>
      <c r="FO80" s="254">
        <v>0</v>
      </c>
      <c r="FP80" s="331">
        <v>1</v>
      </c>
      <c r="FQ80" s="331">
        <v>7</v>
      </c>
      <c r="FR80" s="169">
        <v>1</v>
      </c>
      <c r="FS80" s="331">
        <v>1</v>
      </c>
      <c r="FT80" s="355"/>
      <c r="FU80" s="355"/>
      <c r="FV80" s="265"/>
      <c r="FW80" s="146" t="s">
        <v>1187</v>
      </c>
      <c r="FX80" s="143" t="s">
        <v>1772</v>
      </c>
      <c r="FZ80" s="148" t="s">
        <v>1026</v>
      </c>
      <c r="GA80" s="143" t="s">
        <v>6</v>
      </c>
      <c r="GB80" s="169">
        <v>0</v>
      </c>
      <c r="GC80" s="331">
        <v>1</v>
      </c>
      <c r="GD80" s="169">
        <v>1</v>
      </c>
      <c r="GE80" s="355"/>
      <c r="GF80" s="265"/>
      <c r="GG80" s="146" t="s">
        <v>1312</v>
      </c>
      <c r="GH80" s="143" t="s">
        <v>1597</v>
      </c>
      <c r="GJ80" s="148" t="s">
        <v>793</v>
      </c>
      <c r="GK80" s="143" t="s">
        <v>310</v>
      </c>
      <c r="GL80" s="254">
        <v>0</v>
      </c>
      <c r="GM80" s="331">
        <v>0</v>
      </c>
      <c r="GN80" s="331">
        <v>0</v>
      </c>
      <c r="GO80" s="331">
        <v>7</v>
      </c>
      <c r="GP80" s="331">
        <v>0</v>
      </c>
      <c r="GQ80" s="355"/>
      <c r="GR80" s="355"/>
      <c r="GS80" s="355"/>
      <c r="GT80" s="146" t="s">
        <v>1539</v>
      </c>
      <c r="GU80" s="143" t="s">
        <v>1361</v>
      </c>
      <c r="GW80" s="148" t="s">
        <v>1713</v>
      </c>
      <c r="GX80" s="143" t="s">
        <v>11</v>
      </c>
      <c r="GY80" s="254">
        <v>0</v>
      </c>
      <c r="GZ80" s="331">
        <v>1</v>
      </c>
      <c r="HA80" s="331">
        <v>7</v>
      </c>
      <c r="HB80" s="331">
        <v>1</v>
      </c>
      <c r="HC80" s="331">
        <v>1</v>
      </c>
      <c r="HD80" s="355"/>
      <c r="HE80" s="355"/>
      <c r="HF80" s="355"/>
      <c r="HG80" s="149" t="s">
        <v>1190</v>
      </c>
      <c r="HH80" s="143" t="s">
        <v>1818</v>
      </c>
      <c r="HJ80" s="148" t="s">
        <v>1073</v>
      </c>
      <c r="HK80" s="143" t="s">
        <v>6</v>
      </c>
      <c r="HL80" s="254">
        <v>0</v>
      </c>
      <c r="HM80" s="331">
        <v>1</v>
      </c>
      <c r="HN80" s="331">
        <v>1</v>
      </c>
      <c r="HO80" s="355"/>
      <c r="HP80" s="147"/>
      <c r="HQ80" s="146" t="s">
        <v>1297</v>
      </c>
      <c r="HR80" s="143" t="s">
        <v>1819</v>
      </c>
    </row>
    <row r="81" spans="2:226">
      <c r="B81" s="148" t="s">
        <v>41</v>
      </c>
      <c r="C81" s="147" t="s">
        <v>8</v>
      </c>
      <c r="D81" s="137">
        <v>0</v>
      </c>
      <c r="E81" s="331">
        <v>1</v>
      </c>
      <c r="F81" s="331">
        <v>7</v>
      </c>
      <c r="G81" s="150">
        <v>1</v>
      </c>
      <c r="H81" s="331"/>
      <c r="I81" s="138"/>
      <c r="J81" s="137">
        <v>1</v>
      </c>
      <c r="K81" s="143" t="s">
        <v>1820</v>
      </c>
      <c r="L81" s="164"/>
      <c r="M81" s="148" t="s">
        <v>142</v>
      </c>
      <c r="N81" s="143" t="s">
        <v>10</v>
      </c>
      <c r="O81" s="137">
        <v>1</v>
      </c>
      <c r="P81" s="331">
        <v>0</v>
      </c>
      <c r="Q81" s="331">
        <v>0</v>
      </c>
      <c r="R81" s="331">
        <v>4</v>
      </c>
      <c r="S81" s="331">
        <v>0</v>
      </c>
      <c r="T81" s="150">
        <v>0</v>
      </c>
      <c r="U81" s="331"/>
      <c r="V81" s="138"/>
      <c r="W81" s="149" t="s">
        <v>1604</v>
      </c>
      <c r="X81" s="143" t="s">
        <v>1646</v>
      </c>
      <c r="Y81" s="164"/>
      <c r="Z81" s="148" t="s">
        <v>270</v>
      </c>
      <c r="AA81" s="143" t="s">
        <v>1</v>
      </c>
      <c r="AB81" s="137">
        <v>0</v>
      </c>
      <c r="AC81" s="331">
        <v>0</v>
      </c>
      <c r="AD81" s="331">
        <v>0</v>
      </c>
      <c r="AE81" s="331">
        <v>7</v>
      </c>
      <c r="AF81" s="331">
        <v>0</v>
      </c>
      <c r="AG81" s="150">
        <v>0</v>
      </c>
      <c r="AH81" s="331"/>
      <c r="AI81" s="138"/>
      <c r="AJ81" s="137" t="s">
        <v>1409</v>
      </c>
      <c r="AK81" s="143" t="s">
        <v>1361</v>
      </c>
      <c r="AL81" s="164"/>
      <c r="AM81" s="148" t="s">
        <v>297</v>
      </c>
      <c r="AN81" s="143" t="s">
        <v>1</v>
      </c>
      <c r="AO81" s="137">
        <v>0</v>
      </c>
      <c r="AP81" s="331">
        <v>0</v>
      </c>
      <c r="AQ81" s="331">
        <v>0</v>
      </c>
      <c r="AR81" s="331">
        <v>7</v>
      </c>
      <c r="AS81" s="331">
        <v>0</v>
      </c>
      <c r="AT81" s="150">
        <v>0</v>
      </c>
      <c r="AU81" s="331"/>
      <c r="AV81" s="138"/>
      <c r="AW81" s="137" t="s">
        <v>1411</v>
      </c>
      <c r="AX81" s="143" t="s">
        <v>1361</v>
      </c>
      <c r="AY81" s="164"/>
      <c r="AZ81" s="148" t="s">
        <v>321</v>
      </c>
      <c r="BA81" s="147" t="s">
        <v>16</v>
      </c>
      <c r="BB81" s="137">
        <v>1</v>
      </c>
      <c r="BC81" s="331">
        <v>0</v>
      </c>
      <c r="BD81" s="331">
        <v>0</v>
      </c>
      <c r="BE81" s="150">
        <v>4</v>
      </c>
      <c r="BF81" s="150">
        <v>0</v>
      </c>
      <c r="BG81" s="150">
        <v>0</v>
      </c>
      <c r="BH81" s="331"/>
      <c r="BI81" s="138"/>
      <c r="BJ81" s="149" t="s">
        <v>1481</v>
      </c>
      <c r="BK81" s="143" t="s">
        <v>1821</v>
      </c>
      <c r="BM81" s="148" t="s">
        <v>390</v>
      </c>
      <c r="BN81" s="147" t="s">
        <v>12</v>
      </c>
      <c r="BO81" s="137">
        <v>1</v>
      </c>
      <c r="BP81" s="331">
        <v>0</v>
      </c>
      <c r="BQ81" s="331">
        <v>0</v>
      </c>
      <c r="BR81" s="150">
        <v>4</v>
      </c>
      <c r="BS81" s="150">
        <v>0</v>
      </c>
      <c r="BT81" s="150">
        <v>0</v>
      </c>
      <c r="BU81" s="331"/>
      <c r="BV81" s="138"/>
      <c r="BW81" s="149" t="s">
        <v>1568</v>
      </c>
      <c r="BX81" s="143" t="s">
        <v>1822</v>
      </c>
      <c r="BY81" s="164"/>
      <c r="CX81" s="148" t="s">
        <v>894</v>
      </c>
      <c r="CY81" s="143" t="s">
        <v>6</v>
      </c>
      <c r="CZ81" s="137">
        <v>0</v>
      </c>
      <c r="DA81" s="331">
        <v>1</v>
      </c>
      <c r="DB81" s="150">
        <v>1</v>
      </c>
      <c r="DC81" s="331"/>
      <c r="DD81" s="138"/>
      <c r="DE81" s="149" t="s">
        <v>1323</v>
      </c>
      <c r="DF81" s="143" t="s">
        <v>1522</v>
      </c>
      <c r="DG81" s="164"/>
      <c r="DH81" s="148" t="s">
        <v>945</v>
      </c>
      <c r="DI81" s="143" t="s">
        <v>1</v>
      </c>
      <c r="DJ81" s="137">
        <v>0</v>
      </c>
      <c r="DK81" s="331">
        <v>0</v>
      </c>
      <c r="DL81" s="150">
        <v>0</v>
      </c>
      <c r="DM81" s="331"/>
      <c r="DN81" s="138"/>
      <c r="DO81" s="137" t="s">
        <v>1178</v>
      </c>
      <c r="DP81" s="143" t="s">
        <v>1386</v>
      </c>
      <c r="DQ81" s="164"/>
      <c r="DR81" s="148" t="s">
        <v>961</v>
      </c>
      <c r="DS81" s="143" t="s">
        <v>1</v>
      </c>
      <c r="DT81" s="137">
        <v>0</v>
      </c>
      <c r="DU81" s="331">
        <v>0</v>
      </c>
      <c r="DV81" s="150">
        <v>0</v>
      </c>
      <c r="DW81" s="331"/>
      <c r="DX81" s="138"/>
      <c r="DY81" s="137" t="s">
        <v>1180</v>
      </c>
      <c r="DZ81" s="143" t="s">
        <v>1386</v>
      </c>
      <c r="EA81" s="164"/>
      <c r="EB81" s="148" t="s">
        <v>984</v>
      </c>
      <c r="EC81" s="143" t="s">
        <v>1</v>
      </c>
      <c r="ED81" s="137">
        <v>0</v>
      </c>
      <c r="EE81" s="331">
        <v>0</v>
      </c>
      <c r="EF81" s="150">
        <v>0</v>
      </c>
      <c r="EG81" s="331"/>
      <c r="EH81" s="138"/>
      <c r="EI81" s="137">
        <v>7</v>
      </c>
      <c r="EJ81" s="143" t="s">
        <v>1386</v>
      </c>
      <c r="EK81" s="164"/>
      <c r="EL81" s="148" t="s">
        <v>1011</v>
      </c>
      <c r="EM81" s="143" t="s">
        <v>1</v>
      </c>
      <c r="EN81" s="137">
        <v>0</v>
      </c>
      <c r="EO81" s="331">
        <v>0</v>
      </c>
      <c r="EP81" s="150">
        <v>0</v>
      </c>
      <c r="EQ81" s="331"/>
      <c r="ER81" s="138"/>
      <c r="ES81" s="137">
        <v>8</v>
      </c>
      <c r="ET81" s="143" t="s">
        <v>1386</v>
      </c>
      <c r="EU81" s="164"/>
      <c r="EZ81" s="148" t="s">
        <v>1613</v>
      </c>
      <c r="FA81" s="143" t="s">
        <v>12</v>
      </c>
      <c r="FB81" s="137">
        <v>1</v>
      </c>
      <c r="FC81" s="331">
        <v>0</v>
      </c>
      <c r="FD81" s="331">
        <v>0</v>
      </c>
      <c r="FE81" s="331">
        <v>4</v>
      </c>
      <c r="FF81" s="331">
        <v>0</v>
      </c>
      <c r="FG81" s="138">
        <v>0</v>
      </c>
      <c r="FH81" s="254"/>
      <c r="FI81" s="331"/>
      <c r="FJ81" s="146" t="s">
        <v>1562</v>
      </c>
      <c r="FK81" s="143" t="s">
        <v>1823</v>
      </c>
      <c r="FM81" s="148" t="s">
        <v>1722</v>
      </c>
      <c r="FN81" s="143" t="s">
        <v>11</v>
      </c>
      <c r="FO81" s="254">
        <v>0</v>
      </c>
      <c r="FP81" s="331">
        <v>1</v>
      </c>
      <c r="FQ81" s="331">
        <v>7</v>
      </c>
      <c r="FR81" s="169">
        <v>1</v>
      </c>
      <c r="FS81" s="331">
        <v>1</v>
      </c>
      <c r="FT81" s="355"/>
      <c r="FU81" s="355"/>
      <c r="FV81" s="267"/>
      <c r="FW81" s="146" t="s">
        <v>1187</v>
      </c>
      <c r="FX81" s="143" t="s">
        <v>1780</v>
      </c>
      <c r="FZ81" s="148" t="s">
        <v>1026</v>
      </c>
      <c r="GA81" s="143" t="s">
        <v>7</v>
      </c>
      <c r="GB81" s="169">
        <v>0</v>
      </c>
      <c r="GC81" s="331">
        <v>1</v>
      </c>
      <c r="GD81" s="169">
        <v>1</v>
      </c>
      <c r="GE81" s="355"/>
      <c r="GF81" s="265"/>
      <c r="GG81" s="146" t="s">
        <v>1312</v>
      </c>
      <c r="GH81" s="143" t="s">
        <v>1612</v>
      </c>
      <c r="GJ81" s="148" t="s">
        <v>793</v>
      </c>
      <c r="GK81" s="143" t="s">
        <v>1824</v>
      </c>
      <c r="GL81" s="254">
        <v>0</v>
      </c>
      <c r="GM81" s="331">
        <v>0</v>
      </c>
      <c r="GN81" s="331">
        <v>0</v>
      </c>
      <c r="GO81" s="331">
        <v>7</v>
      </c>
      <c r="GP81" s="331">
        <v>0</v>
      </c>
      <c r="GQ81" s="355"/>
      <c r="GR81" s="355"/>
      <c r="GS81" s="355"/>
      <c r="GT81" s="146" t="s">
        <v>1539</v>
      </c>
      <c r="GU81" s="143" t="s">
        <v>1371</v>
      </c>
      <c r="GW81" s="148" t="s">
        <v>1825</v>
      </c>
      <c r="GX81" s="143" t="s">
        <v>1</v>
      </c>
      <c r="GY81" s="254">
        <v>0</v>
      </c>
      <c r="GZ81" s="331">
        <v>0</v>
      </c>
      <c r="HA81" s="331">
        <v>0</v>
      </c>
      <c r="HB81" s="331">
        <v>7</v>
      </c>
      <c r="HC81" s="331">
        <v>0</v>
      </c>
      <c r="HD81" s="355"/>
      <c r="HE81" s="355"/>
      <c r="HF81" s="355"/>
      <c r="HG81" s="149" t="s">
        <v>1190</v>
      </c>
      <c r="HH81" s="143" t="s">
        <v>1826</v>
      </c>
      <c r="HJ81" s="148" t="s">
        <v>1073</v>
      </c>
      <c r="HK81" s="143" t="s">
        <v>7</v>
      </c>
      <c r="HL81" s="254">
        <v>0</v>
      </c>
      <c r="HM81" s="331">
        <v>1</v>
      </c>
      <c r="HN81" s="331">
        <v>1</v>
      </c>
      <c r="HO81" s="355"/>
      <c r="HP81" s="147"/>
      <c r="HQ81" s="146" t="s">
        <v>1297</v>
      </c>
      <c r="HR81" s="143" t="s">
        <v>1827</v>
      </c>
    </row>
    <row r="82" spans="2:226" ht="13.8" thickBot="1">
      <c r="B82" s="148" t="s">
        <v>41</v>
      </c>
      <c r="C82" s="147" t="s">
        <v>16</v>
      </c>
      <c r="D82" s="137">
        <v>1</v>
      </c>
      <c r="E82" s="331">
        <v>0</v>
      </c>
      <c r="F82" s="331">
        <v>0</v>
      </c>
      <c r="G82" s="150">
        <v>6</v>
      </c>
      <c r="H82" s="331"/>
      <c r="I82" s="138"/>
      <c r="J82" s="137">
        <v>1</v>
      </c>
      <c r="K82" s="143" t="s">
        <v>1828</v>
      </c>
      <c r="L82" s="164"/>
      <c r="M82" s="148" t="s">
        <v>128</v>
      </c>
      <c r="N82" s="143" t="s">
        <v>11</v>
      </c>
      <c r="O82" s="137">
        <v>1</v>
      </c>
      <c r="P82" s="331">
        <v>0</v>
      </c>
      <c r="Q82" s="331">
        <v>0</v>
      </c>
      <c r="R82" s="331">
        <v>4</v>
      </c>
      <c r="S82" s="331">
        <v>0</v>
      </c>
      <c r="T82" s="150">
        <v>0</v>
      </c>
      <c r="U82" s="331"/>
      <c r="V82" s="138"/>
      <c r="W82" s="149" t="s">
        <v>1604</v>
      </c>
      <c r="X82" s="143" t="s">
        <v>1656</v>
      </c>
      <c r="Y82" s="164"/>
      <c r="Z82" s="148" t="s">
        <v>270</v>
      </c>
      <c r="AA82" s="143" t="s">
        <v>2</v>
      </c>
      <c r="AB82" s="137">
        <v>0</v>
      </c>
      <c r="AC82" s="331">
        <v>0</v>
      </c>
      <c r="AD82" s="331">
        <v>0</v>
      </c>
      <c r="AE82" s="331">
        <v>7</v>
      </c>
      <c r="AF82" s="331">
        <v>0</v>
      </c>
      <c r="AG82" s="150">
        <v>0</v>
      </c>
      <c r="AH82" s="331"/>
      <c r="AI82" s="138"/>
      <c r="AJ82" s="137" t="s">
        <v>1409</v>
      </c>
      <c r="AK82" s="143" t="s">
        <v>1371</v>
      </c>
      <c r="AL82" s="164"/>
      <c r="AM82" s="148" t="s">
        <v>297</v>
      </c>
      <c r="AN82" s="143" t="s">
        <v>2</v>
      </c>
      <c r="AO82" s="137">
        <v>0</v>
      </c>
      <c r="AP82" s="331">
        <v>0</v>
      </c>
      <c r="AQ82" s="331">
        <v>0</v>
      </c>
      <c r="AR82" s="331">
        <v>7</v>
      </c>
      <c r="AS82" s="331">
        <v>0</v>
      </c>
      <c r="AT82" s="150">
        <v>0</v>
      </c>
      <c r="AU82" s="331"/>
      <c r="AV82" s="138"/>
      <c r="AW82" s="137" t="s">
        <v>1411</v>
      </c>
      <c r="AX82" s="143" t="s">
        <v>1371</v>
      </c>
      <c r="AY82" s="164"/>
      <c r="AZ82" s="148" t="s">
        <v>331</v>
      </c>
      <c r="BA82" s="147" t="s">
        <v>16</v>
      </c>
      <c r="BB82" s="137">
        <v>1</v>
      </c>
      <c r="BC82" s="331">
        <v>0</v>
      </c>
      <c r="BD82" s="331">
        <v>0</v>
      </c>
      <c r="BE82" s="150">
        <v>4</v>
      </c>
      <c r="BF82" s="150">
        <v>0</v>
      </c>
      <c r="BG82" s="150">
        <v>0</v>
      </c>
      <c r="BH82" s="331"/>
      <c r="BI82" s="138"/>
      <c r="BJ82" s="149" t="s">
        <v>1481</v>
      </c>
      <c r="BK82" s="143" t="s">
        <v>1829</v>
      </c>
      <c r="BM82" s="148" t="s">
        <v>401</v>
      </c>
      <c r="BN82" s="147" t="s">
        <v>12</v>
      </c>
      <c r="BO82" s="137">
        <v>1</v>
      </c>
      <c r="BP82" s="331">
        <v>0</v>
      </c>
      <c r="BQ82" s="331">
        <v>0</v>
      </c>
      <c r="BR82" s="150">
        <v>4</v>
      </c>
      <c r="BS82" s="150">
        <v>0</v>
      </c>
      <c r="BT82" s="150">
        <v>0</v>
      </c>
      <c r="BU82" s="331"/>
      <c r="BV82" s="138"/>
      <c r="BW82" s="149" t="s">
        <v>1568</v>
      </c>
      <c r="BX82" s="143" t="s">
        <v>1830</v>
      </c>
      <c r="BY82" s="164"/>
      <c r="CX82" s="148" t="s">
        <v>894</v>
      </c>
      <c r="CY82" s="143" t="s">
        <v>7</v>
      </c>
      <c r="CZ82" s="137">
        <v>0</v>
      </c>
      <c r="DA82" s="331">
        <v>1</v>
      </c>
      <c r="DB82" s="150">
        <v>1</v>
      </c>
      <c r="DC82" s="331"/>
      <c r="DD82" s="138"/>
      <c r="DE82" s="149" t="s">
        <v>1323</v>
      </c>
      <c r="DF82" s="143" t="s">
        <v>1535</v>
      </c>
      <c r="DG82" s="164"/>
      <c r="DH82" s="148" t="s">
        <v>945</v>
      </c>
      <c r="DI82" s="143" t="s">
        <v>2</v>
      </c>
      <c r="DJ82" s="137">
        <v>0</v>
      </c>
      <c r="DK82" s="331">
        <v>0</v>
      </c>
      <c r="DL82" s="150">
        <v>0</v>
      </c>
      <c r="DM82" s="331"/>
      <c r="DN82" s="138"/>
      <c r="DO82" s="137" t="s">
        <v>1178</v>
      </c>
      <c r="DP82" s="143" t="s">
        <v>1395</v>
      </c>
      <c r="DQ82" s="164"/>
      <c r="DR82" s="148" t="s">
        <v>961</v>
      </c>
      <c r="DS82" s="143" t="s">
        <v>2</v>
      </c>
      <c r="DT82" s="137">
        <v>0</v>
      </c>
      <c r="DU82" s="331">
        <v>0</v>
      </c>
      <c r="DV82" s="150">
        <v>0</v>
      </c>
      <c r="DW82" s="331"/>
      <c r="DX82" s="138"/>
      <c r="DY82" s="137" t="s">
        <v>1180</v>
      </c>
      <c r="DZ82" s="143" t="s">
        <v>1395</v>
      </c>
      <c r="EA82" s="164"/>
      <c r="EB82" s="148" t="s">
        <v>984</v>
      </c>
      <c r="EC82" s="143" t="s">
        <v>2</v>
      </c>
      <c r="ED82" s="137">
        <v>0</v>
      </c>
      <c r="EE82" s="331">
        <v>0</v>
      </c>
      <c r="EF82" s="150">
        <v>0</v>
      </c>
      <c r="EG82" s="331"/>
      <c r="EH82" s="138"/>
      <c r="EI82" s="137">
        <v>7</v>
      </c>
      <c r="EJ82" s="143" t="s">
        <v>1395</v>
      </c>
      <c r="EK82" s="164"/>
      <c r="EL82" s="148" t="s">
        <v>1011</v>
      </c>
      <c r="EM82" s="143" t="s">
        <v>2</v>
      </c>
      <c r="EN82" s="137">
        <v>0</v>
      </c>
      <c r="EO82" s="331">
        <v>0</v>
      </c>
      <c r="EP82" s="150">
        <v>0</v>
      </c>
      <c r="EQ82" s="331"/>
      <c r="ER82" s="138"/>
      <c r="ES82" s="137">
        <v>8</v>
      </c>
      <c r="ET82" s="143" t="s">
        <v>1395</v>
      </c>
      <c r="EU82" s="164"/>
      <c r="EZ82" s="148" t="s">
        <v>1598</v>
      </c>
      <c r="FA82" s="143" t="s">
        <v>13</v>
      </c>
      <c r="FB82" s="137">
        <v>1</v>
      </c>
      <c r="FC82" s="331">
        <v>0</v>
      </c>
      <c r="FD82" s="331">
        <v>0</v>
      </c>
      <c r="FE82" s="331">
        <v>4</v>
      </c>
      <c r="FF82" s="331">
        <v>0</v>
      </c>
      <c r="FG82" s="138">
        <v>0</v>
      </c>
      <c r="FH82" s="254"/>
      <c r="FI82" s="331"/>
      <c r="FJ82" s="146" t="s">
        <v>1562</v>
      </c>
      <c r="FK82" s="143" t="s">
        <v>1831</v>
      </c>
      <c r="FM82" s="151" t="s">
        <v>1722</v>
      </c>
      <c r="FN82" s="144" t="s">
        <v>559</v>
      </c>
      <c r="FO82" s="342">
        <v>0</v>
      </c>
      <c r="FP82" s="156">
        <v>1</v>
      </c>
      <c r="FQ82" s="156">
        <v>7</v>
      </c>
      <c r="FR82" s="170">
        <v>1</v>
      </c>
      <c r="FS82" s="156">
        <v>1</v>
      </c>
      <c r="FT82" s="172"/>
      <c r="FU82" s="172"/>
      <c r="FV82" s="268"/>
      <c r="FW82" s="250" t="s">
        <v>1187</v>
      </c>
      <c r="FX82" s="144" t="s">
        <v>1791</v>
      </c>
      <c r="FZ82" s="148" t="s">
        <v>1028</v>
      </c>
      <c r="GA82" s="143" t="s">
        <v>1</v>
      </c>
      <c r="GB82" s="169">
        <v>0</v>
      </c>
      <c r="GC82" s="331">
        <v>0</v>
      </c>
      <c r="GD82" s="169">
        <v>0</v>
      </c>
      <c r="GE82" s="355"/>
      <c r="GF82" s="265"/>
      <c r="GG82" s="146" t="s">
        <v>1312</v>
      </c>
      <c r="GH82" s="143" t="s">
        <v>1386</v>
      </c>
      <c r="GJ82" s="148" t="s">
        <v>793</v>
      </c>
      <c r="GK82" s="143" t="s">
        <v>1200</v>
      </c>
      <c r="GL82" s="254">
        <v>0</v>
      </c>
      <c r="GM82" s="331">
        <v>0</v>
      </c>
      <c r="GN82" s="331">
        <v>0</v>
      </c>
      <c r="GO82" s="331">
        <v>4</v>
      </c>
      <c r="GP82" s="331">
        <v>0</v>
      </c>
      <c r="GQ82" s="355"/>
      <c r="GR82" s="355"/>
      <c r="GS82" s="355"/>
      <c r="GT82" s="146" t="s">
        <v>1539</v>
      </c>
      <c r="GU82" s="143" t="s">
        <v>1736</v>
      </c>
      <c r="GW82" s="148" t="s">
        <v>1825</v>
      </c>
      <c r="GX82" s="143" t="s">
        <v>2</v>
      </c>
      <c r="GY82" s="254">
        <v>0</v>
      </c>
      <c r="GZ82" s="331">
        <v>0</v>
      </c>
      <c r="HA82" s="331">
        <v>0</v>
      </c>
      <c r="HB82" s="331">
        <v>7</v>
      </c>
      <c r="HC82" s="331">
        <v>0</v>
      </c>
      <c r="HD82" s="355"/>
      <c r="HE82" s="355"/>
      <c r="HF82" s="355"/>
      <c r="HG82" s="149" t="s">
        <v>1190</v>
      </c>
      <c r="HH82" s="143" t="s">
        <v>1832</v>
      </c>
      <c r="HJ82" s="148" t="s">
        <v>1076</v>
      </c>
      <c r="HK82" s="143" t="s">
        <v>1</v>
      </c>
      <c r="HL82" s="254">
        <v>0</v>
      </c>
      <c r="HM82" s="331">
        <v>0</v>
      </c>
      <c r="HN82" s="331">
        <v>0</v>
      </c>
      <c r="HO82" s="355"/>
      <c r="HP82" s="147"/>
      <c r="HQ82" s="146" t="s">
        <v>1297</v>
      </c>
      <c r="HR82" s="143" t="s">
        <v>1386</v>
      </c>
    </row>
    <row r="83" spans="2:226">
      <c r="B83" s="148" t="s">
        <v>45</v>
      </c>
      <c r="C83" s="147" t="s">
        <v>1</v>
      </c>
      <c r="D83" s="137">
        <v>0</v>
      </c>
      <c r="E83" s="331">
        <v>0</v>
      </c>
      <c r="F83" s="331">
        <v>0</v>
      </c>
      <c r="G83" s="150">
        <v>7</v>
      </c>
      <c r="H83" s="331"/>
      <c r="I83" s="138"/>
      <c r="J83" s="137">
        <v>1</v>
      </c>
      <c r="K83" s="143" t="s">
        <v>1517</v>
      </c>
      <c r="L83" s="164"/>
      <c r="M83" s="148" t="s">
        <v>142</v>
      </c>
      <c r="N83" s="143" t="s">
        <v>11</v>
      </c>
      <c r="O83" s="137">
        <v>0</v>
      </c>
      <c r="P83" s="331">
        <v>0</v>
      </c>
      <c r="Q83" s="331">
        <v>0</v>
      </c>
      <c r="R83" s="331">
        <v>4</v>
      </c>
      <c r="S83" s="331">
        <v>0</v>
      </c>
      <c r="T83" s="150">
        <v>0</v>
      </c>
      <c r="U83" s="331"/>
      <c r="V83" s="138"/>
      <c r="W83" s="149" t="s">
        <v>1604</v>
      </c>
      <c r="X83" s="143" t="s">
        <v>1667</v>
      </c>
      <c r="Y83" s="164"/>
      <c r="Z83" s="148" t="s">
        <v>270</v>
      </c>
      <c r="AA83" s="143" t="s">
        <v>3</v>
      </c>
      <c r="AB83" s="137">
        <v>0</v>
      </c>
      <c r="AC83" s="331">
        <v>0</v>
      </c>
      <c r="AD83" s="331">
        <v>0</v>
      </c>
      <c r="AE83" s="331">
        <v>4</v>
      </c>
      <c r="AF83" s="331">
        <v>0</v>
      </c>
      <c r="AG83" s="150">
        <v>0</v>
      </c>
      <c r="AH83" s="331"/>
      <c r="AI83" s="138"/>
      <c r="AJ83" s="137" t="s">
        <v>1409</v>
      </c>
      <c r="AK83" s="143" t="s">
        <v>1484</v>
      </c>
      <c r="AL83" s="164"/>
      <c r="AM83" s="148" t="s">
        <v>297</v>
      </c>
      <c r="AN83" s="143" t="s">
        <v>3</v>
      </c>
      <c r="AO83" s="137">
        <v>0</v>
      </c>
      <c r="AP83" s="331">
        <v>0</v>
      </c>
      <c r="AQ83" s="331">
        <v>0</v>
      </c>
      <c r="AR83" s="331">
        <v>4</v>
      </c>
      <c r="AS83" s="331">
        <v>0</v>
      </c>
      <c r="AT83" s="150">
        <v>0</v>
      </c>
      <c r="AU83" s="331"/>
      <c r="AV83" s="138"/>
      <c r="AW83" s="137" t="s">
        <v>1411</v>
      </c>
      <c r="AX83" s="143" t="s">
        <v>1484</v>
      </c>
      <c r="AY83" s="164"/>
      <c r="AZ83" s="148" t="s">
        <v>321</v>
      </c>
      <c r="BA83" s="147" t="s">
        <v>17</v>
      </c>
      <c r="BB83" s="137">
        <v>1</v>
      </c>
      <c r="BC83" s="331">
        <v>0</v>
      </c>
      <c r="BD83" s="331">
        <v>0</v>
      </c>
      <c r="BE83" s="150">
        <v>4</v>
      </c>
      <c r="BF83" s="150">
        <v>0</v>
      </c>
      <c r="BG83" s="150">
        <v>0</v>
      </c>
      <c r="BH83" s="331"/>
      <c r="BI83" s="138"/>
      <c r="BJ83" s="149" t="s">
        <v>1481</v>
      </c>
      <c r="BK83" s="143" t="s">
        <v>1833</v>
      </c>
      <c r="BM83" s="148" t="s">
        <v>390</v>
      </c>
      <c r="BN83" s="147" t="s">
        <v>13</v>
      </c>
      <c r="BO83" s="137">
        <v>1</v>
      </c>
      <c r="BP83" s="331">
        <v>0</v>
      </c>
      <c r="BQ83" s="331">
        <v>0</v>
      </c>
      <c r="BR83" s="150">
        <v>4</v>
      </c>
      <c r="BS83" s="150">
        <v>0</v>
      </c>
      <c r="BT83" s="150">
        <v>0</v>
      </c>
      <c r="BU83" s="331"/>
      <c r="BV83" s="138"/>
      <c r="BW83" s="149" t="s">
        <v>1568</v>
      </c>
      <c r="BX83" s="143" t="s">
        <v>1834</v>
      </c>
      <c r="BY83" s="164"/>
      <c r="CX83" s="148" t="s">
        <v>897</v>
      </c>
      <c r="CY83" s="143" t="s">
        <v>1</v>
      </c>
      <c r="CZ83" s="137">
        <v>0</v>
      </c>
      <c r="DA83" s="331">
        <v>0</v>
      </c>
      <c r="DB83" s="150">
        <v>0</v>
      </c>
      <c r="DC83" s="331"/>
      <c r="DD83" s="138"/>
      <c r="DE83" s="149" t="s">
        <v>1323</v>
      </c>
      <c r="DF83" s="143" t="s">
        <v>1386</v>
      </c>
      <c r="DG83" s="164"/>
      <c r="DH83" s="148" t="s">
        <v>945</v>
      </c>
      <c r="DI83" s="143" t="s">
        <v>3</v>
      </c>
      <c r="DJ83" s="137">
        <v>0</v>
      </c>
      <c r="DK83" s="331">
        <v>0</v>
      </c>
      <c r="DL83" s="150">
        <v>0</v>
      </c>
      <c r="DM83" s="331"/>
      <c r="DN83" s="138"/>
      <c r="DO83" s="137" t="s">
        <v>1178</v>
      </c>
      <c r="DP83" s="143" t="s">
        <v>1404</v>
      </c>
      <c r="DQ83" s="164"/>
      <c r="DR83" s="148" t="s">
        <v>961</v>
      </c>
      <c r="DS83" s="143" t="s">
        <v>3</v>
      </c>
      <c r="DT83" s="137">
        <v>0</v>
      </c>
      <c r="DU83" s="331">
        <v>0</v>
      </c>
      <c r="DV83" s="150">
        <v>0</v>
      </c>
      <c r="DW83" s="331"/>
      <c r="DX83" s="138"/>
      <c r="DY83" s="137" t="s">
        <v>1180</v>
      </c>
      <c r="DZ83" s="143" t="s">
        <v>1404</v>
      </c>
      <c r="EA83" s="164"/>
      <c r="EB83" s="148" t="s">
        <v>984</v>
      </c>
      <c r="EC83" s="143" t="s">
        <v>3</v>
      </c>
      <c r="ED83" s="137">
        <v>0</v>
      </c>
      <c r="EE83" s="331">
        <v>0</v>
      </c>
      <c r="EF83" s="150">
        <v>0</v>
      </c>
      <c r="EG83" s="331"/>
      <c r="EH83" s="138"/>
      <c r="EI83" s="137">
        <v>7</v>
      </c>
      <c r="EJ83" s="143" t="s">
        <v>1404</v>
      </c>
      <c r="EK83" s="164"/>
      <c r="EL83" s="148" t="s">
        <v>1011</v>
      </c>
      <c r="EM83" s="143" t="s">
        <v>3</v>
      </c>
      <c r="EN83" s="137">
        <v>0</v>
      </c>
      <c r="EO83" s="331">
        <v>0</v>
      </c>
      <c r="EP83" s="150">
        <v>0</v>
      </c>
      <c r="EQ83" s="331"/>
      <c r="ER83" s="138"/>
      <c r="ES83" s="137">
        <v>8</v>
      </c>
      <c r="ET83" s="143" t="s">
        <v>1404</v>
      </c>
      <c r="EU83" s="164"/>
      <c r="EZ83" s="148" t="s">
        <v>1613</v>
      </c>
      <c r="FA83" s="143" t="s">
        <v>13</v>
      </c>
      <c r="FB83" s="137">
        <v>1</v>
      </c>
      <c r="FC83" s="331">
        <v>0</v>
      </c>
      <c r="FD83" s="331">
        <v>0</v>
      </c>
      <c r="FE83" s="331">
        <v>4</v>
      </c>
      <c r="FF83" s="331">
        <v>0</v>
      </c>
      <c r="FG83" s="138">
        <v>0</v>
      </c>
      <c r="FH83" s="254"/>
      <c r="FI83" s="331"/>
      <c r="FJ83" s="146" t="s">
        <v>1562</v>
      </c>
      <c r="FK83" s="143" t="s">
        <v>1835</v>
      </c>
      <c r="FZ83" s="148" t="s">
        <v>1028</v>
      </c>
      <c r="GA83" s="143" t="s">
        <v>2</v>
      </c>
      <c r="GB83" s="169">
        <v>0</v>
      </c>
      <c r="GC83" s="331">
        <v>0</v>
      </c>
      <c r="GD83" s="169">
        <v>0</v>
      </c>
      <c r="GE83" s="355"/>
      <c r="GF83" s="265"/>
      <c r="GG83" s="146" t="s">
        <v>1312</v>
      </c>
      <c r="GH83" s="143" t="s">
        <v>1395</v>
      </c>
      <c r="GJ83" s="148" t="s">
        <v>793</v>
      </c>
      <c r="GK83" s="143" t="s">
        <v>657</v>
      </c>
      <c r="GL83" s="254">
        <v>2</v>
      </c>
      <c r="GM83" s="331">
        <v>1</v>
      </c>
      <c r="GN83" s="331">
        <v>0</v>
      </c>
      <c r="GO83" s="331">
        <v>1</v>
      </c>
      <c r="GP83" s="331">
        <v>2</v>
      </c>
      <c r="GQ83" s="355"/>
      <c r="GR83" s="355"/>
      <c r="GS83" s="355"/>
      <c r="GT83" s="146" t="s">
        <v>1539</v>
      </c>
      <c r="GU83" s="143" t="s">
        <v>1836</v>
      </c>
      <c r="GW83" s="148" t="s">
        <v>1825</v>
      </c>
      <c r="GX83" s="143" t="s">
        <v>3</v>
      </c>
      <c r="GY83" s="254">
        <v>0</v>
      </c>
      <c r="GZ83" s="331">
        <v>0</v>
      </c>
      <c r="HA83" s="331">
        <v>0</v>
      </c>
      <c r="HB83" s="331">
        <v>4</v>
      </c>
      <c r="HC83" s="331">
        <v>0</v>
      </c>
      <c r="HD83" s="355"/>
      <c r="HE83" s="355"/>
      <c r="HF83" s="355"/>
      <c r="HG83" s="149" t="s">
        <v>1190</v>
      </c>
      <c r="HH83" s="143" t="s">
        <v>1837</v>
      </c>
      <c r="HJ83" s="148" t="s">
        <v>1076</v>
      </c>
      <c r="HK83" s="143" t="s">
        <v>2</v>
      </c>
      <c r="HL83" s="254">
        <v>0</v>
      </c>
      <c r="HM83" s="331">
        <v>0</v>
      </c>
      <c r="HN83" s="331">
        <v>0</v>
      </c>
      <c r="HO83" s="355"/>
      <c r="HP83" s="147"/>
      <c r="HQ83" s="146" t="s">
        <v>1297</v>
      </c>
      <c r="HR83" s="143" t="s">
        <v>1395</v>
      </c>
    </row>
    <row r="84" spans="2:226">
      <c r="B84" s="148" t="s">
        <v>45</v>
      </c>
      <c r="C84" s="147" t="s">
        <v>2</v>
      </c>
      <c r="D84" s="137">
        <v>0</v>
      </c>
      <c r="E84" s="331">
        <v>0</v>
      </c>
      <c r="F84" s="331">
        <v>0</v>
      </c>
      <c r="G84" s="150">
        <v>7</v>
      </c>
      <c r="H84" s="331"/>
      <c r="I84" s="138"/>
      <c r="J84" s="137">
        <v>1</v>
      </c>
      <c r="K84" s="143" t="s">
        <v>1529</v>
      </c>
      <c r="L84" s="164"/>
      <c r="M84" s="148" t="s">
        <v>128</v>
      </c>
      <c r="N84" s="143" t="s">
        <v>12</v>
      </c>
      <c r="O84" s="137">
        <v>1</v>
      </c>
      <c r="P84" s="331">
        <v>0</v>
      </c>
      <c r="Q84" s="331">
        <v>0</v>
      </c>
      <c r="R84" s="331">
        <v>4</v>
      </c>
      <c r="S84" s="331">
        <v>0</v>
      </c>
      <c r="T84" s="150">
        <v>0</v>
      </c>
      <c r="U84" s="331"/>
      <c r="V84" s="138"/>
      <c r="W84" s="149" t="s">
        <v>1604</v>
      </c>
      <c r="X84" s="143" t="s">
        <v>1679</v>
      </c>
      <c r="Y84" s="164"/>
      <c r="Z84" s="148" t="s">
        <v>270</v>
      </c>
      <c r="AA84" s="143" t="s">
        <v>4</v>
      </c>
      <c r="AB84" s="137">
        <v>2</v>
      </c>
      <c r="AC84" s="331">
        <v>1</v>
      </c>
      <c r="AD84" s="331">
        <v>0</v>
      </c>
      <c r="AE84" s="331">
        <v>1</v>
      </c>
      <c r="AF84" s="331">
        <v>2</v>
      </c>
      <c r="AG84" s="150">
        <v>0</v>
      </c>
      <c r="AH84" s="331"/>
      <c r="AI84" s="138"/>
      <c r="AJ84" s="137" t="s">
        <v>1409</v>
      </c>
      <c r="AK84" s="143" t="s">
        <v>1838</v>
      </c>
      <c r="AL84" s="164"/>
      <c r="AM84" s="148" t="s">
        <v>297</v>
      </c>
      <c r="AN84" s="143" t="s">
        <v>4</v>
      </c>
      <c r="AO84" s="137">
        <v>2</v>
      </c>
      <c r="AP84" s="331">
        <v>1</v>
      </c>
      <c r="AQ84" s="331">
        <v>0</v>
      </c>
      <c r="AR84" s="331">
        <v>1</v>
      </c>
      <c r="AS84" s="331">
        <v>2</v>
      </c>
      <c r="AT84" s="150">
        <v>0</v>
      </c>
      <c r="AU84" s="331"/>
      <c r="AV84" s="138"/>
      <c r="AW84" s="137" t="s">
        <v>1411</v>
      </c>
      <c r="AX84" s="143" t="s">
        <v>1838</v>
      </c>
      <c r="AY84" s="164"/>
      <c r="AZ84" s="148" t="s">
        <v>331</v>
      </c>
      <c r="BA84" s="147" t="s">
        <v>17</v>
      </c>
      <c r="BB84" s="137">
        <v>1</v>
      </c>
      <c r="BC84" s="331">
        <v>0</v>
      </c>
      <c r="BD84" s="331">
        <v>0</v>
      </c>
      <c r="BE84" s="150">
        <v>4</v>
      </c>
      <c r="BF84" s="150">
        <v>0</v>
      </c>
      <c r="BG84" s="150">
        <v>0</v>
      </c>
      <c r="BH84" s="331"/>
      <c r="BI84" s="138"/>
      <c r="BJ84" s="149" t="s">
        <v>1481</v>
      </c>
      <c r="BK84" s="143" t="s">
        <v>1839</v>
      </c>
      <c r="BM84" s="148" t="s">
        <v>401</v>
      </c>
      <c r="BN84" s="147" t="s">
        <v>13</v>
      </c>
      <c r="BO84" s="137">
        <v>1</v>
      </c>
      <c r="BP84" s="331">
        <v>0</v>
      </c>
      <c r="BQ84" s="331">
        <v>0</v>
      </c>
      <c r="BR84" s="150">
        <v>4</v>
      </c>
      <c r="BS84" s="150">
        <v>0</v>
      </c>
      <c r="BT84" s="150">
        <v>0</v>
      </c>
      <c r="BU84" s="331"/>
      <c r="BV84" s="138"/>
      <c r="BW84" s="149" t="s">
        <v>1568</v>
      </c>
      <c r="BX84" s="143" t="s">
        <v>1840</v>
      </c>
      <c r="BY84" s="164"/>
      <c r="CX84" s="148" t="s">
        <v>897</v>
      </c>
      <c r="CY84" s="143" t="s">
        <v>2</v>
      </c>
      <c r="CZ84" s="137">
        <v>0</v>
      </c>
      <c r="DA84" s="331">
        <v>0</v>
      </c>
      <c r="DB84" s="150">
        <v>0</v>
      </c>
      <c r="DC84" s="331"/>
      <c r="DD84" s="138"/>
      <c r="DE84" s="149" t="s">
        <v>1323</v>
      </c>
      <c r="DF84" s="143" t="s">
        <v>1395</v>
      </c>
      <c r="DG84" s="164"/>
      <c r="DH84" s="148" t="s">
        <v>945</v>
      </c>
      <c r="DI84" s="143" t="s">
        <v>4</v>
      </c>
      <c r="DJ84" s="137">
        <v>1</v>
      </c>
      <c r="DK84" s="331">
        <v>0</v>
      </c>
      <c r="DL84" s="150">
        <v>0</v>
      </c>
      <c r="DM84" s="331"/>
      <c r="DN84" s="138"/>
      <c r="DO84" s="137" t="s">
        <v>1178</v>
      </c>
      <c r="DP84" s="143" t="s">
        <v>1841</v>
      </c>
      <c r="DQ84" s="164"/>
      <c r="DR84" s="148" t="s">
        <v>961</v>
      </c>
      <c r="DS84" s="143" t="s">
        <v>4</v>
      </c>
      <c r="DT84" s="137">
        <v>1</v>
      </c>
      <c r="DU84" s="331">
        <v>0</v>
      </c>
      <c r="DV84" s="150">
        <v>0</v>
      </c>
      <c r="DW84" s="331"/>
      <c r="DX84" s="138"/>
      <c r="DY84" s="137" t="s">
        <v>1180</v>
      </c>
      <c r="DZ84" s="143" t="s">
        <v>1841</v>
      </c>
      <c r="EA84" s="164"/>
      <c r="EB84" s="148" t="s">
        <v>984</v>
      </c>
      <c r="EC84" s="143" t="s">
        <v>4</v>
      </c>
      <c r="ED84" s="137">
        <v>1</v>
      </c>
      <c r="EE84" s="331">
        <v>0</v>
      </c>
      <c r="EF84" s="150">
        <v>0</v>
      </c>
      <c r="EG84" s="331"/>
      <c r="EH84" s="138"/>
      <c r="EI84" s="137">
        <v>7</v>
      </c>
      <c r="EJ84" s="143" t="s">
        <v>1842</v>
      </c>
      <c r="EK84" s="164"/>
      <c r="EL84" s="148" t="s">
        <v>1011</v>
      </c>
      <c r="EM84" s="143" t="s">
        <v>4</v>
      </c>
      <c r="EN84" s="137">
        <v>1</v>
      </c>
      <c r="EO84" s="331">
        <v>0</v>
      </c>
      <c r="EP84" s="150">
        <v>0</v>
      </c>
      <c r="EQ84" s="331"/>
      <c r="ER84" s="138"/>
      <c r="ES84" s="137">
        <v>8</v>
      </c>
      <c r="ET84" s="143" t="s">
        <v>1841</v>
      </c>
      <c r="EU84" s="164"/>
      <c r="EZ84" s="148" t="s">
        <v>1598</v>
      </c>
      <c r="FA84" s="143" t="s">
        <v>14</v>
      </c>
      <c r="FB84" s="137">
        <v>1</v>
      </c>
      <c r="FC84" s="331">
        <v>0</v>
      </c>
      <c r="FD84" s="331">
        <v>0</v>
      </c>
      <c r="FE84" s="331">
        <v>4</v>
      </c>
      <c r="FF84" s="331">
        <v>0</v>
      </c>
      <c r="FG84" s="138">
        <v>0</v>
      </c>
      <c r="FH84" s="254"/>
      <c r="FI84" s="331"/>
      <c r="FJ84" s="146" t="s">
        <v>1562</v>
      </c>
      <c r="FK84" s="143" t="s">
        <v>1843</v>
      </c>
      <c r="FZ84" s="148" t="s">
        <v>1028</v>
      </c>
      <c r="GA84" s="143" t="s">
        <v>3</v>
      </c>
      <c r="GB84" s="169">
        <v>0</v>
      </c>
      <c r="GC84" s="331">
        <v>0</v>
      </c>
      <c r="GD84" s="169">
        <v>0</v>
      </c>
      <c r="GE84" s="355"/>
      <c r="GF84" s="265"/>
      <c r="GG84" s="146" t="s">
        <v>1312</v>
      </c>
      <c r="GH84" s="143" t="s">
        <v>1404</v>
      </c>
      <c r="GJ84" s="148" t="s">
        <v>793</v>
      </c>
      <c r="GK84" s="143" t="s">
        <v>1463</v>
      </c>
      <c r="GL84" s="254">
        <v>0</v>
      </c>
      <c r="GM84" s="331">
        <v>1</v>
      </c>
      <c r="GN84" s="331">
        <v>51</v>
      </c>
      <c r="GO84" s="331">
        <v>1</v>
      </c>
      <c r="GP84" s="331">
        <v>1</v>
      </c>
      <c r="GQ84" s="355"/>
      <c r="GR84" s="355"/>
      <c r="GS84" s="355"/>
      <c r="GT84" s="146" t="s">
        <v>1539</v>
      </c>
      <c r="GU84" s="143" t="s">
        <v>1844</v>
      </c>
      <c r="GW84" s="148" t="s">
        <v>1825</v>
      </c>
      <c r="GX84" s="143" t="s">
        <v>4</v>
      </c>
      <c r="GY84" s="254">
        <v>0</v>
      </c>
      <c r="GZ84" s="331">
        <v>1</v>
      </c>
      <c r="HA84" s="331">
        <v>51</v>
      </c>
      <c r="HB84" s="331">
        <v>1</v>
      </c>
      <c r="HC84" s="331">
        <v>1</v>
      </c>
      <c r="HD84" s="355"/>
      <c r="HE84" s="355"/>
      <c r="HF84" s="355"/>
      <c r="HG84" s="149" t="s">
        <v>1190</v>
      </c>
      <c r="HH84" s="143" t="s">
        <v>1845</v>
      </c>
      <c r="HJ84" s="148" t="s">
        <v>1076</v>
      </c>
      <c r="HK84" s="143" t="s">
        <v>3</v>
      </c>
      <c r="HL84" s="254">
        <v>0</v>
      </c>
      <c r="HM84" s="331">
        <v>0</v>
      </c>
      <c r="HN84" s="331">
        <v>0</v>
      </c>
      <c r="HO84" s="355"/>
      <c r="HP84" s="147"/>
      <c r="HQ84" s="146" t="s">
        <v>1297</v>
      </c>
      <c r="HR84" s="143" t="s">
        <v>1502</v>
      </c>
    </row>
    <row r="85" spans="2:226">
      <c r="B85" s="148" t="s">
        <v>45</v>
      </c>
      <c r="C85" s="147" t="s">
        <v>3</v>
      </c>
      <c r="D85" s="137">
        <v>1</v>
      </c>
      <c r="E85" s="331">
        <v>0</v>
      </c>
      <c r="F85" s="331">
        <v>0</v>
      </c>
      <c r="G85" s="150">
        <v>4</v>
      </c>
      <c r="H85" s="331"/>
      <c r="I85" s="138"/>
      <c r="J85" s="137">
        <v>1</v>
      </c>
      <c r="K85" s="143" t="s">
        <v>1846</v>
      </c>
      <c r="L85" s="164"/>
      <c r="M85" s="148" t="s">
        <v>142</v>
      </c>
      <c r="N85" s="143" t="s">
        <v>12</v>
      </c>
      <c r="O85" s="137">
        <v>1</v>
      </c>
      <c r="P85" s="331">
        <v>0</v>
      </c>
      <c r="Q85" s="331">
        <v>0</v>
      </c>
      <c r="R85" s="331">
        <v>4</v>
      </c>
      <c r="S85" s="331">
        <v>0</v>
      </c>
      <c r="T85" s="150">
        <v>0</v>
      </c>
      <c r="U85" s="331"/>
      <c r="V85" s="138"/>
      <c r="W85" s="149" t="s">
        <v>1604</v>
      </c>
      <c r="X85" s="143" t="s">
        <v>1690</v>
      </c>
      <c r="Y85" s="164"/>
      <c r="Z85" s="148" t="s">
        <v>270</v>
      </c>
      <c r="AA85" s="143" t="s">
        <v>5</v>
      </c>
      <c r="AB85" s="137">
        <v>2</v>
      </c>
      <c r="AC85" s="331">
        <v>1</v>
      </c>
      <c r="AD85" s="331">
        <v>1</v>
      </c>
      <c r="AE85" s="331">
        <v>1</v>
      </c>
      <c r="AF85" s="331">
        <v>1</v>
      </c>
      <c r="AG85" s="150">
        <v>0</v>
      </c>
      <c r="AH85" s="331"/>
      <c r="AI85" s="138"/>
      <c r="AJ85" s="137" t="s">
        <v>1409</v>
      </c>
      <c r="AK85" s="143" t="s">
        <v>1847</v>
      </c>
      <c r="AL85" s="164"/>
      <c r="AM85" s="148" t="s">
        <v>297</v>
      </c>
      <c r="AN85" s="143" t="s">
        <v>5</v>
      </c>
      <c r="AO85" s="137">
        <v>2</v>
      </c>
      <c r="AP85" s="331">
        <v>1</v>
      </c>
      <c r="AQ85" s="331">
        <v>1</v>
      </c>
      <c r="AR85" s="331">
        <v>1</v>
      </c>
      <c r="AS85" s="331">
        <v>1</v>
      </c>
      <c r="AT85" s="150">
        <v>0</v>
      </c>
      <c r="AU85" s="331"/>
      <c r="AV85" s="138"/>
      <c r="AW85" s="137" t="s">
        <v>1411</v>
      </c>
      <c r="AX85" s="143" t="s">
        <v>1847</v>
      </c>
      <c r="AY85" s="164"/>
      <c r="AZ85" s="148" t="s">
        <v>321</v>
      </c>
      <c r="BA85" s="147" t="s">
        <v>18</v>
      </c>
      <c r="BB85" s="137">
        <v>1</v>
      </c>
      <c r="BC85" s="331">
        <v>0</v>
      </c>
      <c r="BD85" s="331">
        <v>0</v>
      </c>
      <c r="BE85" s="150">
        <v>4</v>
      </c>
      <c r="BF85" s="150">
        <v>0</v>
      </c>
      <c r="BG85" s="150">
        <v>0</v>
      </c>
      <c r="BH85" s="331"/>
      <c r="BI85" s="138"/>
      <c r="BJ85" s="149" t="s">
        <v>1481</v>
      </c>
      <c r="BK85" s="143" t="s">
        <v>1848</v>
      </c>
      <c r="BM85" s="148" t="s">
        <v>390</v>
      </c>
      <c r="BN85" s="147" t="s">
        <v>14</v>
      </c>
      <c r="BO85" s="137">
        <v>1</v>
      </c>
      <c r="BP85" s="331">
        <v>0</v>
      </c>
      <c r="BQ85" s="331">
        <v>0</v>
      </c>
      <c r="BR85" s="150">
        <v>4</v>
      </c>
      <c r="BS85" s="150">
        <v>0</v>
      </c>
      <c r="BT85" s="150">
        <v>0</v>
      </c>
      <c r="BU85" s="331"/>
      <c r="BV85" s="138"/>
      <c r="BW85" s="149" t="s">
        <v>1568</v>
      </c>
      <c r="BX85" s="143" t="s">
        <v>1843</v>
      </c>
      <c r="BY85" s="164"/>
      <c r="CX85" s="148" t="s">
        <v>897</v>
      </c>
      <c r="CY85" s="143" t="s">
        <v>3</v>
      </c>
      <c r="CZ85" s="137">
        <v>0</v>
      </c>
      <c r="DA85" s="331">
        <v>0</v>
      </c>
      <c r="DB85" s="150">
        <v>0</v>
      </c>
      <c r="DC85" s="331"/>
      <c r="DD85" s="138"/>
      <c r="DE85" s="149" t="s">
        <v>1323</v>
      </c>
      <c r="DF85" s="143" t="s">
        <v>1404</v>
      </c>
      <c r="DG85" s="164"/>
      <c r="DH85" s="148" t="s">
        <v>945</v>
      </c>
      <c r="DI85" s="143" t="s">
        <v>5</v>
      </c>
      <c r="DJ85" s="137">
        <v>1</v>
      </c>
      <c r="DK85" s="331">
        <v>0</v>
      </c>
      <c r="DL85" s="150">
        <v>0</v>
      </c>
      <c r="DM85" s="331"/>
      <c r="DN85" s="138"/>
      <c r="DO85" s="137" t="s">
        <v>1178</v>
      </c>
      <c r="DP85" s="143" t="s">
        <v>1849</v>
      </c>
      <c r="DQ85" s="164"/>
      <c r="DR85" s="148" t="s">
        <v>961</v>
      </c>
      <c r="DS85" s="143" t="s">
        <v>5</v>
      </c>
      <c r="DT85" s="137">
        <v>1</v>
      </c>
      <c r="DU85" s="331">
        <v>0</v>
      </c>
      <c r="DV85" s="150">
        <v>0</v>
      </c>
      <c r="DW85" s="331"/>
      <c r="DX85" s="138"/>
      <c r="DY85" s="137" t="s">
        <v>1180</v>
      </c>
      <c r="DZ85" s="143" t="s">
        <v>1849</v>
      </c>
      <c r="EA85" s="164"/>
      <c r="EB85" s="148" t="s">
        <v>984</v>
      </c>
      <c r="EC85" s="143" t="s">
        <v>5</v>
      </c>
      <c r="ED85" s="137">
        <v>1</v>
      </c>
      <c r="EE85" s="331">
        <v>0</v>
      </c>
      <c r="EF85" s="150">
        <v>0</v>
      </c>
      <c r="EG85" s="331"/>
      <c r="EH85" s="138"/>
      <c r="EI85" s="137">
        <v>7</v>
      </c>
      <c r="EJ85" s="143" t="s">
        <v>1850</v>
      </c>
      <c r="EK85" s="164"/>
      <c r="EL85" s="148" t="s">
        <v>1011</v>
      </c>
      <c r="EM85" s="143" t="s">
        <v>5</v>
      </c>
      <c r="EN85" s="137">
        <v>1</v>
      </c>
      <c r="EO85" s="331">
        <v>0</v>
      </c>
      <c r="EP85" s="150">
        <v>0</v>
      </c>
      <c r="EQ85" s="331"/>
      <c r="ER85" s="138"/>
      <c r="ES85" s="137">
        <v>8</v>
      </c>
      <c r="ET85" s="143" t="s">
        <v>1849</v>
      </c>
      <c r="EU85" s="164"/>
      <c r="EZ85" s="148" t="s">
        <v>1613</v>
      </c>
      <c r="FA85" s="143" t="s">
        <v>14</v>
      </c>
      <c r="FB85" s="137">
        <v>1</v>
      </c>
      <c r="FC85" s="331">
        <v>0</v>
      </c>
      <c r="FD85" s="331">
        <v>0</v>
      </c>
      <c r="FE85" s="331">
        <v>4</v>
      </c>
      <c r="FF85" s="331">
        <v>0</v>
      </c>
      <c r="FG85" s="138">
        <v>0</v>
      </c>
      <c r="FH85" s="254"/>
      <c r="FI85" s="331"/>
      <c r="FJ85" s="146" t="s">
        <v>1562</v>
      </c>
      <c r="FK85" s="143" t="s">
        <v>1851</v>
      </c>
      <c r="FZ85" s="148" t="s">
        <v>1028</v>
      </c>
      <c r="GA85" s="143" t="s">
        <v>4</v>
      </c>
      <c r="GB85" s="169">
        <v>1</v>
      </c>
      <c r="GC85" s="331">
        <v>0</v>
      </c>
      <c r="GD85" s="169">
        <v>0</v>
      </c>
      <c r="GE85" s="355"/>
      <c r="GF85" s="265"/>
      <c r="GG85" s="146" t="s">
        <v>1312</v>
      </c>
      <c r="GH85" s="143" t="s">
        <v>1852</v>
      </c>
      <c r="GJ85" s="148" t="s">
        <v>793</v>
      </c>
      <c r="GK85" s="143" t="s">
        <v>766</v>
      </c>
      <c r="GL85" s="254">
        <v>2</v>
      </c>
      <c r="GM85" s="331">
        <v>1</v>
      </c>
      <c r="GN85" s="331">
        <v>1</v>
      </c>
      <c r="GO85" s="331">
        <v>1</v>
      </c>
      <c r="GP85" s="331">
        <v>1</v>
      </c>
      <c r="GQ85" s="355"/>
      <c r="GR85" s="355"/>
      <c r="GS85" s="355"/>
      <c r="GT85" s="146" t="s">
        <v>1539</v>
      </c>
      <c r="GU85" s="143" t="s">
        <v>1853</v>
      </c>
      <c r="GW85" s="148" t="s">
        <v>1825</v>
      </c>
      <c r="GX85" s="143" t="s">
        <v>5</v>
      </c>
      <c r="GY85" s="254">
        <v>0</v>
      </c>
      <c r="GZ85" s="331">
        <v>1</v>
      </c>
      <c r="HA85" s="331">
        <v>7</v>
      </c>
      <c r="HB85" s="331">
        <v>1</v>
      </c>
      <c r="HC85" s="331">
        <v>1</v>
      </c>
      <c r="HD85" s="355"/>
      <c r="HE85" s="355"/>
      <c r="HF85" s="355"/>
      <c r="HG85" s="149" t="s">
        <v>1190</v>
      </c>
      <c r="HH85" s="143" t="s">
        <v>1854</v>
      </c>
      <c r="HJ85" s="148" t="s">
        <v>1076</v>
      </c>
      <c r="HK85" s="143" t="s">
        <v>4</v>
      </c>
      <c r="HL85" s="254">
        <v>1</v>
      </c>
      <c r="HM85" s="331">
        <v>0</v>
      </c>
      <c r="HN85" s="331">
        <v>0</v>
      </c>
      <c r="HO85" s="355"/>
      <c r="HP85" s="147"/>
      <c r="HQ85" s="146" t="s">
        <v>1297</v>
      </c>
      <c r="HR85" s="143" t="s">
        <v>1855</v>
      </c>
    </row>
    <row r="86" spans="2:226">
      <c r="B86" s="148" t="s">
        <v>45</v>
      </c>
      <c r="C86" s="147" t="s">
        <v>4</v>
      </c>
      <c r="D86" s="137">
        <v>1</v>
      </c>
      <c r="E86" s="331">
        <v>0</v>
      </c>
      <c r="F86" s="331">
        <v>0</v>
      </c>
      <c r="G86" s="150">
        <v>4</v>
      </c>
      <c r="H86" s="331"/>
      <c r="I86" s="138"/>
      <c r="J86" s="137">
        <v>1</v>
      </c>
      <c r="K86" s="143" t="s">
        <v>1856</v>
      </c>
      <c r="L86" s="164"/>
      <c r="M86" s="148" t="s">
        <v>128</v>
      </c>
      <c r="N86" s="143" t="s">
        <v>13</v>
      </c>
      <c r="O86" s="137">
        <v>1</v>
      </c>
      <c r="P86" s="331">
        <v>0</v>
      </c>
      <c r="Q86" s="331">
        <v>0</v>
      </c>
      <c r="R86" s="331">
        <v>5</v>
      </c>
      <c r="S86" s="331">
        <v>0</v>
      </c>
      <c r="T86" s="150">
        <v>0</v>
      </c>
      <c r="U86" s="331"/>
      <c r="V86" s="138"/>
      <c r="W86" s="149" t="s">
        <v>1604</v>
      </c>
      <c r="X86" s="143" t="s">
        <v>1698</v>
      </c>
      <c r="Y86" s="164"/>
      <c r="Z86" s="148" t="s">
        <v>270</v>
      </c>
      <c r="AA86" s="143" t="s">
        <v>6</v>
      </c>
      <c r="AB86" s="137">
        <v>2</v>
      </c>
      <c r="AC86" s="331">
        <v>1</v>
      </c>
      <c r="AD86" s="331">
        <v>3</v>
      </c>
      <c r="AE86" s="331">
        <v>1</v>
      </c>
      <c r="AF86" s="331">
        <v>1</v>
      </c>
      <c r="AG86" s="150">
        <v>2</v>
      </c>
      <c r="AH86" s="331"/>
      <c r="AI86" s="138"/>
      <c r="AJ86" s="137" t="s">
        <v>1409</v>
      </c>
      <c r="AK86" s="143" t="s">
        <v>1857</v>
      </c>
      <c r="AL86" s="164"/>
      <c r="AM86" s="148" t="s">
        <v>297</v>
      </c>
      <c r="AN86" s="143" t="s">
        <v>6</v>
      </c>
      <c r="AO86" s="137">
        <v>2</v>
      </c>
      <c r="AP86" s="331">
        <v>1</v>
      </c>
      <c r="AQ86" s="331">
        <v>3</v>
      </c>
      <c r="AR86" s="331">
        <v>1</v>
      </c>
      <c r="AS86" s="331">
        <v>1</v>
      </c>
      <c r="AT86" s="150">
        <v>2</v>
      </c>
      <c r="AU86" s="331"/>
      <c r="AV86" s="138"/>
      <c r="AW86" s="137" t="s">
        <v>1411</v>
      </c>
      <c r="AX86" s="143" t="s">
        <v>1857</v>
      </c>
      <c r="AY86" s="164"/>
      <c r="AZ86" s="148" t="s">
        <v>331</v>
      </c>
      <c r="BA86" s="147" t="s">
        <v>18</v>
      </c>
      <c r="BB86" s="137">
        <v>1</v>
      </c>
      <c r="BC86" s="331">
        <v>0</v>
      </c>
      <c r="BD86" s="331">
        <v>0</v>
      </c>
      <c r="BE86" s="150">
        <v>4</v>
      </c>
      <c r="BF86" s="150">
        <v>0</v>
      </c>
      <c r="BG86" s="150">
        <v>0</v>
      </c>
      <c r="BH86" s="331"/>
      <c r="BI86" s="138"/>
      <c r="BJ86" s="149" t="s">
        <v>1481</v>
      </c>
      <c r="BK86" s="143" t="s">
        <v>1858</v>
      </c>
      <c r="BM86" s="148" t="s">
        <v>401</v>
      </c>
      <c r="BN86" s="147" t="s">
        <v>14</v>
      </c>
      <c r="BO86" s="137">
        <v>1</v>
      </c>
      <c r="BP86" s="331">
        <v>0</v>
      </c>
      <c r="BQ86" s="331">
        <v>0</v>
      </c>
      <c r="BR86" s="150">
        <v>4</v>
      </c>
      <c r="BS86" s="150">
        <v>0</v>
      </c>
      <c r="BT86" s="150">
        <v>0</v>
      </c>
      <c r="BU86" s="331"/>
      <c r="BV86" s="138"/>
      <c r="BW86" s="149" t="s">
        <v>1568</v>
      </c>
      <c r="BX86" s="143" t="s">
        <v>1851</v>
      </c>
      <c r="BY86" s="164"/>
      <c r="CX86" s="148" t="s">
        <v>897</v>
      </c>
      <c r="CY86" s="143" t="s">
        <v>4</v>
      </c>
      <c r="CZ86" s="137">
        <v>1</v>
      </c>
      <c r="DA86" s="331">
        <v>0</v>
      </c>
      <c r="DB86" s="150">
        <v>0</v>
      </c>
      <c r="DC86" s="331"/>
      <c r="DD86" s="138"/>
      <c r="DE86" s="149" t="s">
        <v>1323</v>
      </c>
      <c r="DF86" s="143" t="s">
        <v>1859</v>
      </c>
      <c r="DG86" s="164"/>
      <c r="DH86" s="148" t="s">
        <v>945</v>
      </c>
      <c r="DI86" s="143" t="s">
        <v>6</v>
      </c>
      <c r="DJ86" s="137">
        <v>0</v>
      </c>
      <c r="DK86" s="331">
        <v>1</v>
      </c>
      <c r="DL86" s="150">
        <v>1</v>
      </c>
      <c r="DM86" s="331"/>
      <c r="DN86" s="138"/>
      <c r="DO86" s="137" t="s">
        <v>1178</v>
      </c>
      <c r="DP86" s="143" t="s">
        <v>1860</v>
      </c>
      <c r="DQ86" s="164"/>
      <c r="DR86" s="148" t="s">
        <v>961</v>
      </c>
      <c r="DS86" s="143" t="s">
        <v>6</v>
      </c>
      <c r="DT86" s="137">
        <v>0</v>
      </c>
      <c r="DU86" s="331">
        <v>1</v>
      </c>
      <c r="DV86" s="150">
        <v>1</v>
      </c>
      <c r="DW86" s="331"/>
      <c r="DX86" s="138"/>
      <c r="DY86" s="137" t="s">
        <v>1180</v>
      </c>
      <c r="DZ86" s="143" t="s">
        <v>1860</v>
      </c>
      <c r="EA86" s="164"/>
      <c r="EB86" s="148" t="s">
        <v>984</v>
      </c>
      <c r="EC86" s="143" t="s">
        <v>6</v>
      </c>
      <c r="ED86" s="137">
        <v>0</v>
      </c>
      <c r="EE86" s="331">
        <v>1</v>
      </c>
      <c r="EF86" s="150">
        <v>1</v>
      </c>
      <c r="EG86" s="331"/>
      <c r="EH86" s="138"/>
      <c r="EI86" s="137">
        <v>7</v>
      </c>
      <c r="EJ86" s="143" t="s">
        <v>1861</v>
      </c>
      <c r="EK86" s="164"/>
      <c r="EL86" s="148" t="s">
        <v>1011</v>
      </c>
      <c r="EM86" s="143" t="s">
        <v>6</v>
      </c>
      <c r="EN86" s="137">
        <v>0</v>
      </c>
      <c r="EO86" s="331">
        <v>1</v>
      </c>
      <c r="EP86" s="150">
        <v>1</v>
      </c>
      <c r="EQ86" s="331"/>
      <c r="ER86" s="138"/>
      <c r="ES86" s="137">
        <v>8</v>
      </c>
      <c r="ET86" s="143" t="s">
        <v>1860</v>
      </c>
      <c r="EU86" s="164"/>
      <c r="EZ86" s="148" t="s">
        <v>1598</v>
      </c>
      <c r="FA86" s="143" t="s">
        <v>15</v>
      </c>
      <c r="FB86" s="137">
        <v>1</v>
      </c>
      <c r="FC86" s="331">
        <v>0</v>
      </c>
      <c r="FD86" s="331">
        <v>0</v>
      </c>
      <c r="FE86" s="331">
        <v>4</v>
      </c>
      <c r="FF86" s="331">
        <v>0</v>
      </c>
      <c r="FG86" s="138">
        <v>0</v>
      </c>
      <c r="FH86" s="254"/>
      <c r="FI86" s="331"/>
      <c r="FJ86" s="146" t="s">
        <v>1562</v>
      </c>
      <c r="FK86" s="143" t="s">
        <v>1778</v>
      </c>
      <c r="FZ86" s="148" t="s">
        <v>1028</v>
      </c>
      <c r="GA86" s="143" t="s">
        <v>5</v>
      </c>
      <c r="GB86" s="169">
        <v>1</v>
      </c>
      <c r="GC86" s="331">
        <v>0</v>
      </c>
      <c r="GD86" s="169">
        <v>0</v>
      </c>
      <c r="GE86" s="355"/>
      <c r="GF86" s="265"/>
      <c r="GG86" s="146" t="s">
        <v>1312</v>
      </c>
      <c r="GH86" s="143" t="s">
        <v>1649</v>
      </c>
      <c r="GJ86" s="148" t="s">
        <v>793</v>
      </c>
      <c r="GK86" s="143" t="s">
        <v>767</v>
      </c>
      <c r="GL86" s="254">
        <v>2</v>
      </c>
      <c r="GM86" s="331">
        <v>1</v>
      </c>
      <c r="GN86" s="331">
        <v>1</v>
      </c>
      <c r="GO86" s="331">
        <v>1</v>
      </c>
      <c r="GP86" s="331">
        <v>1</v>
      </c>
      <c r="GQ86" s="355"/>
      <c r="GR86" s="355"/>
      <c r="GS86" s="355"/>
      <c r="GT86" s="146" t="s">
        <v>1539</v>
      </c>
      <c r="GU86" s="143" t="s">
        <v>1862</v>
      </c>
      <c r="GW86" s="148" t="s">
        <v>1825</v>
      </c>
      <c r="GX86" s="143" t="s">
        <v>6</v>
      </c>
      <c r="GY86" s="254">
        <v>0</v>
      </c>
      <c r="GZ86" s="331">
        <v>1</v>
      </c>
      <c r="HA86" s="331">
        <v>7</v>
      </c>
      <c r="HB86" s="331">
        <v>1</v>
      </c>
      <c r="HC86" s="331">
        <v>1</v>
      </c>
      <c r="HD86" s="355"/>
      <c r="HE86" s="355"/>
      <c r="HF86" s="355"/>
      <c r="HG86" s="149" t="s">
        <v>1190</v>
      </c>
      <c r="HH86" s="143" t="s">
        <v>1863</v>
      </c>
      <c r="HJ86" s="148" t="s">
        <v>1076</v>
      </c>
      <c r="HK86" s="143" t="s">
        <v>5</v>
      </c>
      <c r="HL86" s="254">
        <v>1</v>
      </c>
      <c r="HM86" s="331">
        <v>0</v>
      </c>
      <c r="HN86" s="331">
        <v>0</v>
      </c>
      <c r="HO86" s="355"/>
      <c r="HP86" s="147"/>
      <c r="HQ86" s="146" t="s">
        <v>1297</v>
      </c>
      <c r="HR86" s="143" t="s">
        <v>1864</v>
      </c>
    </row>
    <row r="87" spans="2:226">
      <c r="B87" s="148" t="s">
        <v>45</v>
      </c>
      <c r="C87" s="147" t="s">
        <v>5</v>
      </c>
      <c r="D87" s="137">
        <v>1</v>
      </c>
      <c r="E87" s="331">
        <v>0</v>
      </c>
      <c r="F87" s="331">
        <v>0</v>
      </c>
      <c r="G87" s="150">
        <v>4</v>
      </c>
      <c r="H87" s="331"/>
      <c r="I87" s="138"/>
      <c r="J87" s="137">
        <v>1</v>
      </c>
      <c r="K87" s="143" t="s">
        <v>1865</v>
      </c>
      <c r="L87" s="164"/>
      <c r="M87" s="148" t="s">
        <v>142</v>
      </c>
      <c r="N87" s="143" t="s">
        <v>13</v>
      </c>
      <c r="O87" s="137">
        <v>1</v>
      </c>
      <c r="P87" s="331">
        <v>0</v>
      </c>
      <c r="Q87" s="331">
        <v>0</v>
      </c>
      <c r="R87" s="331">
        <v>5</v>
      </c>
      <c r="S87" s="331">
        <v>0</v>
      </c>
      <c r="T87" s="150">
        <v>0</v>
      </c>
      <c r="U87" s="331"/>
      <c r="V87" s="138"/>
      <c r="W87" s="149" t="s">
        <v>1604</v>
      </c>
      <c r="X87" s="143" t="s">
        <v>1705</v>
      </c>
      <c r="Y87" s="164"/>
      <c r="Z87" s="148" t="s">
        <v>270</v>
      </c>
      <c r="AA87" s="143" t="s">
        <v>7</v>
      </c>
      <c r="AB87" s="137">
        <v>0</v>
      </c>
      <c r="AC87" s="331">
        <v>1</v>
      </c>
      <c r="AD87" s="331">
        <v>1</v>
      </c>
      <c r="AE87" s="331">
        <v>1</v>
      </c>
      <c r="AF87" s="331">
        <v>1</v>
      </c>
      <c r="AG87" s="150">
        <v>0</v>
      </c>
      <c r="AH87" s="331"/>
      <c r="AI87" s="138"/>
      <c r="AJ87" s="137" t="s">
        <v>1409</v>
      </c>
      <c r="AK87" s="143" t="s">
        <v>1866</v>
      </c>
      <c r="AL87" s="164"/>
      <c r="AM87" s="148" t="s">
        <v>297</v>
      </c>
      <c r="AN87" s="143" t="s">
        <v>7</v>
      </c>
      <c r="AO87" s="137">
        <v>0</v>
      </c>
      <c r="AP87" s="331">
        <v>1</v>
      </c>
      <c r="AQ87" s="331">
        <v>1</v>
      </c>
      <c r="AR87" s="331">
        <v>1</v>
      </c>
      <c r="AS87" s="331">
        <v>1</v>
      </c>
      <c r="AT87" s="150">
        <v>0</v>
      </c>
      <c r="AU87" s="331"/>
      <c r="AV87" s="138"/>
      <c r="AW87" s="137" t="s">
        <v>1411</v>
      </c>
      <c r="AX87" s="143" t="s">
        <v>1866</v>
      </c>
      <c r="AY87" s="164"/>
      <c r="AZ87" s="148" t="s">
        <v>321</v>
      </c>
      <c r="BA87" s="147" t="s">
        <v>19</v>
      </c>
      <c r="BB87" s="137">
        <v>1</v>
      </c>
      <c r="BC87" s="331">
        <v>0</v>
      </c>
      <c r="BD87" s="331">
        <v>0</v>
      </c>
      <c r="BE87" s="150">
        <v>4</v>
      </c>
      <c r="BF87" s="150">
        <v>0</v>
      </c>
      <c r="BG87" s="150">
        <v>0</v>
      </c>
      <c r="BH87" s="331"/>
      <c r="BI87" s="138"/>
      <c r="BJ87" s="149" t="s">
        <v>1481</v>
      </c>
      <c r="BK87" s="143" t="s">
        <v>1739</v>
      </c>
      <c r="BM87" s="148" t="s">
        <v>390</v>
      </c>
      <c r="BN87" s="147" t="s">
        <v>15</v>
      </c>
      <c r="BO87" s="137">
        <v>1</v>
      </c>
      <c r="BP87" s="331">
        <v>0</v>
      </c>
      <c r="BQ87" s="331">
        <v>0</v>
      </c>
      <c r="BR87" s="150">
        <v>4</v>
      </c>
      <c r="BS87" s="150">
        <v>0</v>
      </c>
      <c r="BT87" s="150">
        <v>0</v>
      </c>
      <c r="BU87" s="331"/>
      <c r="BV87" s="138"/>
      <c r="BW87" s="149" t="s">
        <v>1568</v>
      </c>
      <c r="BX87" s="143" t="s">
        <v>1778</v>
      </c>
      <c r="BY87" s="164"/>
      <c r="CX87" s="148" t="s">
        <v>897</v>
      </c>
      <c r="CY87" s="143" t="s">
        <v>5</v>
      </c>
      <c r="CZ87" s="137">
        <v>1</v>
      </c>
      <c r="DA87" s="331">
        <v>0</v>
      </c>
      <c r="DB87" s="150">
        <v>0</v>
      </c>
      <c r="DC87" s="331"/>
      <c r="DD87" s="138"/>
      <c r="DE87" s="149" t="s">
        <v>1323</v>
      </c>
      <c r="DF87" s="143" t="s">
        <v>1867</v>
      </c>
      <c r="DG87" s="164"/>
      <c r="DH87" s="148" t="s">
        <v>945</v>
      </c>
      <c r="DI87" s="143" t="s">
        <v>7</v>
      </c>
      <c r="DJ87" s="137">
        <v>0</v>
      </c>
      <c r="DK87" s="331">
        <v>1</v>
      </c>
      <c r="DL87" s="150">
        <v>1</v>
      </c>
      <c r="DM87" s="331"/>
      <c r="DN87" s="138"/>
      <c r="DO87" s="137" t="s">
        <v>1178</v>
      </c>
      <c r="DP87" s="143" t="s">
        <v>1868</v>
      </c>
      <c r="DQ87" s="164"/>
      <c r="DR87" s="148" t="s">
        <v>961</v>
      </c>
      <c r="DS87" s="143" t="s">
        <v>7</v>
      </c>
      <c r="DT87" s="137">
        <v>0</v>
      </c>
      <c r="DU87" s="331">
        <v>1</v>
      </c>
      <c r="DV87" s="150">
        <v>1</v>
      </c>
      <c r="DW87" s="331"/>
      <c r="DX87" s="138"/>
      <c r="DY87" s="137" t="s">
        <v>1180</v>
      </c>
      <c r="DZ87" s="143" t="s">
        <v>1868</v>
      </c>
      <c r="EA87" s="164"/>
      <c r="EB87" s="148" t="s">
        <v>984</v>
      </c>
      <c r="EC87" s="143" t="s">
        <v>7</v>
      </c>
      <c r="ED87" s="137">
        <v>0</v>
      </c>
      <c r="EE87" s="331">
        <v>1</v>
      </c>
      <c r="EF87" s="150">
        <v>1</v>
      </c>
      <c r="EG87" s="331"/>
      <c r="EH87" s="138"/>
      <c r="EI87" s="137">
        <v>7</v>
      </c>
      <c r="EJ87" s="143" t="s">
        <v>1869</v>
      </c>
      <c r="EK87" s="164"/>
      <c r="EL87" s="148" t="s">
        <v>1011</v>
      </c>
      <c r="EM87" s="143" t="s">
        <v>7</v>
      </c>
      <c r="EN87" s="137">
        <v>0</v>
      </c>
      <c r="EO87" s="331">
        <v>1</v>
      </c>
      <c r="EP87" s="150">
        <v>1</v>
      </c>
      <c r="EQ87" s="331"/>
      <c r="ER87" s="138"/>
      <c r="ES87" s="137">
        <v>8</v>
      </c>
      <c r="ET87" s="143" t="s">
        <v>1868</v>
      </c>
      <c r="EU87" s="164"/>
      <c r="EZ87" s="148" t="s">
        <v>1613</v>
      </c>
      <c r="FA87" s="143" t="s">
        <v>15</v>
      </c>
      <c r="FB87" s="137">
        <v>1</v>
      </c>
      <c r="FC87" s="331">
        <v>0</v>
      </c>
      <c r="FD87" s="331">
        <v>0</v>
      </c>
      <c r="FE87" s="331">
        <v>4</v>
      </c>
      <c r="FF87" s="331">
        <v>0</v>
      </c>
      <c r="FG87" s="138">
        <v>0</v>
      </c>
      <c r="FH87" s="254"/>
      <c r="FI87" s="331"/>
      <c r="FJ87" s="146" t="s">
        <v>1562</v>
      </c>
      <c r="FK87" s="143" t="s">
        <v>1789</v>
      </c>
      <c r="FZ87" s="148" t="s">
        <v>1028</v>
      </c>
      <c r="GA87" s="143" t="s">
        <v>6</v>
      </c>
      <c r="GB87" s="169">
        <v>0</v>
      </c>
      <c r="GC87" s="331">
        <v>1</v>
      </c>
      <c r="GD87" s="169">
        <v>1</v>
      </c>
      <c r="GE87" s="355"/>
      <c r="GF87" s="265"/>
      <c r="GG87" s="146" t="s">
        <v>1312</v>
      </c>
      <c r="GH87" s="143" t="s">
        <v>1660</v>
      </c>
      <c r="GJ87" s="148" t="s">
        <v>793</v>
      </c>
      <c r="GK87" s="143" t="s">
        <v>768</v>
      </c>
      <c r="GL87" s="254">
        <v>2</v>
      </c>
      <c r="GM87" s="331">
        <v>1</v>
      </c>
      <c r="GN87" s="331">
        <v>1</v>
      </c>
      <c r="GO87" s="331">
        <v>1</v>
      </c>
      <c r="GP87" s="331">
        <v>1</v>
      </c>
      <c r="GQ87" s="355"/>
      <c r="GR87" s="355"/>
      <c r="GS87" s="355"/>
      <c r="GT87" s="146" t="s">
        <v>1539</v>
      </c>
      <c r="GU87" s="143" t="s">
        <v>1870</v>
      </c>
      <c r="GW87" s="148" t="s">
        <v>1825</v>
      </c>
      <c r="GX87" s="143" t="s">
        <v>7</v>
      </c>
      <c r="GY87" s="254">
        <v>0</v>
      </c>
      <c r="GZ87" s="331">
        <v>1</v>
      </c>
      <c r="HA87" s="331">
        <v>1</v>
      </c>
      <c r="HB87" s="331">
        <v>1</v>
      </c>
      <c r="HC87" s="331">
        <v>1</v>
      </c>
      <c r="HD87" s="355"/>
      <c r="HE87" s="355"/>
      <c r="HF87" s="355"/>
      <c r="HG87" s="149" t="s">
        <v>1190</v>
      </c>
      <c r="HH87" s="143" t="s">
        <v>1871</v>
      </c>
      <c r="HJ87" s="148" t="s">
        <v>1076</v>
      </c>
      <c r="HK87" s="143" t="s">
        <v>6</v>
      </c>
      <c r="HL87" s="254">
        <v>0</v>
      </c>
      <c r="HM87" s="331">
        <v>1</v>
      </c>
      <c r="HN87" s="331">
        <v>1</v>
      </c>
      <c r="HO87" s="355"/>
      <c r="HP87" s="147"/>
      <c r="HQ87" s="146" t="s">
        <v>1297</v>
      </c>
      <c r="HR87" s="143" t="s">
        <v>1872</v>
      </c>
    </row>
    <row r="88" spans="2:226">
      <c r="B88" s="148" t="s">
        <v>45</v>
      </c>
      <c r="C88" s="147" t="s">
        <v>6</v>
      </c>
      <c r="D88" s="137">
        <v>1</v>
      </c>
      <c r="E88" s="331">
        <v>0</v>
      </c>
      <c r="F88" s="331">
        <v>0</v>
      </c>
      <c r="G88" s="150">
        <v>4</v>
      </c>
      <c r="H88" s="331"/>
      <c r="I88" s="138"/>
      <c r="J88" s="137">
        <v>1</v>
      </c>
      <c r="K88" s="143" t="s">
        <v>1873</v>
      </c>
      <c r="L88" s="164"/>
      <c r="M88" s="148" t="s">
        <v>128</v>
      </c>
      <c r="N88" s="143" t="s">
        <v>14</v>
      </c>
      <c r="O88" s="137">
        <v>1</v>
      </c>
      <c r="P88" s="331">
        <v>0</v>
      </c>
      <c r="Q88" s="331">
        <v>0</v>
      </c>
      <c r="R88" s="331">
        <v>4</v>
      </c>
      <c r="S88" s="331">
        <v>0</v>
      </c>
      <c r="T88" s="150">
        <v>0</v>
      </c>
      <c r="U88" s="331"/>
      <c r="V88" s="138"/>
      <c r="W88" s="149" t="s">
        <v>1604</v>
      </c>
      <c r="X88" s="143" t="s">
        <v>1716</v>
      </c>
      <c r="Y88" s="164"/>
      <c r="Z88" s="148" t="s">
        <v>270</v>
      </c>
      <c r="AA88" s="143" t="s">
        <v>8</v>
      </c>
      <c r="AB88" s="137">
        <v>2</v>
      </c>
      <c r="AC88" s="331">
        <v>1</v>
      </c>
      <c r="AD88" s="331">
        <v>1</v>
      </c>
      <c r="AE88" s="331">
        <v>1</v>
      </c>
      <c r="AF88" s="331">
        <v>1</v>
      </c>
      <c r="AG88" s="150">
        <v>0</v>
      </c>
      <c r="AH88" s="331"/>
      <c r="AI88" s="138"/>
      <c r="AJ88" s="137" t="s">
        <v>1409</v>
      </c>
      <c r="AK88" s="143" t="s">
        <v>1874</v>
      </c>
      <c r="AL88" s="164"/>
      <c r="AM88" s="148" t="s">
        <v>297</v>
      </c>
      <c r="AN88" s="143" t="s">
        <v>8</v>
      </c>
      <c r="AO88" s="137">
        <v>2</v>
      </c>
      <c r="AP88" s="331">
        <v>1</v>
      </c>
      <c r="AQ88" s="331">
        <v>1</v>
      </c>
      <c r="AR88" s="331">
        <v>1</v>
      </c>
      <c r="AS88" s="331">
        <v>1</v>
      </c>
      <c r="AT88" s="150">
        <v>0</v>
      </c>
      <c r="AU88" s="331"/>
      <c r="AV88" s="138"/>
      <c r="AW88" s="137" t="s">
        <v>1411</v>
      </c>
      <c r="AX88" s="143" t="s">
        <v>1874</v>
      </c>
      <c r="AY88" s="164"/>
      <c r="AZ88" s="148" t="s">
        <v>331</v>
      </c>
      <c r="BA88" s="147" t="s">
        <v>19</v>
      </c>
      <c r="BB88" s="137">
        <v>1</v>
      </c>
      <c r="BC88" s="331">
        <v>0</v>
      </c>
      <c r="BD88" s="331">
        <v>0</v>
      </c>
      <c r="BE88" s="150">
        <v>4</v>
      </c>
      <c r="BF88" s="150">
        <v>0</v>
      </c>
      <c r="BG88" s="150">
        <v>0</v>
      </c>
      <c r="BH88" s="331"/>
      <c r="BI88" s="138"/>
      <c r="BJ88" s="149" t="s">
        <v>1481</v>
      </c>
      <c r="BK88" s="143" t="s">
        <v>1875</v>
      </c>
      <c r="BM88" s="148" t="s">
        <v>401</v>
      </c>
      <c r="BN88" s="147" t="s">
        <v>15</v>
      </c>
      <c r="BO88" s="137">
        <v>1</v>
      </c>
      <c r="BP88" s="331">
        <v>0</v>
      </c>
      <c r="BQ88" s="331">
        <v>0</v>
      </c>
      <c r="BR88" s="150">
        <v>4</v>
      </c>
      <c r="BS88" s="150">
        <v>0</v>
      </c>
      <c r="BT88" s="150">
        <v>0</v>
      </c>
      <c r="BU88" s="331"/>
      <c r="BV88" s="138"/>
      <c r="BW88" s="149" t="s">
        <v>1568</v>
      </c>
      <c r="BX88" s="143" t="s">
        <v>1789</v>
      </c>
      <c r="BY88" s="164"/>
      <c r="CX88" s="148" t="s">
        <v>897</v>
      </c>
      <c r="CY88" s="143" t="s">
        <v>6</v>
      </c>
      <c r="CZ88" s="137">
        <v>0</v>
      </c>
      <c r="DA88" s="331">
        <v>1</v>
      </c>
      <c r="DB88" s="150">
        <v>1</v>
      </c>
      <c r="DC88" s="331"/>
      <c r="DD88" s="138"/>
      <c r="DE88" s="149" t="s">
        <v>1323</v>
      </c>
      <c r="DF88" s="143" t="s">
        <v>1595</v>
      </c>
      <c r="DG88" s="164"/>
      <c r="DH88" s="148" t="s">
        <v>947</v>
      </c>
      <c r="DI88" s="143" t="s">
        <v>1</v>
      </c>
      <c r="DJ88" s="137">
        <v>0</v>
      </c>
      <c r="DK88" s="331">
        <v>0</v>
      </c>
      <c r="DL88" s="150">
        <v>0</v>
      </c>
      <c r="DM88" s="331"/>
      <c r="DN88" s="138"/>
      <c r="DO88" s="137" t="s">
        <v>1178</v>
      </c>
      <c r="DP88" s="143" t="s">
        <v>1386</v>
      </c>
      <c r="DQ88" s="164"/>
      <c r="DR88" s="148" t="s">
        <v>963</v>
      </c>
      <c r="DS88" s="143" t="s">
        <v>1</v>
      </c>
      <c r="DT88" s="137">
        <v>0</v>
      </c>
      <c r="DU88" s="331">
        <v>0</v>
      </c>
      <c r="DV88" s="150">
        <v>0</v>
      </c>
      <c r="DW88" s="331"/>
      <c r="DX88" s="138"/>
      <c r="DY88" s="137" t="s">
        <v>1180</v>
      </c>
      <c r="DZ88" s="143" t="s">
        <v>1386</v>
      </c>
      <c r="EA88" s="164"/>
      <c r="EB88" s="148" t="s">
        <v>987</v>
      </c>
      <c r="EC88" s="143" t="s">
        <v>1</v>
      </c>
      <c r="ED88" s="137">
        <v>0</v>
      </c>
      <c r="EE88" s="331">
        <v>0</v>
      </c>
      <c r="EF88" s="150">
        <v>0</v>
      </c>
      <c r="EG88" s="331"/>
      <c r="EH88" s="138"/>
      <c r="EI88" s="137">
        <v>7</v>
      </c>
      <c r="EJ88" s="143" t="s">
        <v>1386</v>
      </c>
      <c r="EK88" s="164"/>
      <c r="EL88" s="148" t="s">
        <v>1013</v>
      </c>
      <c r="EM88" s="143" t="s">
        <v>1</v>
      </c>
      <c r="EN88" s="137">
        <v>0</v>
      </c>
      <c r="EO88" s="331">
        <v>0</v>
      </c>
      <c r="EP88" s="150">
        <v>0</v>
      </c>
      <c r="EQ88" s="331"/>
      <c r="ER88" s="138"/>
      <c r="ES88" s="137">
        <v>8</v>
      </c>
      <c r="ET88" s="143" t="s">
        <v>1386</v>
      </c>
      <c r="EU88" s="164"/>
      <c r="EZ88" s="148" t="s">
        <v>1598</v>
      </c>
      <c r="FA88" s="143" t="s">
        <v>16</v>
      </c>
      <c r="FB88" s="137">
        <v>1</v>
      </c>
      <c r="FC88" s="331">
        <v>0</v>
      </c>
      <c r="FD88" s="331">
        <v>0</v>
      </c>
      <c r="FE88" s="331">
        <v>4</v>
      </c>
      <c r="FF88" s="331">
        <v>0</v>
      </c>
      <c r="FG88" s="138">
        <v>0</v>
      </c>
      <c r="FH88" s="254"/>
      <c r="FI88" s="331"/>
      <c r="FJ88" s="146" t="s">
        <v>1562</v>
      </c>
      <c r="FK88" s="143" t="s">
        <v>1876</v>
      </c>
      <c r="FZ88" s="148" t="s">
        <v>1028</v>
      </c>
      <c r="GA88" s="143" t="s">
        <v>7</v>
      </c>
      <c r="GB88" s="169">
        <v>0</v>
      </c>
      <c r="GC88" s="331">
        <v>1</v>
      </c>
      <c r="GD88" s="169">
        <v>1</v>
      </c>
      <c r="GE88" s="355"/>
      <c r="GF88" s="265"/>
      <c r="GG88" s="146" t="s">
        <v>1312</v>
      </c>
      <c r="GH88" s="143" t="s">
        <v>1671</v>
      </c>
      <c r="GJ88" s="148" t="s">
        <v>793</v>
      </c>
      <c r="GK88" s="143" t="s">
        <v>559</v>
      </c>
      <c r="GL88" s="254">
        <v>2</v>
      </c>
      <c r="GM88" s="331">
        <v>1</v>
      </c>
      <c r="GN88" s="331">
        <v>12</v>
      </c>
      <c r="GO88" s="331">
        <v>1</v>
      </c>
      <c r="GP88" s="331">
        <v>1</v>
      </c>
      <c r="GQ88" s="355"/>
      <c r="GR88" s="355"/>
      <c r="GS88" s="355"/>
      <c r="GT88" s="146" t="s">
        <v>1539</v>
      </c>
      <c r="GU88" s="143" t="s">
        <v>1877</v>
      </c>
      <c r="GW88" s="148" t="s">
        <v>1825</v>
      </c>
      <c r="GX88" s="143" t="s">
        <v>8</v>
      </c>
      <c r="GY88" s="254">
        <v>0</v>
      </c>
      <c r="GZ88" s="331">
        <v>1</v>
      </c>
      <c r="HA88" s="331">
        <v>7</v>
      </c>
      <c r="HB88" s="331">
        <v>1</v>
      </c>
      <c r="HC88" s="331">
        <v>1</v>
      </c>
      <c r="HD88" s="355"/>
      <c r="HE88" s="355"/>
      <c r="HF88" s="355"/>
      <c r="HG88" s="149" t="s">
        <v>1190</v>
      </c>
      <c r="HH88" s="143" t="s">
        <v>1878</v>
      </c>
      <c r="HJ88" s="148" t="s">
        <v>1076</v>
      </c>
      <c r="HK88" s="143" t="s">
        <v>7</v>
      </c>
      <c r="HL88" s="254">
        <v>0</v>
      </c>
      <c r="HM88" s="331">
        <v>1</v>
      </c>
      <c r="HN88" s="331">
        <v>1</v>
      </c>
      <c r="HO88" s="355"/>
      <c r="HP88" s="147"/>
      <c r="HQ88" s="146" t="s">
        <v>1297</v>
      </c>
      <c r="HR88" s="143" t="s">
        <v>1879</v>
      </c>
    </row>
    <row r="89" spans="2:226">
      <c r="B89" s="148" t="s">
        <v>45</v>
      </c>
      <c r="C89" s="147" t="s">
        <v>7</v>
      </c>
      <c r="D89" s="137">
        <v>1</v>
      </c>
      <c r="E89" s="331">
        <v>0</v>
      </c>
      <c r="F89" s="331">
        <v>0</v>
      </c>
      <c r="G89" s="150">
        <v>4</v>
      </c>
      <c r="H89" s="331"/>
      <c r="I89" s="138"/>
      <c r="J89" s="137">
        <v>1</v>
      </c>
      <c r="K89" s="143" t="s">
        <v>1880</v>
      </c>
      <c r="L89" s="164"/>
      <c r="M89" s="148" t="s">
        <v>142</v>
      </c>
      <c r="N89" s="143" t="s">
        <v>14</v>
      </c>
      <c r="O89" s="137">
        <v>1</v>
      </c>
      <c r="P89" s="331">
        <v>0</v>
      </c>
      <c r="Q89" s="331">
        <v>0</v>
      </c>
      <c r="R89" s="331">
        <v>4</v>
      </c>
      <c r="S89" s="331">
        <v>0</v>
      </c>
      <c r="T89" s="150">
        <v>0</v>
      </c>
      <c r="U89" s="331"/>
      <c r="V89" s="138"/>
      <c r="W89" s="149" t="s">
        <v>1604</v>
      </c>
      <c r="X89" s="143" t="s">
        <v>1727</v>
      </c>
      <c r="Y89" s="164"/>
      <c r="Z89" s="148" t="s">
        <v>270</v>
      </c>
      <c r="AA89" s="143" t="s">
        <v>9</v>
      </c>
      <c r="AB89" s="137">
        <v>2</v>
      </c>
      <c r="AC89" s="331">
        <v>1</v>
      </c>
      <c r="AD89" s="331">
        <v>1</v>
      </c>
      <c r="AE89" s="331">
        <v>1</v>
      </c>
      <c r="AF89" s="331">
        <v>1</v>
      </c>
      <c r="AG89" s="150">
        <v>0</v>
      </c>
      <c r="AH89" s="331"/>
      <c r="AI89" s="138"/>
      <c r="AJ89" s="137" t="s">
        <v>1409</v>
      </c>
      <c r="AK89" s="143" t="s">
        <v>1881</v>
      </c>
      <c r="AL89" s="164"/>
      <c r="AM89" s="148" t="s">
        <v>297</v>
      </c>
      <c r="AN89" s="143" t="s">
        <v>9</v>
      </c>
      <c r="AO89" s="137">
        <v>2</v>
      </c>
      <c r="AP89" s="331">
        <v>1</v>
      </c>
      <c r="AQ89" s="331">
        <v>1</v>
      </c>
      <c r="AR89" s="331">
        <v>1</v>
      </c>
      <c r="AS89" s="331">
        <v>1</v>
      </c>
      <c r="AT89" s="150">
        <v>0</v>
      </c>
      <c r="AU89" s="331"/>
      <c r="AV89" s="138"/>
      <c r="AW89" s="137" t="s">
        <v>1411</v>
      </c>
      <c r="AX89" s="143" t="s">
        <v>1881</v>
      </c>
      <c r="AY89" s="164"/>
      <c r="AZ89" s="148" t="s">
        <v>321</v>
      </c>
      <c r="BA89" s="147" t="s">
        <v>20</v>
      </c>
      <c r="BB89" s="137">
        <v>1</v>
      </c>
      <c r="BC89" s="331">
        <v>0</v>
      </c>
      <c r="BD89" s="331">
        <v>0</v>
      </c>
      <c r="BE89" s="150">
        <v>4</v>
      </c>
      <c r="BF89" s="150">
        <v>0</v>
      </c>
      <c r="BG89" s="150">
        <v>0</v>
      </c>
      <c r="BH89" s="331"/>
      <c r="BI89" s="138"/>
      <c r="BJ89" s="149" t="s">
        <v>1481</v>
      </c>
      <c r="BK89" s="143" t="s">
        <v>1882</v>
      </c>
      <c r="BM89" s="148" t="s">
        <v>390</v>
      </c>
      <c r="BN89" s="147" t="s">
        <v>16</v>
      </c>
      <c r="BO89" s="137">
        <v>1</v>
      </c>
      <c r="BP89" s="331">
        <v>0</v>
      </c>
      <c r="BQ89" s="331">
        <v>0</v>
      </c>
      <c r="BR89" s="150">
        <v>4</v>
      </c>
      <c r="BS89" s="150">
        <v>0</v>
      </c>
      <c r="BT89" s="150">
        <v>0</v>
      </c>
      <c r="BU89" s="331"/>
      <c r="BV89" s="138"/>
      <c r="BW89" s="149" t="s">
        <v>1568</v>
      </c>
      <c r="BX89" s="143" t="s">
        <v>1876</v>
      </c>
      <c r="BY89" s="164"/>
      <c r="CX89" s="148" t="s">
        <v>897</v>
      </c>
      <c r="CY89" s="143" t="s">
        <v>7</v>
      </c>
      <c r="CZ89" s="137">
        <v>0</v>
      </c>
      <c r="DA89" s="331">
        <v>1</v>
      </c>
      <c r="DB89" s="150">
        <v>1</v>
      </c>
      <c r="DC89" s="331"/>
      <c r="DD89" s="138"/>
      <c r="DE89" s="149" t="s">
        <v>1323</v>
      </c>
      <c r="DF89" s="143" t="s">
        <v>1610</v>
      </c>
      <c r="DG89" s="164"/>
      <c r="DH89" s="148" t="s">
        <v>947</v>
      </c>
      <c r="DI89" s="143" t="s">
        <v>2</v>
      </c>
      <c r="DJ89" s="137">
        <v>0</v>
      </c>
      <c r="DK89" s="331">
        <v>0</v>
      </c>
      <c r="DL89" s="150">
        <v>0</v>
      </c>
      <c r="DM89" s="331"/>
      <c r="DN89" s="138"/>
      <c r="DO89" s="137" t="s">
        <v>1178</v>
      </c>
      <c r="DP89" s="143" t="s">
        <v>1395</v>
      </c>
      <c r="DQ89" s="164"/>
      <c r="DR89" s="148" t="s">
        <v>963</v>
      </c>
      <c r="DS89" s="143" t="s">
        <v>2</v>
      </c>
      <c r="DT89" s="137">
        <v>0</v>
      </c>
      <c r="DU89" s="331">
        <v>0</v>
      </c>
      <c r="DV89" s="150">
        <v>0</v>
      </c>
      <c r="DW89" s="331"/>
      <c r="DX89" s="138"/>
      <c r="DY89" s="137" t="s">
        <v>1180</v>
      </c>
      <c r="DZ89" s="143" t="s">
        <v>1395</v>
      </c>
      <c r="EA89" s="164"/>
      <c r="EB89" s="148" t="s">
        <v>987</v>
      </c>
      <c r="EC89" s="143" t="s">
        <v>2</v>
      </c>
      <c r="ED89" s="137">
        <v>0</v>
      </c>
      <c r="EE89" s="331">
        <v>0</v>
      </c>
      <c r="EF89" s="150">
        <v>0</v>
      </c>
      <c r="EG89" s="331"/>
      <c r="EH89" s="138"/>
      <c r="EI89" s="137">
        <v>7</v>
      </c>
      <c r="EJ89" s="143" t="s">
        <v>1395</v>
      </c>
      <c r="EK89" s="164"/>
      <c r="EL89" s="148" t="s">
        <v>1013</v>
      </c>
      <c r="EM89" s="143" t="s">
        <v>2</v>
      </c>
      <c r="EN89" s="137">
        <v>0</v>
      </c>
      <c r="EO89" s="331">
        <v>0</v>
      </c>
      <c r="EP89" s="150">
        <v>0</v>
      </c>
      <c r="EQ89" s="331"/>
      <c r="ER89" s="138"/>
      <c r="ES89" s="137">
        <v>8</v>
      </c>
      <c r="ET89" s="143" t="s">
        <v>1395</v>
      </c>
      <c r="EU89" s="164"/>
      <c r="EZ89" s="148" t="s">
        <v>1613</v>
      </c>
      <c r="FA89" s="143" t="s">
        <v>16</v>
      </c>
      <c r="FB89" s="137">
        <v>1</v>
      </c>
      <c r="FC89" s="331">
        <v>0</v>
      </c>
      <c r="FD89" s="331">
        <v>0</v>
      </c>
      <c r="FE89" s="331">
        <v>4</v>
      </c>
      <c r="FF89" s="331">
        <v>0</v>
      </c>
      <c r="FG89" s="138">
        <v>0</v>
      </c>
      <c r="FH89" s="254"/>
      <c r="FI89" s="331"/>
      <c r="FJ89" s="146" t="s">
        <v>1562</v>
      </c>
      <c r="FK89" s="143" t="s">
        <v>1883</v>
      </c>
      <c r="FZ89" s="148" t="s">
        <v>1029</v>
      </c>
      <c r="GA89" s="143" t="s">
        <v>1</v>
      </c>
      <c r="GB89" s="169">
        <v>0</v>
      </c>
      <c r="GC89" s="331">
        <v>0</v>
      </c>
      <c r="GD89" s="169">
        <v>0</v>
      </c>
      <c r="GE89" s="355"/>
      <c r="GF89" s="265"/>
      <c r="GG89" s="146" t="s">
        <v>1312</v>
      </c>
      <c r="GH89" s="143" t="s">
        <v>1386</v>
      </c>
      <c r="GJ89" s="148" t="s">
        <v>1884</v>
      </c>
      <c r="GK89" s="143" t="s">
        <v>3</v>
      </c>
      <c r="GL89" s="254">
        <v>1</v>
      </c>
      <c r="GM89" s="331">
        <v>0</v>
      </c>
      <c r="GN89" s="331">
        <v>0</v>
      </c>
      <c r="GO89" s="331">
        <v>4</v>
      </c>
      <c r="GP89" s="331">
        <v>0</v>
      </c>
      <c r="GQ89" s="355"/>
      <c r="GR89" s="355"/>
      <c r="GS89" s="355"/>
      <c r="GT89" s="146" t="s">
        <v>794</v>
      </c>
      <c r="GU89" s="143" t="s">
        <v>1885</v>
      </c>
      <c r="GW89" s="148" t="s">
        <v>1825</v>
      </c>
      <c r="GX89" s="143" t="s">
        <v>9</v>
      </c>
      <c r="GY89" s="254">
        <v>0</v>
      </c>
      <c r="GZ89" s="331">
        <v>1</v>
      </c>
      <c r="HA89" s="331">
        <v>7</v>
      </c>
      <c r="HB89" s="331">
        <v>1</v>
      </c>
      <c r="HC89" s="331">
        <v>1</v>
      </c>
      <c r="HD89" s="355"/>
      <c r="HE89" s="355"/>
      <c r="HF89" s="355"/>
      <c r="HG89" s="149" t="s">
        <v>1190</v>
      </c>
      <c r="HH89" s="143" t="s">
        <v>1886</v>
      </c>
      <c r="HJ89" s="148" t="s">
        <v>1079</v>
      </c>
      <c r="HK89" s="143" t="s">
        <v>1</v>
      </c>
      <c r="HL89" s="254">
        <v>0</v>
      </c>
      <c r="HM89" s="331">
        <v>0</v>
      </c>
      <c r="HN89" s="331">
        <v>0</v>
      </c>
      <c r="HO89" s="355"/>
      <c r="HP89" s="147"/>
      <c r="HQ89" s="146" t="s">
        <v>1297</v>
      </c>
      <c r="HR89" s="143" t="s">
        <v>1386</v>
      </c>
    </row>
    <row r="90" spans="2:226">
      <c r="B90" s="148" t="s">
        <v>45</v>
      </c>
      <c r="C90" s="147" t="s">
        <v>8</v>
      </c>
      <c r="D90" s="137">
        <v>0</v>
      </c>
      <c r="E90" s="331">
        <v>1</v>
      </c>
      <c r="F90" s="331">
        <v>1</v>
      </c>
      <c r="G90" s="150">
        <v>1</v>
      </c>
      <c r="H90" s="331"/>
      <c r="I90" s="138"/>
      <c r="J90" s="137">
        <v>1</v>
      </c>
      <c r="K90" s="143" t="s">
        <v>1887</v>
      </c>
      <c r="L90" s="164"/>
      <c r="M90" s="148" t="s">
        <v>128</v>
      </c>
      <c r="N90" s="143" t="s">
        <v>15</v>
      </c>
      <c r="O90" s="137">
        <v>1</v>
      </c>
      <c r="P90" s="331">
        <v>0</v>
      </c>
      <c r="Q90" s="331">
        <v>0</v>
      </c>
      <c r="R90" s="331">
        <v>4</v>
      </c>
      <c r="S90" s="331">
        <v>0</v>
      </c>
      <c r="T90" s="150">
        <v>0</v>
      </c>
      <c r="U90" s="331"/>
      <c r="V90" s="138"/>
      <c r="W90" s="149" t="s">
        <v>1604</v>
      </c>
      <c r="X90" s="143" t="s">
        <v>1739</v>
      </c>
      <c r="Y90" s="164"/>
      <c r="Z90" s="148" t="s">
        <v>270</v>
      </c>
      <c r="AA90" s="143" t="s">
        <v>10</v>
      </c>
      <c r="AB90" s="137">
        <v>0</v>
      </c>
      <c r="AC90" s="331">
        <v>1</v>
      </c>
      <c r="AD90" s="331">
        <v>7</v>
      </c>
      <c r="AE90" s="331">
        <v>1</v>
      </c>
      <c r="AF90" s="331">
        <v>1</v>
      </c>
      <c r="AG90" s="150">
        <v>0</v>
      </c>
      <c r="AH90" s="331"/>
      <c r="AI90" s="138"/>
      <c r="AJ90" s="137" t="s">
        <v>1409</v>
      </c>
      <c r="AK90" s="143" t="s">
        <v>1888</v>
      </c>
      <c r="AL90" s="164"/>
      <c r="AM90" s="148" t="s">
        <v>297</v>
      </c>
      <c r="AN90" s="143" t="s">
        <v>10</v>
      </c>
      <c r="AO90" s="137">
        <v>0</v>
      </c>
      <c r="AP90" s="331">
        <v>1</v>
      </c>
      <c r="AQ90" s="331">
        <v>7</v>
      </c>
      <c r="AR90" s="331">
        <v>1</v>
      </c>
      <c r="AS90" s="331">
        <v>1</v>
      </c>
      <c r="AT90" s="150">
        <v>0</v>
      </c>
      <c r="AU90" s="331"/>
      <c r="AV90" s="138"/>
      <c r="AW90" s="137" t="s">
        <v>1411</v>
      </c>
      <c r="AX90" s="143" t="s">
        <v>1888</v>
      </c>
      <c r="AY90" s="164"/>
      <c r="AZ90" s="148" t="s">
        <v>331</v>
      </c>
      <c r="BA90" s="147" t="s">
        <v>20</v>
      </c>
      <c r="BB90" s="137">
        <v>1</v>
      </c>
      <c r="BC90" s="331">
        <v>0</v>
      </c>
      <c r="BD90" s="331">
        <v>0</v>
      </c>
      <c r="BE90" s="150">
        <v>4</v>
      </c>
      <c r="BF90" s="150">
        <v>0</v>
      </c>
      <c r="BG90" s="150">
        <v>0</v>
      </c>
      <c r="BH90" s="331"/>
      <c r="BI90" s="138"/>
      <c r="BJ90" s="149" t="s">
        <v>1481</v>
      </c>
      <c r="BK90" s="143" t="s">
        <v>1889</v>
      </c>
      <c r="BM90" s="148" t="s">
        <v>401</v>
      </c>
      <c r="BN90" s="147" t="s">
        <v>16</v>
      </c>
      <c r="BO90" s="137">
        <v>1</v>
      </c>
      <c r="BP90" s="331">
        <v>0</v>
      </c>
      <c r="BQ90" s="331">
        <v>0</v>
      </c>
      <c r="BR90" s="150">
        <v>4</v>
      </c>
      <c r="BS90" s="150">
        <v>0</v>
      </c>
      <c r="BT90" s="150">
        <v>0</v>
      </c>
      <c r="BU90" s="331"/>
      <c r="BV90" s="138"/>
      <c r="BW90" s="149" t="s">
        <v>1568</v>
      </c>
      <c r="BX90" s="143" t="s">
        <v>1883</v>
      </c>
      <c r="BY90" s="164"/>
      <c r="CX90" s="148" t="s">
        <v>900</v>
      </c>
      <c r="CY90" s="143" t="s">
        <v>1</v>
      </c>
      <c r="CZ90" s="137">
        <v>0</v>
      </c>
      <c r="DA90" s="331">
        <v>0</v>
      </c>
      <c r="DB90" s="150">
        <v>0</v>
      </c>
      <c r="DC90" s="331"/>
      <c r="DD90" s="138"/>
      <c r="DE90" s="149" t="s">
        <v>1323</v>
      </c>
      <c r="DF90" s="143" t="s">
        <v>1386</v>
      </c>
      <c r="DG90" s="164"/>
      <c r="DH90" s="148" t="s">
        <v>947</v>
      </c>
      <c r="DI90" s="143" t="s">
        <v>3</v>
      </c>
      <c r="DJ90" s="137">
        <v>0</v>
      </c>
      <c r="DK90" s="331">
        <v>0</v>
      </c>
      <c r="DL90" s="150">
        <v>0</v>
      </c>
      <c r="DM90" s="331"/>
      <c r="DN90" s="138"/>
      <c r="DO90" s="137" t="s">
        <v>1178</v>
      </c>
      <c r="DP90" s="143" t="s">
        <v>1404</v>
      </c>
      <c r="DQ90" s="164"/>
      <c r="DR90" s="148" t="s">
        <v>963</v>
      </c>
      <c r="DS90" s="143" t="s">
        <v>3</v>
      </c>
      <c r="DT90" s="137">
        <v>0</v>
      </c>
      <c r="DU90" s="331">
        <v>0</v>
      </c>
      <c r="DV90" s="150">
        <v>0</v>
      </c>
      <c r="DW90" s="331"/>
      <c r="DX90" s="138"/>
      <c r="DY90" s="137" t="s">
        <v>1180</v>
      </c>
      <c r="DZ90" s="143" t="s">
        <v>1404</v>
      </c>
      <c r="EA90" s="164"/>
      <c r="EB90" s="148" t="s">
        <v>987</v>
      </c>
      <c r="EC90" s="143" t="s">
        <v>3</v>
      </c>
      <c r="ED90" s="137">
        <v>0</v>
      </c>
      <c r="EE90" s="331">
        <v>0</v>
      </c>
      <c r="EF90" s="150">
        <v>0</v>
      </c>
      <c r="EG90" s="331"/>
      <c r="EH90" s="138"/>
      <c r="EI90" s="137">
        <v>7</v>
      </c>
      <c r="EJ90" s="143" t="s">
        <v>1404</v>
      </c>
      <c r="EK90" s="164"/>
      <c r="EL90" s="148" t="s">
        <v>1013</v>
      </c>
      <c r="EM90" s="143" t="s">
        <v>3</v>
      </c>
      <c r="EN90" s="137">
        <v>0</v>
      </c>
      <c r="EO90" s="331">
        <v>0</v>
      </c>
      <c r="EP90" s="150">
        <v>0</v>
      </c>
      <c r="EQ90" s="331"/>
      <c r="ER90" s="138"/>
      <c r="ES90" s="137">
        <v>8</v>
      </c>
      <c r="ET90" s="143" t="s">
        <v>1404</v>
      </c>
      <c r="EU90" s="164"/>
      <c r="EZ90" s="148" t="s">
        <v>1598</v>
      </c>
      <c r="FA90" s="143" t="s">
        <v>17</v>
      </c>
      <c r="FB90" s="137">
        <v>1</v>
      </c>
      <c r="FC90" s="331">
        <v>0</v>
      </c>
      <c r="FD90" s="331">
        <v>0</v>
      </c>
      <c r="FE90" s="331">
        <v>4</v>
      </c>
      <c r="FF90" s="331">
        <v>0</v>
      </c>
      <c r="FG90" s="138">
        <v>0</v>
      </c>
      <c r="FH90" s="254"/>
      <c r="FI90" s="331"/>
      <c r="FJ90" s="146" t="s">
        <v>1562</v>
      </c>
      <c r="FK90" s="143" t="s">
        <v>1890</v>
      </c>
      <c r="FZ90" s="148" t="s">
        <v>1029</v>
      </c>
      <c r="GA90" s="143" t="s">
        <v>2</v>
      </c>
      <c r="GB90" s="169">
        <v>0</v>
      </c>
      <c r="GC90" s="331">
        <v>0</v>
      </c>
      <c r="GD90" s="169">
        <v>0</v>
      </c>
      <c r="GE90" s="355"/>
      <c r="GF90" s="265"/>
      <c r="GG90" s="146" t="s">
        <v>1312</v>
      </c>
      <c r="GH90" s="143" t="s">
        <v>1395</v>
      </c>
      <c r="GJ90" s="148" t="s">
        <v>1891</v>
      </c>
      <c r="GK90" s="143" t="s">
        <v>3</v>
      </c>
      <c r="GL90" s="254">
        <v>1</v>
      </c>
      <c r="GM90" s="331">
        <v>0</v>
      </c>
      <c r="GN90" s="331">
        <v>0</v>
      </c>
      <c r="GO90" s="331">
        <v>4</v>
      </c>
      <c r="GP90" s="331">
        <v>0</v>
      </c>
      <c r="GQ90" s="355"/>
      <c r="GR90" s="355"/>
      <c r="GS90" s="355"/>
      <c r="GT90" s="146" t="s">
        <v>1892</v>
      </c>
      <c r="GU90" s="143" t="s">
        <v>1893</v>
      </c>
      <c r="GW90" s="148" t="s">
        <v>1825</v>
      </c>
      <c r="GX90" s="143" t="s">
        <v>10</v>
      </c>
      <c r="GY90" s="254">
        <v>0</v>
      </c>
      <c r="GZ90" s="331">
        <v>1</v>
      </c>
      <c r="HA90" s="331">
        <v>7</v>
      </c>
      <c r="HB90" s="331">
        <v>1</v>
      </c>
      <c r="HC90" s="331">
        <v>1</v>
      </c>
      <c r="HD90" s="355"/>
      <c r="HE90" s="355"/>
      <c r="HF90" s="355"/>
      <c r="HG90" s="149" t="s">
        <v>1190</v>
      </c>
      <c r="HH90" s="143" t="s">
        <v>1894</v>
      </c>
      <c r="HJ90" s="148" t="s">
        <v>1079</v>
      </c>
      <c r="HK90" s="143" t="s">
        <v>2</v>
      </c>
      <c r="HL90" s="254">
        <v>0</v>
      </c>
      <c r="HM90" s="331">
        <v>0</v>
      </c>
      <c r="HN90" s="331">
        <v>0</v>
      </c>
      <c r="HO90" s="355"/>
      <c r="HP90" s="147"/>
      <c r="HQ90" s="146" t="s">
        <v>1297</v>
      </c>
      <c r="HR90" s="143" t="s">
        <v>1395</v>
      </c>
    </row>
    <row r="91" spans="2:226" ht="13.8" thickBot="1">
      <c r="B91" s="148" t="s">
        <v>49</v>
      </c>
      <c r="C91" s="147" t="s">
        <v>1</v>
      </c>
      <c r="D91" s="137">
        <v>0</v>
      </c>
      <c r="E91" s="331">
        <v>0</v>
      </c>
      <c r="F91" s="331">
        <v>0</v>
      </c>
      <c r="G91" s="150">
        <v>7</v>
      </c>
      <c r="H91" s="331"/>
      <c r="I91" s="138"/>
      <c r="J91" s="137">
        <v>1</v>
      </c>
      <c r="K91" s="143" t="s">
        <v>1517</v>
      </c>
      <c r="L91" s="164"/>
      <c r="M91" s="148" t="s">
        <v>142</v>
      </c>
      <c r="N91" s="143" t="s">
        <v>15</v>
      </c>
      <c r="O91" s="137">
        <v>1</v>
      </c>
      <c r="P91" s="331">
        <v>0</v>
      </c>
      <c r="Q91" s="331">
        <v>0</v>
      </c>
      <c r="R91" s="331">
        <v>4</v>
      </c>
      <c r="S91" s="331">
        <v>0</v>
      </c>
      <c r="T91" s="150">
        <v>0</v>
      </c>
      <c r="U91" s="331"/>
      <c r="V91" s="138"/>
      <c r="W91" s="149" t="s">
        <v>1604</v>
      </c>
      <c r="X91" s="143" t="s">
        <v>1750</v>
      </c>
      <c r="Y91" s="164"/>
      <c r="Z91" s="148" t="s">
        <v>270</v>
      </c>
      <c r="AA91" s="143" t="s">
        <v>11</v>
      </c>
      <c r="AB91" s="137">
        <v>2</v>
      </c>
      <c r="AC91" s="331">
        <v>1</v>
      </c>
      <c r="AD91" s="331">
        <v>1</v>
      </c>
      <c r="AE91" s="331">
        <v>1</v>
      </c>
      <c r="AF91" s="331">
        <v>1</v>
      </c>
      <c r="AG91" s="150">
        <v>0</v>
      </c>
      <c r="AH91" s="331"/>
      <c r="AI91" s="138"/>
      <c r="AJ91" s="137" t="s">
        <v>1409</v>
      </c>
      <c r="AK91" s="143" t="s">
        <v>1895</v>
      </c>
      <c r="AL91" s="164"/>
      <c r="AM91" s="148" t="s">
        <v>297</v>
      </c>
      <c r="AN91" s="143" t="s">
        <v>11</v>
      </c>
      <c r="AO91" s="137">
        <v>2</v>
      </c>
      <c r="AP91" s="331">
        <v>1</v>
      </c>
      <c r="AQ91" s="331">
        <v>1</v>
      </c>
      <c r="AR91" s="331">
        <v>1</v>
      </c>
      <c r="AS91" s="331">
        <v>1</v>
      </c>
      <c r="AT91" s="150">
        <v>0</v>
      </c>
      <c r="AU91" s="331"/>
      <c r="AV91" s="138"/>
      <c r="AW91" s="137" t="s">
        <v>1411</v>
      </c>
      <c r="AX91" s="143" t="s">
        <v>1895</v>
      </c>
      <c r="AY91" s="164"/>
      <c r="AZ91" s="148" t="s">
        <v>321</v>
      </c>
      <c r="BA91" s="147" t="s">
        <v>311</v>
      </c>
      <c r="BB91" s="137">
        <v>1</v>
      </c>
      <c r="BC91" s="331">
        <v>0</v>
      </c>
      <c r="BD91" s="331">
        <v>0</v>
      </c>
      <c r="BE91" s="150">
        <v>4</v>
      </c>
      <c r="BF91" s="150">
        <v>0</v>
      </c>
      <c r="BG91" s="150">
        <v>0</v>
      </c>
      <c r="BH91" s="331"/>
      <c r="BI91" s="138"/>
      <c r="BJ91" s="149" t="s">
        <v>1481</v>
      </c>
      <c r="BK91" s="143" t="s">
        <v>1896</v>
      </c>
      <c r="BM91" s="148" t="s">
        <v>390</v>
      </c>
      <c r="BN91" s="147" t="s">
        <v>17</v>
      </c>
      <c r="BO91" s="137">
        <v>1</v>
      </c>
      <c r="BP91" s="331">
        <v>0</v>
      </c>
      <c r="BQ91" s="331">
        <v>0</v>
      </c>
      <c r="BR91" s="150">
        <v>4</v>
      </c>
      <c r="BS91" s="150">
        <v>0</v>
      </c>
      <c r="BT91" s="150">
        <v>0</v>
      </c>
      <c r="BU91" s="331"/>
      <c r="BV91" s="138"/>
      <c r="BW91" s="149" t="s">
        <v>1568</v>
      </c>
      <c r="BX91" s="143" t="s">
        <v>1890</v>
      </c>
      <c r="BY91" s="164"/>
      <c r="CX91" s="148" t="s">
        <v>900</v>
      </c>
      <c r="CY91" s="143" t="s">
        <v>2</v>
      </c>
      <c r="CZ91" s="137">
        <v>0</v>
      </c>
      <c r="DA91" s="331">
        <v>0</v>
      </c>
      <c r="DB91" s="150">
        <v>0</v>
      </c>
      <c r="DC91" s="331"/>
      <c r="DD91" s="138"/>
      <c r="DE91" s="149" t="s">
        <v>1323</v>
      </c>
      <c r="DF91" s="143" t="s">
        <v>1395</v>
      </c>
      <c r="DG91" s="164"/>
      <c r="DH91" s="148" t="s">
        <v>947</v>
      </c>
      <c r="DI91" s="143" t="s">
        <v>4</v>
      </c>
      <c r="DJ91" s="137">
        <v>1</v>
      </c>
      <c r="DK91" s="331">
        <v>0</v>
      </c>
      <c r="DL91" s="150">
        <v>0</v>
      </c>
      <c r="DM91" s="331"/>
      <c r="DN91" s="138"/>
      <c r="DO91" s="137" t="s">
        <v>1178</v>
      </c>
      <c r="DP91" s="143" t="s">
        <v>1897</v>
      </c>
      <c r="DQ91" s="164"/>
      <c r="DR91" s="148" t="s">
        <v>963</v>
      </c>
      <c r="DS91" s="143" t="s">
        <v>4</v>
      </c>
      <c r="DT91" s="137">
        <v>1</v>
      </c>
      <c r="DU91" s="331">
        <v>0</v>
      </c>
      <c r="DV91" s="150">
        <v>0</v>
      </c>
      <c r="DW91" s="331"/>
      <c r="DX91" s="138"/>
      <c r="DY91" s="137" t="s">
        <v>1180</v>
      </c>
      <c r="DZ91" s="143" t="s">
        <v>1897</v>
      </c>
      <c r="EA91" s="164"/>
      <c r="EB91" s="148" t="s">
        <v>987</v>
      </c>
      <c r="EC91" s="143" t="s">
        <v>4</v>
      </c>
      <c r="ED91" s="137">
        <v>1</v>
      </c>
      <c r="EE91" s="331">
        <v>0</v>
      </c>
      <c r="EF91" s="150">
        <v>0</v>
      </c>
      <c r="EG91" s="331"/>
      <c r="EH91" s="138"/>
      <c r="EI91" s="137">
        <v>7</v>
      </c>
      <c r="EJ91" s="143" t="s">
        <v>1708</v>
      </c>
      <c r="EK91" s="164"/>
      <c r="EL91" s="148" t="s">
        <v>1013</v>
      </c>
      <c r="EM91" s="143" t="s">
        <v>4</v>
      </c>
      <c r="EN91" s="137">
        <v>1</v>
      </c>
      <c r="EO91" s="331">
        <v>0</v>
      </c>
      <c r="EP91" s="150">
        <v>0</v>
      </c>
      <c r="EQ91" s="331"/>
      <c r="ER91" s="138"/>
      <c r="ES91" s="137">
        <v>8</v>
      </c>
      <c r="ET91" s="143" t="s">
        <v>1897</v>
      </c>
      <c r="EU91" s="164"/>
      <c r="EZ91" s="148" t="s">
        <v>1613</v>
      </c>
      <c r="FA91" s="143" t="s">
        <v>17</v>
      </c>
      <c r="FB91" s="137">
        <v>1</v>
      </c>
      <c r="FC91" s="331">
        <v>0</v>
      </c>
      <c r="FD91" s="331">
        <v>0</v>
      </c>
      <c r="FE91" s="331">
        <v>4</v>
      </c>
      <c r="FF91" s="331">
        <v>0</v>
      </c>
      <c r="FG91" s="138">
        <v>0</v>
      </c>
      <c r="FH91" s="254"/>
      <c r="FI91" s="331"/>
      <c r="FJ91" s="146" t="s">
        <v>1562</v>
      </c>
      <c r="FK91" s="143" t="s">
        <v>1898</v>
      </c>
      <c r="FZ91" s="148" t="s">
        <v>1029</v>
      </c>
      <c r="GA91" s="143" t="s">
        <v>3</v>
      </c>
      <c r="GB91" s="169">
        <v>0</v>
      </c>
      <c r="GC91" s="331">
        <v>0</v>
      </c>
      <c r="GD91" s="169">
        <v>0</v>
      </c>
      <c r="GE91" s="355"/>
      <c r="GF91" s="265"/>
      <c r="GG91" s="146" t="s">
        <v>1312</v>
      </c>
      <c r="GH91" s="143" t="s">
        <v>1404</v>
      </c>
      <c r="GJ91" s="148" t="s">
        <v>1899</v>
      </c>
      <c r="GK91" s="143" t="s">
        <v>5</v>
      </c>
      <c r="GL91" s="254">
        <v>4</v>
      </c>
      <c r="GM91" s="331">
        <v>1</v>
      </c>
      <c r="GN91" s="331">
        <v>1</v>
      </c>
      <c r="GO91" s="331">
        <v>1</v>
      </c>
      <c r="GP91" s="331">
        <v>2</v>
      </c>
      <c r="GQ91" s="355"/>
      <c r="GR91" s="355"/>
      <c r="GS91" s="355"/>
      <c r="GT91" s="146" t="s">
        <v>1892</v>
      </c>
      <c r="GU91" s="143" t="s">
        <v>1900</v>
      </c>
      <c r="GW91" s="151" t="s">
        <v>1825</v>
      </c>
      <c r="GX91" s="144" t="s">
        <v>11</v>
      </c>
      <c r="GY91" s="342">
        <v>0</v>
      </c>
      <c r="GZ91" s="156">
        <v>1</v>
      </c>
      <c r="HA91" s="156">
        <v>7</v>
      </c>
      <c r="HB91" s="156">
        <v>1</v>
      </c>
      <c r="HC91" s="156">
        <v>1</v>
      </c>
      <c r="HD91" s="172"/>
      <c r="HE91" s="172"/>
      <c r="HF91" s="172"/>
      <c r="HG91" s="158" t="s">
        <v>1190</v>
      </c>
      <c r="HH91" s="144" t="s">
        <v>1901</v>
      </c>
      <c r="HJ91" s="148" t="s">
        <v>1079</v>
      </c>
      <c r="HK91" s="143" t="s">
        <v>3</v>
      </c>
      <c r="HL91" s="254">
        <v>0</v>
      </c>
      <c r="HM91" s="331">
        <v>0</v>
      </c>
      <c r="HN91" s="331">
        <v>0</v>
      </c>
      <c r="HO91" s="355"/>
      <c r="HP91" s="147"/>
      <c r="HQ91" s="146" t="s">
        <v>1297</v>
      </c>
      <c r="HR91" s="143" t="s">
        <v>1502</v>
      </c>
    </row>
    <row r="92" spans="2:226">
      <c r="B92" s="148" t="s">
        <v>49</v>
      </c>
      <c r="C92" s="147" t="s">
        <v>2</v>
      </c>
      <c r="D92" s="137">
        <v>0</v>
      </c>
      <c r="E92" s="331">
        <v>0</v>
      </c>
      <c r="F92" s="331">
        <v>0</v>
      </c>
      <c r="G92" s="150">
        <v>7</v>
      </c>
      <c r="H92" s="331"/>
      <c r="I92" s="138"/>
      <c r="J92" s="137">
        <v>1</v>
      </c>
      <c r="K92" s="143" t="s">
        <v>1529</v>
      </c>
      <c r="L92" s="164"/>
      <c r="M92" s="148" t="s">
        <v>128</v>
      </c>
      <c r="N92" s="143" t="s">
        <v>16</v>
      </c>
      <c r="O92" s="137">
        <v>1</v>
      </c>
      <c r="P92" s="331">
        <v>0</v>
      </c>
      <c r="Q92" s="331">
        <v>0</v>
      </c>
      <c r="R92" s="331">
        <v>4</v>
      </c>
      <c r="S92" s="331">
        <v>0</v>
      </c>
      <c r="T92" s="150">
        <v>0</v>
      </c>
      <c r="U92" s="331"/>
      <c r="V92" s="138"/>
      <c r="W92" s="149" t="s">
        <v>1604</v>
      </c>
      <c r="X92" s="143" t="s">
        <v>1760</v>
      </c>
      <c r="Y92" s="164"/>
      <c r="Z92" s="148" t="s">
        <v>270</v>
      </c>
      <c r="AA92" s="143" t="s">
        <v>13</v>
      </c>
      <c r="AB92" s="137">
        <v>0</v>
      </c>
      <c r="AC92" s="331">
        <v>0</v>
      </c>
      <c r="AD92" s="331">
        <v>0</v>
      </c>
      <c r="AE92" s="331">
        <v>5</v>
      </c>
      <c r="AF92" s="331">
        <v>0</v>
      </c>
      <c r="AG92" s="150">
        <v>0</v>
      </c>
      <c r="AH92" s="331"/>
      <c r="AI92" s="138"/>
      <c r="AJ92" s="137" t="s">
        <v>1409</v>
      </c>
      <c r="AK92" s="143" t="s">
        <v>1902</v>
      </c>
      <c r="AL92" s="164"/>
      <c r="AM92" s="148" t="s">
        <v>297</v>
      </c>
      <c r="AN92" s="143" t="s">
        <v>13</v>
      </c>
      <c r="AO92" s="137">
        <v>0</v>
      </c>
      <c r="AP92" s="331">
        <v>0</v>
      </c>
      <c r="AQ92" s="331">
        <v>0</v>
      </c>
      <c r="AR92" s="331">
        <v>5</v>
      </c>
      <c r="AS92" s="331">
        <v>0</v>
      </c>
      <c r="AT92" s="150">
        <v>0</v>
      </c>
      <c r="AU92" s="331"/>
      <c r="AV92" s="138"/>
      <c r="AW92" s="137" t="s">
        <v>1411</v>
      </c>
      <c r="AX92" s="143" t="s">
        <v>1902</v>
      </c>
      <c r="AY92" s="164"/>
      <c r="AZ92" s="148" t="s">
        <v>331</v>
      </c>
      <c r="BA92" s="147" t="s">
        <v>311</v>
      </c>
      <c r="BB92" s="137">
        <v>1</v>
      </c>
      <c r="BC92" s="331">
        <v>0</v>
      </c>
      <c r="BD92" s="331">
        <v>0</v>
      </c>
      <c r="BE92" s="150">
        <v>4</v>
      </c>
      <c r="BF92" s="150">
        <v>0</v>
      </c>
      <c r="BG92" s="150">
        <v>0</v>
      </c>
      <c r="BH92" s="331"/>
      <c r="BI92" s="138"/>
      <c r="BJ92" s="149" t="s">
        <v>1481</v>
      </c>
      <c r="BK92" s="143" t="s">
        <v>1903</v>
      </c>
      <c r="BM92" s="148" t="s">
        <v>401</v>
      </c>
      <c r="BN92" s="147" t="s">
        <v>17</v>
      </c>
      <c r="BO92" s="137">
        <v>1</v>
      </c>
      <c r="BP92" s="331">
        <v>0</v>
      </c>
      <c r="BQ92" s="331">
        <v>0</v>
      </c>
      <c r="BR92" s="150">
        <v>4</v>
      </c>
      <c r="BS92" s="150">
        <v>0</v>
      </c>
      <c r="BT92" s="150">
        <v>0</v>
      </c>
      <c r="BU92" s="331"/>
      <c r="BV92" s="138"/>
      <c r="BW92" s="149" t="s">
        <v>1568</v>
      </c>
      <c r="BX92" s="143" t="s">
        <v>1898</v>
      </c>
      <c r="BY92" s="164"/>
      <c r="CX92" s="148" t="s">
        <v>900</v>
      </c>
      <c r="CY92" s="143" t="s">
        <v>3</v>
      </c>
      <c r="CZ92" s="137">
        <v>0</v>
      </c>
      <c r="DA92" s="331">
        <v>0</v>
      </c>
      <c r="DB92" s="150">
        <v>0</v>
      </c>
      <c r="DC92" s="331"/>
      <c r="DD92" s="138"/>
      <c r="DE92" s="149" t="s">
        <v>1323</v>
      </c>
      <c r="DF92" s="143" t="s">
        <v>1404</v>
      </c>
      <c r="DG92" s="164"/>
      <c r="DH92" s="148" t="s">
        <v>947</v>
      </c>
      <c r="DI92" s="143" t="s">
        <v>5</v>
      </c>
      <c r="DJ92" s="137">
        <v>1</v>
      </c>
      <c r="DK92" s="331">
        <v>0</v>
      </c>
      <c r="DL92" s="150">
        <v>0</v>
      </c>
      <c r="DM92" s="331"/>
      <c r="DN92" s="138"/>
      <c r="DO92" s="137" t="s">
        <v>1178</v>
      </c>
      <c r="DP92" s="143" t="s">
        <v>1904</v>
      </c>
      <c r="DQ92" s="164"/>
      <c r="DR92" s="148" t="s">
        <v>963</v>
      </c>
      <c r="DS92" s="143" t="s">
        <v>5</v>
      </c>
      <c r="DT92" s="137">
        <v>1</v>
      </c>
      <c r="DU92" s="331">
        <v>0</v>
      </c>
      <c r="DV92" s="150">
        <v>0</v>
      </c>
      <c r="DW92" s="331"/>
      <c r="DX92" s="138"/>
      <c r="DY92" s="137" t="s">
        <v>1180</v>
      </c>
      <c r="DZ92" s="143" t="s">
        <v>1904</v>
      </c>
      <c r="EA92" s="164"/>
      <c r="EB92" s="148" t="s">
        <v>987</v>
      </c>
      <c r="EC92" s="143" t="s">
        <v>5</v>
      </c>
      <c r="ED92" s="137">
        <v>1</v>
      </c>
      <c r="EE92" s="331">
        <v>0</v>
      </c>
      <c r="EF92" s="150">
        <v>0</v>
      </c>
      <c r="EG92" s="331"/>
      <c r="EH92" s="138"/>
      <c r="EI92" s="137">
        <v>7</v>
      </c>
      <c r="EJ92" s="143" t="s">
        <v>1719</v>
      </c>
      <c r="EK92" s="164"/>
      <c r="EL92" s="148" t="s">
        <v>1013</v>
      </c>
      <c r="EM92" s="143" t="s">
        <v>5</v>
      </c>
      <c r="EN92" s="137">
        <v>1</v>
      </c>
      <c r="EO92" s="331">
        <v>0</v>
      </c>
      <c r="EP92" s="150">
        <v>0</v>
      </c>
      <c r="EQ92" s="331"/>
      <c r="ER92" s="138"/>
      <c r="ES92" s="137">
        <v>8</v>
      </c>
      <c r="ET92" s="143" t="s">
        <v>1904</v>
      </c>
      <c r="EU92" s="164"/>
      <c r="EZ92" s="148" t="s">
        <v>1598</v>
      </c>
      <c r="FA92" s="143" t="s">
        <v>18</v>
      </c>
      <c r="FB92" s="137">
        <v>1</v>
      </c>
      <c r="FC92" s="331">
        <v>0</v>
      </c>
      <c r="FD92" s="331">
        <v>0</v>
      </c>
      <c r="FE92" s="331">
        <v>4</v>
      </c>
      <c r="FF92" s="331">
        <v>0</v>
      </c>
      <c r="FG92" s="138">
        <v>0</v>
      </c>
      <c r="FH92" s="254"/>
      <c r="FI92" s="331"/>
      <c r="FJ92" s="146" t="s">
        <v>1562</v>
      </c>
      <c r="FK92" s="143" t="s">
        <v>1905</v>
      </c>
      <c r="FZ92" s="148" t="s">
        <v>1029</v>
      </c>
      <c r="GA92" s="143" t="s">
        <v>4</v>
      </c>
      <c r="GB92" s="169">
        <v>1</v>
      </c>
      <c r="GC92" s="331">
        <v>0</v>
      </c>
      <c r="GD92" s="169">
        <v>0</v>
      </c>
      <c r="GE92" s="355"/>
      <c r="GF92" s="265"/>
      <c r="GG92" s="146" t="s">
        <v>1312</v>
      </c>
      <c r="GH92" s="143" t="s">
        <v>1906</v>
      </c>
      <c r="GJ92" s="148" t="s">
        <v>1907</v>
      </c>
      <c r="GK92" s="143" t="s">
        <v>1</v>
      </c>
      <c r="GL92" s="254">
        <v>1</v>
      </c>
      <c r="GM92" s="331">
        <v>0</v>
      </c>
      <c r="GN92" s="331">
        <v>0</v>
      </c>
      <c r="GO92" s="331">
        <v>7</v>
      </c>
      <c r="GP92" s="331">
        <v>0</v>
      </c>
      <c r="GQ92" s="355"/>
      <c r="GR92" s="355"/>
      <c r="GS92" s="355"/>
      <c r="GT92" s="146" t="s">
        <v>1892</v>
      </c>
      <c r="GU92" s="143" t="s">
        <v>1540</v>
      </c>
      <c r="GY92" s="410"/>
      <c r="HJ92" s="148" t="s">
        <v>1079</v>
      </c>
      <c r="HK92" s="143" t="s">
        <v>4</v>
      </c>
      <c r="HL92" s="254">
        <v>1</v>
      </c>
      <c r="HM92" s="331">
        <v>0</v>
      </c>
      <c r="HN92" s="331">
        <v>0</v>
      </c>
      <c r="HO92" s="355"/>
      <c r="HP92" s="147"/>
      <c r="HQ92" s="146" t="s">
        <v>1297</v>
      </c>
      <c r="HR92" s="143" t="s">
        <v>1908</v>
      </c>
    </row>
    <row r="93" spans="2:226">
      <c r="B93" s="148" t="s">
        <v>49</v>
      </c>
      <c r="C93" s="147" t="s">
        <v>3</v>
      </c>
      <c r="D93" s="137">
        <v>1</v>
      </c>
      <c r="E93" s="331">
        <v>0</v>
      </c>
      <c r="F93" s="331">
        <v>0</v>
      </c>
      <c r="G93" s="150">
        <v>4</v>
      </c>
      <c r="H93" s="331"/>
      <c r="I93" s="138"/>
      <c r="J93" s="137">
        <v>1</v>
      </c>
      <c r="K93" s="143" t="s">
        <v>1909</v>
      </c>
      <c r="L93" s="164"/>
      <c r="M93" s="148" t="s">
        <v>142</v>
      </c>
      <c r="N93" s="143" t="s">
        <v>16</v>
      </c>
      <c r="O93" s="137">
        <v>1</v>
      </c>
      <c r="P93" s="331">
        <v>0</v>
      </c>
      <c r="Q93" s="331">
        <v>0</v>
      </c>
      <c r="R93" s="331">
        <v>4</v>
      </c>
      <c r="S93" s="331">
        <v>0</v>
      </c>
      <c r="T93" s="150">
        <v>0</v>
      </c>
      <c r="U93" s="331"/>
      <c r="V93" s="138"/>
      <c r="W93" s="149" t="s">
        <v>1604</v>
      </c>
      <c r="X93" s="143" t="s">
        <v>1769</v>
      </c>
      <c r="Y93" s="164"/>
      <c r="Z93" s="148" t="s">
        <v>270</v>
      </c>
      <c r="AA93" s="143" t="s">
        <v>14</v>
      </c>
      <c r="AB93" s="137">
        <v>2</v>
      </c>
      <c r="AC93" s="331">
        <v>1</v>
      </c>
      <c r="AD93" s="331">
        <v>1</v>
      </c>
      <c r="AE93" s="331">
        <v>1</v>
      </c>
      <c r="AF93" s="331">
        <v>1</v>
      </c>
      <c r="AG93" s="150">
        <v>1</v>
      </c>
      <c r="AH93" s="331"/>
      <c r="AI93" s="138"/>
      <c r="AJ93" s="137" t="s">
        <v>1409</v>
      </c>
      <c r="AK93" s="143" t="s">
        <v>1910</v>
      </c>
      <c r="AL93" s="164"/>
      <c r="AM93" s="148" t="s">
        <v>297</v>
      </c>
      <c r="AN93" s="143" t="s">
        <v>14</v>
      </c>
      <c r="AO93" s="137">
        <v>2</v>
      </c>
      <c r="AP93" s="331">
        <v>1</v>
      </c>
      <c r="AQ93" s="331">
        <v>1</v>
      </c>
      <c r="AR93" s="331">
        <v>1</v>
      </c>
      <c r="AS93" s="331">
        <v>1</v>
      </c>
      <c r="AT93" s="150">
        <v>1</v>
      </c>
      <c r="AU93" s="331"/>
      <c r="AV93" s="138"/>
      <c r="AW93" s="137" t="s">
        <v>1411</v>
      </c>
      <c r="AX93" s="143" t="s">
        <v>1910</v>
      </c>
      <c r="AY93" s="164"/>
      <c r="AZ93" s="148" t="s">
        <v>338</v>
      </c>
      <c r="BA93" s="147" t="s">
        <v>1</v>
      </c>
      <c r="BB93" s="137">
        <v>0</v>
      </c>
      <c r="BC93" s="331">
        <v>0</v>
      </c>
      <c r="BD93" s="331">
        <v>0</v>
      </c>
      <c r="BE93" s="150">
        <v>7</v>
      </c>
      <c r="BF93" s="150">
        <v>0</v>
      </c>
      <c r="BG93" s="150">
        <v>0</v>
      </c>
      <c r="BH93" s="331"/>
      <c r="BI93" s="138"/>
      <c r="BJ93" s="149" t="s">
        <v>1481</v>
      </c>
      <c r="BK93" s="143" t="s">
        <v>1361</v>
      </c>
      <c r="BM93" s="148" t="s">
        <v>390</v>
      </c>
      <c r="BN93" s="147" t="s">
        <v>18</v>
      </c>
      <c r="BO93" s="137">
        <v>1</v>
      </c>
      <c r="BP93" s="331">
        <v>0</v>
      </c>
      <c r="BQ93" s="331">
        <v>0</v>
      </c>
      <c r="BR93" s="150">
        <v>4</v>
      </c>
      <c r="BS93" s="150">
        <v>0</v>
      </c>
      <c r="BT93" s="150">
        <v>0</v>
      </c>
      <c r="BU93" s="331"/>
      <c r="BV93" s="138"/>
      <c r="BW93" s="149" t="s">
        <v>1568</v>
      </c>
      <c r="BX93" s="143" t="s">
        <v>1911</v>
      </c>
      <c r="BY93" s="164"/>
      <c r="CX93" s="148" t="s">
        <v>900</v>
      </c>
      <c r="CY93" s="143" t="s">
        <v>4</v>
      </c>
      <c r="CZ93" s="137">
        <v>1</v>
      </c>
      <c r="DA93" s="331">
        <v>0</v>
      </c>
      <c r="DB93" s="150">
        <v>0</v>
      </c>
      <c r="DC93" s="331"/>
      <c r="DD93" s="138"/>
      <c r="DE93" s="149" t="s">
        <v>1323</v>
      </c>
      <c r="DF93" s="143" t="s">
        <v>1912</v>
      </c>
      <c r="DG93" s="164"/>
      <c r="DH93" s="148" t="s">
        <v>947</v>
      </c>
      <c r="DI93" s="143" t="s">
        <v>6</v>
      </c>
      <c r="DJ93" s="137">
        <v>0</v>
      </c>
      <c r="DK93" s="331">
        <v>1</v>
      </c>
      <c r="DL93" s="150">
        <v>1</v>
      </c>
      <c r="DM93" s="331"/>
      <c r="DN93" s="138"/>
      <c r="DO93" s="137" t="s">
        <v>1178</v>
      </c>
      <c r="DP93" s="143" t="s">
        <v>1913</v>
      </c>
      <c r="DQ93" s="164"/>
      <c r="DR93" s="148" t="s">
        <v>963</v>
      </c>
      <c r="DS93" s="143" t="s">
        <v>6</v>
      </c>
      <c r="DT93" s="137">
        <v>0</v>
      </c>
      <c r="DU93" s="331">
        <v>1</v>
      </c>
      <c r="DV93" s="150">
        <v>1</v>
      </c>
      <c r="DW93" s="331"/>
      <c r="DX93" s="138"/>
      <c r="DY93" s="137" t="s">
        <v>1180</v>
      </c>
      <c r="DZ93" s="143" t="s">
        <v>1913</v>
      </c>
      <c r="EA93" s="164"/>
      <c r="EB93" s="148" t="s">
        <v>987</v>
      </c>
      <c r="EC93" s="143" t="s">
        <v>6</v>
      </c>
      <c r="ED93" s="137">
        <v>0</v>
      </c>
      <c r="EE93" s="331">
        <v>1</v>
      </c>
      <c r="EF93" s="150">
        <v>1</v>
      </c>
      <c r="EG93" s="331"/>
      <c r="EH93" s="138"/>
      <c r="EI93" s="137">
        <v>7</v>
      </c>
      <c r="EJ93" s="143" t="s">
        <v>1732</v>
      </c>
      <c r="EK93" s="164"/>
      <c r="EL93" s="148" t="s">
        <v>1013</v>
      </c>
      <c r="EM93" s="143" t="s">
        <v>6</v>
      </c>
      <c r="EN93" s="137">
        <v>0</v>
      </c>
      <c r="EO93" s="331">
        <v>1</v>
      </c>
      <c r="EP93" s="150">
        <v>1</v>
      </c>
      <c r="EQ93" s="331"/>
      <c r="ER93" s="138"/>
      <c r="ES93" s="137">
        <v>8</v>
      </c>
      <c r="ET93" s="143" t="s">
        <v>1913</v>
      </c>
      <c r="EU93" s="164"/>
      <c r="EZ93" s="148" t="s">
        <v>1613</v>
      </c>
      <c r="FA93" s="143" t="s">
        <v>18</v>
      </c>
      <c r="FB93" s="137">
        <v>1</v>
      </c>
      <c r="FC93" s="331">
        <v>0</v>
      </c>
      <c r="FD93" s="331">
        <v>0</v>
      </c>
      <c r="FE93" s="331">
        <v>4</v>
      </c>
      <c r="FF93" s="331">
        <v>0</v>
      </c>
      <c r="FG93" s="138">
        <v>0</v>
      </c>
      <c r="FH93" s="254"/>
      <c r="FI93" s="331"/>
      <c r="FJ93" s="146" t="s">
        <v>1562</v>
      </c>
      <c r="FK93" s="143" t="s">
        <v>1812</v>
      </c>
      <c r="FZ93" s="148" t="s">
        <v>1029</v>
      </c>
      <c r="GA93" s="143" t="s">
        <v>5</v>
      </c>
      <c r="GB93" s="169">
        <v>1</v>
      </c>
      <c r="GC93" s="331">
        <v>0</v>
      </c>
      <c r="GD93" s="169">
        <v>0</v>
      </c>
      <c r="GE93" s="355"/>
      <c r="GF93" s="265"/>
      <c r="GG93" s="146" t="s">
        <v>1312</v>
      </c>
      <c r="GH93" s="143" t="s">
        <v>1719</v>
      </c>
      <c r="GJ93" s="148" t="s">
        <v>1914</v>
      </c>
      <c r="GK93" s="143" t="s">
        <v>1</v>
      </c>
      <c r="GL93" s="254">
        <v>1</v>
      </c>
      <c r="GM93" s="331">
        <v>0</v>
      </c>
      <c r="GN93" s="331">
        <v>0</v>
      </c>
      <c r="GO93" s="331">
        <v>7</v>
      </c>
      <c r="GP93" s="331">
        <v>0</v>
      </c>
      <c r="GQ93" s="355"/>
      <c r="GR93" s="355"/>
      <c r="GS93" s="355"/>
      <c r="GT93" s="146" t="s">
        <v>1892</v>
      </c>
      <c r="GU93" s="143" t="s">
        <v>1455</v>
      </c>
      <c r="HJ93" s="148" t="s">
        <v>1079</v>
      </c>
      <c r="HK93" s="143" t="s">
        <v>5</v>
      </c>
      <c r="HL93" s="254">
        <v>1</v>
      </c>
      <c r="HM93" s="331">
        <v>0</v>
      </c>
      <c r="HN93" s="331">
        <v>0</v>
      </c>
      <c r="HO93" s="355"/>
      <c r="HP93" s="147"/>
      <c r="HQ93" s="146" t="s">
        <v>1297</v>
      </c>
      <c r="HR93" s="143" t="s">
        <v>1915</v>
      </c>
    </row>
    <row r="94" spans="2:226" ht="13.8" thickBot="1">
      <c r="B94" s="148" t="s">
        <v>49</v>
      </c>
      <c r="C94" s="147" t="s">
        <v>4</v>
      </c>
      <c r="D94" s="137">
        <v>1</v>
      </c>
      <c r="E94" s="331">
        <v>0</v>
      </c>
      <c r="F94" s="331">
        <v>0</v>
      </c>
      <c r="G94" s="150">
        <v>4</v>
      </c>
      <c r="H94" s="331"/>
      <c r="I94" s="138"/>
      <c r="J94" s="137">
        <v>1</v>
      </c>
      <c r="K94" s="143" t="s">
        <v>1916</v>
      </c>
      <c r="L94" s="164"/>
      <c r="M94" s="148" t="s">
        <v>128</v>
      </c>
      <c r="N94" s="143" t="s">
        <v>17</v>
      </c>
      <c r="O94" s="137">
        <v>1</v>
      </c>
      <c r="P94" s="331">
        <v>0</v>
      </c>
      <c r="Q94" s="331">
        <v>0</v>
      </c>
      <c r="R94" s="331">
        <v>4</v>
      </c>
      <c r="S94" s="331">
        <v>0</v>
      </c>
      <c r="T94" s="150">
        <v>0</v>
      </c>
      <c r="U94" s="331"/>
      <c r="V94" s="138"/>
      <c r="W94" s="149" t="s">
        <v>1604</v>
      </c>
      <c r="X94" s="143" t="s">
        <v>1777</v>
      </c>
      <c r="Y94" s="164"/>
      <c r="Z94" s="148" t="s">
        <v>270</v>
      </c>
      <c r="AA94" s="143" t="s">
        <v>15</v>
      </c>
      <c r="AB94" s="137">
        <v>2</v>
      </c>
      <c r="AC94" s="331">
        <v>1</v>
      </c>
      <c r="AD94" s="331">
        <v>1</v>
      </c>
      <c r="AE94" s="331">
        <v>1</v>
      </c>
      <c r="AF94" s="331">
        <v>1</v>
      </c>
      <c r="AG94" s="150">
        <v>1</v>
      </c>
      <c r="AH94" s="331"/>
      <c r="AI94" s="138"/>
      <c r="AJ94" s="137" t="s">
        <v>1409</v>
      </c>
      <c r="AK94" s="143" t="s">
        <v>1917</v>
      </c>
      <c r="AL94" s="164"/>
      <c r="AM94" s="148" t="s">
        <v>297</v>
      </c>
      <c r="AN94" s="143" t="s">
        <v>15</v>
      </c>
      <c r="AO94" s="137">
        <v>2</v>
      </c>
      <c r="AP94" s="331">
        <v>1</v>
      </c>
      <c r="AQ94" s="331">
        <v>1</v>
      </c>
      <c r="AR94" s="331">
        <v>1</v>
      </c>
      <c r="AS94" s="331">
        <v>1</v>
      </c>
      <c r="AT94" s="150">
        <v>1</v>
      </c>
      <c r="AU94" s="331"/>
      <c r="AV94" s="138"/>
      <c r="AW94" s="137" t="s">
        <v>1411</v>
      </c>
      <c r="AX94" s="143" t="s">
        <v>1917</v>
      </c>
      <c r="AY94" s="164"/>
      <c r="AZ94" s="148" t="s">
        <v>338</v>
      </c>
      <c r="BA94" s="147" t="s">
        <v>2</v>
      </c>
      <c r="BB94" s="137">
        <v>0</v>
      </c>
      <c r="BC94" s="331">
        <v>0</v>
      </c>
      <c r="BD94" s="331">
        <v>0</v>
      </c>
      <c r="BE94" s="150">
        <v>7</v>
      </c>
      <c r="BF94" s="150">
        <v>0</v>
      </c>
      <c r="BG94" s="150">
        <v>0</v>
      </c>
      <c r="BH94" s="331"/>
      <c r="BI94" s="138"/>
      <c r="BJ94" s="149" t="s">
        <v>1481</v>
      </c>
      <c r="BK94" s="143" t="s">
        <v>1371</v>
      </c>
      <c r="BM94" s="148" t="s">
        <v>401</v>
      </c>
      <c r="BN94" s="147" t="s">
        <v>18</v>
      </c>
      <c r="BO94" s="137">
        <v>1</v>
      </c>
      <c r="BP94" s="331">
        <v>0</v>
      </c>
      <c r="BQ94" s="331">
        <v>0</v>
      </c>
      <c r="BR94" s="150">
        <v>4</v>
      </c>
      <c r="BS94" s="150">
        <v>0</v>
      </c>
      <c r="BT94" s="150">
        <v>0</v>
      </c>
      <c r="BU94" s="331"/>
      <c r="BV94" s="138"/>
      <c r="BW94" s="149" t="s">
        <v>1568</v>
      </c>
      <c r="BX94" s="143" t="s">
        <v>1918</v>
      </c>
      <c r="BY94" s="164"/>
      <c r="CX94" s="148" t="s">
        <v>900</v>
      </c>
      <c r="CY94" s="143" t="s">
        <v>5</v>
      </c>
      <c r="CZ94" s="137">
        <v>1</v>
      </c>
      <c r="DA94" s="331">
        <v>0</v>
      </c>
      <c r="DB94" s="150">
        <v>0</v>
      </c>
      <c r="DC94" s="331"/>
      <c r="DD94" s="138"/>
      <c r="DE94" s="149" t="s">
        <v>1323</v>
      </c>
      <c r="DF94" s="143" t="s">
        <v>1649</v>
      </c>
      <c r="DG94" s="164"/>
      <c r="DH94" s="151" t="s">
        <v>947</v>
      </c>
      <c r="DI94" s="144" t="s">
        <v>7</v>
      </c>
      <c r="DJ94" s="152">
        <v>0</v>
      </c>
      <c r="DK94" s="156">
        <v>1</v>
      </c>
      <c r="DL94" s="153">
        <v>1</v>
      </c>
      <c r="DM94" s="156"/>
      <c r="DN94" s="157"/>
      <c r="DO94" s="152" t="s">
        <v>1178</v>
      </c>
      <c r="DP94" s="144" t="s">
        <v>1919</v>
      </c>
      <c r="DQ94" s="164"/>
      <c r="DR94" s="151" t="s">
        <v>963</v>
      </c>
      <c r="DS94" s="144" t="s">
        <v>7</v>
      </c>
      <c r="DT94" s="152">
        <v>0</v>
      </c>
      <c r="DU94" s="156">
        <v>1</v>
      </c>
      <c r="DV94" s="153">
        <v>1</v>
      </c>
      <c r="DW94" s="156"/>
      <c r="DX94" s="157"/>
      <c r="DY94" s="152" t="s">
        <v>1180</v>
      </c>
      <c r="DZ94" s="144" t="s">
        <v>1919</v>
      </c>
      <c r="EA94" s="164"/>
      <c r="EB94" s="148" t="s">
        <v>987</v>
      </c>
      <c r="EC94" s="143" t="s">
        <v>7</v>
      </c>
      <c r="ED94" s="137">
        <v>0</v>
      </c>
      <c r="EE94" s="331">
        <v>1</v>
      </c>
      <c r="EF94" s="150">
        <v>1</v>
      </c>
      <c r="EG94" s="331"/>
      <c r="EH94" s="138"/>
      <c r="EI94" s="137">
        <v>7</v>
      </c>
      <c r="EJ94" s="143" t="s">
        <v>1744</v>
      </c>
      <c r="EK94" s="164"/>
      <c r="EL94" s="151" t="s">
        <v>1013</v>
      </c>
      <c r="EM94" s="144" t="s">
        <v>7</v>
      </c>
      <c r="EN94" s="152">
        <v>0</v>
      </c>
      <c r="EO94" s="156">
        <v>1</v>
      </c>
      <c r="EP94" s="153">
        <v>1</v>
      </c>
      <c r="EQ94" s="156"/>
      <c r="ER94" s="157"/>
      <c r="ES94" s="152">
        <v>8</v>
      </c>
      <c r="ET94" s="144" t="s">
        <v>1919</v>
      </c>
      <c r="EU94" s="164"/>
      <c r="EZ94" s="148" t="s">
        <v>1598</v>
      </c>
      <c r="FA94" s="143" t="s">
        <v>19</v>
      </c>
      <c r="FB94" s="137">
        <v>1</v>
      </c>
      <c r="FC94" s="331">
        <v>0</v>
      </c>
      <c r="FD94" s="331">
        <v>0</v>
      </c>
      <c r="FE94" s="331">
        <v>4</v>
      </c>
      <c r="FF94" s="331">
        <v>0</v>
      </c>
      <c r="FG94" s="138">
        <v>0</v>
      </c>
      <c r="FH94" s="254"/>
      <c r="FI94" s="331"/>
      <c r="FJ94" s="146" t="s">
        <v>1562</v>
      </c>
      <c r="FK94" s="143" t="s">
        <v>1821</v>
      </c>
      <c r="FZ94" s="148" t="s">
        <v>1029</v>
      </c>
      <c r="GA94" s="143" t="s">
        <v>6</v>
      </c>
      <c r="GB94" s="169">
        <v>0</v>
      </c>
      <c r="GC94" s="331">
        <v>1</v>
      </c>
      <c r="GD94" s="169">
        <v>1</v>
      </c>
      <c r="GE94" s="355"/>
      <c r="GF94" s="265"/>
      <c r="GG94" s="146" t="s">
        <v>1312</v>
      </c>
      <c r="GH94" s="143" t="s">
        <v>1732</v>
      </c>
      <c r="GJ94" s="148" t="s">
        <v>1907</v>
      </c>
      <c r="GK94" s="143" t="s">
        <v>2</v>
      </c>
      <c r="GL94" s="254">
        <v>1</v>
      </c>
      <c r="GM94" s="331">
        <v>0</v>
      </c>
      <c r="GN94" s="331">
        <v>0</v>
      </c>
      <c r="GO94" s="331">
        <v>7</v>
      </c>
      <c r="GP94" s="331">
        <v>0</v>
      </c>
      <c r="GQ94" s="355"/>
      <c r="GR94" s="355"/>
      <c r="GS94" s="355"/>
      <c r="GT94" s="146" t="s">
        <v>1892</v>
      </c>
      <c r="GU94" s="143" t="s">
        <v>1468</v>
      </c>
      <c r="HJ94" s="148" t="s">
        <v>1079</v>
      </c>
      <c r="HK94" s="143" t="s">
        <v>6</v>
      </c>
      <c r="HL94" s="254">
        <v>0</v>
      </c>
      <c r="HM94" s="331">
        <v>1</v>
      </c>
      <c r="HN94" s="331">
        <v>1</v>
      </c>
      <c r="HO94" s="355"/>
      <c r="HP94" s="147"/>
      <c r="HQ94" s="146" t="s">
        <v>1297</v>
      </c>
      <c r="HR94" s="143" t="s">
        <v>1920</v>
      </c>
    </row>
    <row r="95" spans="2:226">
      <c r="B95" s="148" t="s">
        <v>49</v>
      </c>
      <c r="C95" s="147" t="s">
        <v>5</v>
      </c>
      <c r="D95" s="137">
        <v>1</v>
      </c>
      <c r="E95" s="331">
        <v>0</v>
      </c>
      <c r="F95" s="331">
        <v>0</v>
      </c>
      <c r="G95" s="150">
        <v>4</v>
      </c>
      <c r="H95" s="331"/>
      <c r="I95" s="138"/>
      <c r="J95" s="137">
        <v>1</v>
      </c>
      <c r="K95" s="143" t="s">
        <v>1921</v>
      </c>
      <c r="L95" s="164"/>
      <c r="M95" s="148" t="s">
        <v>142</v>
      </c>
      <c r="N95" s="143" t="s">
        <v>17</v>
      </c>
      <c r="O95" s="137">
        <v>1</v>
      </c>
      <c r="P95" s="331">
        <v>0</v>
      </c>
      <c r="Q95" s="331">
        <v>0</v>
      </c>
      <c r="R95" s="331">
        <v>4</v>
      </c>
      <c r="S95" s="331">
        <v>0</v>
      </c>
      <c r="T95" s="150">
        <v>0</v>
      </c>
      <c r="U95" s="331"/>
      <c r="V95" s="138"/>
      <c r="W95" s="149" t="s">
        <v>1604</v>
      </c>
      <c r="X95" s="143" t="s">
        <v>1788</v>
      </c>
      <c r="Y95" s="164"/>
      <c r="Z95" s="148" t="s">
        <v>270</v>
      </c>
      <c r="AA95" s="143" t="s">
        <v>16</v>
      </c>
      <c r="AB95" s="137">
        <v>2</v>
      </c>
      <c r="AC95" s="331">
        <v>1</v>
      </c>
      <c r="AD95" s="331">
        <v>1</v>
      </c>
      <c r="AE95" s="331">
        <v>1</v>
      </c>
      <c r="AF95" s="331">
        <v>1</v>
      </c>
      <c r="AG95" s="150">
        <v>1</v>
      </c>
      <c r="AH95" s="331"/>
      <c r="AI95" s="138"/>
      <c r="AJ95" s="137" t="s">
        <v>1409</v>
      </c>
      <c r="AK95" s="143" t="s">
        <v>1922</v>
      </c>
      <c r="AL95" s="164"/>
      <c r="AM95" s="148" t="s">
        <v>297</v>
      </c>
      <c r="AN95" s="143" t="s">
        <v>16</v>
      </c>
      <c r="AO95" s="137">
        <v>2</v>
      </c>
      <c r="AP95" s="331">
        <v>1</v>
      </c>
      <c r="AQ95" s="331">
        <v>1</v>
      </c>
      <c r="AR95" s="331">
        <v>1</v>
      </c>
      <c r="AS95" s="331">
        <v>1</v>
      </c>
      <c r="AT95" s="150">
        <v>1</v>
      </c>
      <c r="AU95" s="331"/>
      <c r="AV95" s="138"/>
      <c r="AW95" s="137" t="s">
        <v>1411</v>
      </c>
      <c r="AX95" s="143" t="s">
        <v>1922</v>
      </c>
      <c r="AY95" s="164"/>
      <c r="AZ95" s="148" t="s">
        <v>338</v>
      </c>
      <c r="BA95" s="147" t="s">
        <v>3</v>
      </c>
      <c r="BB95" s="137">
        <v>0</v>
      </c>
      <c r="BC95" s="331">
        <v>0</v>
      </c>
      <c r="BD95" s="331">
        <v>0</v>
      </c>
      <c r="BE95" s="150">
        <v>4</v>
      </c>
      <c r="BF95" s="150">
        <v>0</v>
      </c>
      <c r="BG95" s="150">
        <v>0</v>
      </c>
      <c r="BH95" s="331"/>
      <c r="BI95" s="138"/>
      <c r="BJ95" s="149" t="s">
        <v>1481</v>
      </c>
      <c r="BK95" s="143" t="s">
        <v>1484</v>
      </c>
      <c r="BM95" s="148" t="s">
        <v>390</v>
      </c>
      <c r="BN95" s="147" t="s">
        <v>19</v>
      </c>
      <c r="BO95" s="137">
        <v>1</v>
      </c>
      <c r="BP95" s="331">
        <v>0</v>
      </c>
      <c r="BQ95" s="331">
        <v>0</v>
      </c>
      <c r="BR95" s="150">
        <v>4</v>
      </c>
      <c r="BS95" s="150">
        <v>0</v>
      </c>
      <c r="BT95" s="150">
        <v>0</v>
      </c>
      <c r="BU95" s="331"/>
      <c r="BV95" s="138"/>
      <c r="BW95" s="149" t="s">
        <v>1568</v>
      </c>
      <c r="BX95" s="143" t="s">
        <v>1905</v>
      </c>
      <c r="BY95" s="164"/>
      <c r="CX95" s="148" t="s">
        <v>900</v>
      </c>
      <c r="CY95" s="143" t="s">
        <v>6</v>
      </c>
      <c r="CZ95" s="137">
        <v>0</v>
      </c>
      <c r="DA95" s="331">
        <v>1</v>
      </c>
      <c r="DB95" s="150">
        <v>1</v>
      </c>
      <c r="DC95" s="331"/>
      <c r="DD95" s="138"/>
      <c r="DE95" s="149" t="s">
        <v>1323</v>
      </c>
      <c r="DF95" s="143" t="s">
        <v>1660</v>
      </c>
      <c r="DG95" s="164"/>
      <c r="EB95" s="148" t="s">
        <v>990</v>
      </c>
      <c r="EC95" s="143" t="s">
        <v>1</v>
      </c>
      <c r="ED95" s="137">
        <v>0</v>
      </c>
      <c r="EE95" s="331">
        <v>0</v>
      </c>
      <c r="EF95" s="150">
        <v>0</v>
      </c>
      <c r="EG95" s="331"/>
      <c r="EH95" s="138"/>
      <c r="EI95" s="137">
        <v>7</v>
      </c>
      <c r="EJ95" s="143" t="s">
        <v>1386</v>
      </c>
      <c r="EK95" s="164"/>
      <c r="EZ95" s="148" t="s">
        <v>1613</v>
      </c>
      <c r="FA95" s="143" t="s">
        <v>19</v>
      </c>
      <c r="FB95" s="137">
        <v>1</v>
      </c>
      <c r="FC95" s="331">
        <v>0</v>
      </c>
      <c r="FD95" s="331">
        <v>0</v>
      </c>
      <c r="FE95" s="331">
        <v>4</v>
      </c>
      <c r="FF95" s="331">
        <v>0</v>
      </c>
      <c r="FG95" s="138">
        <v>0</v>
      </c>
      <c r="FH95" s="254"/>
      <c r="FI95" s="331"/>
      <c r="FJ95" s="146" t="s">
        <v>1562</v>
      </c>
      <c r="FK95" s="143" t="s">
        <v>1829</v>
      </c>
      <c r="FZ95" s="148" t="s">
        <v>1029</v>
      </c>
      <c r="GA95" s="143" t="s">
        <v>7</v>
      </c>
      <c r="GB95" s="169">
        <v>0</v>
      </c>
      <c r="GC95" s="331">
        <v>1</v>
      </c>
      <c r="GD95" s="169">
        <v>1</v>
      </c>
      <c r="GE95" s="355"/>
      <c r="GF95" s="265"/>
      <c r="GG95" s="146" t="s">
        <v>1312</v>
      </c>
      <c r="GH95" s="143" t="s">
        <v>1744</v>
      </c>
      <c r="GJ95" s="148" t="s">
        <v>1914</v>
      </c>
      <c r="GK95" s="143" t="s">
        <v>2</v>
      </c>
      <c r="GL95" s="254">
        <v>1</v>
      </c>
      <c r="GM95" s="331">
        <v>0</v>
      </c>
      <c r="GN95" s="331">
        <v>0</v>
      </c>
      <c r="GO95" s="331">
        <v>7</v>
      </c>
      <c r="GP95" s="331">
        <v>0</v>
      </c>
      <c r="GQ95" s="355"/>
      <c r="GR95" s="355"/>
      <c r="GS95" s="355"/>
      <c r="GT95" s="146" t="s">
        <v>1892</v>
      </c>
      <c r="GU95" s="143" t="s">
        <v>1480</v>
      </c>
      <c r="HJ95" s="148" t="s">
        <v>1079</v>
      </c>
      <c r="HK95" s="143" t="s">
        <v>7</v>
      </c>
      <c r="HL95" s="254">
        <v>0</v>
      </c>
      <c r="HM95" s="331">
        <v>1</v>
      </c>
      <c r="HN95" s="331">
        <v>1</v>
      </c>
      <c r="HO95" s="355"/>
      <c r="HP95" s="147"/>
      <c r="HQ95" s="146" t="s">
        <v>1297</v>
      </c>
      <c r="HR95" s="143" t="s">
        <v>1923</v>
      </c>
    </row>
    <row r="96" spans="2:226">
      <c r="B96" s="148" t="s">
        <v>49</v>
      </c>
      <c r="C96" s="147" t="s">
        <v>6</v>
      </c>
      <c r="D96" s="137">
        <v>1</v>
      </c>
      <c r="E96" s="331">
        <v>0</v>
      </c>
      <c r="F96" s="331">
        <v>0</v>
      </c>
      <c r="G96" s="150">
        <v>4</v>
      </c>
      <c r="H96" s="331"/>
      <c r="I96" s="138"/>
      <c r="J96" s="137">
        <v>1</v>
      </c>
      <c r="K96" s="143" t="s">
        <v>1924</v>
      </c>
      <c r="L96" s="164"/>
      <c r="M96" s="148" t="s">
        <v>128</v>
      </c>
      <c r="N96" s="143" t="s">
        <v>18</v>
      </c>
      <c r="O96" s="137">
        <v>1</v>
      </c>
      <c r="P96" s="331">
        <v>0</v>
      </c>
      <c r="Q96" s="331">
        <v>0</v>
      </c>
      <c r="R96" s="331">
        <v>4</v>
      </c>
      <c r="S96" s="331">
        <v>0</v>
      </c>
      <c r="T96" s="150">
        <v>0</v>
      </c>
      <c r="U96" s="331"/>
      <c r="V96" s="138"/>
      <c r="W96" s="149" t="s">
        <v>1604</v>
      </c>
      <c r="X96" s="143" t="s">
        <v>1800</v>
      </c>
      <c r="Y96" s="164"/>
      <c r="Z96" s="148" t="s">
        <v>270</v>
      </c>
      <c r="AA96" s="143" t="s">
        <v>17</v>
      </c>
      <c r="AB96" s="137">
        <v>2</v>
      </c>
      <c r="AC96" s="331">
        <v>1</v>
      </c>
      <c r="AD96" s="331">
        <v>1</v>
      </c>
      <c r="AE96" s="331">
        <v>1</v>
      </c>
      <c r="AF96" s="331">
        <v>1</v>
      </c>
      <c r="AG96" s="150">
        <v>1</v>
      </c>
      <c r="AH96" s="331"/>
      <c r="AI96" s="138"/>
      <c r="AJ96" s="137" t="s">
        <v>1409</v>
      </c>
      <c r="AK96" s="143" t="s">
        <v>1925</v>
      </c>
      <c r="AL96" s="164"/>
      <c r="AM96" s="148" t="s">
        <v>297</v>
      </c>
      <c r="AN96" s="143" t="s">
        <v>17</v>
      </c>
      <c r="AO96" s="137">
        <v>2</v>
      </c>
      <c r="AP96" s="331">
        <v>1</v>
      </c>
      <c r="AQ96" s="331">
        <v>1</v>
      </c>
      <c r="AR96" s="331">
        <v>1</v>
      </c>
      <c r="AS96" s="331">
        <v>1</v>
      </c>
      <c r="AT96" s="150">
        <v>1</v>
      </c>
      <c r="AU96" s="331"/>
      <c r="AV96" s="138"/>
      <c r="AW96" s="137" t="s">
        <v>1411</v>
      </c>
      <c r="AX96" s="143" t="s">
        <v>1925</v>
      </c>
      <c r="AY96" s="164"/>
      <c r="AZ96" s="148" t="s">
        <v>338</v>
      </c>
      <c r="BA96" s="147" t="s">
        <v>4</v>
      </c>
      <c r="BB96" s="137">
        <v>2</v>
      </c>
      <c r="BC96" s="331">
        <v>1</v>
      </c>
      <c r="BD96" s="331">
        <v>0</v>
      </c>
      <c r="BE96" s="150">
        <v>1</v>
      </c>
      <c r="BF96" s="150">
        <v>2</v>
      </c>
      <c r="BG96" s="150">
        <v>0</v>
      </c>
      <c r="BH96" s="331"/>
      <c r="BI96" s="138"/>
      <c r="BJ96" s="149" t="s">
        <v>1481</v>
      </c>
      <c r="BK96" s="143" t="s">
        <v>1926</v>
      </c>
      <c r="BM96" s="148" t="s">
        <v>401</v>
      </c>
      <c r="BN96" s="147" t="s">
        <v>19</v>
      </c>
      <c r="BO96" s="137">
        <v>1</v>
      </c>
      <c r="BP96" s="331">
        <v>0</v>
      </c>
      <c r="BQ96" s="331">
        <v>0</v>
      </c>
      <c r="BR96" s="150">
        <v>4</v>
      </c>
      <c r="BS96" s="150">
        <v>0</v>
      </c>
      <c r="BT96" s="150">
        <v>0</v>
      </c>
      <c r="BU96" s="331"/>
      <c r="BV96" s="138"/>
      <c r="BW96" s="149" t="s">
        <v>1568</v>
      </c>
      <c r="BX96" s="143" t="s">
        <v>1812</v>
      </c>
      <c r="BY96" s="164"/>
      <c r="CX96" s="148" t="s">
        <v>900</v>
      </c>
      <c r="CY96" s="143" t="s">
        <v>7</v>
      </c>
      <c r="CZ96" s="137">
        <v>0</v>
      </c>
      <c r="DA96" s="331">
        <v>1</v>
      </c>
      <c r="DB96" s="150">
        <v>1</v>
      </c>
      <c r="DC96" s="331"/>
      <c r="DD96" s="138"/>
      <c r="DE96" s="149" t="s">
        <v>1323</v>
      </c>
      <c r="DF96" s="143" t="s">
        <v>1671</v>
      </c>
      <c r="DG96" s="164"/>
      <c r="EB96" s="148" t="s">
        <v>990</v>
      </c>
      <c r="EC96" s="143" t="s">
        <v>2</v>
      </c>
      <c r="ED96" s="137">
        <v>0</v>
      </c>
      <c r="EE96" s="331">
        <v>0</v>
      </c>
      <c r="EF96" s="150">
        <v>0</v>
      </c>
      <c r="EG96" s="331"/>
      <c r="EH96" s="138"/>
      <c r="EI96" s="137">
        <v>7</v>
      </c>
      <c r="EJ96" s="143" t="s">
        <v>1395</v>
      </c>
      <c r="EK96" s="164"/>
      <c r="EZ96" s="148" t="s">
        <v>1598</v>
      </c>
      <c r="FA96" s="143" t="s">
        <v>20</v>
      </c>
      <c r="FB96" s="137">
        <v>1</v>
      </c>
      <c r="FC96" s="331">
        <v>0</v>
      </c>
      <c r="FD96" s="331">
        <v>0</v>
      </c>
      <c r="FE96" s="331">
        <v>4</v>
      </c>
      <c r="FF96" s="331">
        <v>0</v>
      </c>
      <c r="FG96" s="138">
        <v>0</v>
      </c>
      <c r="FH96" s="254"/>
      <c r="FI96" s="331"/>
      <c r="FJ96" s="146" t="s">
        <v>1562</v>
      </c>
      <c r="FK96" s="143" t="s">
        <v>1833</v>
      </c>
      <c r="FZ96" s="148" t="s">
        <v>1030</v>
      </c>
      <c r="GA96" s="143" t="s">
        <v>1</v>
      </c>
      <c r="GB96" s="169">
        <v>0</v>
      </c>
      <c r="GC96" s="331">
        <v>0</v>
      </c>
      <c r="GD96" s="169">
        <v>0</v>
      </c>
      <c r="GE96" s="355"/>
      <c r="GF96" s="265"/>
      <c r="GG96" s="146" t="s">
        <v>1312</v>
      </c>
      <c r="GH96" s="143" t="s">
        <v>1386</v>
      </c>
      <c r="GJ96" s="148" t="s">
        <v>1907</v>
      </c>
      <c r="GK96" s="143" t="s">
        <v>3</v>
      </c>
      <c r="GL96" s="254">
        <v>1</v>
      </c>
      <c r="GM96" s="331">
        <v>0</v>
      </c>
      <c r="GN96" s="331">
        <v>0</v>
      </c>
      <c r="GO96" s="331">
        <v>4</v>
      </c>
      <c r="GP96" s="331">
        <v>0</v>
      </c>
      <c r="GQ96" s="355"/>
      <c r="GR96" s="355"/>
      <c r="GS96" s="355"/>
      <c r="GT96" s="146" t="s">
        <v>1892</v>
      </c>
      <c r="GU96" s="143" t="s">
        <v>1508</v>
      </c>
      <c r="HJ96" s="148" t="s">
        <v>1083</v>
      </c>
      <c r="HK96" s="143" t="s">
        <v>1</v>
      </c>
      <c r="HL96" s="254">
        <v>0</v>
      </c>
      <c r="HM96" s="331">
        <v>0</v>
      </c>
      <c r="HN96" s="331">
        <v>0</v>
      </c>
      <c r="HO96" s="355"/>
      <c r="HP96" s="147"/>
      <c r="HQ96" s="146" t="s">
        <v>1297</v>
      </c>
      <c r="HR96" s="143" t="s">
        <v>1386</v>
      </c>
    </row>
    <row r="97" spans="2:226">
      <c r="B97" s="148" t="s">
        <v>49</v>
      </c>
      <c r="C97" s="147" t="s">
        <v>7</v>
      </c>
      <c r="D97" s="137">
        <v>1</v>
      </c>
      <c r="E97" s="331">
        <v>0</v>
      </c>
      <c r="F97" s="331">
        <v>0</v>
      </c>
      <c r="G97" s="150">
        <v>4</v>
      </c>
      <c r="H97" s="331"/>
      <c r="I97" s="138"/>
      <c r="J97" s="137">
        <v>1</v>
      </c>
      <c r="K97" s="143" t="s">
        <v>1927</v>
      </c>
      <c r="L97" s="164"/>
      <c r="M97" s="148" t="s">
        <v>142</v>
      </c>
      <c r="N97" s="143" t="s">
        <v>18</v>
      </c>
      <c r="O97" s="137">
        <v>1</v>
      </c>
      <c r="P97" s="331">
        <v>0</v>
      </c>
      <c r="Q97" s="331">
        <v>0</v>
      </c>
      <c r="R97" s="331">
        <v>4</v>
      </c>
      <c r="S97" s="331">
        <v>0</v>
      </c>
      <c r="T97" s="150">
        <v>0</v>
      </c>
      <c r="U97" s="331"/>
      <c r="V97" s="138"/>
      <c r="W97" s="149" t="s">
        <v>1604</v>
      </c>
      <c r="X97" s="143" t="s">
        <v>1811</v>
      </c>
      <c r="Y97" s="164"/>
      <c r="Z97" s="148" t="s">
        <v>270</v>
      </c>
      <c r="AA97" s="143" t="s">
        <v>18</v>
      </c>
      <c r="AB97" s="137">
        <v>2</v>
      </c>
      <c r="AC97" s="331">
        <v>1</v>
      </c>
      <c r="AD97" s="331">
        <v>1</v>
      </c>
      <c r="AE97" s="331">
        <v>1</v>
      </c>
      <c r="AF97" s="331">
        <v>1</v>
      </c>
      <c r="AG97" s="150">
        <v>1</v>
      </c>
      <c r="AH97" s="331"/>
      <c r="AI97" s="138"/>
      <c r="AJ97" s="137" t="s">
        <v>1409</v>
      </c>
      <c r="AK97" s="143" t="s">
        <v>1928</v>
      </c>
      <c r="AL97" s="164"/>
      <c r="AM97" s="148" t="s">
        <v>297</v>
      </c>
      <c r="AN97" s="143" t="s">
        <v>18</v>
      </c>
      <c r="AO97" s="137">
        <v>2</v>
      </c>
      <c r="AP97" s="331">
        <v>1</v>
      </c>
      <c r="AQ97" s="331">
        <v>1</v>
      </c>
      <c r="AR97" s="331">
        <v>1</v>
      </c>
      <c r="AS97" s="331">
        <v>1</v>
      </c>
      <c r="AT97" s="150">
        <v>1</v>
      </c>
      <c r="AU97" s="331"/>
      <c r="AV97" s="138"/>
      <c r="AW97" s="137" t="s">
        <v>1411</v>
      </c>
      <c r="AX97" s="143" t="s">
        <v>1928</v>
      </c>
      <c r="AY97" s="164"/>
      <c r="AZ97" s="148" t="s">
        <v>338</v>
      </c>
      <c r="BA97" s="147" t="s">
        <v>5</v>
      </c>
      <c r="BB97" s="137">
        <v>2</v>
      </c>
      <c r="BC97" s="331">
        <v>1</v>
      </c>
      <c r="BD97" s="331">
        <v>1</v>
      </c>
      <c r="BE97" s="150">
        <v>1</v>
      </c>
      <c r="BF97" s="150">
        <v>1</v>
      </c>
      <c r="BG97" s="150">
        <v>0</v>
      </c>
      <c r="BH97" s="331"/>
      <c r="BI97" s="138"/>
      <c r="BJ97" s="149" t="s">
        <v>1481</v>
      </c>
      <c r="BK97" s="143" t="s">
        <v>1929</v>
      </c>
      <c r="BM97" s="148" t="s">
        <v>390</v>
      </c>
      <c r="BN97" s="147" t="s">
        <v>20</v>
      </c>
      <c r="BO97" s="137">
        <v>1</v>
      </c>
      <c r="BP97" s="331">
        <v>0</v>
      </c>
      <c r="BQ97" s="331">
        <v>0</v>
      </c>
      <c r="BR97" s="150">
        <v>4</v>
      </c>
      <c r="BS97" s="150">
        <v>0</v>
      </c>
      <c r="BT97" s="150">
        <v>0</v>
      </c>
      <c r="BU97" s="331"/>
      <c r="BV97" s="138"/>
      <c r="BW97" s="149" t="s">
        <v>1568</v>
      </c>
      <c r="BX97" s="143" t="s">
        <v>1821</v>
      </c>
      <c r="BY97" s="164"/>
      <c r="CX97" s="148" t="s">
        <v>903</v>
      </c>
      <c r="CY97" s="143" t="s">
        <v>1</v>
      </c>
      <c r="CZ97" s="137">
        <v>0</v>
      </c>
      <c r="DA97" s="331">
        <v>0</v>
      </c>
      <c r="DB97" s="150">
        <v>0</v>
      </c>
      <c r="DC97" s="331"/>
      <c r="DD97" s="138"/>
      <c r="DE97" s="149" t="s">
        <v>1323</v>
      </c>
      <c r="DF97" s="143" t="s">
        <v>1386</v>
      </c>
      <c r="DG97" s="164"/>
      <c r="EB97" s="148" t="s">
        <v>990</v>
      </c>
      <c r="EC97" s="143" t="s">
        <v>3</v>
      </c>
      <c r="ED97" s="137">
        <v>0</v>
      </c>
      <c r="EE97" s="331">
        <v>0</v>
      </c>
      <c r="EF97" s="150">
        <v>0</v>
      </c>
      <c r="EG97" s="331"/>
      <c r="EH97" s="138"/>
      <c r="EI97" s="137">
        <v>7</v>
      </c>
      <c r="EJ97" s="143" t="s">
        <v>1404</v>
      </c>
      <c r="EK97" s="164"/>
      <c r="EZ97" s="148" t="s">
        <v>1613</v>
      </c>
      <c r="FA97" s="143" t="s">
        <v>20</v>
      </c>
      <c r="FB97" s="137">
        <v>1</v>
      </c>
      <c r="FC97" s="331">
        <v>0</v>
      </c>
      <c r="FD97" s="331">
        <v>0</v>
      </c>
      <c r="FE97" s="331">
        <v>4</v>
      </c>
      <c r="FF97" s="331">
        <v>0</v>
      </c>
      <c r="FG97" s="138">
        <v>0</v>
      </c>
      <c r="FH97" s="254"/>
      <c r="FI97" s="331"/>
      <c r="FJ97" s="146" t="s">
        <v>1562</v>
      </c>
      <c r="FK97" s="143" t="s">
        <v>1839</v>
      </c>
      <c r="FZ97" s="148" t="s">
        <v>1030</v>
      </c>
      <c r="GA97" s="143" t="s">
        <v>2</v>
      </c>
      <c r="GB97" s="169">
        <v>0</v>
      </c>
      <c r="GC97" s="331">
        <v>0</v>
      </c>
      <c r="GD97" s="169">
        <v>0</v>
      </c>
      <c r="GE97" s="355"/>
      <c r="GF97" s="265"/>
      <c r="GG97" s="146" t="s">
        <v>1312</v>
      </c>
      <c r="GH97" s="143" t="s">
        <v>1395</v>
      </c>
      <c r="GJ97" s="148" t="s">
        <v>1914</v>
      </c>
      <c r="GK97" s="143" t="s">
        <v>3</v>
      </c>
      <c r="GL97" s="254">
        <v>1</v>
      </c>
      <c r="GM97" s="331">
        <v>0</v>
      </c>
      <c r="GN97" s="331">
        <v>0</v>
      </c>
      <c r="GO97" s="331">
        <v>4</v>
      </c>
      <c r="GP97" s="331">
        <v>0</v>
      </c>
      <c r="GQ97" s="355"/>
      <c r="GR97" s="355"/>
      <c r="GS97" s="355"/>
      <c r="GT97" s="146" t="s">
        <v>1892</v>
      </c>
      <c r="GU97" s="143" t="s">
        <v>1505</v>
      </c>
      <c r="HJ97" s="148" t="s">
        <v>1083</v>
      </c>
      <c r="HK97" s="143" t="s">
        <v>2</v>
      </c>
      <c r="HL97" s="254">
        <v>0</v>
      </c>
      <c r="HM97" s="331">
        <v>0</v>
      </c>
      <c r="HN97" s="331">
        <v>0</v>
      </c>
      <c r="HO97" s="355"/>
      <c r="HP97" s="147"/>
      <c r="HQ97" s="146" t="s">
        <v>1297</v>
      </c>
      <c r="HR97" s="143" t="s">
        <v>1395</v>
      </c>
    </row>
    <row r="98" spans="2:226" ht="13.8" thickBot="1">
      <c r="B98" s="148" t="s">
        <v>49</v>
      </c>
      <c r="C98" s="147" t="s">
        <v>8</v>
      </c>
      <c r="D98" s="137">
        <v>0</v>
      </c>
      <c r="E98" s="331">
        <v>1</v>
      </c>
      <c r="F98" s="331">
        <v>7</v>
      </c>
      <c r="G98" s="150">
        <v>1</v>
      </c>
      <c r="H98" s="331"/>
      <c r="I98" s="138"/>
      <c r="J98" s="137">
        <v>1</v>
      </c>
      <c r="K98" s="143" t="s">
        <v>1930</v>
      </c>
      <c r="L98" s="164"/>
      <c r="M98" s="148" t="s">
        <v>154</v>
      </c>
      <c r="N98" s="143" t="s">
        <v>1</v>
      </c>
      <c r="O98" s="137">
        <v>0</v>
      </c>
      <c r="P98" s="331">
        <v>0</v>
      </c>
      <c r="Q98" s="331">
        <v>0</v>
      </c>
      <c r="R98" s="331">
        <v>7</v>
      </c>
      <c r="S98" s="331">
        <v>0</v>
      </c>
      <c r="T98" s="150">
        <v>0</v>
      </c>
      <c r="U98" s="331"/>
      <c r="V98" s="138"/>
      <c r="W98" s="149" t="s">
        <v>1604</v>
      </c>
      <c r="X98" s="143" t="s">
        <v>1361</v>
      </c>
      <c r="Y98" s="164"/>
      <c r="Z98" s="148" t="s">
        <v>272</v>
      </c>
      <c r="AA98" s="143" t="s">
        <v>3</v>
      </c>
      <c r="AB98" s="137">
        <v>1</v>
      </c>
      <c r="AC98" s="331">
        <v>0</v>
      </c>
      <c r="AD98" s="331">
        <v>0</v>
      </c>
      <c r="AE98" s="331">
        <v>4</v>
      </c>
      <c r="AF98" s="331">
        <v>0</v>
      </c>
      <c r="AG98" s="150">
        <v>0</v>
      </c>
      <c r="AH98" s="331"/>
      <c r="AI98" s="138"/>
      <c r="AJ98" s="137" t="s">
        <v>1931</v>
      </c>
      <c r="AK98" s="143" t="s">
        <v>1932</v>
      </c>
      <c r="AL98" s="164"/>
      <c r="AM98" s="148" t="s">
        <v>299</v>
      </c>
      <c r="AN98" s="143" t="s">
        <v>3</v>
      </c>
      <c r="AO98" s="137">
        <v>1</v>
      </c>
      <c r="AP98" s="331">
        <v>0</v>
      </c>
      <c r="AQ98" s="331">
        <v>0</v>
      </c>
      <c r="AR98" s="331">
        <v>4</v>
      </c>
      <c r="AS98" s="331">
        <v>0</v>
      </c>
      <c r="AT98" s="150">
        <v>0</v>
      </c>
      <c r="AU98" s="331"/>
      <c r="AV98" s="138"/>
      <c r="AW98" s="137" t="s">
        <v>1933</v>
      </c>
      <c r="AX98" s="143" t="s">
        <v>1932</v>
      </c>
      <c r="AY98" s="164"/>
      <c r="AZ98" s="148" t="s">
        <v>338</v>
      </c>
      <c r="BA98" s="147" t="s">
        <v>6</v>
      </c>
      <c r="BB98" s="137">
        <v>2</v>
      </c>
      <c r="BC98" s="331">
        <v>1</v>
      </c>
      <c r="BD98" s="331">
        <v>1</v>
      </c>
      <c r="BE98" s="150">
        <v>1</v>
      </c>
      <c r="BF98" s="150">
        <v>1</v>
      </c>
      <c r="BG98" s="150">
        <v>0</v>
      </c>
      <c r="BH98" s="331"/>
      <c r="BI98" s="138"/>
      <c r="BJ98" s="149" t="s">
        <v>1481</v>
      </c>
      <c r="BK98" s="143" t="s">
        <v>1934</v>
      </c>
      <c r="BM98" s="148" t="s">
        <v>401</v>
      </c>
      <c r="BN98" s="147" t="s">
        <v>20</v>
      </c>
      <c r="BO98" s="137">
        <v>1</v>
      </c>
      <c r="BP98" s="331">
        <v>0</v>
      </c>
      <c r="BQ98" s="331">
        <v>0</v>
      </c>
      <c r="BR98" s="150">
        <v>4</v>
      </c>
      <c r="BS98" s="150">
        <v>0</v>
      </c>
      <c r="BT98" s="150">
        <v>0</v>
      </c>
      <c r="BU98" s="331"/>
      <c r="BV98" s="138"/>
      <c r="BW98" s="149" t="s">
        <v>1568</v>
      </c>
      <c r="BX98" s="143" t="s">
        <v>1829</v>
      </c>
      <c r="BY98" s="164"/>
      <c r="CX98" s="148" t="s">
        <v>903</v>
      </c>
      <c r="CY98" s="143" t="s">
        <v>2</v>
      </c>
      <c r="CZ98" s="137">
        <v>0</v>
      </c>
      <c r="DA98" s="331">
        <v>0</v>
      </c>
      <c r="DB98" s="150">
        <v>0</v>
      </c>
      <c r="DC98" s="331"/>
      <c r="DD98" s="138"/>
      <c r="DE98" s="149" t="s">
        <v>1323</v>
      </c>
      <c r="DF98" s="143" t="s">
        <v>1395</v>
      </c>
      <c r="DG98" s="164"/>
      <c r="EB98" s="148" t="s">
        <v>990</v>
      </c>
      <c r="EC98" s="143" t="s">
        <v>4</v>
      </c>
      <c r="ED98" s="137">
        <v>1</v>
      </c>
      <c r="EE98" s="331">
        <v>0</v>
      </c>
      <c r="EF98" s="150">
        <v>0</v>
      </c>
      <c r="EG98" s="331"/>
      <c r="EH98" s="138"/>
      <c r="EI98" s="137">
        <v>7</v>
      </c>
      <c r="EJ98" s="143" t="s">
        <v>1841</v>
      </c>
      <c r="EK98" s="164"/>
      <c r="EU98" t="s">
        <v>1935</v>
      </c>
      <c r="EZ98" s="148" t="s">
        <v>1598</v>
      </c>
      <c r="FA98" s="143" t="s">
        <v>311</v>
      </c>
      <c r="FB98" s="137">
        <v>1</v>
      </c>
      <c r="FC98" s="331">
        <v>0</v>
      </c>
      <c r="FD98" s="331">
        <v>0</v>
      </c>
      <c r="FE98" s="331">
        <v>4</v>
      </c>
      <c r="FF98" s="331">
        <v>0</v>
      </c>
      <c r="FG98" s="138">
        <v>0</v>
      </c>
      <c r="FH98" s="254"/>
      <c r="FI98" s="331"/>
      <c r="FJ98" s="146" t="s">
        <v>1562</v>
      </c>
      <c r="FK98" s="143" t="s">
        <v>1848</v>
      </c>
      <c r="FZ98" s="148" t="s">
        <v>1030</v>
      </c>
      <c r="GA98" s="143" t="s">
        <v>3</v>
      </c>
      <c r="GB98" s="169">
        <v>0</v>
      </c>
      <c r="GC98" s="331">
        <v>0</v>
      </c>
      <c r="GD98" s="169">
        <v>0</v>
      </c>
      <c r="GE98" s="355"/>
      <c r="GF98" s="265"/>
      <c r="GG98" s="146" t="s">
        <v>1312</v>
      </c>
      <c r="GH98" s="143" t="s">
        <v>1404</v>
      </c>
      <c r="GJ98" s="148" t="s">
        <v>1907</v>
      </c>
      <c r="GK98" s="143" t="s">
        <v>4</v>
      </c>
      <c r="GL98" s="254">
        <v>1</v>
      </c>
      <c r="GM98" s="331">
        <v>0</v>
      </c>
      <c r="GN98" s="331">
        <v>0</v>
      </c>
      <c r="GO98" s="331">
        <v>4</v>
      </c>
      <c r="GP98" s="331">
        <v>0</v>
      </c>
      <c r="GQ98" s="355"/>
      <c r="GR98" s="355"/>
      <c r="GS98" s="355"/>
      <c r="GT98" s="146" t="s">
        <v>1892</v>
      </c>
      <c r="GU98" s="143" t="s">
        <v>1579</v>
      </c>
      <c r="HJ98" s="148" t="s">
        <v>1083</v>
      </c>
      <c r="HK98" s="143" t="s">
        <v>3</v>
      </c>
      <c r="HL98" s="254">
        <v>0</v>
      </c>
      <c r="HM98" s="331">
        <v>0</v>
      </c>
      <c r="HN98" s="331">
        <v>0</v>
      </c>
      <c r="HO98" s="355"/>
      <c r="HP98" s="147"/>
      <c r="HQ98" s="146" t="s">
        <v>1297</v>
      </c>
      <c r="HR98" s="143" t="s">
        <v>1502</v>
      </c>
    </row>
    <row r="99" spans="2:226" ht="13.8" thickBot="1">
      <c r="B99" s="148" t="s">
        <v>49</v>
      </c>
      <c r="C99" s="147" t="s">
        <v>16</v>
      </c>
      <c r="D99" s="137">
        <v>1</v>
      </c>
      <c r="E99" s="331">
        <v>0</v>
      </c>
      <c r="F99" s="331">
        <v>0</v>
      </c>
      <c r="G99" s="150">
        <v>6</v>
      </c>
      <c r="H99" s="331"/>
      <c r="I99" s="138"/>
      <c r="J99" s="137">
        <v>1</v>
      </c>
      <c r="K99" s="143" t="s">
        <v>1936</v>
      </c>
      <c r="L99" s="164"/>
      <c r="M99" s="148" t="s">
        <v>154</v>
      </c>
      <c r="N99" s="143" t="s">
        <v>2</v>
      </c>
      <c r="O99" s="137">
        <v>0</v>
      </c>
      <c r="P99" s="331">
        <v>0</v>
      </c>
      <c r="Q99" s="331">
        <v>0</v>
      </c>
      <c r="R99" s="331">
        <v>7</v>
      </c>
      <c r="S99" s="331">
        <v>0</v>
      </c>
      <c r="T99" s="150">
        <v>0</v>
      </c>
      <c r="U99" s="331"/>
      <c r="V99" s="138"/>
      <c r="W99" s="149" t="s">
        <v>1604</v>
      </c>
      <c r="X99" s="143" t="s">
        <v>1371</v>
      </c>
      <c r="Y99" s="164"/>
      <c r="Z99" s="148" t="s">
        <v>272</v>
      </c>
      <c r="AA99" s="143" t="s">
        <v>8</v>
      </c>
      <c r="AB99" s="137">
        <v>1</v>
      </c>
      <c r="AC99" s="331">
        <v>0</v>
      </c>
      <c r="AD99" s="331">
        <v>0</v>
      </c>
      <c r="AE99" s="331">
        <v>4</v>
      </c>
      <c r="AF99" s="331">
        <v>0</v>
      </c>
      <c r="AG99" s="150">
        <v>0</v>
      </c>
      <c r="AH99" s="331"/>
      <c r="AI99" s="138"/>
      <c r="AJ99" s="137" t="s">
        <v>1931</v>
      </c>
      <c r="AK99" s="143" t="s">
        <v>1937</v>
      </c>
      <c r="AL99" s="164"/>
      <c r="AM99" s="148" t="s">
        <v>299</v>
      </c>
      <c r="AN99" s="143" t="s">
        <v>8</v>
      </c>
      <c r="AO99" s="137">
        <v>1</v>
      </c>
      <c r="AP99" s="331">
        <v>0</v>
      </c>
      <c r="AQ99" s="331">
        <v>0</v>
      </c>
      <c r="AR99" s="331">
        <v>4</v>
      </c>
      <c r="AS99" s="331">
        <v>0</v>
      </c>
      <c r="AT99" s="150">
        <v>0</v>
      </c>
      <c r="AU99" s="331"/>
      <c r="AV99" s="138"/>
      <c r="AW99" s="137" t="s">
        <v>1933</v>
      </c>
      <c r="AX99" s="143" t="s">
        <v>1937</v>
      </c>
      <c r="AY99" s="164"/>
      <c r="AZ99" s="148" t="s">
        <v>338</v>
      </c>
      <c r="BA99" s="147" t="s">
        <v>7</v>
      </c>
      <c r="BB99" s="137">
        <v>2</v>
      </c>
      <c r="BC99" s="331">
        <v>1</v>
      </c>
      <c r="BD99" s="331">
        <v>9</v>
      </c>
      <c r="BE99" s="150">
        <v>1</v>
      </c>
      <c r="BF99" s="150">
        <v>1</v>
      </c>
      <c r="BG99" s="150">
        <v>2</v>
      </c>
      <c r="BH99" s="331"/>
      <c r="BI99" s="138"/>
      <c r="BJ99" s="149" t="s">
        <v>1481</v>
      </c>
      <c r="BK99" s="143" t="s">
        <v>1938</v>
      </c>
      <c r="BM99" s="148" t="s">
        <v>390</v>
      </c>
      <c r="BN99" s="147" t="s">
        <v>311</v>
      </c>
      <c r="BO99" s="137">
        <v>1</v>
      </c>
      <c r="BP99" s="331">
        <v>0</v>
      </c>
      <c r="BQ99" s="331">
        <v>0</v>
      </c>
      <c r="BR99" s="150">
        <v>4</v>
      </c>
      <c r="BS99" s="150">
        <v>0</v>
      </c>
      <c r="BT99" s="150">
        <v>0</v>
      </c>
      <c r="BU99" s="331"/>
      <c r="BV99" s="138"/>
      <c r="BW99" s="149" t="s">
        <v>1568</v>
      </c>
      <c r="BX99" s="143" t="s">
        <v>1833</v>
      </c>
      <c r="BY99" s="164"/>
      <c r="CX99" s="148" t="s">
        <v>903</v>
      </c>
      <c r="CY99" s="143" t="s">
        <v>3</v>
      </c>
      <c r="CZ99" s="137">
        <v>0</v>
      </c>
      <c r="DA99" s="331">
        <v>0</v>
      </c>
      <c r="DB99" s="150">
        <v>0</v>
      </c>
      <c r="DC99" s="331"/>
      <c r="DD99" s="138"/>
      <c r="DE99" s="149" t="s">
        <v>1323</v>
      </c>
      <c r="DF99" s="143" t="s">
        <v>1404</v>
      </c>
      <c r="DG99" s="164"/>
      <c r="EB99" s="148" t="s">
        <v>990</v>
      </c>
      <c r="EC99" s="143" t="s">
        <v>5</v>
      </c>
      <c r="ED99" s="137">
        <v>1</v>
      </c>
      <c r="EE99" s="331">
        <v>0</v>
      </c>
      <c r="EF99" s="150">
        <v>0</v>
      </c>
      <c r="EG99" s="331"/>
      <c r="EH99" s="138"/>
      <c r="EI99" s="137">
        <v>7</v>
      </c>
      <c r="EJ99" s="143" t="s">
        <v>1849</v>
      </c>
      <c r="EK99" s="164"/>
      <c r="EU99" s="912" t="s">
        <v>1939</v>
      </c>
      <c r="EV99" s="913" t="s">
        <v>1940</v>
      </c>
      <c r="EZ99" s="148" t="s">
        <v>1613</v>
      </c>
      <c r="FA99" s="143" t="s">
        <v>311</v>
      </c>
      <c r="FB99" s="137">
        <v>1</v>
      </c>
      <c r="FC99" s="331">
        <v>0</v>
      </c>
      <c r="FD99" s="331">
        <v>0</v>
      </c>
      <c r="FE99" s="331">
        <v>4</v>
      </c>
      <c r="FF99" s="331">
        <v>0</v>
      </c>
      <c r="FG99" s="138">
        <v>0</v>
      </c>
      <c r="FH99" s="254"/>
      <c r="FI99" s="331"/>
      <c r="FJ99" s="146" t="s">
        <v>1562</v>
      </c>
      <c r="FK99" s="143" t="s">
        <v>1858</v>
      </c>
      <c r="FZ99" s="148" t="s">
        <v>1030</v>
      </c>
      <c r="GA99" s="143" t="s">
        <v>4</v>
      </c>
      <c r="GB99" s="169">
        <v>1</v>
      </c>
      <c r="GC99" s="331">
        <v>0</v>
      </c>
      <c r="GD99" s="169">
        <v>0</v>
      </c>
      <c r="GE99" s="355"/>
      <c r="GF99" s="265"/>
      <c r="GG99" s="146" t="s">
        <v>1312</v>
      </c>
      <c r="GH99" s="143" t="s">
        <v>1781</v>
      </c>
      <c r="GJ99" s="148" t="s">
        <v>1914</v>
      </c>
      <c r="GK99" s="143" t="s">
        <v>4</v>
      </c>
      <c r="GL99" s="254">
        <v>1</v>
      </c>
      <c r="GM99" s="331">
        <v>0</v>
      </c>
      <c r="GN99" s="331">
        <v>0</v>
      </c>
      <c r="GO99" s="331">
        <v>4</v>
      </c>
      <c r="GP99" s="331">
        <v>0</v>
      </c>
      <c r="GQ99" s="355"/>
      <c r="GR99" s="355"/>
      <c r="GS99" s="355"/>
      <c r="GT99" s="146" t="s">
        <v>1892</v>
      </c>
      <c r="GU99" s="143" t="s">
        <v>1592</v>
      </c>
      <c r="HJ99" s="148" t="s">
        <v>1083</v>
      </c>
      <c r="HK99" s="143" t="s">
        <v>4</v>
      </c>
      <c r="HL99" s="254">
        <v>1</v>
      </c>
      <c r="HM99" s="331">
        <v>0</v>
      </c>
      <c r="HN99" s="331">
        <v>0</v>
      </c>
      <c r="HO99" s="355"/>
      <c r="HP99" s="147"/>
      <c r="HQ99" s="146" t="s">
        <v>1297</v>
      </c>
      <c r="HR99" s="387" t="s">
        <v>1941</v>
      </c>
    </row>
    <row r="100" spans="2:226">
      <c r="B100" s="148" t="s">
        <v>49</v>
      </c>
      <c r="C100" s="147" t="s">
        <v>18</v>
      </c>
      <c r="D100" s="137">
        <v>1</v>
      </c>
      <c r="E100" s="331">
        <v>0</v>
      </c>
      <c r="F100" s="331">
        <v>0</v>
      </c>
      <c r="G100" s="150">
        <v>4</v>
      </c>
      <c r="H100" s="331"/>
      <c r="I100" s="138"/>
      <c r="J100" s="137">
        <v>1</v>
      </c>
      <c r="K100" s="143" t="s">
        <v>1942</v>
      </c>
      <c r="L100" s="164"/>
      <c r="M100" s="148" t="s">
        <v>154</v>
      </c>
      <c r="N100" s="143" t="s">
        <v>3</v>
      </c>
      <c r="O100" s="137">
        <v>0</v>
      </c>
      <c r="P100" s="331">
        <v>0</v>
      </c>
      <c r="Q100" s="331">
        <v>0</v>
      </c>
      <c r="R100" s="331">
        <v>4</v>
      </c>
      <c r="S100" s="331">
        <v>0</v>
      </c>
      <c r="T100" s="150">
        <v>0</v>
      </c>
      <c r="U100" s="331"/>
      <c r="V100" s="138"/>
      <c r="W100" s="149" t="s">
        <v>1604</v>
      </c>
      <c r="X100" s="143" t="s">
        <v>1484</v>
      </c>
      <c r="Y100" s="164"/>
      <c r="Z100" s="148" t="s">
        <v>272</v>
      </c>
      <c r="AA100" s="143" t="s">
        <v>9</v>
      </c>
      <c r="AB100" s="137">
        <v>2</v>
      </c>
      <c r="AC100" s="331">
        <v>1</v>
      </c>
      <c r="AD100" s="331">
        <v>2</v>
      </c>
      <c r="AE100" s="331">
        <v>1</v>
      </c>
      <c r="AF100" s="331">
        <v>1</v>
      </c>
      <c r="AG100" s="150">
        <v>0</v>
      </c>
      <c r="AH100" s="331"/>
      <c r="AI100" s="138"/>
      <c r="AJ100" s="137" t="s">
        <v>1931</v>
      </c>
      <c r="AK100" s="143" t="s">
        <v>1943</v>
      </c>
      <c r="AL100" s="164"/>
      <c r="AM100" s="148" t="s">
        <v>299</v>
      </c>
      <c r="AN100" s="143" t="s">
        <v>9</v>
      </c>
      <c r="AO100" s="137">
        <v>2</v>
      </c>
      <c r="AP100" s="331">
        <v>1</v>
      </c>
      <c r="AQ100" s="331">
        <v>2</v>
      </c>
      <c r="AR100" s="331">
        <v>1</v>
      </c>
      <c r="AS100" s="331">
        <v>1</v>
      </c>
      <c r="AT100" s="150">
        <v>0</v>
      </c>
      <c r="AU100" s="331"/>
      <c r="AV100" s="138"/>
      <c r="AW100" s="137" t="s">
        <v>1933</v>
      </c>
      <c r="AX100" s="143" t="s">
        <v>1943</v>
      </c>
      <c r="AY100" s="164"/>
      <c r="AZ100" s="148" t="s">
        <v>338</v>
      </c>
      <c r="BA100" s="147" t="s">
        <v>8</v>
      </c>
      <c r="BB100" s="137">
        <v>0</v>
      </c>
      <c r="BC100" s="331">
        <v>1</v>
      </c>
      <c r="BD100" s="331">
        <v>1</v>
      </c>
      <c r="BE100" s="150">
        <v>1</v>
      </c>
      <c r="BF100" s="150">
        <v>1</v>
      </c>
      <c r="BG100" s="150">
        <v>0</v>
      </c>
      <c r="BH100" s="331"/>
      <c r="BI100" s="138"/>
      <c r="BJ100" s="149" t="s">
        <v>1481</v>
      </c>
      <c r="BK100" s="143" t="s">
        <v>1944</v>
      </c>
      <c r="BM100" s="148" t="s">
        <v>401</v>
      </c>
      <c r="BN100" s="147" t="s">
        <v>311</v>
      </c>
      <c r="BO100" s="137">
        <v>1</v>
      </c>
      <c r="BP100" s="331">
        <v>0</v>
      </c>
      <c r="BQ100" s="331">
        <v>0</v>
      </c>
      <c r="BR100" s="150">
        <v>4</v>
      </c>
      <c r="BS100" s="150">
        <v>0</v>
      </c>
      <c r="BT100" s="150">
        <v>0</v>
      </c>
      <c r="BU100" s="331"/>
      <c r="BV100" s="138"/>
      <c r="BW100" s="149" t="s">
        <v>1568</v>
      </c>
      <c r="BX100" s="143" t="s">
        <v>1839</v>
      </c>
      <c r="BY100" s="164"/>
      <c r="CX100" s="148" t="s">
        <v>903</v>
      </c>
      <c r="CY100" s="143" t="s">
        <v>4</v>
      </c>
      <c r="CZ100" s="137">
        <v>1</v>
      </c>
      <c r="DA100" s="331">
        <v>0</v>
      </c>
      <c r="DB100" s="150">
        <v>0</v>
      </c>
      <c r="DC100" s="331"/>
      <c r="DD100" s="138"/>
      <c r="DE100" s="149" t="s">
        <v>1323</v>
      </c>
      <c r="DF100" s="143" t="s">
        <v>1945</v>
      </c>
      <c r="DG100" s="164"/>
      <c r="EB100" s="148" t="s">
        <v>990</v>
      </c>
      <c r="EC100" s="143" t="s">
        <v>6</v>
      </c>
      <c r="ED100" s="137">
        <v>0</v>
      </c>
      <c r="EE100" s="331">
        <v>1</v>
      </c>
      <c r="EF100" s="150">
        <v>1</v>
      </c>
      <c r="EG100" s="331"/>
      <c r="EH100" s="138"/>
      <c r="EI100" s="137">
        <v>7</v>
      </c>
      <c r="EJ100" s="143" t="s">
        <v>1860</v>
      </c>
      <c r="EK100" s="164"/>
      <c r="EU100" t="s">
        <v>1946</v>
      </c>
      <c r="EV100" t="s">
        <v>1947</v>
      </c>
      <c r="EZ100" s="148" t="s">
        <v>1598</v>
      </c>
      <c r="FA100" s="143" t="s">
        <v>374</v>
      </c>
      <c r="FB100" s="137">
        <v>1</v>
      </c>
      <c r="FC100" s="331">
        <v>0</v>
      </c>
      <c r="FD100" s="331">
        <v>0</v>
      </c>
      <c r="FE100" s="331">
        <v>4</v>
      </c>
      <c r="FF100" s="331">
        <v>0</v>
      </c>
      <c r="FG100" s="138">
        <v>0</v>
      </c>
      <c r="FH100" s="254"/>
      <c r="FI100" s="331"/>
      <c r="FJ100" s="146" t="s">
        <v>1562</v>
      </c>
      <c r="FK100" s="143" t="s">
        <v>1948</v>
      </c>
      <c r="FZ100" s="148" t="s">
        <v>1030</v>
      </c>
      <c r="GA100" s="143" t="s">
        <v>5</v>
      </c>
      <c r="GB100" s="169">
        <v>1</v>
      </c>
      <c r="GC100" s="331">
        <v>0</v>
      </c>
      <c r="GD100" s="169">
        <v>0</v>
      </c>
      <c r="GE100" s="355"/>
      <c r="GF100" s="265"/>
      <c r="GG100" s="146" t="s">
        <v>1312</v>
      </c>
      <c r="GH100" s="143" t="s">
        <v>1792</v>
      </c>
      <c r="GJ100" s="148" t="s">
        <v>1907</v>
      </c>
      <c r="GK100" s="143" t="s">
        <v>5</v>
      </c>
      <c r="GL100" s="254">
        <v>1</v>
      </c>
      <c r="GM100" s="331">
        <v>0</v>
      </c>
      <c r="GN100" s="331">
        <v>0</v>
      </c>
      <c r="GO100" s="331">
        <v>4</v>
      </c>
      <c r="GP100" s="331">
        <v>0</v>
      </c>
      <c r="GQ100" s="355"/>
      <c r="GR100" s="355"/>
      <c r="GS100" s="355"/>
      <c r="GT100" s="146" t="s">
        <v>1892</v>
      </c>
      <c r="GU100" s="143" t="s">
        <v>1949</v>
      </c>
      <c r="HJ100" s="148" t="s">
        <v>1083</v>
      </c>
      <c r="HK100" s="143" t="s">
        <v>5</v>
      </c>
      <c r="HL100" s="254">
        <v>1</v>
      </c>
      <c r="HM100" s="331">
        <v>0</v>
      </c>
      <c r="HN100" s="331">
        <v>0</v>
      </c>
      <c r="HO100" s="355"/>
      <c r="HP100" s="147"/>
      <c r="HQ100" s="146" t="s">
        <v>1297</v>
      </c>
      <c r="HR100" s="143" t="s">
        <v>1950</v>
      </c>
    </row>
    <row r="101" spans="2:226">
      <c r="B101" s="148" t="s">
        <v>49</v>
      </c>
      <c r="C101" s="147" t="s">
        <v>19</v>
      </c>
      <c r="D101" s="137">
        <v>0</v>
      </c>
      <c r="E101" s="331">
        <v>0</v>
      </c>
      <c r="F101" s="331">
        <v>54</v>
      </c>
      <c r="G101" s="150">
        <v>4</v>
      </c>
      <c r="H101" s="331"/>
      <c r="I101" s="138"/>
      <c r="J101" s="137">
        <v>1</v>
      </c>
      <c r="K101" s="143" t="s">
        <v>1951</v>
      </c>
      <c r="L101" s="164"/>
      <c r="M101" s="148" t="s">
        <v>154</v>
      </c>
      <c r="N101" s="143" t="s">
        <v>4</v>
      </c>
      <c r="O101" s="137">
        <v>2</v>
      </c>
      <c r="P101" s="331">
        <v>1</v>
      </c>
      <c r="Q101" s="331">
        <v>0</v>
      </c>
      <c r="R101" s="331">
        <v>1</v>
      </c>
      <c r="S101" s="331">
        <v>2</v>
      </c>
      <c r="T101" s="150">
        <v>0</v>
      </c>
      <c r="U101" s="331"/>
      <c r="V101" s="138"/>
      <c r="W101" s="149" t="s">
        <v>1604</v>
      </c>
      <c r="X101" s="143" t="s">
        <v>1838</v>
      </c>
      <c r="Y101" s="164"/>
      <c r="Z101" s="148" t="s">
        <v>274</v>
      </c>
      <c r="AA101" s="143" t="s">
        <v>1</v>
      </c>
      <c r="AB101" s="137">
        <v>1</v>
      </c>
      <c r="AC101" s="331">
        <v>0</v>
      </c>
      <c r="AD101" s="331">
        <v>0</v>
      </c>
      <c r="AE101" s="331">
        <v>7</v>
      </c>
      <c r="AF101" s="331">
        <v>0</v>
      </c>
      <c r="AG101" s="150">
        <v>0</v>
      </c>
      <c r="AH101" s="331"/>
      <c r="AI101" s="138"/>
      <c r="AJ101" s="137" t="s">
        <v>1931</v>
      </c>
      <c r="AK101" s="143" t="s">
        <v>1443</v>
      </c>
      <c r="AL101" s="164"/>
      <c r="AM101" s="148" t="s">
        <v>301</v>
      </c>
      <c r="AN101" s="143" t="s">
        <v>1</v>
      </c>
      <c r="AO101" s="137">
        <v>1</v>
      </c>
      <c r="AP101" s="331">
        <v>0</v>
      </c>
      <c r="AQ101" s="331">
        <v>0</v>
      </c>
      <c r="AR101" s="331">
        <v>7</v>
      </c>
      <c r="AS101" s="331">
        <v>0</v>
      </c>
      <c r="AT101" s="150">
        <v>0</v>
      </c>
      <c r="AU101" s="331"/>
      <c r="AV101" s="138"/>
      <c r="AW101" s="137" t="s">
        <v>1933</v>
      </c>
      <c r="AX101" s="143" t="s">
        <v>1443</v>
      </c>
      <c r="AY101" s="164"/>
      <c r="AZ101" s="148" t="s">
        <v>338</v>
      </c>
      <c r="BA101" s="147" t="s">
        <v>9</v>
      </c>
      <c r="BB101" s="137">
        <v>2</v>
      </c>
      <c r="BC101" s="331">
        <v>1</v>
      </c>
      <c r="BD101" s="331">
        <v>1</v>
      </c>
      <c r="BE101" s="150">
        <v>1</v>
      </c>
      <c r="BF101" s="150">
        <v>1</v>
      </c>
      <c r="BG101" s="150">
        <v>0</v>
      </c>
      <c r="BH101" s="331"/>
      <c r="BI101" s="138"/>
      <c r="BJ101" s="149" t="s">
        <v>1481</v>
      </c>
      <c r="BK101" s="143" t="s">
        <v>1952</v>
      </c>
      <c r="BM101" s="148" t="s">
        <v>390</v>
      </c>
      <c r="BN101" s="147" t="s">
        <v>374</v>
      </c>
      <c r="BO101" s="137">
        <v>1</v>
      </c>
      <c r="BP101" s="331">
        <v>0</v>
      </c>
      <c r="BQ101" s="331">
        <v>0</v>
      </c>
      <c r="BR101" s="150">
        <v>4</v>
      </c>
      <c r="BS101" s="150">
        <v>0</v>
      </c>
      <c r="BT101" s="150">
        <v>0</v>
      </c>
      <c r="BU101" s="331"/>
      <c r="BV101" s="138"/>
      <c r="BW101" s="149" t="s">
        <v>1568</v>
      </c>
      <c r="BX101" s="143" t="s">
        <v>1848</v>
      </c>
      <c r="BY101" s="164"/>
      <c r="CX101" s="148" t="s">
        <v>903</v>
      </c>
      <c r="CY101" s="143" t="s">
        <v>5</v>
      </c>
      <c r="CZ101" s="137">
        <v>1</v>
      </c>
      <c r="DA101" s="331">
        <v>0</v>
      </c>
      <c r="DB101" s="150">
        <v>0</v>
      </c>
      <c r="DC101" s="331"/>
      <c r="DD101" s="138"/>
      <c r="DE101" s="149" t="s">
        <v>1323</v>
      </c>
      <c r="DF101" s="143" t="s">
        <v>1953</v>
      </c>
      <c r="DG101" s="164"/>
      <c r="EB101" s="148" t="s">
        <v>990</v>
      </c>
      <c r="EC101" s="143" t="s">
        <v>7</v>
      </c>
      <c r="ED101" s="137">
        <v>0</v>
      </c>
      <c r="EE101" s="331">
        <v>1</v>
      </c>
      <c r="EF101" s="150">
        <v>1</v>
      </c>
      <c r="EG101" s="331"/>
      <c r="EH101" s="138"/>
      <c r="EI101" s="137">
        <v>7</v>
      </c>
      <c r="EJ101" s="143" t="s">
        <v>1868</v>
      </c>
      <c r="EK101" s="164"/>
      <c r="EZ101" s="148" t="s">
        <v>1613</v>
      </c>
      <c r="FA101" s="143" t="s">
        <v>374</v>
      </c>
      <c r="FB101" s="137">
        <v>1</v>
      </c>
      <c r="FC101" s="331">
        <v>0</v>
      </c>
      <c r="FD101" s="331">
        <v>0</v>
      </c>
      <c r="FE101" s="331">
        <v>4</v>
      </c>
      <c r="FF101" s="331">
        <v>0</v>
      </c>
      <c r="FG101" s="138">
        <v>0</v>
      </c>
      <c r="FH101" s="254"/>
      <c r="FI101" s="331"/>
      <c r="FJ101" s="146" t="s">
        <v>1562</v>
      </c>
      <c r="FK101" s="143" t="s">
        <v>1727</v>
      </c>
      <c r="FZ101" s="148" t="s">
        <v>1030</v>
      </c>
      <c r="GA101" s="143" t="s">
        <v>6</v>
      </c>
      <c r="GB101" s="169">
        <v>0</v>
      </c>
      <c r="GC101" s="331">
        <v>1</v>
      </c>
      <c r="GD101" s="169">
        <v>1</v>
      </c>
      <c r="GE101" s="355"/>
      <c r="GF101" s="265"/>
      <c r="GG101" s="146" t="s">
        <v>1312</v>
      </c>
      <c r="GH101" s="143" t="s">
        <v>1804</v>
      </c>
      <c r="GJ101" s="148" t="s">
        <v>1914</v>
      </c>
      <c r="GK101" s="143" t="s">
        <v>5</v>
      </c>
      <c r="GL101" s="254">
        <v>1</v>
      </c>
      <c r="GM101" s="331">
        <v>0</v>
      </c>
      <c r="GN101" s="331">
        <v>0</v>
      </c>
      <c r="GO101" s="331">
        <v>4</v>
      </c>
      <c r="GP101" s="331">
        <v>0</v>
      </c>
      <c r="GQ101" s="355"/>
      <c r="GR101" s="355"/>
      <c r="GS101" s="355"/>
      <c r="GT101" s="146" t="s">
        <v>1892</v>
      </c>
      <c r="GU101" s="143" t="s">
        <v>1954</v>
      </c>
      <c r="HJ101" s="148" t="s">
        <v>1083</v>
      </c>
      <c r="HK101" s="143" t="s">
        <v>6</v>
      </c>
      <c r="HL101" s="254">
        <v>0</v>
      </c>
      <c r="HM101" s="331">
        <v>1</v>
      </c>
      <c r="HN101" s="331">
        <v>1</v>
      </c>
      <c r="HO101" s="355"/>
      <c r="HP101" s="147"/>
      <c r="HQ101" s="146" t="s">
        <v>1297</v>
      </c>
      <c r="HR101" s="143" t="s">
        <v>1955</v>
      </c>
    </row>
    <row r="102" spans="2:226">
      <c r="B102" s="148" t="s">
        <v>49</v>
      </c>
      <c r="C102" s="147" t="s">
        <v>20</v>
      </c>
      <c r="D102" s="137">
        <v>0</v>
      </c>
      <c r="E102" s="331">
        <v>0</v>
      </c>
      <c r="F102" s="331">
        <v>0</v>
      </c>
      <c r="G102" s="150">
        <v>4</v>
      </c>
      <c r="H102" s="331"/>
      <c r="I102" s="138"/>
      <c r="J102" s="137">
        <v>1</v>
      </c>
      <c r="K102" s="143" t="s">
        <v>1956</v>
      </c>
      <c r="L102" s="164"/>
      <c r="M102" s="148" t="s">
        <v>154</v>
      </c>
      <c r="N102" s="143" t="s">
        <v>5</v>
      </c>
      <c r="O102" s="137">
        <v>2</v>
      </c>
      <c r="P102" s="331">
        <v>1</v>
      </c>
      <c r="Q102" s="331">
        <v>1</v>
      </c>
      <c r="R102" s="331">
        <v>1</v>
      </c>
      <c r="S102" s="331">
        <v>1</v>
      </c>
      <c r="T102" s="150">
        <v>0</v>
      </c>
      <c r="U102" s="331"/>
      <c r="V102" s="138"/>
      <c r="W102" s="149" t="s">
        <v>1604</v>
      </c>
      <c r="X102" s="143" t="s">
        <v>1847</v>
      </c>
      <c r="Y102" s="164"/>
      <c r="Z102" s="148" t="s">
        <v>276</v>
      </c>
      <c r="AA102" s="143" t="s">
        <v>1</v>
      </c>
      <c r="AB102" s="137">
        <v>1</v>
      </c>
      <c r="AC102" s="331">
        <v>0</v>
      </c>
      <c r="AD102" s="331">
        <v>0</v>
      </c>
      <c r="AE102" s="331">
        <v>7</v>
      </c>
      <c r="AF102" s="331">
        <v>0</v>
      </c>
      <c r="AG102" s="150">
        <v>0</v>
      </c>
      <c r="AH102" s="331"/>
      <c r="AI102" s="138"/>
      <c r="AJ102" s="137" t="s">
        <v>1931</v>
      </c>
      <c r="AK102" s="143" t="s">
        <v>1455</v>
      </c>
      <c r="AL102" s="164"/>
      <c r="AM102" s="148" t="s">
        <v>302</v>
      </c>
      <c r="AN102" s="143" t="s">
        <v>1</v>
      </c>
      <c r="AO102" s="137">
        <v>1</v>
      </c>
      <c r="AP102" s="331">
        <v>0</v>
      </c>
      <c r="AQ102" s="331">
        <v>0</v>
      </c>
      <c r="AR102" s="331">
        <v>7</v>
      </c>
      <c r="AS102" s="331">
        <v>0</v>
      </c>
      <c r="AT102" s="150">
        <v>0</v>
      </c>
      <c r="AU102" s="331"/>
      <c r="AV102" s="138"/>
      <c r="AW102" s="137" t="s">
        <v>1933</v>
      </c>
      <c r="AX102" s="143" t="s">
        <v>1455</v>
      </c>
      <c r="AY102" s="164"/>
      <c r="AZ102" s="148" t="s">
        <v>338</v>
      </c>
      <c r="BA102" s="147" t="s">
        <v>10</v>
      </c>
      <c r="BB102" s="137">
        <v>2</v>
      </c>
      <c r="BC102" s="331">
        <v>1</v>
      </c>
      <c r="BD102" s="331">
        <v>1</v>
      </c>
      <c r="BE102" s="150">
        <v>1</v>
      </c>
      <c r="BF102" s="150">
        <v>1</v>
      </c>
      <c r="BG102" s="150">
        <v>0</v>
      </c>
      <c r="BH102" s="331"/>
      <c r="BI102" s="138"/>
      <c r="BJ102" s="149" t="s">
        <v>1481</v>
      </c>
      <c r="BK102" s="143" t="s">
        <v>1957</v>
      </c>
      <c r="BM102" s="148" t="s">
        <v>401</v>
      </c>
      <c r="BN102" s="147" t="s">
        <v>374</v>
      </c>
      <c r="BO102" s="137">
        <v>1</v>
      </c>
      <c r="BP102" s="331">
        <v>0</v>
      </c>
      <c r="BQ102" s="331">
        <v>0</v>
      </c>
      <c r="BR102" s="150">
        <v>4</v>
      </c>
      <c r="BS102" s="150">
        <v>0</v>
      </c>
      <c r="BT102" s="150">
        <v>0</v>
      </c>
      <c r="BU102" s="331"/>
      <c r="BV102" s="138"/>
      <c r="BW102" s="149" t="s">
        <v>1568</v>
      </c>
      <c r="BX102" s="143" t="s">
        <v>1858</v>
      </c>
      <c r="BY102" s="164"/>
      <c r="CX102" s="148" t="s">
        <v>903</v>
      </c>
      <c r="CY102" s="143" t="s">
        <v>6</v>
      </c>
      <c r="CZ102" s="137">
        <v>0</v>
      </c>
      <c r="DA102" s="331">
        <v>1</v>
      </c>
      <c r="DB102" s="150">
        <v>1</v>
      </c>
      <c r="DC102" s="331"/>
      <c r="DD102" s="138"/>
      <c r="DE102" s="149" t="s">
        <v>1323</v>
      </c>
      <c r="DF102" s="143" t="s">
        <v>1732</v>
      </c>
      <c r="DG102" s="164"/>
      <c r="EB102" s="148" t="s">
        <v>992</v>
      </c>
      <c r="EC102" s="143" t="s">
        <v>1</v>
      </c>
      <c r="ED102" s="137">
        <v>0</v>
      </c>
      <c r="EE102" s="331">
        <v>0</v>
      </c>
      <c r="EF102" s="150">
        <v>0</v>
      </c>
      <c r="EG102" s="331"/>
      <c r="EH102" s="138"/>
      <c r="EI102" s="137">
        <v>7</v>
      </c>
      <c r="EJ102" s="143" t="s">
        <v>1386</v>
      </c>
      <c r="EK102" s="164"/>
      <c r="EZ102" s="148" t="s">
        <v>1598</v>
      </c>
      <c r="FA102" s="143" t="s">
        <v>375</v>
      </c>
      <c r="FB102" s="137">
        <v>1</v>
      </c>
      <c r="FC102" s="331">
        <v>0</v>
      </c>
      <c r="FD102" s="331">
        <v>0</v>
      </c>
      <c r="FE102" s="331">
        <v>4</v>
      </c>
      <c r="FF102" s="331">
        <v>0</v>
      </c>
      <c r="FG102" s="138">
        <v>0</v>
      </c>
      <c r="FH102" s="254"/>
      <c r="FI102" s="331"/>
      <c r="FJ102" s="146" t="s">
        <v>1562</v>
      </c>
      <c r="FK102" s="143" t="s">
        <v>1958</v>
      </c>
      <c r="FZ102" s="148" t="s">
        <v>1030</v>
      </c>
      <c r="GA102" s="143" t="s">
        <v>7</v>
      </c>
      <c r="GB102" s="169">
        <v>0</v>
      </c>
      <c r="GC102" s="331">
        <v>1</v>
      </c>
      <c r="GD102" s="169">
        <v>1</v>
      </c>
      <c r="GE102" s="355"/>
      <c r="GF102" s="265"/>
      <c r="GG102" s="146" t="s">
        <v>1312</v>
      </c>
      <c r="GH102" s="143" t="s">
        <v>1815</v>
      </c>
      <c r="GJ102" s="148" t="s">
        <v>1907</v>
      </c>
      <c r="GK102" s="143" t="s">
        <v>1485</v>
      </c>
      <c r="GL102" s="254">
        <v>1</v>
      </c>
      <c r="GM102" s="331">
        <v>0</v>
      </c>
      <c r="GN102" s="331">
        <v>0</v>
      </c>
      <c r="GO102" s="331">
        <v>4</v>
      </c>
      <c r="GP102" s="331">
        <v>0</v>
      </c>
      <c r="GQ102" s="355"/>
      <c r="GR102" s="355"/>
      <c r="GS102" s="355"/>
      <c r="GT102" s="146" t="s">
        <v>1892</v>
      </c>
      <c r="GU102" s="143" t="s">
        <v>1959</v>
      </c>
      <c r="HJ102" s="148" t="s">
        <v>1083</v>
      </c>
      <c r="HK102" s="143" t="s">
        <v>7</v>
      </c>
      <c r="HL102" s="254">
        <v>0</v>
      </c>
      <c r="HM102" s="331">
        <v>1</v>
      </c>
      <c r="HN102" s="331">
        <v>1</v>
      </c>
      <c r="HO102" s="355"/>
      <c r="HP102" s="147"/>
      <c r="HQ102" s="146" t="s">
        <v>1297</v>
      </c>
      <c r="HR102" s="143" t="s">
        <v>1960</v>
      </c>
    </row>
    <row r="103" spans="2:226">
      <c r="B103" s="148" t="s">
        <v>54</v>
      </c>
      <c r="C103" s="147" t="s">
        <v>1</v>
      </c>
      <c r="D103" s="137">
        <v>0</v>
      </c>
      <c r="E103" s="331">
        <v>0</v>
      </c>
      <c r="F103" s="331">
        <v>0</v>
      </c>
      <c r="G103" s="150">
        <v>7</v>
      </c>
      <c r="H103" s="331"/>
      <c r="I103" s="138"/>
      <c r="J103" s="137">
        <v>1</v>
      </c>
      <c r="K103" s="143" t="s">
        <v>1517</v>
      </c>
      <c r="L103" s="164"/>
      <c r="M103" s="148" t="s">
        <v>154</v>
      </c>
      <c r="N103" s="143" t="s">
        <v>6</v>
      </c>
      <c r="O103" s="137">
        <v>2</v>
      </c>
      <c r="P103" s="331">
        <v>1</v>
      </c>
      <c r="Q103" s="331">
        <v>3</v>
      </c>
      <c r="R103" s="331">
        <v>1</v>
      </c>
      <c r="S103" s="331">
        <v>1</v>
      </c>
      <c r="T103" s="150">
        <v>2</v>
      </c>
      <c r="U103" s="331"/>
      <c r="V103" s="138"/>
      <c r="W103" s="149" t="s">
        <v>1604</v>
      </c>
      <c r="X103" s="143" t="s">
        <v>1857</v>
      </c>
      <c r="Y103" s="164"/>
      <c r="Z103" s="148" t="s">
        <v>274</v>
      </c>
      <c r="AA103" s="143" t="s">
        <v>2</v>
      </c>
      <c r="AB103" s="137">
        <v>1</v>
      </c>
      <c r="AC103" s="331">
        <v>0</v>
      </c>
      <c r="AD103" s="331">
        <v>0</v>
      </c>
      <c r="AE103" s="331">
        <v>7</v>
      </c>
      <c r="AF103" s="331">
        <v>0</v>
      </c>
      <c r="AG103" s="150">
        <v>0</v>
      </c>
      <c r="AH103" s="331"/>
      <c r="AI103" s="138"/>
      <c r="AJ103" s="137" t="s">
        <v>1931</v>
      </c>
      <c r="AK103" s="143" t="s">
        <v>1468</v>
      </c>
      <c r="AL103" s="164"/>
      <c r="AM103" s="148" t="s">
        <v>301</v>
      </c>
      <c r="AN103" s="143" t="s">
        <v>2</v>
      </c>
      <c r="AO103" s="137">
        <v>1</v>
      </c>
      <c r="AP103" s="331">
        <v>0</v>
      </c>
      <c r="AQ103" s="331">
        <v>0</v>
      </c>
      <c r="AR103" s="331">
        <v>7</v>
      </c>
      <c r="AS103" s="331">
        <v>0</v>
      </c>
      <c r="AT103" s="150">
        <v>0</v>
      </c>
      <c r="AU103" s="331"/>
      <c r="AV103" s="138"/>
      <c r="AW103" s="137" t="s">
        <v>1933</v>
      </c>
      <c r="AX103" s="143" t="s">
        <v>1468</v>
      </c>
      <c r="AY103" s="164"/>
      <c r="AZ103" s="148" t="s">
        <v>338</v>
      </c>
      <c r="BA103" s="147" t="s">
        <v>11</v>
      </c>
      <c r="BB103" s="137">
        <v>0</v>
      </c>
      <c r="BC103" s="331">
        <v>1</v>
      </c>
      <c r="BD103" s="331">
        <v>7</v>
      </c>
      <c r="BE103" s="150">
        <v>1</v>
      </c>
      <c r="BF103" s="150">
        <v>1</v>
      </c>
      <c r="BG103" s="150">
        <v>0</v>
      </c>
      <c r="BH103" s="331"/>
      <c r="BI103" s="138"/>
      <c r="BJ103" s="149" t="s">
        <v>1481</v>
      </c>
      <c r="BK103" s="143" t="s">
        <v>1888</v>
      </c>
      <c r="BM103" s="148" t="s">
        <v>390</v>
      </c>
      <c r="BN103" s="147" t="s">
        <v>375</v>
      </c>
      <c r="BO103" s="137">
        <v>1</v>
      </c>
      <c r="BP103" s="331">
        <v>0</v>
      </c>
      <c r="BQ103" s="331">
        <v>0</v>
      </c>
      <c r="BR103" s="150">
        <v>4</v>
      </c>
      <c r="BS103" s="150">
        <v>0</v>
      </c>
      <c r="BT103" s="150">
        <v>0</v>
      </c>
      <c r="BU103" s="331"/>
      <c r="BV103" s="138"/>
      <c r="BW103" s="149" t="s">
        <v>1568</v>
      </c>
      <c r="BX103" s="143" t="s">
        <v>1948</v>
      </c>
      <c r="BY103" s="164"/>
      <c r="CX103" s="148" t="s">
        <v>903</v>
      </c>
      <c r="CY103" s="143" t="s">
        <v>7</v>
      </c>
      <c r="CZ103" s="137">
        <v>0</v>
      </c>
      <c r="DA103" s="331">
        <v>1</v>
      </c>
      <c r="DB103" s="150">
        <v>1</v>
      </c>
      <c r="DC103" s="331"/>
      <c r="DD103" s="138"/>
      <c r="DE103" s="149" t="s">
        <v>1323</v>
      </c>
      <c r="DF103" s="143" t="s">
        <v>1744</v>
      </c>
      <c r="DG103" s="164"/>
      <c r="EB103" s="148" t="s">
        <v>992</v>
      </c>
      <c r="EC103" s="143" t="s">
        <v>2</v>
      </c>
      <c r="ED103" s="137">
        <v>0</v>
      </c>
      <c r="EE103" s="331">
        <v>0</v>
      </c>
      <c r="EF103" s="150">
        <v>0</v>
      </c>
      <c r="EG103" s="331"/>
      <c r="EH103" s="138"/>
      <c r="EI103" s="137">
        <v>7</v>
      </c>
      <c r="EJ103" s="143" t="s">
        <v>1395</v>
      </c>
      <c r="EK103" s="164"/>
      <c r="EZ103" s="148" t="s">
        <v>1613</v>
      </c>
      <c r="FA103" s="143" t="s">
        <v>375</v>
      </c>
      <c r="FB103" s="137">
        <v>1</v>
      </c>
      <c r="FC103" s="331">
        <v>0</v>
      </c>
      <c r="FD103" s="331">
        <v>0</v>
      </c>
      <c r="FE103" s="331">
        <v>4</v>
      </c>
      <c r="FF103" s="331">
        <v>0</v>
      </c>
      <c r="FG103" s="138">
        <v>0</v>
      </c>
      <c r="FH103" s="254"/>
      <c r="FI103" s="331"/>
      <c r="FJ103" s="146" t="s">
        <v>1562</v>
      </c>
      <c r="FK103" s="143" t="s">
        <v>1961</v>
      </c>
      <c r="FZ103" s="148" t="s">
        <v>1031</v>
      </c>
      <c r="GA103" s="143" t="s">
        <v>1</v>
      </c>
      <c r="GB103" s="169">
        <v>0</v>
      </c>
      <c r="GC103" s="331">
        <v>0</v>
      </c>
      <c r="GD103" s="169">
        <v>0</v>
      </c>
      <c r="GE103" s="355"/>
      <c r="GF103" s="265"/>
      <c r="GG103" s="146" t="s">
        <v>1312</v>
      </c>
      <c r="GH103" s="143" t="s">
        <v>1386</v>
      </c>
      <c r="GJ103" s="148" t="s">
        <v>1914</v>
      </c>
      <c r="GK103" s="143" t="s">
        <v>1485</v>
      </c>
      <c r="GL103" s="254">
        <v>1</v>
      </c>
      <c r="GM103" s="331">
        <v>0</v>
      </c>
      <c r="GN103" s="331">
        <v>0</v>
      </c>
      <c r="GO103" s="331">
        <v>4</v>
      </c>
      <c r="GP103" s="331">
        <v>0</v>
      </c>
      <c r="GQ103" s="355"/>
      <c r="GR103" s="355"/>
      <c r="GS103" s="355"/>
      <c r="GT103" s="146" t="s">
        <v>1892</v>
      </c>
      <c r="GU103" s="143" t="s">
        <v>1962</v>
      </c>
      <c r="HJ103" s="148" t="s">
        <v>1085</v>
      </c>
      <c r="HK103" s="143" t="s">
        <v>1</v>
      </c>
      <c r="HL103" s="254">
        <v>0</v>
      </c>
      <c r="HM103" s="331">
        <v>0</v>
      </c>
      <c r="HN103" s="331">
        <v>0</v>
      </c>
      <c r="HO103" s="355"/>
      <c r="HP103" s="147"/>
      <c r="HQ103" s="146" t="s">
        <v>1297</v>
      </c>
      <c r="HR103" s="143" t="s">
        <v>1386</v>
      </c>
    </row>
    <row r="104" spans="2:226">
      <c r="B104" s="148" t="s">
        <v>54</v>
      </c>
      <c r="C104" s="147" t="s">
        <v>2</v>
      </c>
      <c r="D104" s="137">
        <v>0</v>
      </c>
      <c r="E104" s="331">
        <v>0</v>
      </c>
      <c r="F104" s="331">
        <v>0</v>
      </c>
      <c r="G104" s="150">
        <v>7</v>
      </c>
      <c r="H104" s="331"/>
      <c r="I104" s="138"/>
      <c r="J104" s="137">
        <v>1</v>
      </c>
      <c r="K104" s="143" t="s">
        <v>1529</v>
      </c>
      <c r="L104" s="164"/>
      <c r="M104" s="148" t="s">
        <v>154</v>
      </c>
      <c r="N104" s="143" t="s">
        <v>7</v>
      </c>
      <c r="O104" s="137">
        <v>0</v>
      </c>
      <c r="P104" s="331">
        <v>1</v>
      </c>
      <c r="Q104" s="331">
        <v>1</v>
      </c>
      <c r="R104" s="331">
        <v>1</v>
      </c>
      <c r="S104" s="331">
        <v>1</v>
      </c>
      <c r="T104" s="150">
        <v>0</v>
      </c>
      <c r="U104" s="331"/>
      <c r="V104" s="138"/>
      <c r="W104" s="149" t="s">
        <v>1604</v>
      </c>
      <c r="X104" s="143" t="s">
        <v>1866</v>
      </c>
      <c r="Y104" s="164"/>
      <c r="Z104" s="148" t="s">
        <v>276</v>
      </c>
      <c r="AA104" s="143" t="s">
        <v>2</v>
      </c>
      <c r="AB104" s="137">
        <v>1</v>
      </c>
      <c r="AC104" s="331">
        <v>0</v>
      </c>
      <c r="AD104" s="331">
        <v>0</v>
      </c>
      <c r="AE104" s="331">
        <v>7</v>
      </c>
      <c r="AF104" s="331">
        <v>0</v>
      </c>
      <c r="AG104" s="150">
        <v>0</v>
      </c>
      <c r="AH104" s="331"/>
      <c r="AI104" s="138"/>
      <c r="AJ104" s="137" t="s">
        <v>1931</v>
      </c>
      <c r="AK104" s="143" t="s">
        <v>1480</v>
      </c>
      <c r="AL104" s="164"/>
      <c r="AM104" s="148" t="s">
        <v>302</v>
      </c>
      <c r="AN104" s="143" t="s">
        <v>2</v>
      </c>
      <c r="AO104" s="137">
        <v>1</v>
      </c>
      <c r="AP104" s="331">
        <v>0</v>
      </c>
      <c r="AQ104" s="331">
        <v>0</v>
      </c>
      <c r="AR104" s="331">
        <v>7</v>
      </c>
      <c r="AS104" s="331">
        <v>0</v>
      </c>
      <c r="AT104" s="150">
        <v>0</v>
      </c>
      <c r="AU104" s="331"/>
      <c r="AV104" s="138"/>
      <c r="AW104" s="137" t="s">
        <v>1933</v>
      </c>
      <c r="AX104" s="143" t="s">
        <v>1480</v>
      </c>
      <c r="AY104" s="164"/>
      <c r="AZ104" s="148" t="s">
        <v>338</v>
      </c>
      <c r="BA104" s="147" t="s">
        <v>12</v>
      </c>
      <c r="BB104" s="137">
        <v>2</v>
      </c>
      <c r="BC104" s="331">
        <v>1</v>
      </c>
      <c r="BD104" s="331">
        <v>1</v>
      </c>
      <c r="BE104" s="150">
        <v>1</v>
      </c>
      <c r="BF104" s="150">
        <v>1</v>
      </c>
      <c r="BG104" s="150">
        <v>0</v>
      </c>
      <c r="BH104" s="331"/>
      <c r="BI104" s="138"/>
      <c r="BJ104" s="149" t="s">
        <v>1481</v>
      </c>
      <c r="BK104" s="143" t="s">
        <v>1963</v>
      </c>
      <c r="BM104" s="148" t="s">
        <v>401</v>
      </c>
      <c r="BN104" s="147" t="s">
        <v>375</v>
      </c>
      <c r="BO104" s="137">
        <v>1</v>
      </c>
      <c r="BP104" s="331">
        <v>0</v>
      </c>
      <c r="BQ104" s="331">
        <v>0</v>
      </c>
      <c r="BR104" s="150">
        <v>4</v>
      </c>
      <c r="BS104" s="150">
        <v>0</v>
      </c>
      <c r="BT104" s="150">
        <v>0</v>
      </c>
      <c r="BU104" s="331"/>
      <c r="BV104" s="138"/>
      <c r="BW104" s="149" t="s">
        <v>1568</v>
      </c>
      <c r="BX104" s="143" t="s">
        <v>1727</v>
      </c>
      <c r="BY104" s="164"/>
      <c r="CX104" s="148" t="s">
        <v>906</v>
      </c>
      <c r="CY104" s="143" t="s">
        <v>1</v>
      </c>
      <c r="CZ104" s="137">
        <v>0</v>
      </c>
      <c r="DA104" s="331">
        <v>0</v>
      </c>
      <c r="DB104" s="150">
        <v>0</v>
      </c>
      <c r="DC104" s="331"/>
      <c r="DD104" s="138"/>
      <c r="DE104" s="149" t="s">
        <v>1323</v>
      </c>
      <c r="DF104" s="143" t="s">
        <v>1386</v>
      </c>
      <c r="DG104" s="164"/>
      <c r="EB104" s="148" t="s">
        <v>992</v>
      </c>
      <c r="EC104" s="143" t="s">
        <v>3</v>
      </c>
      <c r="ED104" s="137">
        <v>0</v>
      </c>
      <c r="EE104" s="331">
        <v>0</v>
      </c>
      <c r="EF104" s="150">
        <v>0</v>
      </c>
      <c r="EG104" s="331"/>
      <c r="EH104" s="138"/>
      <c r="EI104" s="137">
        <v>7</v>
      </c>
      <c r="EJ104" s="143" t="s">
        <v>1404</v>
      </c>
      <c r="EK104" s="164"/>
      <c r="EZ104" s="148" t="s">
        <v>1598</v>
      </c>
      <c r="FA104" s="143" t="s">
        <v>376</v>
      </c>
      <c r="FB104" s="137">
        <v>1</v>
      </c>
      <c r="FC104" s="331">
        <v>0</v>
      </c>
      <c r="FD104" s="331">
        <v>0</v>
      </c>
      <c r="FE104" s="331">
        <v>4</v>
      </c>
      <c r="FF104" s="331">
        <v>0</v>
      </c>
      <c r="FG104" s="138">
        <v>0</v>
      </c>
      <c r="FH104" s="254"/>
      <c r="FI104" s="331"/>
      <c r="FJ104" s="146" t="s">
        <v>1562</v>
      </c>
      <c r="FK104" s="143" t="s">
        <v>1964</v>
      </c>
      <c r="FZ104" s="148" t="s">
        <v>1031</v>
      </c>
      <c r="GA104" s="143" t="s">
        <v>2</v>
      </c>
      <c r="GB104" s="169">
        <v>0</v>
      </c>
      <c r="GC104" s="331">
        <v>0</v>
      </c>
      <c r="GD104" s="169">
        <v>0</v>
      </c>
      <c r="GE104" s="355"/>
      <c r="GF104" s="265"/>
      <c r="GG104" s="146" t="s">
        <v>1312</v>
      </c>
      <c r="GH104" s="143" t="s">
        <v>1395</v>
      </c>
      <c r="GJ104" s="148" t="s">
        <v>1907</v>
      </c>
      <c r="GK104" s="143" t="s">
        <v>765</v>
      </c>
      <c r="GL104" s="254">
        <v>1</v>
      </c>
      <c r="GM104" s="331">
        <v>0</v>
      </c>
      <c r="GN104" s="331">
        <v>0</v>
      </c>
      <c r="GO104" s="331">
        <v>4</v>
      </c>
      <c r="GP104" s="331">
        <v>0</v>
      </c>
      <c r="GQ104" s="355"/>
      <c r="GR104" s="355"/>
      <c r="GS104" s="355"/>
      <c r="GT104" s="146" t="s">
        <v>1892</v>
      </c>
      <c r="GU104" s="143" t="s">
        <v>1965</v>
      </c>
      <c r="HJ104" s="148" t="s">
        <v>1085</v>
      </c>
      <c r="HK104" s="143" t="s">
        <v>2</v>
      </c>
      <c r="HL104" s="254">
        <v>0</v>
      </c>
      <c r="HM104" s="331">
        <v>0</v>
      </c>
      <c r="HN104" s="331">
        <v>0</v>
      </c>
      <c r="HO104" s="355"/>
      <c r="HP104" s="147"/>
      <c r="HQ104" s="146" t="s">
        <v>1297</v>
      </c>
      <c r="HR104" s="143" t="s">
        <v>1395</v>
      </c>
    </row>
    <row r="105" spans="2:226">
      <c r="B105" s="148" t="s">
        <v>54</v>
      </c>
      <c r="C105" s="147" t="s">
        <v>3</v>
      </c>
      <c r="D105" s="137">
        <v>1</v>
      </c>
      <c r="E105" s="331">
        <v>0</v>
      </c>
      <c r="F105" s="331">
        <v>0</v>
      </c>
      <c r="G105" s="150">
        <v>4</v>
      </c>
      <c r="H105" s="331"/>
      <c r="I105" s="138"/>
      <c r="J105" s="137">
        <v>1</v>
      </c>
      <c r="K105" s="143" t="s">
        <v>1966</v>
      </c>
      <c r="L105" s="164"/>
      <c r="M105" s="148" t="s">
        <v>154</v>
      </c>
      <c r="N105" s="143" t="s">
        <v>8</v>
      </c>
      <c r="O105" s="137">
        <v>2</v>
      </c>
      <c r="P105" s="331">
        <v>1</v>
      </c>
      <c r="Q105" s="331">
        <v>1</v>
      </c>
      <c r="R105" s="331">
        <v>1</v>
      </c>
      <c r="S105" s="331">
        <v>1</v>
      </c>
      <c r="T105" s="150">
        <v>0</v>
      </c>
      <c r="U105" s="331"/>
      <c r="V105" s="138"/>
      <c r="W105" s="149" t="s">
        <v>1604</v>
      </c>
      <c r="X105" s="143" t="s">
        <v>1874</v>
      </c>
      <c r="Y105" s="164"/>
      <c r="Z105" s="148" t="s">
        <v>274</v>
      </c>
      <c r="AA105" s="143" t="s">
        <v>3</v>
      </c>
      <c r="AB105" s="137">
        <v>1</v>
      </c>
      <c r="AC105" s="331">
        <v>0</v>
      </c>
      <c r="AD105" s="331">
        <v>0</v>
      </c>
      <c r="AE105" s="331">
        <v>4</v>
      </c>
      <c r="AF105" s="331">
        <v>0</v>
      </c>
      <c r="AG105" s="150">
        <v>0</v>
      </c>
      <c r="AH105" s="331"/>
      <c r="AI105" s="138"/>
      <c r="AJ105" s="137" t="s">
        <v>1931</v>
      </c>
      <c r="AK105" s="143" t="s">
        <v>1492</v>
      </c>
      <c r="AL105" s="164"/>
      <c r="AM105" s="148" t="s">
        <v>301</v>
      </c>
      <c r="AN105" s="143" t="s">
        <v>3</v>
      </c>
      <c r="AO105" s="137">
        <v>1</v>
      </c>
      <c r="AP105" s="331">
        <v>0</v>
      </c>
      <c r="AQ105" s="331">
        <v>0</v>
      </c>
      <c r="AR105" s="331">
        <v>4</v>
      </c>
      <c r="AS105" s="331">
        <v>0</v>
      </c>
      <c r="AT105" s="150">
        <v>0</v>
      </c>
      <c r="AU105" s="331"/>
      <c r="AV105" s="138"/>
      <c r="AW105" s="137" t="s">
        <v>1933</v>
      </c>
      <c r="AX105" s="143" t="s">
        <v>1492</v>
      </c>
      <c r="AY105" s="164"/>
      <c r="AZ105" s="148" t="s">
        <v>338</v>
      </c>
      <c r="BA105" s="147" t="s">
        <v>14</v>
      </c>
      <c r="BB105" s="137">
        <v>2</v>
      </c>
      <c r="BC105" s="331">
        <v>1</v>
      </c>
      <c r="BD105" s="331">
        <v>1</v>
      </c>
      <c r="BE105" s="150">
        <v>1</v>
      </c>
      <c r="BF105" s="150">
        <v>1</v>
      </c>
      <c r="BG105" s="150">
        <v>1</v>
      </c>
      <c r="BH105" s="331"/>
      <c r="BI105" s="138"/>
      <c r="BJ105" s="149" t="s">
        <v>1481</v>
      </c>
      <c r="BK105" s="143" t="s">
        <v>1967</v>
      </c>
      <c r="BM105" s="148" t="s">
        <v>390</v>
      </c>
      <c r="BN105" s="147" t="s">
        <v>376</v>
      </c>
      <c r="BO105" s="137">
        <v>1</v>
      </c>
      <c r="BP105" s="331">
        <v>0</v>
      </c>
      <c r="BQ105" s="331">
        <v>0</v>
      </c>
      <c r="BR105" s="150">
        <v>4</v>
      </c>
      <c r="BS105" s="150">
        <v>0</v>
      </c>
      <c r="BT105" s="150">
        <v>0</v>
      </c>
      <c r="BU105" s="331"/>
      <c r="BV105" s="138"/>
      <c r="BW105" s="149" t="s">
        <v>1568</v>
      </c>
      <c r="BX105" s="143" t="s">
        <v>1958</v>
      </c>
      <c r="BY105" s="164"/>
      <c r="CX105" s="148" t="s">
        <v>906</v>
      </c>
      <c r="CY105" s="143" t="s">
        <v>2</v>
      </c>
      <c r="CZ105" s="137">
        <v>0</v>
      </c>
      <c r="DA105" s="331">
        <v>0</v>
      </c>
      <c r="DB105" s="150">
        <v>0</v>
      </c>
      <c r="DC105" s="331"/>
      <c r="DD105" s="138"/>
      <c r="DE105" s="149" t="s">
        <v>1323</v>
      </c>
      <c r="DF105" s="143" t="s">
        <v>1395</v>
      </c>
      <c r="DG105" s="164"/>
      <c r="EB105" s="148" t="s">
        <v>992</v>
      </c>
      <c r="EC105" s="143" t="s">
        <v>4</v>
      </c>
      <c r="ED105" s="137">
        <v>1</v>
      </c>
      <c r="EE105" s="331">
        <v>0</v>
      </c>
      <c r="EF105" s="150">
        <v>0</v>
      </c>
      <c r="EG105" s="331"/>
      <c r="EH105" s="138"/>
      <c r="EI105" s="137">
        <v>7</v>
      </c>
      <c r="EJ105" s="143" t="s">
        <v>1897</v>
      </c>
      <c r="EK105" s="164"/>
      <c r="EZ105" s="148" t="s">
        <v>1613</v>
      </c>
      <c r="FA105" s="143" t="s">
        <v>376</v>
      </c>
      <c r="FB105" s="137">
        <v>1</v>
      </c>
      <c r="FC105" s="331">
        <v>0</v>
      </c>
      <c r="FD105" s="331">
        <v>0</v>
      </c>
      <c r="FE105" s="331">
        <v>4</v>
      </c>
      <c r="FF105" s="331">
        <v>0</v>
      </c>
      <c r="FG105" s="138">
        <v>0</v>
      </c>
      <c r="FH105" s="254"/>
      <c r="FI105" s="331"/>
      <c r="FJ105" s="146" t="s">
        <v>1562</v>
      </c>
      <c r="FK105" s="143" t="s">
        <v>1968</v>
      </c>
      <c r="FZ105" s="148" t="s">
        <v>1031</v>
      </c>
      <c r="GA105" s="143" t="s">
        <v>3</v>
      </c>
      <c r="GB105" s="169">
        <v>0</v>
      </c>
      <c r="GC105" s="331">
        <v>0</v>
      </c>
      <c r="GD105" s="169">
        <v>0</v>
      </c>
      <c r="GE105" s="355"/>
      <c r="GF105" s="265"/>
      <c r="GG105" s="146" t="s">
        <v>1312</v>
      </c>
      <c r="GH105" s="143" t="s">
        <v>1404</v>
      </c>
      <c r="GJ105" s="148" t="s">
        <v>1914</v>
      </c>
      <c r="GK105" s="143" t="s">
        <v>765</v>
      </c>
      <c r="GL105" s="254">
        <v>1</v>
      </c>
      <c r="GM105" s="331">
        <v>0</v>
      </c>
      <c r="GN105" s="331">
        <v>0</v>
      </c>
      <c r="GO105" s="331">
        <v>4</v>
      </c>
      <c r="GP105" s="331">
        <v>0</v>
      </c>
      <c r="GQ105" s="355"/>
      <c r="GR105" s="355"/>
      <c r="GS105" s="355"/>
      <c r="GT105" s="146" t="s">
        <v>1892</v>
      </c>
      <c r="GU105" s="143" t="s">
        <v>1969</v>
      </c>
      <c r="HJ105" s="148" t="s">
        <v>1085</v>
      </c>
      <c r="HK105" s="143" t="s">
        <v>3</v>
      </c>
      <c r="HL105" s="254">
        <v>0</v>
      </c>
      <c r="HM105" s="331">
        <v>0</v>
      </c>
      <c r="HN105" s="331">
        <v>0</v>
      </c>
      <c r="HO105" s="355"/>
      <c r="HP105" s="147"/>
      <c r="HQ105" s="146" t="s">
        <v>1297</v>
      </c>
      <c r="HR105" s="143" t="s">
        <v>1502</v>
      </c>
    </row>
    <row r="106" spans="2:226">
      <c r="B106" s="148" t="s">
        <v>54</v>
      </c>
      <c r="C106" s="147" t="s">
        <v>4</v>
      </c>
      <c r="D106" s="137">
        <v>1</v>
      </c>
      <c r="E106" s="331">
        <v>0</v>
      </c>
      <c r="F106" s="331">
        <v>0</v>
      </c>
      <c r="G106" s="150">
        <v>4</v>
      </c>
      <c r="H106" s="331"/>
      <c r="I106" s="138"/>
      <c r="J106" s="137">
        <v>1</v>
      </c>
      <c r="K106" s="143" t="s">
        <v>1970</v>
      </c>
      <c r="L106" s="164"/>
      <c r="M106" s="148" t="s">
        <v>154</v>
      </c>
      <c r="N106" s="143" t="s">
        <v>9</v>
      </c>
      <c r="O106" s="137">
        <v>2</v>
      </c>
      <c r="P106" s="331">
        <v>1</v>
      </c>
      <c r="Q106" s="331">
        <v>1</v>
      </c>
      <c r="R106" s="331">
        <v>1</v>
      </c>
      <c r="S106" s="331">
        <v>1</v>
      </c>
      <c r="T106" s="150">
        <v>0</v>
      </c>
      <c r="U106" s="331"/>
      <c r="V106" s="138"/>
      <c r="W106" s="149" t="s">
        <v>1604</v>
      </c>
      <c r="X106" s="143" t="s">
        <v>1881</v>
      </c>
      <c r="Y106" s="164"/>
      <c r="Z106" s="148" t="s">
        <v>276</v>
      </c>
      <c r="AA106" s="143" t="s">
        <v>3</v>
      </c>
      <c r="AB106" s="137">
        <v>1</v>
      </c>
      <c r="AC106" s="331">
        <v>0</v>
      </c>
      <c r="AD106" s="331">
        <v>0</v>
      </c>
      <c r="AE106" s="331">
        <v>4</v>
      </c>
      <c r="AF106" s="331">
        <v>0</v>
      </c>
      <c r="AG106" s="150">
        <v>0</v>
      </c>
      <c r="AH106" s="331"/>
      <c r="AI106" s="138"/>
      <c r="AJ106" s="137" t="s">
        <v>1931</v>
      </c>
      <c r="AK106" s="143" t="s">
        <v>1505</v>
      </c>
      <c r="AL106" s="164"/>
      <c r="AM106" s="148" t="s">
        <v>302</v>
      </c>
      <c r="AN106" s="143" t="s">
        <v>3</v>
      </c>
      <c r="AO106" s="137">
        <v>1</v>
      </c>
      <c r="AP106" s="331">
        <v>0</v>
      </c>
      <c r="AQ106" s="331">
        <v>0</v>
      </c>
      <c r="AR106" s="331">
        <v>4</v>
      </c>
      <c r="AS106" s="331">
        <v>0</v>
      </c>
      <c r="AT106" s="150">
        <v>0</v>
      </c>
      <c r="AU106" s="331"/>
      <c r="AV106" s="138"/>
      <c r="AW106" s="137" t="s">
        <v>1933</v>
      </c>
      <c r="AX106" s="143" t="s">
        <v>1505</v>
      </c>
      <c r="AY106" s="164"/>
      <c r="AZ106" s="148" t="s">
        <v>338</v>
      </c>
      <c r="BA106" s="147" t="s">
        <v>15</v>
      </c>
      <c r="BB106" s="137">
        <v>0</v>
      </c>
      <c r="BC106" s="331">
        <v>1</v>
      </c>
      <c r="BD106" s="331">
        <v>0</v>
      </c>
      <c r="BE106" s="150">
        <v>4</v>
      </c>
      <c r="BF106" s="150">
        <v>2</v>
      </c>
      <c r="BG106" s="150">
        <v>1</v>
      </c>
      <c r="BH106" s="331"/>
      <c r="BI106" s="138"/>
      <c r="BJ106" s="149" t="s">
        <v>1481</v>
      </c>
      <c r="BK106" s="143" t="s">
        <v>1971</v>
      </c>
      <c r="BM106" s="148" t="s">
        <v>401</v>
      </c>
      <c r="BN106" s="147" t="s">
        <v>376</v>
      </c>
      <c r="BO106" s="137">
        <v>1</v>
      </c>
      <c r="BP106" s="331">
        <v>0</v>
      </c>
      <c r="BQ106" s="331">
        <v>0</v>
      </c>
      <c r="BR106" s="150">
        <v>4</v>
      </c>
      <c r="BS106" s="150">
        <v>0</v>
      </c>
      <c r="BT106" s="150">
        <v>0</v>
      </c>
      <c r="BU106" s="331"/>
      <c r="BV106" s="138"/>
      <c r="BW106" s="149" t="s">
        <v>1568</v>
      </c>
      <c r="BX106" s="143" t="s">
        <v>1961</v>
      </c>
      <c r="BY106" s="164"/>
      <c r="CX106" s="148" t="s">
        <v>906</v>
      </c>
      <c r="CY106" s="143" t="s">
        <v>3</v>
      </c>
      <c r="CZ106" s="137">
        <v>0</v>
      </c>
      <c r="DA106" s="331">
        <v>0</v>
      </c>
      <c r="DB106" s="150">
        <v>0</v>
      </c>
      <c r="DC106" s="331"/>
      <c r="DD106" s="138"/>
      <c r="DE106" s="149" t="s">
        <v>1323</v>
      </c>
      <c r="DF106" s="143" t="s">
        <v>1404</v>
      </c>
      <c r="DG106" s="164"/>
      <c r="EB106" s="148" t="s">
        <v>992</v>
      </c>
      <c r="EC106" s="143" t="s">
        <v>5</v>
      </c>
      <c r="ED106" s="137">
        <v>1</v>
      </c>
      <c r="EE106" s="331">
        <v>0</v>
      </c>
      <c r="EF106" s="150">
        <v>0</v>
      </c>
      <c r="EG106" s="331"/>
      <c r="EH106" s="138"/>
      <c r="EI106" s="137">
        <v>7</v>
      </c>
      <c r="EJ106" s="143" t="s">
        <v>1904</v>
      </c>
      <c r="EK106" s="164"/>
      <c r="EZ106" s="148" t="s">
        <v>1598</v>
      </c>
      <c r="FA106" s="143" t="s">
        <v>377</v>
      </c>
      <c r="FB106" s="137">
        <v>1</v>
      </c>
      <c r="FC106" s="331">
        <v>0</v>
      </c>
      <c r="FD106" s="331">
        <v>0</v>
      </c>
      <c r="FE106" s="331">
        <v>4</v>
      </c>
      <c r="FF106" s="331">
        <v>0</v>
      </c>
      <c r="FG106" s="138">
        <v>0</v>
      </c>
      <c r="FH106" s="254"/>
      <c r="FI106" s="331"/>
      <c r="FJ106" s="146" t="s">
        <v>1562</v>
      </c>
      <c r="FK106" s="143" t="s">
        <v>1972</v>
      </c>
      <c r="FZ106" s="148" t="s">
        <v>1031</v>
      </c>
      <c r="GA106" s="143" t="s">
        <v>4</v>
      </c>
      <c r="GB106" s="169">
        <v>1</v>
      </c>
      <c r="GC106" s="331">
        <v>0</v>
      </c>
      <c r="GD106" s="169">
        <v>0</v>
      </c>
      <c r="GE106" s="355"/>
      <c r="GF106" s="265"/>
      <c r="GG106" s="146" t="s">
        <v>1312</v>
      </c>
      <c r="GH106" s="143" t="s">
        <v>1973</v>
      </c>
      <c r="GJ106" s="148" t="s">
        <v>1907</v>
      </c>
      <c r="GK106" s="143" t="s">
        <v>8</v>
      </c>
      <c r="GL106" s="254">
        <v>1</v>
      </c>
      <c r="GM106" s="331">
        <v>0</v>
      </c>
      <c r="GN106" s="331">
        <v>0</v>
      </c>
      <c r="GO106" s="331">
        <v>4</v>
      </c>
      <c r="GP106" s="331">
        <v>0</v>
      </c>
      <c r="GQ106" s="355"/>
      <c r="GR106" s="355"/>
      <c r="GS106" s="355"/>
      <c r="GT106" s="146" t="s">
        <v>1892</v>
      </c>
      <c r="GU106" s="143" t="s">
        <v>1949</v>
      </c>
      <c r="HJ106" s="148" t="s">
        <v>1085</v>
      </c>
      <c r="HK106" s="143" t="s">
        <v>4</v>
      </c>
      <c r="HL106" s="254">
        <v>1</v>
      </c>
      <c r="HM106" s="331">
        <v>0</v>
      </c>
      <c r="HN106" s="331">
        <v>0</v>
      </c>
      <c r="HO106" s="355"/>
      <c r="HP106" s="147"/>
      <c r="HQ106" s="146" t="s">
        <v>1297</v>
      </c>
      <c r="HR106" s="143" t="s">
        <v>1974</v>
      </c>
    </row>
    <row r="107" spans="2:226">
      <c r="B107" s="148" t="s">
        <v>54</v>
      </c>
      <c r="C107" s="147" t="s">
        <v>5</v>
      </c>
      <c r="D107" s="137">
        <v>1</v>
      </c>
      <c r="E107" s="331">
        <v>0</v>
      </c>
      <c r="F107" s="331">
        <v>0</v>
      </c>
      <c r="G107" s="150">
        <v>4</v>
      </c>
      <c r="H107" s="331"/>
      <c r="I107" s="138"/>
      <c r="J107" s="137">
        <v>1</v>
      </c>
      <c r="K107" s="143" t="s">
        <v>1975</v>
      </c>
      <c r="L107" s="164"/>
      <c r="M107" s="148" t="s">
        <v>154</v>
      </c>
      <c r="N107" s="143" t="s">
        <v>10</v>
      </c>
      <c r="O107" s="137">
        <v>0</v>
      </c>
      <c r="P107" s="331">
        <v>1</v>
      </c>
      <c r="Q107" s="331">
        <v>7</v>
      </c>
      <c r="R107" s="331">
        <v>1</v>
      </c>
      <c r="S107" s="331">
        <v>1</v>
      </c>
      <c r="T107" s="150">
        <v>0</v>
      </c>
      <c r="U107" s="331"/>
      <c r="V107" s="138"/>
      <c r="W107" s="149" t="s">
        <v>1604</v>
      </c>
      <c r="X107" s="143" t="s">
        <v>1888</v>
      </c>
      <c r="Y107" s="164"/>
      <c r="Z107" s="148" t="s">
        <v>274</v>
      </c>
      <c r="AA107" s="143" t="s">
        <v>4</v>
      </c>
      <c r="AB107" s="137">
        <v>1</v>
      </c>
      <c r="AC107" s="331">
        <v>0</v>
      </c>
      <c r="AD107" s="331">
        <v>0</v>
      </c>
      <c r="AE107" s="331">
        <v>4</v>
      </c>
      <c r="AF107" s="331">
        <v>0</v>
      </c>
      <c r="AG107" s="150">
        <v>0</v>
      </c>
      <c r="AH107" s="331"/>
      <c r="AI107" s="138"/>
      <c r="AJ107" s="137" t="s">
        <v>1931</v>
      </c>
      <c r="AK107" s="143" t="s">
        <v>1976</v>
      </c>
      <c r="AL107" s="164"/>
      <c r="AM107" s="148" t="s">
        <v>301</v>
      </c>
      <c r="AN107" s="143" t="s">
        <v>4</v>
      </c>
      <c r="AO107" s="137">
        <v>1</v>
      </c>
      <c r="AP107" s="331">
        <v>0</v>
      </c>
      <c r="AQ107" s="331">
        <v>0</v>
      </c>
      <c r="AR107" s="331">
        <v>4</v>
      </c>
      <c r="AS107" s="331">
        <v>0</v>
      </c>
      <c r="AT107" s="150">
        <v>0</v>
      </c>
      <c r="AU107" s="331"/>
      <c r="AV107" s="138"/>
      <c r="AW107" s="137" t="s">
        <v>1933</v>
      </c>
      <c r="AX107" s="143" t="s">
        <v>1976</v>
      </c>
      <c r="AY107" s="164"/>
      <c r="AZ107" s="148" t="s">
        <v>338</v>
      </c>
      <c r="BA107" s="147" t="s">
        <v>16</v>
      </c>
      <c r="BB107" s="137">
        <v>2</v>
      </c>
      <c r="BC107" s="331">
        <v>1</v>
      </c>
      <c r="BD107" s="331">
        <v>1</v>
      </c>
      <c r="BE107" s="150">
        <v>1</v>
      </c>
      <c r="BF107" s="150">
        <v>1</v>
      </c>
      <c r="BG107" s="150">
        <v>1</v>
      </c>
      <c r="BH107" s="331"/>
      <c r="BI107" s="138"/>
      <c r="BJ107" s="149" t="s">
        <v>1481</v>
      </c>
      <c r="BK107" s="143" t="s">
        <v>1977</v>
      </c>
      <c r="BM107" s="148" t="s">
        <v>390</v>
      </c>
      <c r="BN107" s="147" t="s">
        <v>377</v>
      </c>
      <c r="BO107" s="137">
        <v>1</v>
      </c>
      <c r="BP107" s="331">
        <v>0</v>
      </c>
      <c r="BQ107" s="331">
        <v>0</v>
      </c>
      <c r="BR107" s="150">
        <v>4</v>
      </c>
      <c r="BS107" s="150">
        <v>0</v>
      </c>
      <c r="BT107" s="150">
        <v>0</v>
      </c>
      <c r="BU107" s="331"/>
      <c r="BV107" s="138"/>
      <c r="BW107" s="149" t="s">
        <v>1568</v>
      </c>
      <c r="BX107" s="143" t="s">
        <v>1964</v>
      </c>
      <c r="BY107" s="164"/>
      <c r="CX107" s="148" t="s">
        <v>906</v>
      </c>
      <c r="CY107" s="143" t="s">
        <v>4</v>
      </c>
      <c r="CZ107" s="137">
        <v>1</v>
      </c>
      <c r="DA107" s="331">
        <v>0</v>
      </c>
      <c r="DB107" s="150">
        <v>0</v>
      </c>
      <c r="DC107" s="331"/>
      <c r="DD107" s="138"/>
      <c r="DE107" s="149" t="s">
        <v>1323</v>
      </c>
      <c r="DF107" s="143" t="s">
        <v>1978</v>
      </c>
      <c r="DG107" s="164"/>
      <c r="EB107" s="148" t="s">
        <v>992</v>
      </c>
      <c r="EC107" s="143" t="s">
        <v>6</v>
      </c>
      <c r="ED107" s="137">
        <v>0</v>
      </c>
      <c r="EE107" s="331">
        <v>1</v>
      </c>
      <c r="EF107" s="150">
        <v>1</v>
      </c>
      <c r="EG107" s="331"/>
      <c r="EH107" s="138"/>
      <c r="EI107" s="137">
        <v>7</v>
      </c>
      <c r="EJ107" s="143" t="s">
        <v>1913</v>
      </c>
      <c r="EK107" s="164"/>
      <c r="EZ107" s="148" t="s">
        <v>1613</v>
      </c>
      <c r="FA107" s="143" t="s">
        <v>377</v>
      </c>
      <c r="FB107" s="137">
        <v>1</v>
      </c>
      <c r="FC107" s="331">
        <v>0</v>
      </c>
      <c r="FD107" s="331">
        <v>0</v>
      </c>
      <c r="FE107" s="331">
        <v>4</v>
      </c>
      <c r="FF107" s="331">
        <v>0</v>
      </c>
      <c r="FG107" s="138">
        <v>0</v>
      </c>
      <c r="FH107" s="254"/>
      <c r="FI107" s="331"/>
      <c r="FJ107" s="146" t="s">
        <v>1562</v>
      </c>
      <c r="FK107" s="143" t="s">
        <v>1979</v>
      </c>
      <c r="FZ107" s="148" t="s">
        <v>1031</v>
      </c>
      <c r="GA107" s="143" t="s">
        <v>5</v>
      </c>
      <c r="GB107" s="169">
        <v>1</v>
      </c>
      <c r="GC107" s="331">
        <v>0</v>
      </c>
      <c r="GD107" s="169">
        <v>0</v>
      </c>
      <c r="GE107" s="355"/>
      <c r="GF107" s="265"/>
      <c r="GG107" s="146" t="s">
        <v>1312</v>
      </c>
      <c r="GH107" s="143" t="s">
        <v>1849</v>
      </c>
      <c r="GJ107" s="148" t="s">
        <v>1914</v>
      </c>
      <c r="GK107" s="143" t="s">
        <v>8</v>
      </c>
      <c r="GL107" s="254">
        <v>1</v>
      </c>
      <c r="GM107" s="331">
        <v>0</v>
      </c>
      <c r="GN107" s="331">
        <v>0</v>
      </c>
      <c r="GO107" s="331">
        <v>4</v>
      </c>
      <c r="GP107" s="331">
        <v>0</v>
      </c>
      <c r="GQ107" s="355"/>
      <c r="GR107" s="355"/>
      <c r="GS107" s="355"/>
      <c r="GT107" s="146" t="s">
        <v>1892</v>
      </c>
      <c r="GU107" s="143" t="s">
        <v>1954</v>
      </c>
      <c r="HJ107" s="148" t="s">
        <v>1085</v>
      </c>
      <c r="HK107" s="143" t="s">
        <v>5</v>
      </c>
      <c r="HL107" s="254">
        <v>1</v>
      </c>
      <c r="HM107" s="331">
        <v>0</v>
      </c>
      <c r="HN107" s="331">
        <v>0</v>
      </c>
      <c r="HO107" s="355"/>
      <c r="HP107" s="147"/>
      <c r="HQ107" s="146" t="s">
        <v>1297</v>
      </c>
      <c r="HR107" s="143" t="s">
        <v>1980</v>
      </c>
    </row>
    <row r="108" spans="2:226" ht="13.8" thickBot="1">
      <c r="B108" s="148" t="s">
        <v>54</v>
      </c>
      <c r="C108" s="147" t="s">
        <v>6</v>
      </c>
      <c r="D108" s="137">
        <v>1</v>
      </c>
      <c r="E108" s="331">
        <v>0</v>
      </c>
      <c r="F108" s="331">
        <v>0</v>
      </c>
      <c r="G108" s="150">
        <v>4</v>
      </c>
      <c r="H108" s="331"/>
      <c r="I108" s="138"/>
      <c r="J108" s="137">
        <v>1</v>
      </c>
      <c r="K108" s="143" t="s">
        <v>1981</v>
      </c>
      <c r="L108" s="164"/>
      <c r="M108" s="148" t="s">
        <v>154</v>
      </c>
      <c r="N108" s="143" t="s">
        <v>11</v>
      </c>
      <c r="O108" s="137">
        <v>2</v>
      </c>
      <c r="P108" s="331">
        <v>1</v>
      </c>
      <c r="Q108" s="331">
        <v>1</v>
      </c>
      <c r="R108" s="331">
        <v>1</v>
      </c>
      <c r="S108" s="331">
        <v>1</v>
      </c>
      <c r="T108" s="150">
        <v>0</v>
      </c>
      <c r="U108" s="331"/>
      <c r="V108" s="138"/>
      <c r="W108" s="149" t="s">
        <v>1604</v>
      </c>
      <c r="X108" s="143" t="s">
        <v>1895</v>
      </c>
      <c r="Y108" s="164"/>
      <c r="Z108" s="148" t="s">
        <v>276</v>
      </c>
      <c r="AA108" s="143" t="s">
        <v>4</v>
      </c>
      <c r="AB108" s="137">
        <v>1</v>
      </c>
      <c r="AC108" s="331">
        <v>0</v>
      </c>
      <c r="AD108" s="331">
        <v>0</v>
      </c>
      <c r="AE108" s="331">
        <v>4</v>
      </c>
      <c r="AF108" s="331">
        <v>0</v>
      </c>
      <c r="AG108" s="150">
        <v>0</v>
      </c>
      <c r="AH108" s="331"/>
      <c r="AI108" s="138"/>
      <c r="AJ108" s="137" t="s">
        <v>1931</v>
      </c>
      <c r="AK108" s="143" t="s">
        <v>1982</v>
      </c>
      <c r="AL108" s="164"/>
      <c r="AM108" s="148" t="s">
        <v>302</v>
      </c>
      <c r="AN108" s="143" t="s">
        <v>4</v>
      </c>
      <c r="AO108" s="137">
        <v>1</v>
      </c>
      <c r="AP108" s="331">
        <v>0</v>
      </c>
      <c r="AQ108" s="331">
        <v>0</v>
      </c>
      <c r="AR108" s="331">
        <v>4</v>
      </c>
      <c r="AS108" s="331">
        <v>0</v>
      </c>
      <c r="AT108" s="150">
        <v>0</v>
      </c>
      <c r="AU108" s="331"/>
      <c r="AV108" s="138"/>
      <c r="AW108" s="137" t="s">
        <v>1933</v>
      </c>
      <c r="AX108" s="143" t="s">
        <v>1982</v>
      </c>
      <c r="AY108" s="164"/>
      <c r="AZ108" s="148" t="s">
        <v>338</v>
      </c>
      <c r="BA108" s="147" t="s">
        <v>17</v>
      </c>
      <c r="BB108" s="137">
        <v>2</v>
      </c>
      <c r="BC108" s="331">
        <v>1</v>
      </c>
      <c r="BD108" s="331">
        <v>1</v>
      </c>
      <c r="BE108" s="150">
        <v>1</v>
      </c>
      <c r="BF108" s="150">
        <v>1</v>
      </c>
      <c r="BG108" s="150">
        <v>1</v>
      </c>
      <c r="BH108" s="331"/>
      <c r="BI108" s="138"/>
      <c r="BJ108" s="149" t="s">
        <v>1481</v>
      </c>
      <c r="BK108" s="143" t="s">
        <v>1983</v>
      </c>
      <c r="BM108" s="148" t="s">
        <v>401</v>
      </c>
      <c r="BN108" s="147" t="s">
        <v>377</v>
      </c>
      <c r="BO108" s="137">
        <v>1</v>
      </c>
      <c r="BP108" s="331">
        <v>0</v>
      </c>
      <c r="BQ108" s="331">
        <v>0</v>
      </c>
      <c r="BR108" s="150">
        <v>4</v>
      </c>
      <c r="BS108" s="150">
        <v>0</v>
      </c>
      <c r="BT108" s="150">
        <v>0</v>
      </c>
      <c r="BU108" s="331"/>
      <c r="BV108" s="138"/>
      <c r="BW108" s="149" t="s">
        <v>1568</v>
      </c>
      <c r="BX108" s="143" t="s">
        <v>1968</v>
      </c>
      <c r="BY108" s="164"/>
      <c r="CX108" s="148" t="s">
        <v>906</v>
      </c>
      <c r="CY108" s="143" t="s">
        <v>5</v>
      </c>
      <c r="CZ108" s="137">
        <v>1</v>
      </c>
      <c r="DA108" s="331">
        <v>0</v>
      </c>
      <c r="DB108" s="150">
        <v>0</v>
      </c>
      <c r="DC108" s="331"/>
      <c r="DD108" s="138"/>
      <c r="DE108" s="149" t="s">
        <v>1323</v>
      </c>
      <c r="DF108" s="143" t="s">
        <v>1984</v>
      </c>
      <c r="DG108" s="164"/>
      <c r="EB108" s="151" t="s">
        <v>992</v>
      </c>
      <c r="EC108" s="144" t="s">
        <v>7</v>
      </c>
      <c r="ED108" s="152">
        <v>0</v>
      </c>
      <c r="EE108" s="156">
        <v>1</v>
      </c>
      <c r="EF108" s="153">
        <v>1</v>
      </c>
      <c r="EG108" s="156"/>
      <c r="EH108" s="157"/>
      <c r="EI108" s="152">
        <v>7</v>
      </c>
      <c r="EJ108" s="144" t="s">
        <v>1919</v>
      </c>
      <c r="EK108" s="164"/>
      <c r="EZ108" s="148" t="s">
        <v>1598</v>
      </c>
      <c r="FA108" s="143" t="s">
        <v>378</v>
      </c>
      <c r="FB108" s="137">
        <v>1</v>
      </c>
      <c r="FC108" s="331">
        <v>0</v>
      </c>
      <c r="FD108" s="331">
        <v>0</v>
      </c>
      <c r="FE108" s="331">
        <v>4</v>
      </c>
      <c r="FF108" s="331">
        <v>0</v>
      </c>
      <c r="FG108" s="138">
        <v>0</v>
      </c>
      <c r="FH108" s="254"/>
      <c r="FI108" s="331"/>
      <c r="FJ108" s="146" t="s">
        <v>1562</v>
      </c>
      <c r="FK108" s="143" t="s">
        <v>1739</v>
      </c>
      <c r="FZ108" s="148" t="s">
        <v>1031</v>
      </c>
      <c r="GA108" s="143" t="s">
        <v>6</v>
      </c>
      <c r="GB108" s="169">
        <v>0</v>
      </c>
      <c r="GC108" s="331">
        <v>1</v>
      </c>
      <c r="GD108" s="169">
        <v>1</v>
      </c>
      <c r="GE108" s="355"/>
      <c r="GF108" s="265"/>
      <c r="GG108" s="146" t="s">
        <v>1312</v>
      </c>
      <c r="GH108" s="143" t="s">
        <v>1860</v>
      </c>
      <c r="GJ108" s="148" t="s">
        <v>1907</v>
      </c>
      <c r="GK108" s="143" t="s">
        <v>767</v>
      </c>
      <c r="GL108" s="254">
        <v>1</v>
      </c>
      <c r="GM108" s="331">
        <v>0</v>
      </c>
      <c r="GN108" s="331">
        <v>0</v>
      </c>
      <c r="GO108" s="331">
        <v>4</v>
      </c>
      <c r="GP108" s="331">
        <v>0</v>
      </c>
      <c r="GQ108" s="355"/>
      <c r="GR108" s="355"/>
      <c r="GS108" s="355"/>
      <c r="GT108" s="146" t="s">
        <v>1892</v>
      </c>
      <c r="GU108" s="143" t="s">
        <v>1985</v>
      </c>
      <c r="HJ108" s="148" t="s">
        <v>1085</v>
      </c>
      <c r="HK108" s="143" t="s">
        <v>6</v>
      </c>
      <c r="HL108" s="254">
        <v>0</v>
      </c>
      <c r="HM108" s="331">
        <v>1</v>
      </c>
      <c r="HN108" s="331">
        <v>1</v>
      </c>
      <c r="HO108" s="355"/>
      <c r="HP108" s="147"/>
      <c r="HQ108" s="146" t="s">
        <v>1297</v>
      </c>
      <c r="HR108" s="143" t="s">
        <v>1986</v>
      </c>
    </row>
    <row r="109" spans="2:226">
      <c r="B109" s="148" t="s">
        <v>54</v>
      </c>
      <c r="C109" s="147" t="s">
        <v>7</v>
      </c>
      <c r="D109" s="137">
        <v>1</v>
      </c>
      <c r="E109" s="331">
        <v>0</v>
      </c>
      <c r="F109" s="331">
        <v>0</v>
      </c>
      <c r="G109" s="150">
        <v>4</v>
      </c>
      <c r="H109" s="331"/>
      <c r="I109" s="138"/>
      <c r="J109" s="137">
        <v>1</v>
      </c>
      <c r="K109" s="143" t="s">
        <v>1987</v>
      </c>
      <c r="L109" s="164"/>
      <c r="M109" s="148" t="s">
        <v>154</v>
      </c>
      <c r="N109" s="143" t="s">
        <v>13</v>
      </c>
      <c r="O109" s="137">
        <v>0</v>
      </c>
      <c r="P109" s="331">
        <v>0</v>
      </c>
      <c r="Q109" s="331">
        <v>0</v>
      </c>
      <c r="R109" s="331">
        <v>5</v>
      </c>
      <c r="S109" s="331">
        <v>0</v>
      </c>
      <c r="T109" s="150">
        <v>0</v>
      </c>
      <c r="U109" s="331"/>
      <c r="V109" s="138"/>
      <c r="W109" s="149" t="s">
        <v>1604</v>
      </c>
      <c r="X109" s="143" t="s">
        <v>1902</v>
      </c>
      <c r="Y109" s="164"/>
      <c r="Z109" s="148" t="s">
        <v>274</v>
      </c>
      <c r="AA109" s="143" t="s">
        <v>5</v>
      </c>
      <c r="AB109" s="137">
        <v>1</v>
      </c>
      <c r="AC109" s="331">
        <v>0</v>
      </c>
      <c r="AD109" s="331">
        <v>0</v>
      </c>
      <c r="AE109" s="331">
        <v>4</v>
      </c>
      <c r="AF109" s="331">
        <v>0</v>
      </c>
      <c r="AG109" s="150">
        <v>0</v>
      </c>
      <c r="AH109" s="331"/>
      <c r="AI109" s="138"/>
      <c r="AJ109" s="137" t="s">
        <v>1931</v>
      </c>
      <c r="AK109" s="143" t="s">
        <v>1988</v>
      </c>
      <c r="AL109" s="164"/>
      <c r="AM109" s="148" t="s">
        <v>301</v>
      </c>
      <c r="AN109" s="143" t="s">
        <v>5</v>
      </c>
      <c r="AO109" s="137">
        <v>1</v>
      </c>
      <c r="AP109" s="331">
        <v>0</v>
      </c>
      <c r="AQ109" s="331">
        <v>0</v>
      </c>
      <c r="AR109" s="331">
        <v>4</v>
      </c>
      <c r="AS109" s="331">
        <v>0</v>
      </c>
      <c r="AT109" s="150">
        <v>0</v>
      </c>
      <c r="AU109" s="331"/>
      <c r="AV109" s="138"/>
      <c r="AW109" s="137" t="s">
        <v>1933</v>
      </c>
      <c r="AX109" s="143" t="s">
        <v>1988</v>
      </c>
      <c r="AY109" s="164"/>
      <c r="AZ109" s="148" t="s">
        <v>338</v>
      </c>
      <c r="BA109" s="147" t="s">
        <v>18</v>
      </c>
      <c r="BB109" s="137">
        <v>2</v>
      </c>
      <c r="BC109" s="331">
        <v>1</v>
      </c>
      <c r="BD109" s="331">
        <v>1</v>
      </c>
      <c r="BE109" s="150">
        <v>1</v>
      </c>
      <c r="BF109" s="150">
        <v>1</v>
      </c>
      <c r="BG109" s="150">
        <v>1</v>
      </c>
      <c r="BH109" s="331"/>
      <c r="BI109" s="138"/>
      <c r="BJ109" s="149" t="s">
        <v>1481</v>
      </c>
      <c r="BK109" s="143" t="s">
        <v>1989</v>
      </c>
      <c r="BM109" s="148" t="s">
        <v>390</v>
      </c>
      <c r="BN109" s="147" t="s">
        <v>378</v>
      </c>
      <c r="BO109" s="137">
        <v>1</v>
      </c>
      <c r="BP109" s="331">
        <v>0</v>
      </c>
      <c r="BQ109" s="331">
        <v>0</v>
      </c>
      <c r="BR109" s="150">
        <v>4</v>
      </c>
      <c r="BS109" s="150">
        <v>0</v>
      </c>
      <c r="BT109" s="150">
        <v>0</v>
      </c>
      <c r="BU109" s="331"/>
      <c r="BV109" s="138"/>
      <c r="BW109" s="149" t="s">
        <v>1568</v>
      </c>
      <c r="BX109" s="143" t="s">
        <v>1972</v>
      </c>
      <c r="BY109" s="164"/>
      <c r="CX109" s="148" t="s">
        <v>906</v>
      </c>
      <c r="CY109" s="143" t="s">
        <v>6</v>
      </c>
      <c r="CZ109" s="137">
        <v>0</v>
      </c>
      <c r="DA109" s="331">
        <v>1</v>
      </c>
      <c r="DB109" s="150">
        <v>1</v>
      </c>
      <c r="DC109" s="331"/>
      <c r="DD109" s="138"/>
      <c r="DE109" s="149" t="s">
        <v>1323</v>
      </c>
      <c r="DF109" s="143" t="s">
        <v>1804</v>
      </c>
      <c r="DG109" s="164"/>
      <c r="EZ109" s="148" t="s">
        <v>1613</v>
      </c>
      <c r="FA109" s="143" t="s">
        <v>378</v>
      </c>
      <c r="FB109" s="137">
        <v>1</v>
      </c>
      <c r="FC109" s="331">
        <v>0</v>
      </c>
      <c r="FD109" s="331">
        <v>0</v>
      </c>
      <c r="FE109" s="331">
        <v>4</v>
      </c>
      <c r="FF109" s="331">
        <v>0</v>
      </c>
      <c r="FG109" s="138">
        <v>0</v>
      </c>
      <c r="FH109" s="254"/>
      <c r="FI109" s="331"/>
      <c r="FJ109" s="146" t="s">
        <v>1562</v>
      </c>
      <c r="FK109" s="143" t="s">
        <v>1875</v>
      </c>
      <c r="FZ109" s="148" t="s">
        <v>1031</v>
      </c>
      <c r="GA109" s="143" t="s">
        <v>7</v>
      </c>
      <c r="GB109" s="169">
        <v>0</v>
      </c>
      <c r="GC109" s="331">
        <v>1</v>
      </c>
      <c r="GD109" s="169">
        <v>1</v>
      </c>
      <c r="GE109" s="355"/>
      <c r="GF109" s="265"/>
      <c r="GG109" s="146" t="s">
        <v>1312</v>
      </c>
      <c r="GH109" s="143" t="s">
        <v>1868</v>
      </c>
      <c r="GJ109" s="148" t="s">
        <v>1914</v>
      </c>
      <c r="GK109" s="143" t="s">
        <v>767</v>
      </c>
      <c r="GL109" s="254">
        <v>1</v>
      </c>
      <c r="GM109" s="331">
        <v>0</v>
      </c>
      <c r="GN109" s="331">
        <v>0</v>
      </c>
      <c r="GO109" s="331">
        <v>4</v>
      </c>
      <c r="GP109" s="331">
        <v>0</v>
      </c>
      <c r="GQ109" s="355"/>
      <c r="GR109" s="355"/>
      <c r="GS109" s="355"/>
      <c r="GT109" s="146" t="s">
        <v>1892</v>
      </c>
      <c r="GU109" s="143" t="s">
        <v>1962</v>
      </c>
      <c r="HJ109" s="148" t="s">
        <v>1085</v>
      </c>
      <c r="HK109" s="143" t="s">
        <v>7</v>
      </c>
      <c r="HL109" s="254">
        <v>0</v>
      </c>
      <c r="HM109" s="331">
        <v>1</v>
      </c>
      <c r="HN109" s="331">
        <v>1</v>
      </c>
      <c r="HO109" s="355"/>
      <c r="HP109" s="147"/>
      <c r="HQ109" s="146" t="s">
        <v>1297</v>
      </c>
      <c r="HR109" s="143" t="s">
        <v>1990</v>
      </c>
    </row>
    <row r="110" spans="2:226">
      <c r="B110" s="148" t="s">
        <v>54</v>
      </c>
      <c r="C110" s="147" t="s">
        <v>8</v>
      </c>
      <c r="D110" s="137">
        <v>0</v>
      </c>
      <c r="E110" s="331">
        <v>1</v>
      </c>
      <c r="F110" s="331">
        <v>7</v>
      </c>
      <c r="G110" s="150">
        <v>1</v>
      </c>
      <c r="H110" s="331"/>
      <c r="I110" s="138"/>
      <c r="J110" s="137">
        <v>1</v>
      </c>
      <c r="K110" s="143" t="s">
        <v>1991</v>
      </c>
      <c r="L110" s="164"/>
      <c r="M110" s="148" t="s">
        <v>154</v>
      </c>
      <c r="N110" s="143" t="s">
        <v>14</v>
      </c>
      <c r="O110" s="137">
        <v>2</v>
      </c>
      <c r="P110" s="331">
        <v>1</v>
      </c>
      <c r="Q110" s="331">
        <v>1</v>
      </c>
      <c r="R110" s="331">
        <v>1</v>
      </c>
      <c r="S110" s="331">
        <v>1</v>
      </c>
      <c r="T110" s="150">
        <v>1</v>
      </c>
      <c r="U110" s="331"/>
      <c r="V110" s="138"/>
      <c r="W110" s="149" t="s">
        <v>1604</v>
      </c>
      <c r="X110" s="143" t="s">
        <v>1910</v>
      </c>
      <c r="Y110" s="164"/>
      <c r="Z110" s="148" t="s">
        <v>276</v>
      </c>
      <c r="AA110" s="143" t="s">
        <v>5</v>
      </c>
      <c r="AB110" s="137">
        <v>1</v>
      </c>
      <c r="AC110" s="331">
        <v>0</v>
      </c>
      <c r="AD110" s="331">
        <v>0</v>
      </c>
      <c r="AE110" s="331">
        <v>4</v>
      </c>
      <c r="AF110" s="331">
        <v>0</v>
      </c>
      <c r="AG110" s="150">
        <v>0</v>
      </c>
      <c r="AH110" s="331"/>
      <c r="AI110" s="138"/>
      <c r="AJ110" s="137" t="s">
        <v>1931</v>
      </c>
      <c r="AK110" s="143" t="s">
        <v>1992</v>
      </c>
      <c r="AL110" s="164"/>
      <c r="AM110" s="148" t="s">
        <v>302</v>
      </c>
      <c r="AN110" s="143" t="s">
        <v>5</v>
      </c>
      <c r="AO110" s="137">
        <v>1</v>
      </c>
      <c r="AP110" s="331">
        <v>0</v>
      </c>
      <c r="AQ110" s="331">
        <v>0</v>
      </c>
      <c r="AR110" s="331">
        <v>4</v>
      </c>
      <c r="AS110" s="331">
        <v>0</v>
      </c>
      <c r="AT110" s="150">
        <v>0</v>
      </c>
      <c r="AU110" s="331"/>
      <c r="AV110" s="138"/>
      <c r="AW110" s="137" t="s">
        <v>1933</v>
      </c>
      <c r="AX110" s="143" t="s">
        <v>1992</v>
      </c>
      <c r="AY110" s="164"/>
      <c r="AZ110" s="148" t="s">
        <v>338</v>
      </c>
      <c r="BA110" s="147" t="s">
        <v>19</v>
      </c>
      <c r="BB110" s="137">
        <v>2</v>
      </c>
      <c r="BC110" s="331">
        <v>1</v>
      </c>
      <c r="BD110" s="331">
        <v>1</v>
      </c>
      <c r="BE110" s="150">
        <v>1</v>
      </c>
      <c r="BF110" s="150">
        <v>1</v>
      </c>
      <c r="BG110" s="150">
        <v>1</v>
      </c>
      <c r="BH110" s="331"/>
      <c r="BI110" s="138"/>
      <c r="BJ110" s="149" t="s">
        <v>1481</v>
      </c>
      <c r="BK110" s="143" t="s">
        <v>1917</v>
      </c>
      <c r="BM110" s="148" t="s">
        <v>401</v>
      </c>
      <c r="BN110" s="147" t="s">
        <v>378</v>
      </c>
      <c r="BO110" s="137">
        <v>1</v>
      </c>
      <c r="BP110" s="331">
        <v>0</v>
      </c>
      <c r="BQ110" s="331">
        <v>0</v>
      </c>
      <c r="BR110" s="150">
        <v>4</v>
      </c>
      <c r="BS110" s="150">
        <v>0</v>
      </c>
      <c r="BT110" s="150">
        <v>0</v>
      </c>
      <c r="BU110" s="331"/>
      <c r="BV110" s="138"/>
      <c r="BW110" s="149" t="s">
        <v>1568</v>
      </c>
      <c r="BX110" s="143" t="s">
        <v>1979</v>
      </c>
      <c r="BY110" s="164"/>
      <c r="CX110" s="148" t="s">
        <v>906</v>
      </c>
      <c r="CY110" s="143" t="s">
        <v>7</v>
      </c>
      <c r="CZ110" s="137">
        <v>0</v>
      </c>
      <c r="DA110" s="331">
        <v>1</v>
      </c>
      <c r="DB110" s="150">
        <v>1</v>
      </c>
      <c r="DC110" s="331"/>
      <c r="DD110" s="138"/>
      <c r="DE110" s="149" t="s">
        <v>1323</v>
      </c>
      <c r="DF110" s="143" t="s">
        <v>1815</v>
      </c>
      <c r="DG110" s="164"/>
      <c r="EZ110" s="148" t="s">
        <v>1598</v>
      </c>
      <c r="FA110" s="143" t="s">
        <v>379</v>
      </c>
      <c r="FB110" s="137">
        <v>1</v>
      </c>
      <c r="FC110" s="331">
        <v>0</v>
      </c>
      <c r="FD110" s="331">
        <v>0</v>
      </c>
      <c r="FE110" s="331">
        <v>4</v>
      </c>
      <c r="FF110" s="331">
        <v>0</v>
      </c>
      <c r="FG110" s="138">
        <v>0</v>
      </c>
      <c r="FH110" s="254"/>
      <c r="FI110" s="331"/>
      <c r="FJ110" s="146" t="s">
        <v>1562</v>
      </c>
      <c r="FK110" s="143" t="s">
        <v>1993</v>
      </c>
      <c r="FZ110" s="148" t="s">
        <v>1033</v>
      </c>
      <c r="GA110" s="143" t="s">
        <v>1</v>
      </c>
      <c r="GB110" s="169">
        <v>0</v>
      </c>
      <c r="GC110" s="331">
        <v>0</v>
      </c>
      <c r="GD110" s="169">
        <v>0</v>
      </c>
      <c r="GE110" s="355"/>
      <c r="GF110" s="265"/>
      <c r="GG110" s="146" t="s">
        <v>1312</v>
      </c>
      <c r="GH110" s="143" t="s">
        <v>1386</v>
      </c>
      <c r="GJ110" s="148" t="s">
        <v>1907</v>
      </c>
      <c r="GK110" s="143" t="s">
        <v>768</v>
      </c>
      <c r="GL110" s="254">
        <v>1</v>
      </c>
      <c r="GM110" s="331">
        <v>0</v>
      </c>
      <c r="GN110" s="331">
        <v>0</v>
      </c>
      <c r="GO110" s="331">
        <v>4</v>
      </c>
      <c r="GP110" s="331">
        <v>0</v>
      </c>
      <c r="GQ110" s="355"/>
      <c r="GR110" s="355"/>
      <c r="GS110" s="355"/>
      <c r="GT110" s="146" t="s">
        <v>1892</v>
      </c>
      <c r="GU110" s="143" t="s">
        <v>1994</v>
      </c>
      <c r="HJ110" s="148" t="s">
        <v>1995</v>
      </c>
      <c r="HK110" s="143" t="s">
        <v>1</v>
      </c>
      <c r="HL110" s="254">
        <v>0</v>
      </c>
      <c r="HM110" s="331">
        <v>0</v>
      </c>
      <c r="HN110" s="331">
        <v>0</v>
      </c>
      <c r="HO110" s="355"/>
      <c r="HP110" s="147"/>
      <c r="HQ110" s="146" t="s">
        <v>1297</v>
      </c>
      <c r="HR110" s="143" t="s">
        <v>1386</v>
      </c>
    </row>
    <row r="111" spans="2:226">
      <c r="B111" s="148" t="s">
        <v>54</v>
      </c>
      <c r="C111" s="147" t="s">
        <v>18</v>
      </c>
      <c r="D111" s="137">
        <v>1</v>
      </c>
      <c r="E111" s="331">
        <v>0</v>
      </c>
      <c r="F111" s="331">
        <v>0</v>
      </c>
      <c r="G111" s="150">
        <v>4</v>
      </c>
      <c r="H111" s="331"/>
      <c r="I111" s="138"/>
      <c r="J111" s="137">
        <v>1</v>
      </c>
      <c r="K111" s="143" t="s">
        <v>1996</v>
      </c>
      <c r="L111" s="164"/>
      <c r="M111" s="148" t="s">
        <v>154</v>
      </c>
      <c r="N111" s="143" t="s">
        <v>15</v>
      </c>
      <c r="O111" s="137">
        <v>2</v>
      </c>
      <c r="P111" s="331">
        <v>1</v>
      </c>
      <c r="Q111" s="331">
        <v>1</v>
      </c>
      <c r="R111" s="331">
        <v>1</v>
      </c>
      <c r="S111" s="331">
        <v>1</v>
      </c>
      <c r="T111" s="150">
        <v>1</v>
      </c>
      <c r="U111" s="331"/>
      <c r="V111" s="138"/>
      <c r="W111" s="149" t="s">
        <v>1604</v>
      </c>
      <c r="X111" s="143" t="s">
        <v>1917</v>
      </c>
      <c r="Y111" s="164"/>
      <c r="Z111" s="148" t="s">
        <v>274</v>
      </c>
      <c r="AA111" s="143" t="s">
        <v>6</v>
      </c>
      <c r="AB111" s="137">
        <v>1</v>
      </c>
      <c r="AC111" s="331">
        <v>0</v>
      </c>
      <c r="AD111" s="331">
        <v>0</v>
      </c>
      <c r="AE111" s="331">
        <v>4</v>
      </c>
      <c r="AF111" s="331">
        <v>0</v>
      </c>
      <c r="AG111" s="150">
        <v>0</v>
      </c>
      <c r="AH111" s="331"/>
      <c r="AI111" s="138"/>
      <c r="AJ111" s="137" t="s">
        <v>1931</v>
      </c>
      <c r="AK111" s="143" t="s">
        <v>1997</v>
      </c>
      <c r="AL111" s="164"/>
      <c r="AM111" s="148" t="s">
        <v>301</v>
      </c>
      <c r="AN111" s="143" t="s">
        <v>6</v>
      </c>
      <c r="AO111" s="137">
        <v>1</v>
      </c>
      <c r="AP111" s="331">
        <v>0</v>
      </c>
      <c r="AQ111" s="331">
        <v>0</v>
      </c>
      <c r="AR111" s="331">
        <v>4</v>
      </c>
      <c r="AS111" s="331">
        <v>0</v>
      </c>
      <c r="AT111" s="150">
        <v>0</v>
      </c>
      <c r="AU111" s="331"/>
      <c r="AV111" s="138"/>
      <c r="AW111" s="137" t="s">
        <v>1933</v>
      </c>
      <c r="AX111" s="143" t="s">
        <v>1997</v>
      </c>
      <c r="AY111" s="164"/>
      <c r="AZ111" s="148" t="s">
        <v>338</v>
      </c>
      <c r="BA111" s="147" t="s">
        <v>20</v>
      </c>
      <c r="BB111" s="137">
        <v>2</v>
      </c>
      <c r="BC111" s="331">
        <v>1</v>
      </c>
      <c r="BD111" s="331">
        <v>1</v>
      </c>
      <c r="BE111" s="150">
        <v>1</v>
      </c>
      <c r="BF111" s="150">
        <v>1</v>
      </c>
      <c r="BG111" s="150">
        <v>1</v>
      </c>
      <c r="BH111" s="331"/>
      <c r="BI111" s="138"/>
      <c r="BJ111" s="149" t="s">
        <v>1481</v>
      </c>
      <c r="BK111" s="143" t="s">
        <v>1998</v>
      </c>
      <c r="BM111" s="148" t="s">
        <v>390</v>
      </c>
      <c r="BN111" s="147" t="s">
        <v>379</v>
      </c>
      <c r="BO111" s="137">
        <v>1</v>
      </c>
      <c r="BP111" s="331">
        <v>0</v>
      </c>
      <c r="BQ111" s="331">
        <v>0</v>
      </c>
      <c r="BR111" s="150">
        <v>4</v>
      </c>
      <c r="BS111" s="150">
        <v>0</v>
      </c>
      <c r="BT111" s="150">
        <v>0</v>
      </c>
      <c r="BU111" s="331"/>
      <c r="BV111" s="138"/>
      <c r="BW111" s="149" t="s">
        <v>1568</v>
      </c>
      <c r="BX111" s="143" t="s">
        <v>1739</v>
      </c>
      <c r="BY111" s="164"/>
      <c r="CX111" s="148" t="s">
        <v>909</v>
      </c>
      <c r="CY111" s="143" t="s">
        <v>1</v>
      </c>
      <c r="CZ111" s="137">
        <v>0</v>
      </c>
      <c r="DA111" s="331">
        <v>0</v>
      </c>
      <c r="DB111" s="150">
        <v>0</v>
      </c>
      <c r="DC111" s="331"/>
      <c r="DD111" s="138"/>
      <c r="DE111" s="149" t="s">
        <v>1323</v>
      </c>
      <c r="DF111" s="143" t="s">
        <v>1386</v>
      </c>
      <c r="DG111" s="164"/>
      <c r="EZ111" s="148" t="s">
        <v>1613</v>
      </c>
      <c r="FA111" s="143" t="s">
        <v>379</v>
      </c>
      <c r="FB111" s="137">
        <v>1</v>
      </c>
      <c r="FC111" s="331">
        <v>0</v>
      </c>
      <c r="FD111" s="331">
        <v>0</v>
      </c>
      <c r="FE111" s="331">
        <v>4</v>
      </c>
      <c r="FF111" s="331">
        <v>0</v>
      </c>
      <c r="FG111" s="138">
        <v>0</v>
      </c>
      <c r="FH111" s="254"/>
      <c r="FI111" s="331"/>
      <c r="FJ111" s="146" t="s">
        <v>1562</v>
      </c>
      <c r="FK111" s="143" t="s">
        <v>1999</v>
      </c>
      <c r="FZ111" s="148" t="s">
        <v>1033</v>
      </c>
      <c r="GA111" s="143" t="s">
        <v>2</v>
      </c>
      <c r="GB111" s="169">
        <v>0</v>
      </c>
      <c r="GC111" s="331">
        <v>0</v>
      </c>
      <c r="GD111" s="169">
        <v>0</v>
      </c>
      <c r="GE111" s="355"/>
      <c r="GF111" s="265"/>
      <c r="GG111" s="146" t="s">
        <v>1312</v>
      </c>
      <c r="GH111" s="143" t="s">
        <v>1395</v>
      </c>
      <c r="GJ111" s="148" t="s">
        <v>1914</v>
      </c>
      <c r="GK111" s="143" t="s">
        <v>768</v>
      </c>
      <c r="GL111" s="254">
        <v>1</v>
      </c>
      <c r="GM111" s="331">
        <v>0</v>
      </c>
      <c r="GN111" s="331">
        <v>0</v>
      </c>
      <c r="GO111" s="331">
        <v>4</v>
      </c>
      <c r="GP111" s="331">
        <v>0</v>
      </c>
      <c r="GQ111" s="355"/>
      <c r="GR111" s="355"/>
      <c r="GS111" s="355"/>
      <c r="GT111" s="146" t="s">
        <v>1892</v>
      </c>
      <c r="GU111" s="143" t="s">
        <v>1969</v>
      </c>
      <c r="HJ111" s="148" t="s">
        <v>1995</v>
      </c>
      <c r="HK111" s="143" t="s">
        <v>2</v>
      </c>
      <c r="HL111" s="254">
        <v>0</v>
      </c>
      <c r="HM111" s="331">
        <v>0</v>
      </c>
      <c r="HN111" s="331">
        <v>0</v>
      </c>
      <c r="HO111" s="355"/>
      <c r="HP111" s="147"/>
      <c r="HQ111" s="146" t="s">
        <v>1297</v>
      </c>
      <c r="HR111" s="143" t="s">
        <v>1395</v>
      </c>
    </row>
    <row r="112" spans="2:226">
      <c r="B112" s="148" t="s">
        <v>54</v>
      </c>
      <c r="C112" s="147" t="s">
        <v>19</v>
      </c>
      <c r="D112" s="137">
        <v>0</v>
      </c>
      <c r="E112" s="331">
        <v>0</v>
      </c>
      <c r="F112" s="331">
        <v>0</v>
      </c>
      <c r="G112" s="150">
        <v>4</v>
      </c>
      <c r="H112" s="331"/>
      <c r="I112" s="138"/>
      <c r="J112" s="137">
        <v>1</v>
      </c>
      <c r="K112" s="143" t="s">
        <v>2000</v>
      </c>
      <c r="L112" s="164"/>
      <c r="M112" s="148" t="s">
        <v>154</v>
      </c>
      <c r="N112" s="143" t="s">
        <v>16</v>
      </c>
      <c r="O112" s="137">
        <v>2</v>
      </c>
      <c r="P112" s="331">
        <v>1</v>
      </c>
      <c r="Q112" s="331">
        <v>1</v>
      </c>
      <c r="R112" s="331">
        <v>1</v>
      </c>
      <c r="S112" s="331">
        <v>1</v>
      </c>
      <c r="T112" s="150">
        <v>1</v>
      </c>
      <c r="U112" s="331"/>
      <c r="V112" s="138"/>
      <c r="W112" s="149" t="s">
        <v>1604</v>
      </c>
      <c r="X112" s="143" t="s">
        <v>1922</v>
      </c>
      <c r="Y112" s="164"/>
      <c r="Z112" s="148" t="s">
        <v>276</v>
      </c>
      <c r="AA112" s="143" t="s">
        <v>6</v>
      </c>
      <c r="AB112" s="137">
        <v>1</v>
      </c>
      <c r="AC112" s="331">
        <v>0</v>
      </c>
      <c r="AD112" s="331">
        <v>0</v>
      </c>
      <c r="AE112" s="331">
        <v>4</v>
      </c>
      <c r="AF112" s="331">
        <v>0</v>
      </c>
      <c r="AG112" s="150">
        <v>0</v>
      </c>
      <c r="AH112" s="331"/>
      <c r="AI112" s="138"/>
      <c r="AJ112" s="137" t="s">
        <v>1931</v>
      </c>
      <c r="AK112" s="143" t="s">
        <v>2001</v>
      </c>
      <c r="AL112" s="164"/>
      <c r="AM112" s="148" t="s">
        <v>302</v>
      </c>
      <c r="AN112" s="143" t="s">
        <v>6</v>
      </c>
      <c r="AO112" s="137">
        <v>1</v>
      </c>
      <c r="AP112" s="331">
        <v>0</v>
      </c>
      <c r="AQ112" s="331">
        <v>0</v>
      </c>
      <c r="AR112" s="331">
        <v>4</v>
      </c>
      <c r="AS112" s="331">
        <v>0</v>
      </c>
      <c r="AT112" s="150">
        <v>0</v>
      </c>
      <c r="AU112" s="331"/>
      <c r="AV112" s="138"/>
      <c r="AW112" s="137" t="s">
        <v>1933</v>
      </c>
      <c r="AX112" s="143" t="s">
        <v>2001</v>
      </c>
      <c r="AY112" s="164"/>
      <c r="AZ112" s="148" t="s">
        <v>338</v>
      </c>
      <c r="BA112" s="147" t="s">
        <v>311</v>
      </c>
      <c r="BB112" s="137">
        <v>2</v>
      </c>
      <c r="BC112" s="331">
        <v>1</v>
      </c>
      <c r="BD112" s="331">
        <v>1</v>
      </c>
      <c r="BE112" s="150">
        <v>1</v>
      </c>
      <c r="BF112" s="150">
        <v>1</v>
      </c>
      <c r="BG112" s="150">
        <v>1</v>
      </c>
      <c r="BH112" s="331"/>
      <c r="BI112" s="138"/>
      <c r="BJ112" s="149" t="s">
        <v>1481</v>
      </c>
      <c r="BK112" s="143" t="s">
        <v>2002</v>
      </c>
      <c r="BM112" s="148" t="s">
        <v>401</v>
      </c>
      <c r="BN112" s="147" t="s">
        <v>379</v>
      </c>
      <c r="BO112" s="137">
        <v>1</v>
      </c>
      <c r="BP112" s="331">
        <v>0</v>
      </c>
      <c r="BQ112" s="331">
        <v>0</v>
      </c>
      <c r="BR112" s="150">
        <v>4</v>
      </c>
      <c r="BS112" s="150">
        <v>0</v>
      </c>
      <c r="BT112" s="150">
        <v>0</v>
      </c>
      <c r="BU112" s="331"/>
      <c r="BV112" s="138"/>
      <c r="BW112" s="149" t="s">
        <v>1568</v>
      </c>
      <c r="BX112" s="143" t="s">
        <v>1875</v>
      </c>
      <c r="BY112" s="164"/>
      <c r="CX112" s="148" t="s">
        <v>909</v>
      </c>
      <c r="CY112" s="143" t="s">
        <v>2</v>
      </c>
      <c r="CZ112" s="137">
        <v>0</v>
      </c>
      <c r="DA112" s="331">
        <v>0</v>
      </c>
      <c r="DB112" s="150">
        <v>0</v>
      </c>
      <c r="DC112" s="331"/>
      <c r="DD112" s="138"/>
      <c r="DE112" s="149" t="s">
        <v>1323</v>
      </c>
      <c r="DF112" s="143" t="s">
        <v>1395</v>
      </c>
      <c r="DG112" s="164"/>
      <c r="EZ112" s="148" t="s">
        <v>1598</v>
      </c>
      <c r="FA112" s="143" t="s">
        <v>380</v>
      </c>
      <c r="FB112" s="137">
        <v>1</v>
      </c>
      <c r="FC112" s="331">
        <v>0</v>
      </c>
      <c r="FD112" s="331">
        <v>0</v>
      </c>
      <c r="FE112" s="331">
        <v>4</v>
      </c>
      <c r="FF112" s="331">
        <v>0</v>
      </c>
      <c r="FG112" s="138">
        <v>0</v>
      </c>
      <c r="FH112" s="254"/>
      <c r="FI112" s="331"/>
      <c r="FJ112" s="146" t="s">
        <v>1562</v>
      </c>
      <c r="FK112" s="143" t="s">
        <v>2003</v>
      </c>
      <c r="FZ112" s="148" t="s">
        <v>1033</v>
      </c>
      <c r="GA112" s="143" t="s">
        <v>3</v>
      </c>
      <c r="GB112" s="169">
        <v>0</v>
      </c>
      <c r="GC112" s="331">
        <v>0</v>
      </c>
      <c r="GD112" s="169">
        <v>0</v>
      </c>
      <c r="GE112" s="355"/>
      <c r="GF112" s="265"/>
      <c r="GG112" s="146" t="s">
        <v>1312</v>
      </c>
      <c r="GH112" s="143" t="s">
        <v>1404</v>
      </c>
      <c r="GJ112" s="148" t="s">
        <v>1907</v>
      </c>
      <c r="GK112" s="143" t="s">
        <v>11</v>
      </c>
      <c r="GL112" s="254">
        <v>1</v>
      </c>
      <c r="GM112" s="331">
        <v>0</v>
      </c>
      <c r="GN112" s="331">
        <v>0</v>
      </c>
      <c r="GO112" s="331">
        <v>4</v>
      </c>
      <c r="GP112" s="331">
        <v>0</v>
      </c>
      <c r="GQ112" s="355"/>
      <c r="GR112" s="355"/>
      <c r="GS112" s="355"/>
      <c r="GT112" s="146" t="s">
        <v>1892</v>
      </c>
      <c r="GU112" s="143" t="s">
        <v>1822</v>
      </c>
      <c r="HJ112" s="148" t="s">
        <v>1995</v>
      </c>
      <c r="HK112" s="143" t="s">
        <v>3</v>
      </c>
      <c r="HL112" s="254">
        <v>0</v>
      </c>
      <c r="HM112" s="331">
        <v>0</v>
      </c>
      <c r="HN112" s="331">
        <v>0</v>
      </c>
      <c r="HO112" s="355"/>
      <c r="HP112" s="147"/>
      <c r="HQ112" s="146" t="s">
        <v>1297</v>
      </c>
      <c r="HR112" s="143" t="s">
        <v>1502</v>
      </c>
    </row>
    <row r="113" spans="2:226">
      <c r="B113" s="148" t="s">
        <v>54</v>
      </c>
      <c r="C113" s="147" t="s">
        <v>20</v>
      </c>
      <c r="D113" s="137">
        <v>0</v>
      </c>
      <c r="E113" s="331">
        <v>0</v>
      </c>
      <c r="F113" s="331">
        <v>0</v>
      </c>
      <c r="G113" s="150">
        <v>4</v>
      </c>
      <c r="H113" s="331"/>
      <c r="I113" s="138"/>
      <c r="J113" s="137">
        <v>1</v>
      </c>
      <c r="K113" s="143" t="s">
        <v>2004</v>
      </c>
      <c r="L113" s="164"/>
      <c r="M113" s="148" t="s">
        <v>154</v>
      </c>
      <c r="N113" s="143" t="s">
        <v>17</v>
      </c>
      <c r="O113" s="137">
        <v>2</v>
      </c>
      <c r="P113" s="331">
        <v>1</v>
      </c>
      <c r="Q113" s="331">
        <v>1</v>
      </c>
      <c r="R113" s="331">
        <v>1</v>
      </c>
      <c r="S113" s="331">
        <v>1</v>
      </c>
      <c r="T113" s="150">
        <v>1</v>
      </c>
      <c r="U113" s="331"/>
      <c r="V113" s="138"/>
      <c r="W113" s="149" t="s">
        <v>1604</v>
      </c>
      <c r="X113" s="143" t="s">
        <v>1925</v>
      </c>
      <c r="Y113" s="164"/>
      <c r="Z113" s="148" t="s">
        <v>274</v>
      </c>
      <c r="AA113" s="143" t="s">
        <v>7</v>
      </c>
      <c r="AB113" s="137">
        <v>1</v>
      </c>
      <c r="AC113" s="331">
        <v>0</v>
      </c>
      <c r="AD113" s="331">
        <v>0</v>
      </c>
      <c r="AE113" s="331">
        <v>4</v>
      </c>
      <c r="AF113" s="331">
        <v>0</v>
      </c>
      <c r="AG113" s="150">
        <v>0</v>
      </c>
      <c r="AH113" s="331"/>
      <c r="AI113" s="138"/>
      <c r="AJ113" s="137" t="s">
        <v>1931</v>
      </c>
      <c r="AK113" s="143" t="s">
        <v>2005</v>
      </c>
      <c r="AL113" s="164"/>
      <c r="AM113" s="148" t="s">
        <v>301</v>
      </c>
      <c r="AN113" s="143" t="s">
        <v>7</v>
      </c>
      <c r="AO113" s="137">
        <v>1</v>
      </c>
      <c r="AP113" s="331">
        <v>0</v>
      </c>
      <c r="AQ113" s="331">
        <v>0</v>
      </c>
      <c r="AR113" s="331">
        <v>4</v>
      </c>
      <c r="AS113" s="331">
        <v>0</v>
      </c>
      <c r="AT113" s="150">
        <v>0</v>
      </c>
      <c r="AU113" s="331"/>
      <c r="AV113" s="138"/>
      <c r="AW113" s="137" t="s">
        <v>1933</v>
      </c>
      <c r="AX113" s="143" t="s">
        <v>2005</v>
      </c>
      <c r="AY113" s="164"/>
      <c r="AZ113" s="148" t="s">
        <v>356</v>
      </c>
      <c r="BA113" s="147" t="s">
        <v>3</v>
      </c>
      <c r="BB113" s="137">
        <v>1</v>
      </c>
      <c r="BC113" s="331">
        <v>0</v>
      </c>
      <c r="BD113" s="331">
        <v>0</v>
      </c>
      <c r="BE113" s="150">
        <v>4</v>
      </c>
      <c r="BF113" s="150">
        <v>0</v>
      </c>
      <c r="BG113" s="150">
        <v>0</v>
      </c>
      <c r="BH113" s="331"/>
      <c r="BI113" s="138"/>
      <c r="BJ113" s="149" t="s">
        <v>2006</v>
      </c>
      <c r="BK113" s="143" t="s">
        <v>2007</v>
      </c>
      <c r="BM113" s="148" t="s">
        <v>390</v>
      </c>
      <c r="BN113" s="147" t="s">
        <v>380</v>
      </c>
      <c r="BO113" s="137">
        <v>1</v>
      </c>
      <c r="BP113" s="331">
        <v>0</v>
      </c>
      <c r="BQ113" s="331">
        <v>0</v>
      </c>
      <c r="BR113" s="150">
        <v>4</v>
      </c>
      <c r="BS113" s="150">
        <v>0</v>
      </c>
      <c r="BT113" s="150">
        <v>0</v>
      </c>
      <c r="BU113" s="331"/>
      <c r="BV113" s="138"/>
      <c r="BW113" s="149" t="s">
        <v>1568</v>
      </c>
      <c r="BX113" s="143" t="s">
        <v>2008</v>
      </c>
      <c r="BY113" s="164"/>
      <c r="CX113" s="148" t="s">
        <v>909</v>
      </c>
      <c r="CY113" s="143" t="s">
        <v>3</v>
      </c>
      <c r="CZ113" s="137">
        <v>0</v>
      </c>
      <c r="DA113" s="331">
        <v>0</v>
      </c>
      <c r="DB113" s="150">
        <v>0</v>
      </c>
      <c r="DC113" s="331"/>
      <c r="DD113" s="138"/>
      <c r="DE113" s="149" t="s">
        <v>1323</v>
      </c>
      <c r="DF113" s="143" t="s">
        <v>1404</v>
      </c>
      <c r="DG113" s="164"/>
      <c r="EZ113" s="148" t="s">
        <v>1613</v>
      </c>
      <c r="FA113" s="143" t="s">
        <v>380</v>
      </c>
      <c r="FB113" s="137">
        <v>1</v>
      </c>
      <c r="FC113" s="331">
        <v>0</v>
      </c>
      <c r="FD113" s="331">
        <v>0</v>
      </c>
      <c r="FE113" s="331">
        <v>4</v>
      </c>
      <c r="FF113" s="331">
        <v>0</v>
      </c>
      <c r="FG113" s="138">
        <v>0</v>
      </c>
      <c r="FH113" s="254"/>
      <c r="FI113" s="331"/>
      <c r="FJ113" s="146" t="s">
        <v>1562</v>
      </c>
      <c r="FK113" s="143" t="s">
        <v>2009</v>
      </c>
      <c r="FZ113" s="148" t="s">
        <v>1033</v>
      </c>
      <c r="GA113" s="143" t="s">
        <v>4</v>
      </c>
      <c r="GB113" s="169">
        <v>1</v>
      </c>
      <c r="GC113" s="331">
        <v>0</v>
      </c>
      <c r="GD113" s="169">
        <v>0</v>
      </c>
      <c r="GE113" s="355"/>
      <c r="GF113" s="265"/>
      <c r="GG113" s="146" t="s">
        <v>1312</v>
      </c>
      <c r="GH113" s="143" t="s">
        <v>2010</v>
      </c>
      <c r="GJ113" s="148" t="s">
        <v>1914</v>
      </c>
      <c r="GK113" s="143" t="s">
        <v>11</v>
      </c>
      <c r="GL113" s="254">
        <v>1</v>
      </c>
      <c r="GM113" s="331">
        <v>0</v>
      </c>
      <c r="GN113" s="331">
        <v>0</v>
      </c>
      <c r="GO113" s="331">
        <v>4</v>
      </c>
      <c r="GP113" s="331">
        <v>0</v>
      </c>
      <c r="GQ113" s="355"/>
      <c r="GR113" s="355"/>
      <c r="GS113" s="355"/>
      <c r="GT113" s="146" t="s">
        <v>1892</v>
      </c>
      <c r="GU113" s="143" t="s">
        <v>2011</v>
      </c>
      <c r="HJ113" s="148" t="s">
        <v>1995</v>
      </c>
      <c r="HK113" s="143" t="s">
        <v>4</v>
      </c>
      <c r="HL113" s="254">
        <v>1</v>
      </c>
      <c r="HM113" s="331">
        <v>0</v>
      </c>
      <c r="HN113" s="331">
        <v>0</v>
      </c>
      <c r="HO113" s="355"/>
      <c r="HP113" s="147"/>
      <c r="HQ113" s="146" t="s">
        <v>1297</v>
      </c>
      <c r="HR113" s="143" t="s">
        <v>2012</v>
      </c>
    </row>
    <row r="114" spans="2:226">
      <c r="B114" s="148" t="s">
        <v>57</v>
      </c>
      <c r="C114" s="147" t="s">
        <v>1</v>
      </c>
      <c r="D114" s="137">
        <v>0</v>
      </c>
      <c r="E114" s="331">
        <v>0</v>
      </c>
      <c r="F114" s="331">
        <v>0</v>
      </c>
      <c r="G114" s="150">
        <v>7</v>
      </c>
      <c r="H114" s="331"/>
      <c r="I114" s="138"/>
      <c r="J114" s="137">
        <v>1</v>
      </c>
      <c r="K114" s="143" t="s">
        <v>1517</v>
      </c>
      <c r="L114" s="164"/>
      <c r="M114" s="148" t="s">
        <v>154</v>
      </c>
      <c r="N114" s="143" t="s">
        <v>18</v>
      </c>
      <c r="O114" s="137">
        <v>2</v>
      </c>
      <c r="P114" s="331">
        <v>1</v>
      </c>
      <c r="Q114" s="331">
        <v>1</v>
      </c>
      <c r="R114" s="331">
        <v>1</v>
      </c>
      <c r="S114" s="331">
        <v>1</v>
      </c>
      <c r="T114" s="150">
        <v>1</v>
      </c>
      <c r="U114" s="331"/>
      <c r="V114" s="138"/>
      <c r="W114" s="149" t="s">
        <v>1604</v>
      </c>
      <c r="X114" s="143" t="s">
        <v>1928</v>
      </c>
      <c r="Y114" s="164"/>
      <c r="Z114" s="148" t="s">
        <v>276</v>
      </c>
      <c r="AA114" s="143" t="s">
        <v>7</v>
      </c>
      <c r="AB114" s="137">
        <v>1</v>
      </c>
      <c r="AC114" s="331">
        <v>0</v>
      </c>
      <c r="AD114" s="331">
        <v>0</v>
      </c>
      <c r="AE114" s="331">
        <v>4</v>
      </c>
      <c r="AF114" s="331">
        <v>0</v>
      </c>
      <c r="AG114" s="150">
        <v>0</v>
      </c>
      <c r="AH114" s="331"/>
      <c r="AI114" s="138"/>
      <c r="AJ114" s="137" t="s">
        <v>1931</v>
      </c>
      <c r="AK114" s="143" t="s">
        <v>2013</v>
      </c>
      <c r="AL114" s="164"/>
      <c r="AM114" s="148" t="s">
        <v>302</v>
      </c>
      <c r="AN114" s="143" t="s">
        <v>7</v>
      </c>
      <c r="AO114" s="137">
        <v>1</v>
      </c>
      <c r="AP114" s="331">
        <v>0</v>
      </c>
      <c r="AQ114" s="331">
        <v>0</v>
      </c>
      <c r="AR114" s="331">
        <v>4</v>
      </c>
      <c r="AS114" s="331">
        <v>0</v>
      </c>
      <c r="AT114" s="150">
        <v>0</v>
      </c>
      <c r="AU114" s="331"/>
      <c r="AV114" s="138"/>
      <c r="AW114" s="137" t="s">
        <v>1933</v>
      </c>
      <c r="AX114" s="143" t="s">
        <v>2013</v>
      </c>
      <c r="AY114" s="164"/>
      <c r="AZ114" s="148" t="s">
        <v>356</v>
      </c>
      <c r="BA114" s="147" t="s">
        <v>9</v>
      </c>
      <c r="BB114" s="137">
        <v>1</v>
      </c>
      <c r="BC114" s="331">
        <v>0</v>
      </c>
      <c r="BD114" s="331">
        <v>0</v>
      </c>
      <c r="BE114" s="150">
        <v>4</v>
      </c>
      <c r="BF114" s="150">
        <v>0</v>
      </c>
      <c r="BG114" s="150">
        <v>0</v>
      </c>
      <c r="BH114" s="331"/>
      <c r="BI114" s="138"/>
      <c r="BJ114" s="149" t="s">
        <v>2006</v>
      </c>
      <c r="BK114" s="143" t="s">
        <v>2014</v>
      </c>
      <c r="BM114" s="148" t="s">
        <v>401</v>
      </c>
      <c r="BN114" s="147" t="s">
        <v>380</v>
      </c>
      <c r="BO114" s="137">
        <v>1</v>
      </c>
      <c r="BP114" s="331">
        <v>0</v>
      </c>
      <c r="BQ114" s="331">
        <v>0</v>
      </c>
      <c r="BR114" s="150">
        <v>4</v>
      </c>
      <c r="BS114" s="150">
        <v>0</v>
      </c>
      <c r="BT114" s="150">
        <v>0</v>
      </c>
      <c r="BU114" s="331"/>
      <c r="BV114" s="138"/>
      <c r="BW114" s="149" t="s">
        <v>1568</v>
      </c>
      <c r="BX114" s="143" t="s">
        <v>2015</v>
      </c>
      <c r="BY114" s="164"/>
      <c r="CX114" s="148" t="s">
        <v>909</v>
      </c>
      <c r="CY114" s="143" t="s">
        <v>4</v>
      </c>
      <c r="CZ114" s="137">
        <v>1</v>
      </c>
      <c r="DA114" s="331">
        <v>0</v>
      </c>
      <c r="DB114" s="150">
        <v>0</v>
      </c>
      <c r="DC114" s="331"/>
      <c r="DD114" s="138"/>
      <c r="DE114" s="149" t="s">
        <v>1323</v>
      </c>
      <c r="DF114" s="143" t="s">
        <v>1973</v>
      </c>
      <c r="DG114" s="164"/>
      <c r="EZ114" s="148" t="s">
        <v>689</v>
      </c>
      <c r="FA114" s="143" t="s">
        <v>1</v>
      </c>
      <c r="FB114" s="137">
        <v>0</v>
      </c>
      <c r="FC114" s="331">
        <v>0</v>
      </c>
      <c r="FD114" s="331">
        <v>0</v>
      </c>
      <c r="FE114" s="331">
        <v>7</v>
      </c>
      <c r="FF114" s="331">
        <v>0</v>
      </c>
      <c r="FG114" s="138">
        <v>0</v>
      </c>
      <c r="FH114" s="254"/>
      <c r="FI114" s="331"/>
      <c r="FJ114" s="146" t="s">
        <v>1562</v>
      </c>
      <c r="FK114" s="143" t="s">
        <v>1361</v>
      </c>
      <c r="FZ114" s="148" t="s">
        <v>1033</v>
      </c>
      <c r="GA114" s="143" t="s">
        <v>5</v>
      </c>
      <c r="GB114" s="169">
        <v>1</v>
      </c>
      <c r="GC114" s="331">
        <v>0</v>
      </c>
      <c r="GD114" s="169">
        <v>0</v>
      </c>
      <c r="GE114" s="355"/>
      <c r="GF114" s="265"/>
      <c r="GG114" s="146" t="s">
        <v>1312</v>
      </c>
      <c r="GH114" s="143" t="s">
        <v>2016</v>
      </c>
      <c r="GJ114" s="148" t="s">
        <v>1907</v>
      </c>
      <c r="GK114" s="143" t="s">
        <v>559</v>
      </c>
      <c r="GL114" s="254">
        <v>1</v>
      </c>
      <c r="GM114" s="331">
        <v>0</v>
      </c>
      <c r="GN114" s="331">
        <v>0</v>
      </c>
      <c r="GO114" s="331">
        <v>4</v>
      </c>
      <c r="GP114" s="331">
        <v>0</v>
      </c>
      <c r="GQ114" s="355"/>
      <c r="GR114" s="355"/>
      <c r="GS114" s="355"/>
      <c r="GT114" s="146" t="s">
        <v>1892</v>
      </c>
      <c r="GU114" s="143" t="s">
        <v>1834</v>
      </c>
      <c r="HJ114" s="148" t="s">
        <v>1995</v>
      </c>
      <c r="HK114" s="143" t="s">
        <v>5</v>
      </c>
      <c r="HL114" s="254">
        <v>1</v>
      </c>
      <c r="HM114" s="331">
        <v>0</v>
      </c>
      <c r="HN114" s="331">
        <v>0</v>
      </c>
      <c r="HO114" s="355"/>
      <c r="HP114" s="147"/>
      <c r="HQ114" s="146" t="s">
        <v>1297</v>
      </c>
      <c r="HR114" s="143" t="s">
        <v>2017</v>
      </c>
    </row>
    <row r="115" spans="2:226">
      <c r="B115" s="148" t="s">
        <v>57</v>
      </c>
      <c r="C115" s="147" t="s">
        <v>2</v>
      </c>
      <c r="D115" s="137">
        <v>0</v>
      </c>
      <c r="E115" s="331">
        <v>0</v>
      </c>
      <c r="F115" s="331">
        <v>0</v>
      </c>
      <c r="G115" s="150">
        <v>7</v>
      </c>
      <c r="H115" s="331"/>
      <c r="I115" s="138"/>
      <c r="J115" s="137">
        <v>1</v>
      </c>
      <c r="K115" s="143" t="s">
        <v>1529</v>
      </c>
      <c r="L115" s="164"/>
      <c r="M115" s="148" t="s">
        <v>185</v>
      </c>
      <c r="N115" s="143" t="s">
        <v>3</v>
      </c>
      <c r="O115" s="137">
        <v>1</v>
      </c>
      <c r="P115" s="331">
        <v>0</v>
      </c>
      <c r="Q115" s="331">
        <v>0</v>
      </c>
      <c r="R115" s="331">
        <v>4</v>
      </c>
      <c r="S115" s="331">
        <v>0</v>
      </c>
      <c r="T115" s="150">
        <v>0</v>
      </c>
      <c r="U115" s="331"/>
      <c r="V115" s="138"/>
      <c r="W115" s="149" t="s">
        <v>2018</v>
      </c>
      <c r="X115" s="143" t="s">
        <v>2019</v>
      </c>
      <c r="Y115" s="164"/>
      <c r="Z115" s="148" t="s">
        <v>274</v>
      </c>
      <c r="AA115" s="143" t="s">
        <v>8</v>
      </c>
      <c r="AB115" s="137">
        <v>1</v>
      </c>
      <c r="AC115" s="331">
        <v>0</v>
      </c>
      <c r="AD115" s="331">
        <v>0</v>
      </c>
      <c r="AE115" s="331">
        <v>4</v>
      </c>
      <c r="AF115" s="331">
        <v>0</v>
      </c>
      <c r="AG115" s="150">
        <v>0</v>
      </c>
      <c r="AH115" s="331"/>
      <c r="AI115" s="138"/>
      <c r="AJ115" s="137" t="s">
        <v>1931</v>
      </c>
      <c r="AK115" s="143" t="s">
        <v>2020</v>
      </c>
      <c r="AL115" s="164"/>
      <c r="AM115" s="148" t="s">
        <v>301</v>
      </c>
      <c r="AN115" s="143" t="s">
        <v>8</v>
      </c>
      <c r="AO115" s="137">
        <v>1</v>
      </c>
      <c r="AP115" s="331">
        <v>0</v>
      </c>
      <c r="AQ115" s="331">
        <v>0</v>
      </c>
      <c r="AR115" s="331">
        <v>4</v>
      </c>
      <c r="AS115" s="331">
        <v>0</v>
      </c>
      <c r="AT115" s="150">
        <v>0</v>
      </c>
      <c r="AU115" s="331"/>
      <c r="AV115" s="138"/>
      <c r="AW115" s="137" t="s">
        <v>1933</v>
      </c>
      <c r="AX115" s="143" t="s">
        <v>2020</v>
      </c>
      <c r="AY115" s="164"/>
      <c r="AZ115" s="148" t="s">
        <v>356</v>
      </c>
      <c r="BA115" s="147" t="s">
        <v>10</v>
      </c>
      <c r="BB115" s="137">
        <v>2</v>
      </c>
      <c r="BC115" s="331">
        <v>1</v>
      </c>
      <c r="BD115" s="331">
        <v>2</v>
      </c>
      <c r="BE115" s="150">
        <v>1</v>
      </c>
      <c r="BF115" s="150">
        <v>1</v>
      </c>
      <c r="BG115" s="150">
        <v>0</v>
      </c>
      <c r="BH115" s="331"/>
      <c r="BI115" s="138"/>
      <c r="BJ115" s="149" t="s">
        <v>2006</v>
      </c>
      <c r="BK115" s="143" t="s">
        <v>2021</v>
      </c>
      <c r="BM115" s="148" t="s">
        <v>390</v>
      </c>
      <c r="BN115" s="147" t="s">
        <v>381</v>
      </c>
      <c r="BO115" s="137">
        <v>1</v>
      </c>
      <c r="BP115" s="331">
        <v>0</v>
      </c>
      <c r="BQ115" s="331">
        <v>0</v>
      </c>
      <c r="BR115" s="150">
        <v>4</v>
      </c>
      <c r="BS115" s="150">
        <v>0</v>
      </c>
      <c r="BT115" s="150">
        <v>0</v>
      </c>
      <c r="BU115" s="331"/>
      <c r="BV115" s="138"/>
      <c r="BW115" s="149" t="s">
        <v>1568</v>
      </c>
      <c r="BX115" s="143" t="s">
        <v>2003</v>
      </c>
      <c r="BY115" s="164"/>
      <c r="CX115" s="148" t="s">
        <v>909</v>
      </c>
      <c r="CY115" s="143" t="s">
        <v>5</v>
      </c>
      <c r="CZ115" s="137">
        <v>1</v>
      </c>
      <c r="DA115" s="331">
        <v>0</v>
      </c>
      <c r="DB115" s="150">
        <v>0</v>
      </c>
      <c r="DC115" s="331"/>
      <c r="DD115" s="138"/>
      <c r="DE115" s="149" t="s">
        <v>1323</v>
      </c>
      <c r="DF115" s="143" t="s">
        <v>2022</v>
      </c>
      <c r="DG115" s="164"/>
      <c r="EZ115" s="148" t="s">
        <v>689</v>
      </c>
      <c r="FA115" s="143" t="s">
        <v>2</v>
      </c>
      <c r="FB115" s="137">
        <v>0</v>
      </c>
      <c r="FC115" s="331">
        <v>0</v>
      </c>
      <c r="FD115" s="331">
        <v>0</v>
      </c>
      <c r="FE115" s="331">
        <v>7</v>
      </c>
      <c r="FF115" s="331">
        <v>0</v>
      </c>
      <c r="FG115" s="138">
        <v>0</v>
      </c>
      <c r="FH115" s="254"/>
      <c r="FI115" s="331"/>
      <c r="FJ115" s="146" t="s">
        <v>1562</v>
      </c>
      <c r="FK115" s="143" t="s">
        <v>1371</v>
      </c>
      <c r="FZ115" s="148" t="s">
        <v>1033</v>
      </c>
      <c r="GA115" s="143" t="s">
        <v>6</v>
      </c>
      <c r="GB115" s="169">
        <v>0</v>
      </c>
      <c r="GC115" s="331">
        <v>1</v>
      </c>
      <c r="GD115" s="169">
        <v>1</v>
      </c>
      <c r="GE115" s="355"/>
      <c r="GF115" s="265"/>
      <c r="GG115" s="146" t="s">
        <v>1312</v>
      </c>
      <c r="GH115" s="143" t="s">
        <v>2023</v>
      </c>
      <c r="GJ115" s="148" t="s">
        <v>1914</v>
      </c>
      <c r="GK115" s="143" t="s">
        <v>559</v>
      </c>
      <c r="GL115" s="254">
        <v>1</v>
      </c>
      <c r="GM115" s="331">
        <v>0</v>
      </c>
      <c r="GN115" s="331">
        <v>0</v>
      </c>
      <c r="GO115" s="331">
        <v>4</v>
      </c>
      <c r="GP115" s="331">
        <v>0</v>
      </c>
      <c r="GQ115" s="355"/>
      <c r="GR115" s="355"/>
      <c r="GS115" s="355"/>
      <c r="GT115" s="146" t="s">
        <v>1892</v>
      </c>
      <c r="GU115" s="143" t="s">
        <v>2024</v>
      </c>
      <c r="HJ115" s="148" t="s">
        <v>1995</v>
      </c>
      <c r="HK115" s="143" t="s">
        <v>6</v>
      </c>
      <c r="HL115" s="254">
        <v>0</v>
      </c>
      <c r="HM115" s="331">
        <v>1</v>
      </c>
      <c r="HN115" s="331">
        <v>1</v>
      </c>
      <c r="HO115" s="355"/>
      <c r="HP115" s="147"/>
      <c r="HQ115" s="146" t="s">
        <v>1297</v>
      </c>
      <c r="HR115" s="143" t="s">
        <v>2025</v>
      </c>
    </row>
    <row r="116" spans="2:226">
      <c r="B116" s="148" t="s">
        <v>57</v>
      </c>
      <c r="C116" s="147" t="s">
        <v>3</v>
      </c>
      <c r="D116" s="137">
        <v>1</v>
      </c>
      <c r="E116" s="331">
        <v>0</v>
      </c>
      <c r="F116" s="331">
        <v>0</v>
      </c>
      <c r="G116" s="150">
        <v>4</v>
      </c>
      <c r="H116" s="331"/>
      <c r="I116" s="138"/>
      <c r="J116" s="137">
        <v>1</v>
      </c>
      <c r="K116" s="143" t="s">
        <v>2026</v>
      </c>
      <c r="L116" s="164"/>
      <c r="M116" s="148" t="s">
        <v>185</v>
      </c>
      <c r="N116" s="143" t="s">
        <v>8</v>
      </c>
      <c r="O116" s="137">
        <v>1</v>
      </c>
      <c r="P116" s="331">
        <v>0</v>
      </c>
      <c r="Q116" s="331">
        <v>0</v>
      </c>
      <c r="R116" s="331">
        <v>4</v>
      </c>
      <c r="S116" s="331">
        <v>0</v>
      </c>
      <c r="T116" s="150">
        <v>0</v>
      </c>
      <c r="U116" s="331"/>
      <c r="V116" s="138"/>
      <c r="W116" s="149" t="s">
        <v>2018</v>
      </c>
      <c r="X116" s="143" t="s">
        <v>1937</v>
      </c>
      <c r="Y116" s="164"/>
      <c r="Z116" s="148" t="s">
        <v>276</v>
      </c>
      <c r="AA116" s="143" t="s">
        <v>8</v>
      </c>
      <c r="AB116" s="137">
        <v>1</v>
      </c>
      <c r="AC116" s="331">
        <v>0</v>
      </c>
      <c r="AD116" s="331">
        <v>0</v>
      </c>
      <c r="AE116" s="331">
        <v>4</v>
      </c>
      <c r="AF116" s="331">
        <v>0</v>
      </c>
      <c r="AG116" s="150">
        <v>0</v>
      </c>
      <c r="AH116" s="331"/>
      <c r="AI116" s="138"/>
      <c r="AJ116" s="137" t="s">
        <v>1931</v>
      </c>
      <c r="AK116" s="143" t="s">
        <v>2027</v>
      </c>
      <c r="AL116" s="164"/>
      <c r="AM116" s="148" t="s">
        <v>302</v>
      </c>
      <c r="AN116" s="143" t="s">
        <v>8</v>
      </c>
      <c r="AO116" s="137">
        <v>1</v>
      </c>
      <c r="AP116" s="331">
        <v>0</v>
      </c>
      <c r="AQ116" s="331">
        <v>0</v>
      </c>
      <c r="AR116" s="331">
        <v>4</v>
      </c>
      <c r="AS116" s="331">
        <v>0</v>
      </c>
      <c r="AT116" s="150">
        <v>0</v>
      </c>
      <c r="AU116" s="331"/>
      <c r="AV116" s="138"/>
      <c r="AW116" s="137" t="s">
        <v>1933</v>
      </c>
      <c r="AX116" s="143" t="s">
        <v>2027</v>
      </c>
      <c r="AY116" s="164"/>
      <c r="AZ116" s="148" t="s">
        <v>359</v>
      </c>
      <c r="BA116" s="147" t="s">
        <v>1</v>
      </c>
      <c r="BB116" s="137">
        <v>1</v>
      </c>
      <c r="BC116" s="331">
        <v>0</v>
      </c>
      <c r="BD116" s="331">
        <v>0</v>
      </c>
      <c r="BE116" s="150">
        <v>7</v>
      </c>
      <c r="BF116" s="150">
        <v>0</v>
      </c>
      <c r="BG116" s="150">
        <v>0</v>
      </c>
      <c r="BH116" s="331"/>
      <c r="BI116" s="138"/>
      <c r="BJ116" s="149" t="s">
        <v>2006</v>
      </c>
      <c r="BK116" s="143" t="s">
        <v>1443</v>
      </c>
      <c r="BM116" s="148" t="s">
        <v>401</v>
      </c>
      <c r="BN116" s="147" t="s">
        <v>381</v>
      </c>
      <c r="BO116" s="137">
        <v>1</v>
      </c>
      <c r="BP116" s="331">
        <v>0</v>
      </c>
      <c r="BQ116" s="331">
        <v>0</v>
      </c>
      <c r="BR116" s="150">
        <v>4</v>
      </c>
      <c r="BS116" s="150">
        <v>0</v>
      </c>
      <c r="BT116" s="150">
        <v>0</v>
      </c>
      <c r="BU116" s="331"/>
      <c r="BV116" s="138"/>
      <c r="BW116" s="149" t="s">
        <v>1568</v>
      </c>
      <c r="BX116" s="143" t="s">
        <v>2009</v>
      </c>
      <c r="BY116" s="164"/>
      <c r="CX116" s="148" t="s">
        <v>909</v>
      </c>
      <c r="CY116" s="143" t="s">
        <v>6</v>
      </c>
      <c r="CZ116" s="137">
        <v>0</v>
      </c>
      <c r="DA116" s="331">
        <v>1</v>
      </c>
      <c r="DB116" s="150">
        <v>1</v>
      </c>
      <c r="DC116" s="331"/>
      <c r="DD116" s="138"/>
      <c r="DE116" s="149" t="s">
        <v>1323</v>
      </c>
      <c r="DF116" s="143" t="s">
        <v>1860</v>
      </c>
      <c r="DG116" s="164"/>
      <c r="EZ116" s="148" t="s">
        <v>689</v>
      </c>
      <c r="FA116" s="143" t="s">
        <v>3</v>
      </c>
      <c r="FB116" s="137">
        <v>0</v>
      </c>
      <c r="FC116" s="331">
        <v>0</v>
      </c>
      <c r="FD116" s="331">
        <v>0</v>
      </c>
      <c r="FE116" s="331">
        <v>4</v>
      </c>
      <c r="FF116" s="331">
        <v>0</v>
      </c>
      <c r="FG116" s="138">
        <v>0</v>
      </c>
      <c r="FH116" s="254"/>
      <c r="FI116" s="331"/>
      <c r="FJ116" s="146" t="s">
        <v>1562</v>
      </c>
      <c r="FK116" s="143" t="s">
        <v>1484</v>
      </c>
      <c r="FZ116" s="148" t="s">
        <v>1033</v>
      </c>
      <c r="GA116" s="143" t="s">
        <v>7</v>
      </c>
      <c r="GB116" s="169">
        <v>0</v>
      </c>
      <c r="GC116" s="331">
        <v>1</v>
      </c>
      <c r="GD116" s="169">
        <v>1</v>
      </c>
      <c r="GE116" s="355"/>
      <c r="GF116" s="265"/>
      <c r="GG116" s="146" t="s">
        <v>1312</v>
      </c>
      <c r="GH116" s="143" t="s">
        <v>2028</v>
      </c>
      <c r="GJ116" s="148" t="s">
        <v>1907</v>
      </c>
      <c r="GK116" s="143" t="s">
        <v>13</v>
      </c>
      <c r="GL116" s="254">
        <v>1</v>
      </c>
      <c r="GM116" s="331">
        <v>0</v>
      </c>
      <c r="GN116" s="331">
        <v>0</v>
      </c>
      <c r="GO116" s="331">
        <v>4</v>
      </c>
      <c r="GP116" s="331">
        <v>0</v>
      </c>
      <c r="GQ116" s="355"/>
      <c r="GR116" s="355"/>
      <c r="GS116" s="355"/>
      <c r="GT116" s="146" t="s">
        <v>1892</v>
      </c>
      <c r="GU116" s="143" t="s">
        <v>2029</v>
      </c>
      <c r="HJ116" s="148" t="s">
        <v>1995</v>
      </c>
      <c r="HK116" s="143" t="s">
        <v>7</v>
      </c>
      <c r="HL116" s="254">
        <v>0</v>
      </c>
      <c r="HM116" s="331">
        <v>1</v>
      </c>
      <c r="HN116" s="331">
        <v>1</v>
      </c>
      <c r="HO116" s="355"/>
      <c r="HP116" s="147"/>
      <c r="HQ116" s="146" t="s">
        <v>1297</v>
      </c>
      <c r="HR116" s="143" t="s">
        <v>2030</v>
      </c>
    </row>
    <row r="117" spans="2:226">
      <c r="B117" s="148" t="s">
        <v>57</v>
      </c>
      <c r="C117" s="147" t="s">
        <v>4</v>
      </c>
      <c r="D117" s="137">
        <v>1</v>
      </c>
      <c r="E117" s="331">
        <v>0</v>
      </c>
      <c r="F117" s="331">
        <v>0</v>
      </c>
      <c r="G117" s="150">
        <v>4</v>
      </c>
      <c r="H117" s="331"/>
      <c r="I117" s="138"/>
      <c r="J117" s="137">
        <v>1</v>
      </c>
      <c r="K117" s="143" t="s">
        <v>2031</v>
      </c>
      <c r="L117" s="164"/>
      <c r="M117" s="148" t="s">
        <v>185</v>
      </c>
      <c r="N117" s="143" t="s">
        <v>9</v>
      </c>
      <c r="O117" s="137">
        <v>2</v>
      </c>
      <c r="P117" s="331">
        <v>1</v>
      </c>
      <c r="Q117" s="331">
        <v>2</v>
      </c>
      <c r="R117" s="331">
        <v>1</v>
      </c>
      <c r="S117" s="331">
        <v>1</v>
      </c>
      <c r="T117" s="150">
        <v>0</v>
      </c>
      <c r="U117" s="331"/>
      <c r="V117" s="138"/>
      <c r="W117" s="149" t="s">
        <v>2018</v>
      </c>
      <c r="X117" s="143" t="s">
        <v>1943</v>
      </c>
      <c r="Y117" s="164"/>
      <c r="Z117" s="148" t="s">
        <v>274</v>
      </c>
      <c r="AA117" s="143" t="s">
        <v>9</v>
      </c>
      <c r="AB117" s="137">
        <v>1</v>
      </c>
      <c r="AC117" s="331">
        <v>0</v>
      </c>
      <c r="AD117" s="331">
        <v>0</v>
      </c>
      <c r="AE117" s="331">
        <v>4</v>
      </c>
      <c r="AF117" s="331">
        <v>0</v>
      </c>
      <c r="AG117" s="150">
        <v>0</v>
      </c>
      <c r="AH117" s="331"/>
      <c r="AI117" s="138"/>
      <c r="AJ117" s="137" t="s">
        <v>1931</v>
      </c>
      <c r="AK117" s="143" t="s">
        <v>2032</v>
      </c>
      <c r="AL117" s="164"/>
      <c r="AM117" s="148" t="s">
        <v>301</v>
      </c>
      <c r="AN117" s="143" t="s">
        <v>9</v>
      </c>
      <c r="AO117" s="137">
        <v>1</v>
      </c>
      <c r="AP117" s="331">
        <v>0</v>
      </c>
      <c r="AQ117" s="331">
        <v>0</v>
      </c>
      <c r="AR117" s="331">
        <v>4</v>
      </c>
      <c r="AS117" s="331">
        <v>0</v>
      </c>
      <c r="AT117" s="150">
        <v>0</v>
      </c>
      <c r="AU117" s="331"/>
      <c r="AV117" s="138"/>
      <c r="AW117" s="137" t="s">
        <v>1933</v>
      </c>
      <c r="AX117" s="143" t="s">
        <v>2032</v>
      </c>
      <c r="AY117" s="164"/>
      <c r="AZ117" s="148" t="s">
        <v>361</v>
      </c>
      <c r="BA117" s="147" t="s">
        <v>1</v>
      </c>
      <c r="BB117" s="137">
        <v>1</v>
      </c>
      <c r="BC117" s="331">
        <v>0</v>
      </c>
      <c r="BD117" s="331">
        <v>0</v>
      </c>
      <c r="BE117" s="150">
        <v>7</v>
      </c>
      <c r="BF117" s="150">
        <v>0</v>
      </c>
      <c r="BG117" s="150">
        <v>0</v>
      </c>
      <c r="BH117" s="331"/>
      <c r="BI117" s="138"/>
      <c r="BJ117" s="149" t="s">
        <v>2006</v>
      </c>
      <c r="BK117" s="143" t="s">
        <v>1455</v>
      </c>
      <c r="BM117" s="148" t="s">
        <v>408</v>
      </c>
      <c r="BN117" s="147" t="s">
        <v>1</v>
      </c>
      <c r="BO117" s="137">
        <v>0</v>
      </c>
      <c r="BP117" s="331">
        <v>0</v>
      </c>
      <c r="BQ117" s="331">
        <v>0</v>
      </c>
      <c r="BR117" s="150">
        <v>7</v>
      </c>
      <c r="BS117" s="150">
        <v>0</v>
      </c>
      <c r="BT117" s="150">
        <v>0</v>
      </c>
      <c r="BU117" s="331"/>
      <c r="BV117" s="138"/>
      <c r="BW117" s="149" t="s">
        <v>1568</v>
      </c>
      <c r="BX117" s="143" t="s">
        <v>1361</v>
      </c>
      <c r="BY117" s="164"/>
      <c r="CX117" s="148" t="s">
        <v>909</v>
      </c>
      <c r="CY117" s="143" t="s">
        <v>7</v>
      </c>
      <c r="CZ117" s="137">
        <v>0</v>
      </c>
      <c r="DA117" s="331">
        <v>1</v>
      </c>
      <c r="DB117" s="150">
        <v>1</v>
      </c>
      <c r="DC117" s="331"/>
      <c r="DD117" s="138"/>
      <c r="DE117" s="149" t="s">
        <v>1323</v>
      </c>
      <c r="DF117" s="143" t="s">
        <v>1868</v>
      </c>
      <c r="DG117" s="164"/>
      <c r="EZ117" s="148" t="s">
        <v>689</v>
      </c>
      <c r="FA117" s="143" t="s">
        <v>4</v>
      </c>
      <c r="FB117" s="137">
        <v>2</v>
      </c>
      <c r="FC117" s="331">
        <v>1</v>
      </c>
      <c r="FD117" s="331">
        <v>0</v>
      </c>
      <c r="FE117" s="331">
        <v>1</v>
      </c>
      <c r="FF117" s="331">
        <v>2</v>
      </c>
      <c r="FG117" s="138">
        <v>0</v>
      </c>
      <c r="FH117" s="254"/>
      <c r="FI117" s="331"/>
      <c r="FJ117" s="146" t="s">
        <v>1562</v>
      </c>
      <c r="FK117" s="143" t="s">
        <v>1926</v>
      </c>
      <c r="FZ117" s="148" t="s">
        <v>1036</v>
      </c>
      <c r="GA117" s="143" t="s">
        <v>1</v>
      </c>
      <c r="GB117" s="169">
        <v>0</v>
      </c>
      <c r="GC117" s="331">
        <v>0</v>
      </c>
      <c r="GD117" s="169">
        <v>0</v>
      </c>
      <c r="GE117" s="355"/>
      <c r="GF117" s="265"/>
      <c r="GG117" s="146" t="s">
        <v>1312</v>
      </c>
      <c r="GH117" s="143" t="s">
        <v>1386</v>
      </c>
      <c r="GJ117" s="148" t="s">
        <v>1914</v>
      </c>
      <c r="GK117" s="143" t="s">
        <v>13</v>
      </c>
      <c r="GL117" s="254">
        <v>0</v>
      </c>
      <c r="GM117" s="331">
        <v>0</v>
      </c>
      <c r="GN117" s="331">
        <v>0</v>
      </c>
      <c r="GO117" s="331">
        <v>4</v>
      </c>
      <c r="GP117" s="331">
        <v>0</v>
      </c>
      <c r="GQ117" s="355"/>
      <c r="GR117" s="355"/>
      <c r="GS117" s="355"/>
      <c r="GT117" s="146" t="s">
        <v>1892</v>
      </c>
      <c r="GU117" s="143" t="s">
        <v>2033</v>
      </c>
      <c r="HJ117" s="148" t="s">
        <v>1090</v>
      </c>
      <c r="HK117" s="143" t="s">
        <v>1</v>
      </c>
      <c r="HL117" s="254">
        <v>0</v>
      </c>
      <c r="HM117" s="331">
        <v>0</v>
      </c>
      <c r="HN117" s="331">
        <v>0</v>
      </c>
      <c r="HO117" s="355"/>
      <c r="HP117" s="147"/>
      <c r="HQ117" s="146" t="s">
        <v>1297</v>
      </c>
      <c r="HR117" s="143" t="s">
        <v>1386</v>
      </c>
    </row>
    <row r="118" spans="2:226">
      <c r="B118" s="148" t="s">
        <v>57</v>
      </c>
      <c r="C118" s="147" t="s">
        <v>5</v>
      </c>
      <c r="D118" s="137">
        <v>1</v>
      </c>
      <c r="E118" s="331">
        <v>0</v>
      </c>
      <c r="F118" s="331">
        <v>0</v>
      </c>
      <c r="G118" s="150">
        <v>4</v>
      </c>
      <c r="H118" s="331"/>
      <c r="I118" s="138"/>
      <c r="J118" s="137">
        <v>1</v>
      </c>
      <c r="K118" s="143" t="s">
        <v>2034</v>
      </c>
      <c r="L118" s="164"/>
      <c r="M118" s="148" t="s">
        <v>188</v>
      </c>
      <c r="N118" s="143" t="s">
        <v>1</v>
      </c>
      <c r="O118" s="137">
        <v>1</v>
      </c>
      <c r="P118" s="331">
        <v>0</v>
      </c>
      <c r="Q118" s="331">
        <v>0</v>
      </c>
      <c r="R118" s="331">
        <v>7</v>
      </c>
      <c r="S118" s="331">
        <v>0</v>
      </c>
      <c r="T118" s="150">
        <v>0</v>
      </c>
      <c r="U118" s="331"/>
      <c r="V118" s="138"/>
      <c r="W118" s="149" t="s">
        <v>2018</v>
      </c>
      <c r="X118" s="143" t="s">
        <v>1443</v>
      </c>
      <c r="Y118" s="164"/>
      <c r="Z118" s="148" t="s">
        <v>276</v>
      </c>
      <c r="AA118" s="143" t="s">
        <v>9</v>
      </c>
      <c r="AB118" s="137">
        <v>1</v>
      </c>
      <c r="AC118" s="331">
        <v>0</v>
      </c>
      <c r="AD118" s="331">
        <v>0</v>
      </c>
      <c r="AE118" s="331">
        <v>4</v>
      </c>
      <c r="AF118" s="331">
        <v>0</v>
      </c>
      <c r="AG118" s="150">
        <v>0</v>
      </c>
      <c r="AH118" s="331"/>
      <c r="AI118" s="138"/>
      <c r="AJ118" s="137" t="s">
        <v>1931</v>
      </c>
      <c r="AK118" s="143" t="s">
        <v>2035</v>
      </c>
      <c r="AL118" s="164"/>
      <c r="AM118" s="148" t="s">
        <v>302</v>
      </c>
      <c r="AN118" s="143" t="s">
        <v>9</v>
      </c>
      <c r="AO118" s="137">
        <v>1</v>
      </c>
      <c r="AP118" s="331">
        <v>0</v>
      </c>
      <c r="AQ118" s="331">
        <v>0</v>
      </c>
      <c r="AR118" s="331">
        <v>4</v>
      </c>
      <c r="AS118" s="331">
        <v>0</v>
      </c>
      <c r="AT118" s="150">
        <v>0</v>
      </c>
      <c r="AU118" s="331"/>
      <c r="AV118" s="138"/>
      <c r="AW118" s="137" t="s">
        <v>1933</v>
      </c>
      <c r="AX118" s="143" t="s">
        <v>2035</v>
      </c>
      <c r="AY118" s="164"/>
      <c r="AZ118" s="148" t="s">
        <v>359</v>
      </c>
      <c r="BA118" s="147" t="s">
        <v>2</v>
      </c>
      <c r="BB118" s="137">
        <v>1</v>
      </c>
      <c r="BC118" s="331">
        <v>0</v>
      </c>
      <c r="BD118" s="331">
        <v>0</v>
      </c>
      <c r="BE118" s="150">
        <v>7</v>
      </c>
      <c r="BF118" s="150">
        <v>0</v>
      </c>
      <c r="BG118" s="150">
        <v>0</v>
      </c>
      <c r="BH118" s="331"/>
      <c r="BI118" s="138"/>
      <c r="BJ118" s="149" t="s">
        <v>2006</v>
      </c>
      <c r="BK118" s="143" t="s">
        <v>1468</v>
      </c>
      <c r="BM118" s="148" t="s">
        <v>408</v>
      </c>
      <c r="BN118" s="147" t="s">
        <v>2</v>
      </c>
      <c r="BO118" s="137">
        <v>0</v>
      </c>
      <c r="BP118" s="331">
        <v>0</v>
      </c>
      <c r="BQ118" s="331">
        <v>0</v>
      </c>
      <c r="BR118" s="150">
        <v>7</v>
      </c>
      <c r="BS118" s="150">
        <v>0</v>
      </c>
      <c r="BT118" s="150">
        <v>0</v>
      </c>
      <c r="BU118" s="331"/>
      <c r="BV118" s="138"/>
      <c r="BW118" s="149" t="s">
        <v>1568</v>
      </c>
      <c r="BX118" s="143" t="s">
        <v>1371</v>
      </c>
      <c r="BY118" s="164"/>
      <c r="CX118" s="148" t="s">
        <v>912</v>
      </c>
      <c r="CY118" s="143" t="s">
        <v>1</v>
      </c>
      <c r="CZ118" s="137">
        <v>0</v>
      </c>
      <c r="DA118" s="331">
        <v>0</v>
      </c>
      <c r="DB118" s="150">
        <v>0</v>
      </c>
      <c r="DC118" s="331"/>
      <c r="DD118" s="138"/>
      <c r="DE118" s="149" t="s">
        <v>1323</v>
      </c>
      <c r="DF118" s="143" t="s">
        <v>1386</v>
      </c>
      <c r="DG118" s="164"/>
      <c r="EZ118" s="148" t="s">
        <v>689</v>
      </c>
      <c r="FA118" s="143" t="s">
        <v>1463</v>
      </c>
      <c r="FB118" s="137">
        <v>2</v>
      </c>
      <c r="FC118" s="331">
        <v>1</v>
      </c>
      <c r="FD118" s="331">
        <v>51</v>
      </c>
      <c r="FE118" s="331">
        <v>1</v>
      </c>
      <c r="FF118" s="331">
        <v>1</v>
      </c>
      <c r="FG118" s="138">
        <v>0</v>
      </c>
      <c r="FH118" s="254"/>
      <c r="FI118" s="331"/>
      <c r="FJ118" s="146" t="s">
        <v>1562</v>
      </c>
      <c r="FK118" s="143" t="s">
        <v>2036</v>
      </c>
      <c r="FZ118" s="148" t="s">
        <v>1036</v>
      </c>
      <c r="GA118" s="143" t="s">
        <v>2</v>
      </c>
      <c r="GB118" s="169">
        <v>0</v>
      </c>
      <c r="GC118" s="331">
        <v>0</v>
      </c>
      <c r="GD118" s="169">
        <v>0</v>
      </c>
      <c r="GE118" s="355"/>
      <c r="GF118" s="265"/>
      <c r="GG118" s="146" t="s">
        <v>1312</v>
      </c>
      <c r="GH118" s="143" t="s">
        <v>1395</v>
      </c>
      <c r="GJ118" s="148" t="s">
        <v>1907</v>
      </c>
      <c r="GK118" s="143" t="s">
        <v>558</v>
      </c>
      <c r="GL118" s="254">
        <v>1</v>
      </c>
      <c r="GM118" s="331">
        <v>0</v>
      </c>
      <c r="GN118" s="331">
        <v>0</v>
      </c>
      <c r="GO118" s="331">
        <v>4</v>
      </c>
      <c r="GP118" s="331">
        <v>0</v>
      </c>
      <c r="GQ118" s="355"/>
      <c r="GR118" s="355"/>
      <c r="GS118" s="355"/>
      <c r="GT118" s="146" t="s">
        <v>1892</v>
      </c>
      <c r="GU118" s="143" t="s">
        <v>2037</v>
      </c>
      <c r="HJ118" s="148" t="s">
        <v>1090</v>
      </c>
      <c r="HK118" s="143" t="s">
        <v>2</v>
      </c>
      <c r="HL118" s="254">
        <v>0</v>
      </c>
      <c r="HM118" s="331">
        <v>0</v>
      </c>
      <c r="HN118" s="331">
        <v>0</v>
      </c>
      <c r="HO118" s="355"/>
      <c r="HP118" s="147"/>
      <c r="HQ118" s="146" t="s">
        <v>1297</v>
      </c>
      <c r="HR118" s="143" t="s">
        <v>1395</v>
      </c>
    </row>
    <row r="119" spans="2:226">
      <c r="B119" s="148" t="s">
        <v>57</v>
      </c>
      <c r="C119" s="147" t="s">
        <v>6</v>
      </c>
      <c r="D119" s="137">
        <v>1</v>
      </c>
      <c r="E119" s="331">
        <v>0</v>
      </c>
      <c r="F119" s="331">
        <v>0</v>
      </c>
      <c r="G119" s="150">
        <v>4</v>
      </c>
      <c r="H119" s="331"/>
      <c r="I119" s="138"/>
      <c r="J119" s="137">
        <v>1</v>
      </c>
      <c r="K119" s="143" t="s">
        <v>2038</v>
      </c>
      <c r="L119" s="164"/>
      <c r="M119" s="148" t="s">
        <v>198</v>
      </c>
      <c r="N119" s="143" t="s">
        <v>1</v>
      </c>
      <c r="O119" s="137">
        <v>1</v>
      </c>
      <c r="P119" s="331">
        <v>0</v>
      </c>
      <c r="Q119" s="331">
        <v>0</v>
      </c>
      <c r="R119" s="331">
        <v>7</v>
      </c>
      <c r="S119" s="331">
        <v>0</v>
      </c>
      <c r="T119" s="150">
        <v>0</v>
      </c>
      <c r="U119" s="331"/>
      <c r="V119" s="138"/>
      <c r="W119" s="149" t="s">
        <v>2018</v>
      </c>
      <c r="X119" s="143" t="s">
        <v>1455</v>
      </c>
      <c r="Y119" s="164"/>
      <c r="Z119" s="148" t="s">
        <v>274</v>
      </c>
      <c r="AA119" s="143" t="s">
        <v>10</v>
      </c>
      <c r="AB119" s="137">
        <v>1</v>
      </c>
      <c r="AC119" s="331">
        <v>0</v>
      </c>
      <c r="AD119" s="331">
        <v>0</v>
      </c>
      <c r="AE119" s="331">
        <v>4</v>
      </c>
      <c r="AF119" s="331">
        <v>0</v>
      </c>
      <c r="AG119" s="150">
        <v>0</v>
      </c>
      <c r="AH119" s="331"/>
      <c r="AI119" s="138"/>
      <c r="AJ119" s="137" t="s">
        <v>1931</v>
      </c>
      <c r="AK119" s="143" t="s">
        <v>2039</v>
      </c>
      <c r="AL119" s="164"/>
      <c r="AM119" s="148" t="s">
        <v>301</v>
      </c>
      <c r="AN119" s="143" t="s">
        <v>10</v>
      </c>
      <c r="AO119" s="137">
        <v>1</v>
      </c>
      <c r="AP119" s="331">
        <v>0</v>
      </c>
      <c r="AQ119" s="331">
        <v>0</v>
      </c>
      <c r="AR119" s="331">
        <v>4</v>
      </c>
      <c r="AS119" s="331">
        <v>0</v>
      </c>
      <c r="AT119" s="150">
        <v>0</v>
      </c>
      <c r="AU119" s="331"/>
      <c r="AV119" s="138"/>
      <c r="AW119" s="137" t="s">
        <v>1933</v>
      </c>
      <c r="AX119" s="143" t="s">
        <v>2039</v>
      </c>
      <c r="AY119" s="164"/>
      <c r="AZ119" s="148" t="s">
        <v>361</v>
      </c>
      <c r="BA119" s="147" t="s">
        <v>2</v>
      </c>
      <c r="BB119" s="137">
        <v>1</v>
      </c>
      <c r="BC119" s="331">
        <v>0</v>
      </c>
      <c r="BD119" s="331">
        <v>0</v>
      </c>
      <c r="BE119" s="150">
        <v>7</v>
      </c>
      <c r="BF119" s="150">
        <v>0</v>
      </c>
      <c r="BG119" s="150">
        <v>0</v>
      </c>
      <c r="BH119" s="331"/>
      <c r="BI119" s="138"/>
      <c r="BJ119" s="149" t="s">
        <v>2006</v>
      </c>
      <c r="BK119" s="143" t="s">
        <v>1480</v>
      </c>
      <c r="BM119" s="148" t="s">
        <v>408</v>
      </c>
      <c r="BN119" s="147" t="s">
        <v>3</v>
      </c>
      <c r="BO119" s="137">
        <v>0</v>
      </c>
      <c r="BP119" s="331">
        <v>0</v>
      </c>
      <c r="BQ119" s="331">
        <v>0</v>
      </c>
      <c r="BR119" s="150">
        <v>4</v>
      </c>
      <c r="BS119" s="150">
        <v>0</v>
      </c>
      <c r="BT119" s="150">
        <v>0</v>
      </c>
      <c r="BU119" s="331"/>
      <c r="BV119" s="138"/>
      <c r="BW119" s="149" t="s">
        <v>1568</v>
      </c>
      <c r="BX119" s="143" t="s">
        <v>1484</v>
      </c>
      <c r="BY119" s="164"/>
      <c r="CX119" s="148" t="s">
        <v>912</v>
      </c>
      <c r="CY119" s="143" t="s">
        <v>2</v>
      </c>
      <c r="CZ119" s="137">
        <v>0</v>
      </c>
      <c r="DA119" s="331">
        <v>0</v>
      </c>
      <c r="DB119" s="150">
        <v>0</v>
      </c>
      <c r="DC119" s="331"/>
      <c r="DD119" s="138"/>
      <c r="DE119" s="149" t="s">
        <v>1323</v>
      </c>
      <c r="DF119" s="143" t="s">
        <v>1395</v>
      </c>
      <c r="DG119" s="164"/>
      <c r="EZ119" s="148" t="s">
        <v>689</v>
      </c>
      <c r="FA119" s="143" t="s">
        <v>766</v>
      </c>
      <c r="FB119" s="137">
        <v>0</v>
      </c>
      <c r="FC119" s="331">
        <v>1</v>
      </c>
      <c r="FD119" s="331">
        <v>1</v>
      </c>
      <c r="FE119" s="331">
        <v>1</v>
      </c>
      <c r="FF119" s="331">
        <v>1</v>
      </c>
      <c r="FG119" s="138">
        <v>0</v>
      </c>
      <c r="FH119" s="254"/>
      <c r="FI119" s="331"/>
      <c r="FJ119" s="146" t="s">
        <v>1562</v>
      </c>
      <c r="FK119" s="143" t="s">
        <v>2040</v>
      </c>
      <c r="FZ119" s="148" t="s">
        <v>1036</v>
      </c>
      <c r="GA119" s="143" t="s">
        <v>3</v>
      </c>
      <c r="GB119" s="169">
        <v>0</v>
      </c>
      <c r="GC119" s="331">
        <v>0</v>
      </c>
      <c r="GD119" s="169">
        <v>0</v>
      </c>
      <c r="GE119" s="355"/>
      <c r="GF119" s="265"/>
      <c r="GG119" s="146" t="s">
        <v>1312</v>
      </c>
      <c r="GH119" s="143" t="s">
        <v>1404</v>
      </c>
      <c r="GJ119" s="148" t="s">
        <v>1914</v>
      </c>
      <c r="GK119" s="143" t="s">
        <v>558</v>
      </c>
      <c r="GL119" s="254">
        <v>0</v>
      </c>
      <c r="GM119" s="331">
        <v>0</v>
      </c>
      <c r="GN119" s="331">
        <v>0</v>
      </c>
      <c r="GO119" s="331">
        <v>4</v>
      </c>
      <c r="GP119" s="331">
        <v>0</v>
      </c>
      <c r="GQ119" s="355"/>
      <c r="GR119" s="355"/>
      <c r="GS119" s="355"/>
      <c r="GT119" s="146" t="s">
        <v>1892</v>
      </c>
      <c r="GU119" s="143" t="s">
        <v>2041</v>
      </c>
      <c r="HJ119" s="148" t="s">
        <v>1090</v>
      </c>
      <c r="HK119" s="143" t="s">
        <v>3</v>
      </c>
      <c r="HL119" s="254">
        <v>0</v>
      </c>
      <c r="HM119" s="331">
        <v>0</v>
      </c>
      <c r="HN119" s="331">
        <v>0</v>
      </c>
      <c r="HO119" s="355"/>
      <c r="HP119" s="147"/>
      <c r="HQ119" s="146" t="s">
        <v>1297</v>
      </c>
      <c r="HR119" s="143" t="s">
        <v>1502</v>
      </c>
    </row>
    <row r="120" spans="2:226">
      <c r="B120" s="148" t="s">
        <v>57</v>
      </c>
      <c r="C120" s="147" t="s">
        <v>7</v>
      </c>
      <c r="D120" s="137">
        <v>1</v>
      </c>
      <c r="E120" s="331">
        <v>0</v>
      </c>
      <c r="F120" s="331">
        <v>0</v>
      </c>
      <c r="G120" s="150">
        <v>4</v>
      </c>
      <c r="H120" s="331"/>
      <c r="I120" s="138"/>
      <c r="J120" s="137">
        <v>1</v>
      </c>
      <c r="K120" s="143" t="s">
        <v>2042</v>
      </c>
      <c r="L120" s="164"/>
      <c r="M120" s="148" t="s">
        <v>188</v>
      </c>
      <c r="N120" s="143" t="s">
        <v>2</v>
      </c>
      <c r="O120" s="137">
        <v>1</v>
      </c>
      <c r="P120" s="331">
        <v>0</v>
      </c>
      <c r="Q120" s="331">
        <v>0</v>
      </c>
      <c r="R120" s="331">
        <v>7</v>
      </c>
      <c r="S120" s="331">
        <v>0</v>
      </c>
      <c r="T120" s="150">
        <v>0</v>
      </c>
      <c r="U120" s="331"/>
      <c r="V120" s="138"/>
      <c r="W120" s="149" t="s">
        <v>2018</v>
      </c>
      <c r="X120" s="143" t="s">
        <v>1468</v>
      </c>
      <c r="Y120" s="164"/>
      <c r="Z120" s="148" t="s">
        <v>276</v>
      </c>
      <c r="AA120" s="143" t="s">
        <v>10</v>
      </c>
      <c r="AB120" s="137">
        <v>1</v>
      </c>
      <c r="AC120" s="331">
        <v>0</v>
      </c>
      <c r="AD120" s="331">
        <v>0</v>
      </c>
      <c r="AE120" s="331">
        <v>4</v>
      </c>
      <c r="AF120" s="331">
        <v>0</v>
      </c>
      <c r="AG120" s="150">
        <v>0</v>
      </c>
      <c r="AH120" s="331"/>
      <c r="AI120" s="138"/>
      <c r="AJ120" s="137" t="s">
        <v>1931</v>
      </c>
      <c r="AK120" s="143" t="s">
        <v>2043</v>
      </c>
      <c r="AL120" s="164"/>
      <c r="AM120" s="148" t="s">
        <v>302</v>
      </c>
      <c r="AN120" s="143" t="s">
        <v>10</v>
      </c>
      <c r="AO120" s="137">
        <v>1</v>
      </c>
      <c r="AP120" s="331">
        <v>0</v>
      </c>
      <c r="AQ120" s="331">
        <v>0</v>
      </c>
      <c r="AR120" s="331">
        <v>4</v>
      </c>
      <c r="AS120" s="331">
        <v>0</v>
      </c>
      <c r="AT120" s="150">
        <v>0</v>
      </c>
      <c r="AU120" s="331"/>
      <c r="AV120" s="138"/>
      <c r="AW120" s="137" t="s">
        <v>1933</v>
      </c>
      <c r="AX120" s="143" t="s">
        <v>2043</v>
      </c>
      <c r="AY120" s="164"/>
      <c r="AZ120" s="148" t="s">
        <v>359</v>
      </c>
      <c r="BA120" s="147" t="s">
        <v>3</v>
      </c>
      <c r="BB120" s="137">
        <v>1</v>
      </c>
      <c r="BC120" s="331">
        <v>0</v>
      </c>
      <c r="BD120" s="331">
        <v>0</v>
      </c>
      <c r="BE120" s="150">
        <v>4</v>
      </c>
      <c r="BF120" s="150">
        <v>0</v>
      </c>
      <c r="BG120" s="150">
        <v>0</v>
      </c>
      <c r="BH120" s="331"/>
      <c r="BI120" s="138"/>
      <c r="BJ120" s="149" t="s">
        <v>2006</v>
      </c>
      <c r="BK120" s="143" t="s">
        <v>1508</v>
      </c>
      <c r="BM120" s="148" t="s">
        <v>408</v>
      </c>
      <c r="BN120" s="147" t="s">
        <v>4</v>
      </c>
      <c r="BO120" s="137">
        <v>2</v>
      </c>
      <c r="BP120" s="331">
        <v>1</v>
      </c>
      <c r="BQ120" s="331">
        <v>0</v>
      </c>
      <c r="BR120" s="150">
        <v>1</v>
      </c>
      <c r="BS120" s="150">
        <v>2</v>
      </c>
      <c r="BT120" s="150">
        <v>0</v>
      </c>
      <c r="BU120" s="331"/>
      <c r="BV120" s="138"/>
      <c r="BW120" s="149" t="s">
        <v>1568</v>
      </c>
      <c r="BX120" s="143" t="s">
        <v>1926</v>
      </c>
      <c r="BY120" s="164"/>
      <c r="CX120" s="148" t="s">
        <v>912</v>
      </c>
      <c r="CY120" s="143" t="s">
        <v>3</v>
      </c>
      <c r="CZ120" s="137">
        <v>0</v>
      </c>
      <c r="DA120" s="331">
        <v>0</v>
      </c>
      <c r="DB120" s="150">
        <v>0</v>
      </c>
      <c r="DC120" s="331"/>
      <c r="DD120" s="138"/>
      <c r="DE120" s="149" t="s">
        <v>1323</v>
      </c>
      <c r="DF120" s="143" t="s">
        <v>1404</v>
      </c>
      <c r="DG120" s="164"/>
      <c r="EZ120" s="148" t="s">
        <v>689</v>
      </c>
      <c r="FA120" s="143" t="s">
        <v>9</v>
      </c>
      <c r="FB120" s="137">
        <v>2</v>
      </c>
      <c r="FC120" s="331">
        <v>1</v>
      </c>
      <c r="FD120" s="331">
        <v>1</v>
      </c>
      <c r="FE120" s="331">
        <v>1</v>
      </c>
      <c r="FF120" s="331">
        <v>1</v>
      </c>
      <c r="FG120" s="138">
        <v>0</v>
      </c>
      <c r="FH120" s="254"/>
      <c r="FI120" s="331"/>
      <c r="FJ120" s="146" t="s">
        <v>1562</v>
      </c>
      <c r="FK120" s="143" t="s">
        <v>2044</v>
      </c>
      <c r="FZ120" s="148" t="s">
        <v>1036</v>
      </c>
      <c r="GA120" s="143" t="s">
        <v>4</v>
      </c>
      <c r="GB120" s="169">
        <v>1</v>
      </c>
      <c r="GC120" s="331">
        <v>0</v>
      </c>
      <c r="GD120" s="169">
        <v>0</v>
      </c>
      <c r="GE120" s="355"/>
      <c r="GF120" s="265"/>
      <c r="GG120" s="146" t="s">
        <v>1312</v>
      </c>
      <c r="GH120" s="143" t="s">
        <v>2045</v>
      </c>
      <c r="GJ120" s="148" t="s">
        <v>1907</v>
      </c>
      <c r="GK120" s="143" t="s">
        <v>15</v>
      </c>
      <c r="GL120" s="254">
        <v>1</v>
      </c>
      <c r="GM120" s="331">
        <v>0</v>
      </c>
      <c r="GN120" s="331">
        <v>0</v>
      </c>
      <c r="GO120" s="331">
        <v>4</v>
      </c>
      <c r="GP120" s="331">
        <v>0</v>
      </c>
      <c r="GQ120" s="355"/>
      <c r="GR120" s="355"/>
      <c r="GS120" s="355"/>
      <c r="GT120" s="146" t="s">
        <v>1892</v>
      </c>
      <c r="GU120" s="143" t="s">
        <v>2046</v>
      </c>
      <c r="HJ120" s="148" t="s">
        <v>1090</v>
      </c>
      <c r="HK120" s="143" t="s">
        <v>4</v>
      </c>
      <c r="HL120" s="254">
        <v>1</v>
      </c>
      <c r="HM120" s="331">
        <v>0</v>
      </c>
      <c r="HN120" s="331">
        <v>0</v>
      </c>
      <c r="HO120" s="355"/>
      <c r="HP120" s="147"/>
      <c r="HQ120" s="146" t="s">
        <v>1297</v>
      </c>
      <c r="HR120" s="143" t="s">
        <v>2047</v>
      </c>
    </row>
    <row r="121" spans="2:226">
      <c r="B121" s="148" t="s">
        <v>57</v>
      </c>
      <c r="C121" s="147" t="s">
        <v>8</v>
      </c>
      <c r="D121" s="137">
        <v>0</v>
      </c>
      <c r="E121" s="331">
        <v>1</v>
      </c>
      <c r="F121" s="331">
        <v>1</v>
      </c>
      <c r="G121" s="150">
        <v>1</v>
      </c>
      <c r="H121" s="331"/>
      <c r="I121" s="138"/>
      <c r="J121" s="137">
        <v>1</v>
      </c>
      <c r="K121" s="143" t="s">
        <v>2048</v>
      </c>
      <c r="L121" s="164"/>
      <c r="M121" s="148" t="s">
        <v>198</v>
      </c>
      <c r="N121" s="143" t="s">
        <v>2</v>
      </c>
      <c r="O121" s="137">
        <v>1</v>
      </c>
      <c r="P121" s="331">
        <v>0</v>
      </c>
      <c r="Q121" s="331">
        <v>0</v>
      </c>
      <c r="R121" s="331">
        <v>7</v>
      </c>
      <c r="S121" s="331">
        <v>0</v>
      </c>
      <c r="T121" s="150">
        <v>0</v>
      </c>
      <c r="U121" s="331"/>
      <c r="V121" s="138"/>
      <c r="W121" s="149" t="s">
        <v>2018</v>
      </c>
      <c r="X121" s="143" t="s">
        <v>1480</v>
      </c>
      <c r="Y121" s="164"/>
      <c r="Z121" s="148" t="s">
        <v>274</v>
      </c>
      <c r="AA121" s="143" t="s">
        <v>11</v>
      </c>
      <c r="AB121" s="137">
        <v>1</v>
      </c>
      <c r="AC121" s="331">
        <v>0</v>
      </c>
      <c r="AD121" s="331">
        <v>0</v>
      </c>
      <c r="AE121" s="331">
        <v>4</v>
      </c>
      <c r="AF121" s="331">
        <v>0</v>
      </c>
      <c r="AG121" s="150">
        <v>0</v>
      </c>
      <c r="AH121" s="331"/>
      <c r="AI121" s="138"/>
      <c r="AJ121" s="137" t="s">
        <v>1931</v>
      </c>
      <c r="AK121" s="143" t="s">
        <v>2049</v>
      </c>
      <c r="AL121" s="164"/>
      <c r="AM121" s="148" t="s">
        <v>301</v>
      </c>
      <c r="AN121" s="143" t="s">
        <v>11</v>
      </c>
      <c r="AO121" s="137">
        <v>1</v>
      </c>
      <c r="AP121" s="331">
        <v>0</v>
      </c>
      <c r="AQ121" s="331">
        <v>0</v>
      </c>
      <c r="AR121" s="331">
        <v>4</v>
      </c>
      <c r="AS121" s="331">
        <v>0</v>
      </c>
      <c r="AT121" s="150">
        <v>0</v>
      </c>
      <c r="AU121" s="331"/>
      <c r="AV121" s="138"/>
      <c r="AW121" s="137" t="s">
        <v>1933</v>
      </c>
      <c r="AX121" s="143" t="s">
        <v>2049</v>
      </c>
      <c r="AY121" s="164"/>
      <c r="AZ121" s="148" t="s">
        <v>361</v>
      </c>
      <c r="BA121" s="147" t="s">
        <v>3</v>
      </c>
      <c r="BB121" s="137">
        <v>1</v>
      </c>
      <c r="BC121" s="331">
        <v>0</v>
      </c>
      <c r="BD121" s="331">
        <v>0</v>
      </c>
      <c r="BE121" s="150">
        <v>4</v>
      </c>
      <c r="BF121" s="150">
        <v>0</v>
      </c>
      <c r="BG121" s="150">
        <v>0</v>
      </c>
      <c r="BH121" s="331"/>
      <c r="BI121" s="138"/>
      <c r="BJ121" s="149" t="s">
        <v>2006</v>
      </c>
      <c r="BK121" s="143" t="s">
        <v>1505</v>
      </c>
      <c r="BM121" s="148" t="s">
        <v>408</v>
      </c>
      <c r="BN121" s="147" t="s">
        <v>5</v>
      </c>
      <c r="BO121" s="137">
        <v>2</v>
      </c>
      <c r="BP121" s="331">
        <v>1</v>
      </c>
      <c r="BQ121" s="331">
        <v>1</v>
      </c>
      <c r="BR121" s="150">
        <v>1</v>
      </c>
      <c r="BS121" s="150">
        <v>1</v>
      </c>
      <c r="BT121" s="150">
        <v>0</v>
      </c>
      <c r="BU121" s="331"/>
      <c r="BV121" s="138"/>
      <c r="BW121" s="149" t="s">
        <v>1568</v>
      </c>
      <c r="BX121" s="143" t="s">
        <v>2050</v>
      </c>
      <c r="BY121" s="164"/>
      <c r="CX121" s="148" t="s">
        <v>912</v>
      </c>
      <c r="CY121" s="143" t="s">
        <v>4</v>
      </c>
      <c r="CZ121" s="137">
        <v>1</v>
      </c>
      <c r="DA121" s="331">
        <v>0</v>
      </c>
      <c r="DB121" s="150">
        <v>0</v>
      </c>
      <c r="DC121" s="331"/>
      <c r="DD121" s="138"/>
      <c r="DE121" s="149" t="s">
        <v>1323</v>
      </c>
      <c r="DF121" s="143" t="s">
        <v>2051</v>
      </c>
      <c r="DG121" s="164"/>
      <c r="EZ121" s="148" t="s">
        <v>689</v>
      </c>
      <c r="FA121" s="143" t="s">
        <v>10</v>
      </c>
      <c r="FB121" s="137">
        <v>2</v>
      </c>
      <c r="FC121" s="331">
        <v>1</v>
      </c>
      <c r="FD121" s="331">
        <v>1</v>
      </c>
      <c r="FE121" s="331">
        <v>1</v>
      </c>
      <c r="FF121" s="331">
        <v>1</v>
      </c>
      <c r="FG121" s="138">
        <v>0</v>
      </c>
      <c r="FH121" s="254"/>
      <c r="FI121" s="331"/>
      <c r="FJ121" s="146" t="s">
        <v>1562</v>
      </c>
      <c r="FK121" s="143" t="s">
        <v>2052</v>
      </c>
      <c r="FZ121" s="148" t="s">
        <v>1036</v>
      </c>
      <c r="GA121" s="143" t="s">
        <v>5</v>
      </c>
      <c r="GB121" s="169">
        <v>1</v>
      </c>
      <c r="GC121" s="331">
        <v>0</v>
      </c>
      <c r="GD121" s="169">
        <v>0</v>
      </c>
      <c r="GE121" s="355"/>
      <c r="GF121" s="265"/>
      <c r="GG121" s="146" t="s">
        <v>1312</v>
      </c>
      <c r="GH121" s="143" t="s">
        <v>2053</v>
      </c>
      <c r="GJ121" s="148" t="s">
        <v>1914</v>
      </c>
      <c r="GK121" s="143" t="s">
        <v>15</v>
      </c>
      <c r="GL121" s="254">
        <v>1</v>
      </c>
      <c r="GM121" s="331">
        <v>0</v>
      </c>
      <c r="GN121" s="331">
        <v>0</v>
      </c>
      <c r="GO121" s="331">
        <v>4</v>
      </c>
      <c r="GP121" s="331">
        <v>0</v>
      </c>
      <c r="GQ121" s="355"/>
      <c r="GR121" s="355"/>
      <c r="GS121" s="355"/>
      <c r="GT121" s="146" t="s">
        <v>1892</v>
      </c>
      <c r="GU121" s="143" t="s">
        <v>2054</v>
      </c>
      <c r="HJ121" s="148" t="s">
        <v>1090</v>
      </c>
      <c r="HK121" s="143" t="s">
        <v>5</v>
      </c>
      <c r="HL121" s="254">
        <v>1</v>
      </c>
      <c r="HM121" s="331">
        <v>0</v>
      </c>
      <c r="HN121" s="331">
        <v>0</v>
      </c>
      <c r="HO121" s="355"/>
      <c r="HP121" s="147"/>
      <c r="HQ121" s="146" t="s">
        <v>1297</v>
      </c>
      <c r="HR121" s="143" t="s">
        <v>2055</v>
      </c>
    </row>
    <row r="122" spans="2:226">
      <c r="B122" s="148" t="s">
        <v>57</v>
      </c>
      <c r="C122" s="147" t="s">
        <v>16</v>
      </c>
      <c r="D122" s="137">
        <v>1</v>
      </c>
      <c r="E122" s="331">
        <v>0</v>
      </c>
      <c r="F122" s="331">
        <v>0</v>
      </c>
      <c r="G122" s="150">
        <v>6</v>
      </c>
      <c r="H122" s="331"/>
      <c r="I122" s="138"/>
      <c r="J122" s="137">
        <v>1</v>
      </c>
      <c r="K122" s="143" t="s">
        <v>2056</v>
      </c>
      <c r="L122" s="164"/>
      <c r="M122" s="148" t="s">
        <v>188</v>
      </c>
      <c r="N122" s="143" t="s">
        <v>3</v>
      </c>
      <c r="O122" s="137">
        <v>1</v>
      </c>
      <c r="P122" s="331">
        <v>0</v>
      </c>
      <c r="Q122" s="331">
        <v>0</v>
      </c>
      <c r="R122" s="331">
        <v>4</v>
      </c>
      <c r="S122" s="331">
        <v>0</v>
      </c>
      <c r="T122" s="150">
        <v>0</v>
      </c>
      <c r="U122" s="331"/>
      <c r="V122" s="138"/>
      <c r="W122" s="149" t="s">
        <v>2018</v>
      </c>
      <c r="X122" s="143" t="s">
        <v>1492</v>
      </c>
      <c r="Y122" s="164"/>
      <c r="Z122" s="148" t="s">
        <v>276</v>
      </c>
      <c r="AA122" s="143" t="s">
        <v>11</v>
      </c>
      <c r="AB122" s="137">
        <v>1</v>
      </c>
      <c r="AC122" s="331">
        <v>0</v>
      </c>
      <c r="AD122" s="331">
        <v>0</v>
      </c>
      <c r="AE122" s="331">
        <v>4</v>
      </c>
      <c r="AF122" s="331">
        <v>0</v>
      </c>
      <c r="AG122" s="150">
        <v>0</v>
      </c>
      <c r="AH122" s="331"/>
      <c r="AI122" s="138"/>
      <c r="AJ122" s="137" t="s">
        <v>1931</v>
      </c>
      <c r="AK122" s="143" t="s">
        <v>2057</v>
      </c>
      <c r="AL122" s="164"/>
      <c r="AM122" s="148" t="s">
        <v>302</v>
      </c>
      <c r="AN122" s="143" t="s">
        <v>11</v>
      </c>
      <c r="AO122" s="137">
        <v>1</v>
      </c>
      <c r="AP122" s="331">
        <v>0</v>
      </c>
      <c r="AQ122" s="331">
        <v>0</v>
      </c>
      <c r="AR122" s="331">
        <v>4</v>
      </c>
      <c r="AS122" s="331">
        <v>0</v>
      </c>
      <c r="AT122" s="150">
        <v>0</v>
      </c>
      <c r="AU122" s="331"/>
      <c r="AV122" s="138"/>
      <c r="AW122" s="137" t="s">
        <v>1933</v>
      </c>
      <c r="AX122" s="143" t="s">
        <v>2057</v>
      </c>
      <c r="AY122" s="164"/>
      <c r="AZ122" s="148" t="s">
        <v>359</v>
      </c>
      <c r="BA122" s="147" t="s">
        <v>4</v>
      </c>
      <c r="BB122" s="137">
        <v>1</v>
      </c>
      <c r="BC122" s="331">
        <v>0</v>
      </c>
      <c r="BD122" s="331">
        <v>0</v>
      </c>
      <c r="BE122" s="150">
        <v>4</v>
      </c>
      <c r="BF122" s="150">
        <v>0</v>
      </c>
      <c r="BG122" s="150">
        <v>0</v>
      </c>
      <c r="BH122" s="331"/>
      <c r="BI122" s="138"/>
      <c r="BJ122" s="149" t="s">
        <v>2006</v>
      </c>
      <c r="BK122" s="143" t="s">
        <v>1976</v>
      </c>
      <c r="BM122" s="148" t="s">
        <v>408</v>
      </c>
      <c r="BN122" s="147" t="s">
        <v>6</v>
      </c>
      <c r="BO122" s="137">
        <v>2</v>
      </c>
      <c r="BP122" s="331">
        <v>1</v>
      </c>
      <c r="BQ122" s="331">
        <v>12</v>
      </c>
      <c r="BR122" s="150">
        <v>1</v>
      </c>
      <c r="BS122" s="150">
        <v>1</v>
      </c>
      <c r="BT122" s="150">
        <v>0</v>
      </c>
      <c r="BU122" s="331"/>
      <c r="BV122" s="138"/>
      <c r="BW122" s="149" t="s">
        <v>1568</v>
      </c>
      <c r="BX122" s="143" t="s">
        <v>2058</v>
      </c>
      <c r="BY122" s="164"/>
      <c r="CX122" s="148" t="s">
        <v>912</v>
      </c>
      <c r="CY122" s="143" t="s">
        <v>5</v>
      </c>
      <c r="CZ122" s="137">
        <v>1</v>
      </c>
      <c r="DA122" s="331">
        <v>0</v>
      </c>
      <c r="DB122" s="150">
        <v>0</v>
      </c>
      <c r="DC122" s="331"/>
      <c r="DD122" s="138"/>
      <c r="DE122" s="149" t="s">
        <v>1323</v>
      </c>
      <c r="DF122" s="143" t="s">
        <v>2059</v>
      </c>
      <c r="DG122" s="164"/>
      <c r="EZ122" s="148" t="s">
        <v>689</v>
      </c>
      <c r="FA122" s="143" t="s">
        <v>769</v>
      </c>
      <c r="FB122" s="137">
        <v>0</v>
      </c>
      <c r="FC122" s="331">
        <v>1</v>
      </c>
      <c r="FD122" s="331">
        <v>7</v>
      </c>
      <c r="FE122" s="331">
        <v>1</v>
      </c>
      <c r="FF122" s="331">
        <v>1</v>
      </c>
      <c r="FG122" s="138">
        <v>0</v>
      </c>
      <c r="FH122" s="254"/>
      <c r="FI122" s="331"/>
      <c r="FJ122" s="146" t="s">
        <v>1562</v>
      </c>
      <c r="FK122" s="143" t="s">
        <v>1888</v>
      </c>
      <c r="FZ122" s="148" t="s">
        <v>1036</v>
      </c>
      <c r="GA122" s="143" t="s">
        <v>6</v>
      </c>
      <c r="GB122" s="169">
        <v>0</v>
      </c>
      <c r="GC122" s="331">
        <v>1</v>
      </c>
      <c r="GD122" s="169">
        <v>1</v>
      </c>
      <c r="GE122" s="355"/>
      <c r="GF122" s="265"/>
      <c r="GG122" s="146" t="s">
        <v>1312</v>
      </c>
      <c r="GH122" s="143" t="s">
        <v>2060</v>
      </c>
      <c r="GJ122" s="148" t="s">
        <v>1907</v>
      </c>
      <c r="GK122" s="143" t="s">
        <v>770</v>
      </c>
      <c r="GL122" s="254">
        <v>1</v>
      </c>
      <c r="GM122" s="331">
        <v>0</v>
      </c>
      <c r="GN122" s="331">
        <v>0</v>
      </c>
      <c r="GO122" s="331">
        <v>4</v>
      </c>
      <c r="GP122" s="331">
        <v>0</v>
      </c>
      <c r="GQ122" s="355"/>
      <c r="GR122" s="355"/>
      <c r="GS122" s="355"/>
      <c r="GT122" s="146" t="s">
        <v>1892</v>
      </c>
      <c r="GU122" s="143" t="s">
        <v>2061</v>
      </c>
      <c r="HJ122" s="148" t="s">
        <v>1090</v>
      </c>
      <c r="HK122" s="143" t="s">
        <v>6</v>
      </c>
      <c r="HL122" s="254">
        <v>0</v>
      </c>
      <c r="HM122" s="331">
        <v>1</v>
      </c>
      <c r="HN122" s="331">
        <v>1</v>
      </c>
      <c r="HO122" s="355"/>
      <c r="HP122" s="147"/>
      <c r="HQ122" s="146" t="s">
        <v>1297</v>
      </c>
      <c r="HR122" s="143" t="s">
        <v>2062</v>
      </c>
    </row>
    <row r="123" spans="2:226">
      <c r="B123" s="148" t="s">
        <v>57</v>
      </c>
      <c r="C123" s="147" t="s">
        <v>18</v>
      </c>
      <c r="D123" s="137">
        <v>1</v>
      </c>
      <c r="E123" s="331">
        <v>0</v>
      </c>
      <c r="F123" s="331">
        <v>0</v>
      </c>
      <c r="G123" s="150">
        <v>4</v>
      </c>
      <c r="H123" s="331"/>
      <c r="I123" s="138"/>
      <c r="J123" s="137">
        <v>1</v>
      </c>
      <c r="K123" s="143" t="s">
        <v>2063</v>
      </c>
      <c r="L123" s="164"/>
      <c r="M123" s="148" t="s">
        <v>198</v>
      </c>
      <c r="N123" s="143" t="s">
        <v>3</v>
      </c>
      <c r="O123" s="137">
        <v>1</v>
      </c>
      <c r="P123" s="331">
        <v>0</v>
      </c>
      <c r="Q123" s="331">
        <v>0</v>
      </c>
      <c r="R123" s="331">
        <v>4</v>
      </c>
      <c r="S123" s="331">
        <v>0</v>
      </c>
      <c r="T123" s="150">
        <v>0</v>
      </c>
      <c r="U123" s="331"/>
      <c r="V123" s="138"/>
      <c r="W123" s="149" t="s">
        <v>2018</v>
      </c>
      <c r="X123" s="143" t="s">
        <v>1505</v>
      </c>
      <c r="Y123" s="164"/>
      <c r="Z123" s="148" t="s">
        <v>274</v>
      </c>
      <c r="AA123" s="143" t="s">
        <v>12</v>
      </c>
      <c r="AB123" s="137">
        <v>1</v>
      </c>
      <c r="AC123" s="331">
        <v>0</v>
      </c>
      <c r="AD123" s="331">
        <v>0</v>
      </c>
      <c r="AE123" s="331">
        <v>4</v>
      </c>
      <c r="AF123" s="331">
        <v>0</v>
      </c>
      <c r="AG123" s="150">
        <v>0</v>
      </c>
      <c r="AH123" s="331"/>
      <c r="AI123" s="138"/>
      <c r="AJ123" s="137" t="s">
        <v>1931</v>
      </c>
      <c r="AK123" s="143" t="s">
        <v>2064</v>
      </c>
      <c r="AL123" s="164"/>
      <c r="AM123" s="148" t="s">
        <v>301</v>
      </c>
      <c r="AN123" s="143" t="s">
        <v>12</v>
      </c>
      <c r="AO123" s="137">
        <v>1</v>
      </c>
      <c r="AP123" s="331">
        <v>0</v>
      </c>
      <c r="AQ123" s="331">
        <v>0</v>
      </c>
      <c r="AR123" s="331">
        <v>4</v>
      </c>
      <c r="AS123" s="331">
        <v>0</v>
      </c>
      <c r="AT123" s="150">
        <v>0</v>
      </c>
      <c r="AU123" s="331"/>
      <c r="AV123" s="138"/>
      <c r="AW123" s="137" t="s">
        <v>1933</v>
      </c>
      <c r="AX123" s="143" t="s">
        <v>2064</v>
      </c>
      <c r="AY123" s="164"/>
      <c r="AZ123" s="148" t="s">
        <v>361</v>
      </c>
      <c r="BA123" s="147" t="s">
        <v>4</v>
      </c>
      <c r="BB123" s="137">
        <v>1</v>
      </c>
      <c r="BC123" s="331">
        <v>0</v>
      </c>
      <c r="BD123" s="331">
        <v>0</v>
      </c>
      <c r="BE123" s="150">
        <v>4</v>
      </c>
      <c r="BF123" s="150">
        <v>0</v>
      </c>
      <c r="BG123" s="150">
        <v>0</v>
      </c>
      <c r="BH123" s="331"/>
      <c r="BI123" s="138"/>
      <c r="BJ123" s="149" t="s">
        <v>2006</v>
      </c>
      <c r="BK123" s="143" t="s">
        <v>1982</v>
      </c>
      <c r="BM123" s="148" t="s">
        <v>408</v>
      </c>
      <c r="BN123" s="147" t="s">
        <v>9</v>
      </c>
      <c r="BO123" s="137">
        <v>0</v>
      </c>
      <c r="BP123" s="331">
        <v>1</v>
      </c>
      <c r="BQ123" s="331">
        <v>1</v>
      </c>
      <c r="BR123" s="150">
        <v>1</v>
      </c>
      <c r="BS123" s="150">
        <v>1</v>
      </c>
      <c r="BT123" s="150">
        <v>0</v>
      </c>
      <c r="BU123" s="331"/>
      <c r="BV123" s="138"/>
      <c r="BW123" s="149" t="s">
        <v>1568</v>
      </c>
      <c r="BX123" s="143" t="s">
        <v>2065</v>
      </c>
      <c r="BY123" s="164"/>
      <c r="CX123" s="148" t="s">
        <v>912</v>
      </c>
      <c r="CY123" s="143" t="s">
        <v>6</v>
      </c>
      <c r="CZ123" s="137">
        <v>0</v>
      </c>
      <c r="DA123" s="331">
        <v>1</v>
      </c>
      <c r="DB123" s="150">
        <v>1</v>
      </c>
      <c r="DC123" s="331"/>
      <c r="DD123" s="138"/>
      <c r="DE123" s="149" t="s">
        <v>1323</v>
      </c>
      <c r="DF123" s="143" t="s">
        <v>1913</v>
      </c>
      <c r="DG123" s="164"/>
      <c r="EZ123" s="148" t="s">
        <v>689</v>
      </c>
      <c r="FA123" s="143" t="s">
        <v>14</v>
      </c>
      <c r="FB123" s="137">
        <v>2</v>
      </c>
      <c r="FC123" s="331">
        <v>1</v>
      </c>
      <c r="FD123" s="331">
        <v>1</v>
      </c>
      <c r="FE123" s="331">
        <v>1</v>
      </c>
      <c r="FF123" s="331">
        <v>1</v>
      </c>
      <c r="FG123" s="138">
        <v>0</v>
      </c>
      <c r="FH123" s="254"/>
      <c r="FI123" s="331"/>
      <c r="FJ123" s="146" t="s">
        <v>1562</v>
      </c>
      <c r="FK123" s="143" t="s">
        <v>1963</v>
      </c>
      <c r="FZ123" s="148" t="s">
        <v>1036</v>
      </c>
      <c r="GA123" s="143" t="s">
        <v>7</v>
      </c>
      <c r="GB123" s="169">
        <v>0</v>
      </c>
      <c r="GC123" s="331">
        <v>1</v>
      </c>
      <c r="GD123" s="169">
        <v>1</v>
      </c>
      <c r="GE123" s="355"/>
      <c r="GF123" s="265"/>
      <c r="GG123" s="146" t="s">
        <v>1312</v>
      </c>
      <c r="GH123" s="143" t="s">
        <v>2066</v>
      </c>
      <c r="GJ123" s="148" t="s">
        <v>1914</v>
      </c>
      <c r="GK123" s="143" t="s">
        <v>770</v>
      </c>
      <c r="GL123" s="254">
        <v>1</v>
      </c>
      <c r="GM123" s="331">
        <v>0</v>
      </c>
      <c r="GN123" s="331">
        <v>0</v>
      </c>
      <c r="GO123" s="331">
        <v>4</v>
      </c>
      <c r="GP123" s="331">
        <v>0</v>
      </c>
      <c r="GQ123" s="355"/>
      <c r="GR123" s="355"/>
      <c r="GS123" s="355"/>
      <c r="GT123" s="146" t="s">
        <v>1892</v>
      </c>
      <c r="GU123" s="143" t="s">
        <v>2067</v>
      </c>
      <c r="HJ123" s="148" t="s">
        <v>1090</v>
      </c>
      <c r="HK123" s="143" t="s">
        <v>7</v>
      </c>
      <c r="HL123" s="254">
        <v>0</v>
      </c>
      <c r="HM123" s="331">
        <v>1</v>
      </c>
      <c r="HN123" s="331">
        <v>1</v>
      </c>
      <c r="HO123" s="355"/>
      <c r="HP123" s="147"/>
      <c r="HQ123" s="146" t="s">
        <v>1297</v>
      </c>
      <c r="HR123" s="143" t="s">
        <v>2068</v>
      </c>
    </row>
    <row r="124" spans="2:226" ht="13.8" thickBot="1">
      <c r="B124" s="148" t="s">
        <v>57</v>
      </c>
      <c r="C124" s="147" t="s">
        <v>19</v>
      </c>
      <c r="D124" s="137">
        <v>1</v>
      </c>
      <c r="E124" s="331">
        <v>0</v>
      </c>
      <c r="F124" s="331">
        <v>0</v>
      </c>
      <c r="G124" s="150">
        <v>4</v>
      </c>
      <c r="H124" s="331"/>
      <c r="I124" s="138"/>
      <c r="J124" s="137">
        <v>1</v>
      </c>
      <c r="K124" s="143" t="s">
        <v>2069</v>
      </c>
      <c r="L124" s="164"/>
      <c r="M124" s="148" t="s">
        <v>188</v>
      </c>
      <c r="N124" s="143" t="s">
        <v>4</v>
      </c>
      <c r="O124" s="137">
        <v>1</v>
      </c>
      <c r="P124" s="331">
        <v>0</v>
      </c>
      <c r="Q124" s="331">
        <v>0</v>
      </c>
      <c r="R124" s="331">
        <v>4</v>
      </c>
      <c r="S124" s="331">
        <v>0</v>
      </c>
      <c r="T124" s="150">
        <v>0</v>
      </c>
      <c r="U124" s="331"/>
      <c r="V124" s="138"/>
      <c r="W124" s="149" t="s">
        <v>2018</v>
      </c>
      <c r="X124" s="143" t="s">
        <v>1976</v>
      </c>
      <c r="Y124" s="164"/>
      <c r="Z124" s="148" t="s">
        <v>276</v>
      </c>
      <c r="AA124" s="143" t="s">
        <v>12</v>
      </c>
      <c r="AB124" s="137">
        <v>1</v>
      </c>
      <c r="AC124" s="331">
        <v>0</v>
      </c>
      <c r="AD124" s="331">
        <v>0</v>
      </c>
      <c r="AE124" s="331">
        <v>4</v>
      </c>
      <c r="AF124" s="331">
        <v>0</v>
      </c>
      <c r="AG124" s="150">
        <v>0</v>
      </c>
      <c r="AH124" s="331"/>
      <c r="AI124" s="138"/>
      <c r="AJ124" s="137" t="s">
        <v>1931</v>
      </c>
      <c r="AK124" s="143" t="s">
        <v>2070</v>
      </c>
      <c r="AL124" s="164"/>
      <c r="AM124" s="148" t="s">
        <v>302</v>
      </c>
      <c r="AN124" s="143" t="s">
        <v>12</v>
      </c>
      <c r="AO124" s="137">
        <v>1</v>
      </c>
      <c r="AP124" s="331">
        <v>0</v>
      </c>
      <c r="AQ124" s="331">
        <v>0</v>
      </c>
      <c r="AR124" s="331">
        <v>4</v>
      </c>
      <c r="AS124" s="331">
        <v>0</v>
      </c>
      <c r="AT124" s="150">
        <v>0</v>
      </c>
      <c r="AU124" s="331"/>
      <c r="AV124" s="138"/>
      <c r="AW124" s="137" t="s">
        <v>1933</v>
      </c>
      <c r="AX124" s="143" t="s">
        <v>2070</v>
      </c>
      <c r="AY124" s="164"/>
      <c r="AZ124" s="148" t="s">
        <v>359</v>
      </c>
      <c r="BA124" s="147" t="s">
        <v>5</v>
      </c>
      <c r="BB124" s="137">
        <v>1</v>
      </c>
      <c r="BC124" s="331">
        <v>0</v>
      </c>
      <c r="BD124" s="331">
        <v>0</v>
      </c>
      <c r="BE124" s="150">
        <v>4</v>
      </c>
      <c r="BF124" s="150">
        <v>0</v>
      </c>
      <c r="BG124" s="150">
        <v>0</v>
      </c>
      <c r="BH124" s="331"/>
      <c r="BI124" s="138"/>
      <c r="BJ124" s="149" t="s">
        <v>2006</v>
      </c>
      <c r="BK124" s="143" t="s">
        <v>2071</v>
      </c>
      <c r="BM124" s="148" t="s">
        <v>408</v>
      </c>
      <c r="BN124" s="147" t="s">
        <v>10</v>
      </c>
      <c r="BO124" s="137">
        <v>2</v>
      </c>
      <c r="BP124" s="331">
        <v>1</v>
      </c>
      <c r="BQ124" s="331">
        <v>1</v>
      </c>
      <c r="BR124" s="150">
        <v>1</v>
      </c>
      <c r="BS124" s="150">
        <v>1</v>
      </c>
      <c r="BT124" s="150">
        <v>0</v>
      </c>
      <c r="BU124" s="331"/>
      <c r="BV124" s="138"/>
      <c r="BW124" s="149" t="s">
        <v>1568</v>
      </c>
      <c r="BX124" s="143" t="s">
        <v>2072</v>
      </c>
      <c r="BY124" s="164"/>
      <c r="CX124" s="151" t="s">
        <v>912</v>
      </c>
      <c r="CY124" s="144" t="s">
        <v>7</v>
      </c>
      <c r="CZ124" s="152">
        <v>0</v>
      </c>
      <c r="DA124" s="156">
        <v>1</v>
      </c>
      <c r="DB124" s="153">
        <v>1</v>
      </c>
      <c r="DC124" s="156"/>
      <c r="DD124" s="157"/>
      <c r="DE124" s="158" t="s">
        <v>1323</v>
      </c>
      <c r="DF124" s="144" t="s">
        <v>1919</v>
      </c>
      <c r="DG124" s="164"/>
      <c r="EZ124" s="148" t="s">
        <v>689</v>
      </c>
      <c r="FA124" s="143" t="s">
        <v>15</v>
      </c>
      <c r="FB124" s="137">
        <v>2</v>
      </c>
      <c r="FC124" s="331">
        <v>1</v>
      </c>
      <c r="FD124" s="331">
        <v>1</v>
      </c>
      <c r="FE124" s="331">
        <v>1</v>
      </c>
      <c r="FF124" s="331">
        <v>4</v>
      </c>
      <c r="FG124" s="138">
        <v>1</v>
      </c>
      <c r="FH124" s="254"/>
      <c r="FI124" s="331"/>
      <c r="FJ124" s="146" t="s">
        <v>1562</v>
      </c>
      <c r="FK124" s="143" t="s">
        <v>1967</v>
      </c>
      <c r="FZ124" s="148" t="s">
        <v>1039</v>
      </c>
      <c r="GA124" s="143" t="s">
        <v>1</v>
      </c>
      <c r="GB124" s="169">
        <v>0</v>
      </c>
      <c r="GC124" s="331">
        <v>0</v>
      </c>
      <c r="GD124" s="169">
        <v>0</v>
      </c>
      <c r="GE124" s="355"/>
      <c r="GF124" s="265"/>
      <c r="GG124" s="146" t="s">
        <v>1312</v>
      </c>
      <c r="GH124" s="143" t="s">
        <v>1386</v>
      </c>
      <c r="GJ124" s="148" t="s">
        <v>1907</v>
      </c>
      <c r="GK124" s="143" t="s">
        <v>17</v>
      </c>
      <c r="GL124" s="254">
        <v>1</v>
      </c>
      <c r="GM124" s="331">
        <v>0</v>
      </c>
      <c r="GN124" s="331">
        <v>0</v>
      </c>
      <c r="GO124" s="331">
        <v>4</v>
      </c>
      <c r="GP124" s="331">
        <v>0</v>
      </c>
      <c r="GQ124" s="355"/>
      <c r="GR124" s="355"/>
      <c r="GS124" s="355"/>
      <c r="GT124" s="146" t="s">
        <v>1892</v>
      </c>
      <c r="GU124" s="143" t="s">
        <v>2073</v>
      </c>
      <c r="HJ124" s="148" t="s">
        <v>1091</v>
      </c>
      <c r="HK124" s="143" t="s">
        <v>1</v>
      </c>
      <c r="HL124" s="254">
        <v>0</v>
      </c>
      <c r="HM124" s="331">
        <v>0</v>
      </c>
      <c r="HN124" s="331">
        <v>0</v>
      </c>
      <c r="HO124" s="355"/>
      <c r="HP124" s="147"/>
      <c r="HQ124" s="146" t="s">
        <v>1297</v>
      </c>
      <c r="HR124" s="143" t="s">
        <v>1386</v>
      </c>
    </row>
    <row r="125" spans="2:226">
      <c r="B125" s="148" t="s">
        <v>57</v>
      </c>
      <c r="C125" s="147" t="s">
        <v>20</v>
      </c>
      <c r="D125" s="137">
        <v>1</v>
      </c>
      <c r="E125" s="331">
        <v>0</v>
      </c>
      <c r="F125" s="331">
        <v>0</v>
      </c>
      <c r="G125" s="150">
        <v>4</v>
      </c>
      <c r="H125" s="331"/>
      <c r="I125" s="138"/>
      <c r="J125" s="137">
        <v>1</v>
      </c>
      <c r="K125" s="143" t="s">
        <v>2074</v>
      </c>
      <c r="L125" s="164"/>
      <c r="M125" s="148" t="s">
        <v>198</v>
      </c>
      <c r="N125" s="143" t="s">
        <v>4</v>
      </c>
      <c r="O125" s="137">
        <v>1</v>
      </c>
      <c r="P125" s="331">
        <v>0</v>
      </c>
      <c r="Q125" s="331">
        <v>0</v>
      </c>
      <c r="R125" s="331">
        <v>4</v>
      </c>
      <c r="S125" s="331">
        <v>0</v>
      </c>
      <c r="T125" s="150">
        <v>0</v>
      </c>
      <c r="U125" s="331"/>
      <c r="V125" s="138"/>
      <c r="W125" s="149" t="s">
        <v>2018</v>
      </c>
      <c r="X125" s="143" t="s">
        <v>1982</v>
      </c>
      <c r="Y125" s="164"/>
      <c r="Z125" s="148" t="s">
        <v>274</v>
      </c>
      <c r="AA125" s="143" t="s">
        <v>13</v>
      </c>
      <c r="AB125" s="137">
        <v>1</v>
      </c>
      <c r="AC125" s="331">
        <v>0</v>
      </c>
      <c r="AD125" s="331">
        <v>0</v>
      </c>
      <c r="AE125" s="331">
        <v>4</v>
      </c>
      <c r="AF125" s="331">
        <v>0</v>
      </c>
      <c r="AG125" s="150">
        <v>0</v>
      </c>
      <c r="AH125" s="331"/>
      <c r="AI125" s="138"/>
      <c r="AJ125" s="137" t="s">
        <v>1931</v>
      </c>
      <c r="AK125" s="143" t="s">
        <v>2075</v>
      </c>
      <c r="AL125" s="164"/>
      <c r="AM125" s="148" t="s">
        <v>301</v>
      </c>
      <c r="AN125" s="143" t="s">
        <v>13</v>
      </c>
      <c r="AO125" s="137">
        <v>1</v>
      </c>
      <c r="AP125" s="331">
        <v>0</v>
      </c>
      <c r="AQ125" s="331">
        <v>0</v>
      </c>
      <c r="AR125" s="331">
        <v>4</v>
      </c>
      <c r="AS125" s="331">
        <v>0</v>
      </c>
      <c r="AT125" s="150">
        <v>0</v>
      </c>
      <c r="AU125" s="331"/>
      <c r="AV125" s="138"/>
      <c r="AW125" s="137" t="s">
        <v>1933</v>
      </c>
      <c r="AX125" s="143" t="s">
        <v>2075</v>
      </c>
      <c r="AY125" s="164"/>
      <c r="AZ125" s="148" t="s">
        <v>361</v>
      </c>
      <c r="BA125" s="147" t="s">
        <v>5</v>
      </c>
      <c r="BB125" s="137">
        <v>1</v>
      </c>
      <c r="BC125" s="331">
        <v>0</v>
      </c>
      <c r="BD125" s="331">
        <v>0</v>
      </c>
      <c r="BE125" s="150">
        <v>4</v>
      </c>
      <c r="BF125" s="150">
        <v>0</v>
      </c>
      <c r="BG125" s="150">
        <v>0</v>
      </c>
      <c r="BH125" s="331"/>
      <c r="BI125" s="138"/>
      <c r="BJ125" s="149" t="s">
        <v>2006</v>
      </c>
      <c r="BK125" s="143" t="s">
        <v>2076</v>
      </c>
      <c r="BM125" s="148" t="s">
        <v>408</v>
      </c>
      <c r="BN125" s="147" t="s">
        <v>11</v>
      </c>
      <c r="BO125" s="137">
        <v>2</v>
      </c>
      <c r="BP125" s="331">
        <v>1</v>
      </c>
      <c r="BQ125" s="331">
        <v>1</v>
      </c>
      <c r="BR125" s="150">
        <v>1</v>
      </c>
      <c r="BS125" s="150">
        <v>1</v>
      </c>
      <c r="BT125" s="150">
        <v>0</v>
      </c>
      <c r="BU125" s="331"/>
      <c r="BV125" s="138"/>
      <c r="BW125" s="149" t="s">
        <v>1568</v>
      </c>
      <c r="BX125" s="143" t="s">
        <v>2077</v>
      </c>
      <c r="BY125" s="164"/>
      <c r="EZ125" s="148" t="s">
        <v>689</v>
      </c>
      <c r="FA125" s="143" t="s">
        <v>16</v>
      </c>
      <c r="FB125" s="137">
        <v>2</v>
      </c>
      <c r="FC125" s="331">
        <v>1</v>
      </c>
      <c r="FD125" s="331">
        <v>1</v>
      </c>
      <c r="FE125" s="331">
        <v>1</v>
      </c>
      <c r="FF125" s="331">
        <v>4</v>
      </c>
      <c r="FG125" s="138">
        <v>1</v>
      </c>
      <c r="FH125" s="254"/>
      <c r="FI125" s="331"/>
      <c r="FJ125" s="146" t="s">
        <v>1562</v>
      </c>
      <c r="FK125" s="143" t="s">
        <v>2078</v>
      </c>
      <c r="FZ125" s="148" t="s">
        <v>1039</v>
      </c>
      <c r="GA125" s="143" t="s">
        <v>2</v>
      </c>
      <c r="GB125" s="169">
        <v>0</v>
      </c>
      <c r="GC125" s="331">
        <v>0</v>
      </c>
      <c r="GD125" s="169">
        <v>0</v>
      </c>
      <c r="GE125" s="355"/>
      <c r="GF125" s="265"/>
      <c r="GG125" s="146" t="s">
        <v>1312</v>
      </c>
      <c r="GH125" s="143" t="s">
        <v>1395</v>
      </c>
      <c r="GJ125" s="148" t="s">
        <v>1914</v>
      </c>
      <c r="GK125" s="143" t="s">
        <v>771</v>
      </c>
      <c r="GL125" s="254">
        <v>1</v>
      </c>
      <c r="GM125" s="331">
        <v>0</v>
      </c>
      <c r="GN125" s="331">
        <v>0</v>
      </c>
      <c r="GO125" s="331">
        <v>4</v>
      </c>
      <c r="GP125" s="331">
        <v>0</v>
      </c>
      <c r="GQ125" s="355"/>
      <c r="GR125" s="355"/>
      <c r="GS125" s="355"/>
      <c r="GT125" s="146" t="s">
        <v>1892</v>
      </c>
      <c r="GU125" s="143" t="s">
        <v>2079</v>
      </c>
      <c r="HJ125" s="148" t="s">
        <v>1091</v>
      </c>
      <c r="HK125" s="143" t="s">
        <v>2</v>
      </c>
      <c r="HL125" s="254">
        <v>0</v>
      </c>
      <c r="HM125" s="331">
        <v>0</v>
      </c>
      <c r="HN125" s="331">
        <v>0</v>
      </c>
      <c r="HO125" s="355"/>
      <c r="HP125" s="147"/>
      <c r="HQ125" s="146" t="s">
        <v>1297</v>
      </c>
      <c r="HR125" s="143" t="s">
        <v>1395</v>
      </c>
    </row>
    <row r="126" spans="2:226">
      <c r="B126" s="148" t="s">
        <v>61</v>
      </c>
      <c r="C126" s="147" t="s">
        <v>1</v>
      </c>
      <c r="D126" s="137">
        <v>0</v>
      </c>
      <c r="E126" s="331">
        <v>0</v>
      </c>
      <c r="F126" s="331">
        <v>0</v>
      </c>
      <c r="G126" s="150">
        <v>7</v>
      </c>
      <c r="H126" s="331"/>
      <c r="I126" s="138"/>
      <c r="J126" s="137">
        <v>1</v>
      </c>
      <c r="K126" s="143" t="s">
        <v>1517</v>
      </c>
      <c r="L126" s="164"/>
      <c r="M126" s="148" t="s">
        <v>188</v>
      </c>
      <c r="N126" s="143" t="s">
        <v>5</v>
      </c>
      <c r="O126" s="137">
        <v>1</v>
      </c>
      <c r="P126" s="331">
        <v>0</v>
      </c>
      <c r="Q126" s="331">
        <v>0</v>
      </c>
      <c r="R126" s="331">
        <v>4</v>
      </c>
      <c r="S126" s="331">
        <v>0</v>
      </c>
      <c r="T126" s="150">
        <v>0</v>
      </c>
      <c r="U126" s="331"/>
      <c r="V126" s="138"/>
      <c r="W126" s="149" t="s">
        <v>2018</v>
      </c>
      <c r="X126" s="143" t="s">
        <v>1988</v>
      </c>
      <c r="Y126" s="164"/>
      <c r="Z126" s="148" t="s">
        <v>276</v>
      </c>
      <c r="AA126" s="143" t="s">
        <v>13</v>
      </c>
      <c r="AB126" s="137">
        <v>1</v>
      </c>
      <c r="AC126" s="331">
        <v>0</v>
      </c>
      <c r="AD126" s="331">
        <v>0</v>
      </c>
      <c r="AE126" s="331">
        <v>4</v>
      </c>
      <c r="AF126" s="331">
        <v>0</v>
      </c>
      <c r="AG126" s="150">
        <v>0</v>
      </c>
      <c r="AH126" s="331"/>
      <c r="AI126" s="138"/>
      <c r="AJ126" s="137" t="s">
        <v>1931</v>
      </c>
      <c r="AK126" s="143" t="s">
        <v>2080</v>
      </c>
      <c r="AL126" s="164"/>
      <c r="AM126" s="148" t="s">
        <v>302</v>
      </c>
      <c r="AN126" s="143" t="s">
        <v>13</v>
      </c>
      <c r="AO126" s="137">
        <v>1</v>
      </c>
      <c r="AP126" s="331">
        <v>0</v>
      </c>
      <c r="AQ126" s="331">
        <v>0</v>
      </c>
      <c r="AR126" s="331">
        <v>4</v>
      </c>
      <c r="AS126" s="331">
        <v>0</v>
      </c>
      <c r="AT126" s="150">
        <v>0</v>
      </c>
      <c r="AU126" s="331"/>
      <c r="AV126" s="138"/>
      <c r="AW126" s="137" t="s">
        <v>1933</v>
      </c>
      <c r="AX126" s="143" t="s">
        <v>2080</v>
      </c>
      <c r="AY126" s="164"/>
      <c r="AZ126" s="148" t="s">
        <v>359</v>
      </c>
      <c r="BA126" s="147" t="s">
        <v>6</v>
      </c>
      <c r="BB126" s="137">
        <v>1</v>
      </c>
      <c r="BC126" s="331">
        <v>0</v>
      </c>
      <c r="BD126" s="331">
        <v>0</v>
      </c>
      <c r="BE126" s="150">
        <v>4</v>
      </c>
      <c r="BF126" s="150">
        <v>0</v>
      </c>
      <c r="BG126" s="150">
        <v>0</v>
      </c>
      <c r="BH126" s="331"/>
      <c r="BI126" s="138"/>
      <c r="BJ126" s="149" t="s">
        <v>2006</v>
      </c>
      <c r="BK126" s="143" t="s">
        <v>2081</v>
      </c>
      <c r="BM126" s="148" t="s">
        <v>408</v>
      </c>
      <c r="BN126" s="147" t="s">
        <v>12</v>
      </c>
      <c r="BO126" s="137">
        <v>0</v>
      </c>
      <c r="BP126" s="331">
        <v>1</v>
      </c>
      <c r="BQ126" s="331">
        <v>7</v>
      </c>
      <c r="BR126" s="150">
        <v>1</v>
      </c>
      <c r="BS126" s="150">
        <v>1</v>
      </c>
      <c r="BT126" s="150">
        <v>0</v>
      </c>
      <c r="BU126" s="331"/>
      <c r="BV126" s="138"/>
      <c r="BW126" s="149" t="s">
        <v>1568</v>
      </c>
      <c r="BX126" s="143" t="s">
        <v>1888</v>
      </c>
      <c r="BY126" s="164"/>
      <c r="EZ126" s="148" t="s">
        <v>689</v>
      </c>
      <c r="FA126" s="143" t="s">
        <v>17</v>
      </c>
      <c r="FB126" s="137">
        <v>2</v>
      </c>
      <c r="FC126" s="331">
        <v>1</v>
      </c>
      <c r="FD126" s="331">
        <v>1</v>
      </c>
      <c r="FE126" s="331">
        <v>1</v>
      </c>
      <c r="FF126" s="331">
        <v>4</v>
      </c>
      <c r="FG126" s="138">
        <v>1</v>
      </c>
      <c r="FH126" s="254"/>
      <c r="FI126" s="331"/>
      <c r="FJ126" s="146" t="s">
        <v>1562</v>
      </c>
      <c r="FK126" s="143" t="s">
        <v>2082</v>
      </c>
      <c r="FZ126" s="148" t="s">
        <v>1039</v>
      </c>
      <c r="GA126" s="143" t="s">
        <v>3</v>
      </c>
      <c r="GB126" s="169">
        <v>0</v>
      </c>
      <c r="GC126" s="331">
        <v>0</v>
      </c>
      <c r="GD126" s="169">
        <v>0</v>
      </c>
      <c r="GE126" s="355"/>
      <c r="GF126" s="265"/>
      <c r="GG126" s="146" t="s">
        <v>1312</v>
      </c>
      <c r="GH126" s="143" t="s">
        <v>1404</v>
      </c>
      <c r="GJ126" s="148" t="s">
        <v>801</v>
      </c>
      <c r="GK126" s="143" t="s">
        <v>772</v>
      </c>
      <c r="GL126" s="254">
        <v>1</v>
      </c>
      <c r="GM126" s="331">
        <v>0</v>
      </c>
      <c r="GN126" s="331">
        <v>0</v>
      </c>
      <c r="GO126" s="331">
        <v>4</v>
      </c>
      <c r="GP126" s="331">
        <v>0</v>
      </c>
      <c r="GQ126" s="355"/>
      <c r="GR126" s="355"/>
      <c r="GS126" s="355"/>
      <c r="GT126" s="146" t="s">
        <v>1892</v>
      </c>
      <c r="GU126" s="143" t="s">
        <v>2073</v>
      </c>
      <c r="HJ126" s="148" t="s">
        <v>1091</v>
      </c>
      <c r="HK126" s="143" t="s">
        <v>3</v>
      </c>
      <c r="HL126" s="254">
        <v>0</v>
      </c>
      <c r="HM126" s="331">
        <v>0</v>
      </c>
      <c r="HN126" s="331">
        <v>0</v>
      </c>
      <c r="HO126" s="355"/>
      <c r="HP126" s="147"/>
      <c r="HQ126" s="146" t="s">
        <v>1297</v>
      </c>
      <c r="HR126" s="143" t="s">
        <v>1502</v>
      </c>
    </row>
    <row r="127" spans="2:226">
      <c r="B127" s="148" t="s">
        <v>61</v>
      </c>
      <c r="C127" s="147" t="s">
        <v>2</v>
      </c>
      <c r="D127" s="137">
        <v>0</v>
      </c>
      <c r="E127" s="331">
        <v>0</v>
      </c>
      <c r="F127" s="331">
        <v>0</v>
      </c>
      <c r="G127" s="150">
        <v>7</v>
      </c>
      <c r="H127" s="331"/>
      <c r="I127" s="138"/>
      <c r="J127" s="137">
        <v>1</v>
      </c>
      <c r="K127" s="143" t="s">
        <v>1529</v>
      </c>
      <c r="L127" s="164"/>
      <c r="M127" s="148" t="s">
        <v>198</v>
      </c>
      <c r="N127" s="143" t="s">
        <v>5</v>
      </c>
      <c r="O127" s="137">
        <v>1</v>
      </c>
      <c r="P127" s="331">
        <v>0</v>
      </c>
      <c r="Q127" s="331">
        <v>0</v>
      </c>
      <c r="R127" s="331">
        <v>4</v>
      </c>
      <c r="S127" s="331">
        <v>0</v>
      </c>
      <c r="T127" s="150">
        <v>0</v>
      </c>
      <c r="U127" s="331"/>
      <c r="V127" s="138"/>
      <c r="W127" s="149" t="s">
        <v>2018</v>
      </c>
      <c r="X127" s="143" t="s">
        <v>1992</v>
      </c>
      <c r="Y127" s="164"/>
      <c r="Z127" s="148" t="s">
        <v>274</v>
      </c>
      <c r="AA127" s="143" t="s">
        <v>14</v>
      </c>
      <c r="AB127" s="137">
        <v>1</v>
      </c>
      <c r="AC127" s="331">
        <v>0</v>
      </c>
      <c r="AD127" s="331">
        <v>0</v>
      </c>
      <c r="AE127" s="331">
        <v>4</v>
      </c>
      <c r="AF127" s="331">
        <v>0</v>
      </c>
      <c r="AG127" s="150">
        <v>0</v>
      </c>
      <c r="AH127" s="331"/>
      <c r="AI127" s="138"/>
      <c r="AJ127" s="137" t="s">
        <v>1931</v>
      </c>
      <c r="AK127" s="143" t="s">
        <v>2083</v>
      </c>
      <c r="AL127" s="164"/>
      <c r="AM127" s="148" t="s">
        <v>301</v>
      </c>
      <c r="AN127" s="143" t="s">
        <v>14</v>
      </c>
      <c r="AO127" s="137">
        <v>1</v>
      </c>
      <c r="AP127" s="331">
        <v>0</v>
      </c>
      <c r="AQ127" s="331">
        <v>0</v>
      </c>
      <c r="AR127" s="331">
        <v>4</v>
      </c>
      <c r="AS127" s="331">
        <v>0</v>
      </c>
      <c r="AT127" s="150">
        <v>0</v>
      </c>
      <c r="AU127" s="331"/>
      <c r="AV127" s="138"/>
      <c r="AW127" s="137" t="s">
        <v>1933</v>
      </c>
      <c r="AX127" s="143" t="s">
        <v>2083</v>
      </c>
      <c r="AY127" s="164"/>
      <c r="AZ127" s="148" t="s">
        <v>361</v>
      </c>
      <c r="BA127" s="147" t="s">
        <v>6</v>
      </c>
      <c r="BB127" s="137">
        <v>1</v>
      </c>
      <c r="BC127" s="331">
        <v>0</v>
      </c>
      <c r="BD127" s="331">
        <v>0</v>
      </c>
      <c r="BE127" s="150">
        <v>4</v>
      </c>
      <c r="BF127" s="150">
        <v>0</v>
      </c>
      <c r="BG127" s="150">
        <v>0</v>
      </c>
      <c r="BH127" s="331"/>
      <c r="BI127" s="138"/>
      <c r="BJ127" s="149" t="s">
        <v>2006</v>
      </c>
      <c r="BK127" s="143" t="s">
        <v>2084</v>
      </c>
      <c r="BM127" s="148" t="s">
        <v>408</v>
      </c>
      <c r="BN127" s="147" t="s">
        <v>14</v>
      </c>
      <c r="BO127" s="137">
        <v>2</v>
      </c>
      <c r="BP127" s="331">
        <v>1</v>
      </c>
      <c r="BQ127" s="331">
        <v>1</v>
      </c>
      <c r="BR127" s="150">
        <v>1</v>
      </c>
      <c r="BS127" s="150">
        <v>1</v>
      </c>
      <c r="BT127" s="150">
        <v>0</v>
      </c>
      <c r="BU127" s="331"/>
      <c r="BV127" s="138"/>
      <c r="BW127" s="149" t="s">
        <v>1568</v>
      </c>
      <c r="BX127" s="143" t="s">
        <v>1963</v>
      </c>
      <c r="BY127" s="164"/>
      <c r="EZ127" s="148" t="s">
        <v>689</v>
      </c>
      <c r="FA127" s="143" t="s">
        <v>772</v>
      </c>
      <c r="FB127" s="137">
        <v>0</v>
      </c>
      <c r="FC127" s="331">
        <v>1</v>
      </c>
      <c r="FD127" s="331">
        <v>0</v>
      </c>
      <c r="FE127" s="331">
        <v>4</v>
      </c>
      <c r="FF127" s="331">
        <v>5</v>
      </c>
      <c r="FG127" s="138">
        <v>1</v>
      </c>
      <c r="FH127" s="254"/>
      <c r="FI127" s="331"/>
      <c r="FJ127" s="146" t="s">
        <v>1562</v>
      </c>
      <c r="FK127" s="143" t="s">
        <v>1971</v>
      </c>
      <c r="FZ127" s="148" t="s">
        <v>1039</v>
      </c>
      <c r="GA127" s="143" t="s">
        <v>4</v>
      </c>
      <c r="GB127" s="169">
        <v>1</v>
      </c>
      <c r="GC127" s="331">
        <v>0</v>
      </c>
      <c r="GD127" s="169">
        <v>0</v>
      </c>
      <c r="GE127" s="355"/>
      <c r="GF127" s="265"/>
      <c r="GG127" s="146" t="s">
        <v>1312</v>
      </c>
      <c r="GH127" s="143" t="s">
        <v>2051</v>
      </c>
      <c r="GJ127" s="148" t="s">
        <v>1914</v>
      </c>
      <c r="GK127" s="143" t="s">
        <v>772</v>
      </c>
      <c r="GL127" s="254">
        <v>1</v>
      </c>
      <c r="GM127" s="331">
        <v>0</v>
      </c>
      <c r="GN127" s="331">
        <v>0</v>
      </c>
      <c r="GO127" s="331">
        <v>4</v>
      </c>
      <c r="GP127" s="331">
        <v>0</v>
      </c>
      <c r="GQ127" s="355"/>
      <c r="GR127" s="355"/>
      <c r="GS127" s="355"/>
      <c r="GT127" s="146" t="s">
        <v>1892</v>
      </c>
      <c r="GU127" s="143" t="s">
        <v>2085</v>
      </c>
      <c r="HJ127" s="148" t="s">
        <v>1091</v>
      </c>
      <c r="HK127" s="143" t="s">
        <v>4</v>
      </c>
      <c r="HL127" s="254">
        <v>1</v>
      </c>
      <c r="HM127" s="331">
        <v>0</v>
      </c>
      <c r="HN127" s="331">
        <v>0</v>
      </c>
      <c r="HO127" s="355"/>
      <c r="HP127" s="147"/>
      <c r="HQ127" s="146" t="s">
        <v>1297</v>
      </c>
      <c r="HR127" s="143" t="s">
        <v>2086</v>
      </c>
    </row>
    <row r="128" spans="2:226">
      <c r="B128" s="148" t="s">
        <v>61</v>
      </c>
      <c r="C128" s="147" t="s">
        <v>3</v>
      </c>
      <c r="D128" s="137">
        <v>1</v>
      </c>
      <c r="E128" s="331">
        <v>0</v>
      </c>
      <c r="F128" s="331">
        <v>0</v>
      </c>
      <c r="G128" s="150">
        <v>4</v>
      </c>
      <c r="H128" s="331"/>
      <c r="I128" s="138"/>
      <c r="J128" s="137">
        <v>1</v>
      </c>
      <c r="K128" s="143" t="s">
        <v>2087</v>
      </c>
      <c r="L128" s="164"/>
      <c r="M128" s="148" t="s">
        <v>188</v>
      </c>
      <c r="N128" s="143" t="s">
        <v>6</v>
      </c>
      <c r="O128" s="137">
        <v>1</v>
      </c>
      <c r="P128" s="331">
        <v>0</v>
      </c>
      <c r="Q128" s="331">
        <v>0</v>
      </c>
      <c r="R128" s="331">
        <v>4</v>
      </c>
      <c r="S128" s="331">
        <v>0</v>
      </c>
      <c r="T128" s="150">
        <v>0</v>
      </c>
      <c r="U128" s="331"/>
      <c r="V128" s="138"/>
      <c r="W128" s="149" t="s">
        <v>2018</v>
      </c>
      <c r="X128" s="143" t="s">
        <v>1997</v>
      </c>
      <c r="Y128" s="164"/>
      <c r="Z128" s="148" t="s">
        <v>276</v>
      </c>
      <c r="AA128" s="143" t="s">
        <v>14</v>
      </c>
      <c r="AB128" s="137">
        <v>1</v>
      </c>
      <c r="AC128" s="331">
        <v>0</v>
      </c>
      <c r="AD128" s="331">
        <v>0</v>
      </c>
      <c r="AE128" s="331">
        <v>4</v>
      </c>
      <c r="AF128" s="331">
        <v>0</v>
      </c>
      <c r="AG128" s="150">
        <v>0</v>
      </c>
      <c r="AH128" s="331"/>
      <c r="AI128" s="138"/>
      <c r="AJ128" s="137" t="s">
        <v>1931</v>
      </c>
      <c r="AK128" s="143" t="s">
        <v>2088</v>
      </c>
      <c r="AL128" s="164"/>
      <c r="AM128" s="148" t="s">
        <v>302</v>
      </c>
      <c r="AN128" s="143" t="s">
        <v>14</v>
      </c>
      <c r="AO128" s="137">
        <v>1</v>
      </c>
      <c r="AP128" s="331">
        <v>0</v>
      </c>
      <c r="AQ128" s="331">
        <v>0</v>
      </c>
      <c r="AR128" s="331">
        <v>4</v>
      </c>
      <c r="AS128" s="331">
        <v>0</v>
      </c>
      <c r="AT128" s="150">
        <v>0</v>
      </c>
      <c r="AU128" s="331"/>
      <c r="AV128" s="138"/>
      <c r="AW128" s="137" t="s">
        <v>1933</v>
      </c>
      <c r="AX128" s="143" t="s">
        <v>2088</v>
      </c>
      <c r="AY128" s="164"/>
      <c r="AZ128" s="148" t="s">
        <v>359</v>
      </c>
      <c r="BA128" s="147" t="s">
        <v>7</v>
      </c>
      <c r="BB128" s="137">
        <v>1</v>
      </c>
      <c r="BC128" s="331">
        <v>0</v>
      </c>
      <c r="BD128" s="331">
        <v>0</v>
      </c>
      <c r="BE128" s="150">
        <v>4</v>
      </c>
      <c r="BF128" s="150">
        <v>0</v>
      </c>
      <c r="BG128" s="150">
        <v>0</v>
      </c>
      <c r="BH128" s="331"/>
      <c r="BI128" s="138"/>
      <c r="BJ128" s="149" t="s">
        <v>2006</v>
      </c>
      <c r="BK128" s="143" t="s">
        <v>2089</v>
      </c>
      <c r="BM128" s="148" t="s">
        <v>408</v>
      </c>
      <c r="BN128" s="147" t="s">
        <v>15</v>
      </c>
      <c r="BO128" s="137">
        <v>2</v>
      </c>
      <c r="BP128" s="331">
        <v>1</v>
      </c>
      <c r="BQ128" s="331">
        <v>1</v>
      </c>
      <c r="BR128" s="150">
        <v>1</v>
      </c>
      <c r="BS128" s="150">
        <v>1</v>
      </c>
      <c r="BT128" s="150">
        <v>1</v>
      </c>
      <c r="BU128" s="331"/>
      <c r="BV128" s="138"/>
      <c r="BW128" s="149" t="s">
        <v>1568</v>
      </c>
      <c r="BX128" s="143" t="s">
        <v>1967</v>
      </c>
      <c r="BY128" s="164"/>
      <c r="EZ128" s="148" t="s">
        <v>689</v>
      </c>
      <c r="FA128" s="143" t="s">
        <v>19</v>
      </c>
      <c r="FB128" s="137">
        <v>2</v>
      </c>
      <c r="FC128" s="331">
        <v>1</v>
      </c>
      <c r="FD128" s="331">
        <v>1</v>
      </c>
      <c r="FE128" s="331">
        <v>1</v>
      </c>
      <c r="FF128" s="331">
        <v>4</v>
      </c>
      <c r="FG128" s="138">
        <v>1</v>
      </c>
      <c r="FH128" s="254"/>
      <c r="FI128" s="331"/>
      <c r="FJ128" s="146" t="s">
        <v>1562</v>
      </c>
      <c r="FK128" s="143" t="s">
        <v>1977</v>
      </c>
      <c r="FZ128" s="148" t="s">
        <v>1039</v>
      </c>
      <c r="GA128" s="143" t="s">
        <v>5</v>
      </c>
      <c r="GB128" s="169">
        <v>1</v>
      </c>
      <c r="GC128" s="331">
        <v>0</v>
      </c>
      <c r="GD128" s="169">
        <v>0</v>
      </c>
      <c r="GE128" s="355"/>
      <c r="GF128" s="265"/>
      <c r="GG128" s="146" t="s">
        <v>1312</v>
      </c>
      <c r="GH128" s="143" t="s">
        <v>1904</v>
      </c>
      <c r="GJ128" s="148" t="s">
        <v>2090</v>
      </c>
      <c r="GK128" s="143" t="s">
        <v>1</v>
      </c>
      <c r="GL128" s="254">
        <v>0</v>
      </c>
      <c r="GM128" s="331">
        <v>0</v>
      </c>
      <c r="GN128" s="331">
        <v>0</v>
      </c>
      <c r="GO128" s="331">
        <v>7</v>
      </c>
      <c r="GP128" s="331">
        <v>0</v>
      </c>
      <c r="GQ128" s="355"/>
      <c r="GR128" s="355"/>
      <c r="GS128" s="355"/>
      <c r="GT128" s="146" t="s">
        <v>2091</v>
      </c>
      <c r="GU128" s="143" t="s">
        <v>1361</v>
      </c>
      <c r="HJ128" s="148" t="s">
        <v>1091</v>
      </c>
      <c r="HK128" s="143" t="s">
        <v>5</v>
      </c>
      <c r="HL128" s="254">
        <v>1</v>
      </c>
      <c r="HM128" s="331">
        <v>0</v>
      </c>
      <c r="HN128" s="331">
        <v>0</v>
      </c>
      <c r="HO128" s="355"/>
      <c r="HP128" s="147"/>
      <c r="HQ128" s="146" t="s">
        <v>1297</v>
      </c>
      <c r="HR128" s="143" t="s">
        <v>2092</v>
      </c>
    </row>
    <row r="129" spans="2:226">
      <c r="B129" s="148" t="s">
        <v>61</v>
      </c>
      <c r="C129" s="147" t="s">
        <v>4</v>
      </c>
      <c r="D129" s="137">
        <v>1</v>
      </c>
      <c r="E129" s="331">
        <v>0</v>
      </c>
      <c r="F129" s="331">
        <v>0</v>
      </c>
      <c r="G129" s="150">
        <v>4</v>
      </c>
      <c r="H129" s="331"/>
      <c r="I129" s="138"/>
      <c r="J129" s="137">
        <v>1</v>
      </c>
      <c r="K129" s="143" t="s">
        <v>2093</v>
      </c>
      <c r="L129" s="164"/>
      <c r="M129" s="148" t="s">
        <v>198</v>
      </c>
      <c r="N129" s="143" t="s">
        <v>6</v>
      </c>
      <c r="O129" s="137">
        <v>1</v>
      </c>
      <c r="P129" s="331">
        <v>0</v>
      </c>
      <c r="Q129" s="331">
        <v>0</v>
      </c>
      <c r="R129" s="331">
        <v>4</v>
      </c>
      <c r="S129" s="331">
        <v>0</v>
      </c>
      <c r="T129" s="150">
        <v>0</v>
      </c>
      <c r="U129" s="331"/>
      <c r="V129" s="138"/>
      <c r="W129" s="149" t="s">
        <v>2018</v>
      </c>
      <c r="X129" s="143" t="s">
        <v>2001</v>
      </c>
      <c r="Y129" s="164"/>
      <c r="Z129" s="148" t="s">
        <v>277</v>
      </c>
      <c r="AA129" s="143" t="s">
        <v>1</v>
      </c>
      <c r="AB129" s="137">
        <v>0</v>
      </c>
      <c r="AC129" s="331">
        <v>0</v>
      </c>
      <c r="AD129" s="331">
        <v>0</v>
      </c>
      <c r="AE129" s="331">
        <v>7</v>
      </c>
      <c r="AF129" s="331">
        <v>0</v>
      </c>
      <c r="AG129" s="150">
        <v>0</v>
      </c>
      <c r="AH129" s="331"/>
      <c r="AI129" s="138"/>
      <c r="AJ129" s="137" t="s">
        <v>1931</v>
      </c>
      <c r="AK129" s="143" t="s">
        <v>1361</v>
      </c>
      <c r="AL129" s="164"/>
      <c r="AM129" s="148" t="s">
        <v>303</v>
      </c>
      <c r="AN129" s="143" t="s">
        <v>1</v>
      </c>
      <c r="AO129" s="137">
        <v>0</v>
      </c>
      <c r="AP129" s="331">
        <v>0</v>
      </c>
      <c r="AQ129" s="331">
        <v>0</v>
      </c>
      <c r="AR129" s="331">
        <v>7</v>
      </c>
      <c r="AS129" s="331">
        <v>0</v>
      </c>
      <c r="AT129" s="150">
        <v>0</v>
      </c>
      <c r="AU129" s="331"/>
      <c r="AV129" s="138"/>
      <c r="AW129" s="137" t="s">
        <v>1933</v>
      </c>
      <c r="AX129" s="143" t="s">
        <v>1361</v>
      </c>
      <c r="AY129" s="164"/>
      <c r="AZ129" s="148" t="s">
        <v>361</v>
      </c>
      <c r="BA129" s="147" t="s">
        <v>7</v>
      </c>
      <c r="BB129" s="137">
        <v>1</v>
      </c>
      <c r="BC129" s="331">
        <v>0</v>
      </c>
      <c r="BD129" s="331">
        <v>0</v>
      </c>
      <c r="BE129" s="150">
        <v>4</v>
      </c>
      <c r="BF129" s="150">
        <v>0</v>
      </c>
      <c r="BG129" s="150">
        <v>0</v>
      </c>
      <c r="BH129" s="331"/>
      <c r="BI129" s="138"/>
      <c r="BJ129" s="149" t="s">
        <v>2006</v>
      </c>
      <c r="BK129" s="143" t="s">
        <v>2094</v>
      </c>
      <c r="BM129" s="148" t="s">
        <v>408</v>
      </c>
      <c r="BN129" s="147" t="s">
        <v>16</v>
      </c>
      <c r="BO129" s="137">
        <v>2</v>
      </c>
      <c r="BP129" s="331">
        <v>1</v>
      </c>
      <c r="BQ129" s="331">
        <v>1</v>
      </c>
      <c r="BR129" s="150">
        <v>1</v>
      </c>
      <c r="BS129" s="150">
        <v>1</v>
      </c>
      <c r="BT129" s="150">
        <v>1</v>
      </c>
      <c r="BU129" s="331"/>
      <c r="BV129" s="138"/>
      <c r="BW129" s="149" t="s">
        <v>1568</v>
      </c>
      <c r="BX129" s="143" t="s">
        <v>2078</v>
      </c>
      <c r="BY129" s="164"/>
      <c r="EZ129" s="148" t="s">
        <v>689</v>
      </c>
      <c r="FA129" s="143" t="s">
        <v>20</v>
      </c>
      <c r="FB129" s="137">
        <v>2</v>
      </c>
      <c r="FC129" s="331">
        <v>1</v>
      </c>
      <c r="FD129" s="331">
        <v>1</v>
      </c>
      <c r="FE129" s="331">
        <v>1</v>
      </c>
      <c r="FF129" s="331">
        <v>4</v>
      </c>
      <c r="FG129" s="138">
        <v>1</v>
      </c>
      <c r="FH129" s="254"/>
      <c r="FI129" s="331"/>
      <c r="FJ129" s="146" t="s">
        <v>1562</v>
      </c>
      <c r="FK129" s="143" t="s">
        <v>1983</v>
      </c>
      <c r="FZ129" s="148" t="s">
        <v>1039</v>
      </c>
      <c r="GA129" s="143" t="s">
        <v>6</v>
      </c>
      <c r="GB129" s="169">
        <v>0</v>
      </c>
      <c r="GC129" s="331">
        <v>1</v>
      </c>
      <c r="GD129" s="169">
        <v>1</v>
      </c>
      <c r="GE129" s="355"/>
      <c r="GF129" s="265"/>
      <c r="GG129" s="146" t="s">
        <v>1312</v>
      </c>
      <c r="GH129" s="143" t="s">
        <v>1913</v>
      </c>
      <c r="GJ129" s="148" t="s">
        <v>2090</v>
      </c>
      <c r="GK129" s="143" t="s">
        <v>2</v>
      </c>
      <c r="GL129" s="254">
        <v>0</v>
      </c>
      <c r="GM129" s="331">
        <v>0</v>
      </c>
      <c r="GN129" s="331">
        <v>0</v>
      </c>
      <c r="GO129" s="331">
        <v>7</v>
      </c>
      <c r="GP129" s="331">
        <v>0</v>
      </c>
      <c r="GQ129" s="355"/>
      <c r="GR129" s="355"/>
      <c r="GS129" s="355"/>
      <c r="GT129" s="146" t="s">
        <v>2091</v>
      </c>
      <c r="GU129" s="143" t="s">
        <v>1371</v>
      </c>
      <c r="HJ129" s="148" t="s">
        <v>1091</v>
      </c>
      <c r="HK129" s="143" t="s">
        <v>6</v>
      </c>
      <c r="HL129" s="254">
        <v>0</v>
      </c>
      <c r="HM129" s="331">
        <v>1</v>
      </c>
      <c r="HN129" s="331">
        <v>1</v>
      </c>
      <c r="HO129" s="355"/>
      <c r="HP129" s="147"/>
      <c r="HQ129" s="146" t="s">
        <v>1297</v>
      </c>
      <c r="HR129" s="143" t="s">
        <v>2095</v>
      </c>
    </row>
    <row r="130" spans="2:226" ht="13.8" thickBot="1">
      <c r="B130" s="148" t="s">
        <v>61</v>
      </c>
      <c r="C130" s="147" t="s">
        <v>5</v>
      </c>
      <c r="D130" s="137">
        <v>1</v>
      </c>
      <c r="E130" s="331">
        <v>0</v>
      </c>
      <c r="F130" s="331">
        <v>0</v>
      </c>
      <c r="G130" s="150">
        <v>4</v>
      </c>
      <c r="H130" s="331"/>
      <c r="I130" s="138"/>
      <c r="J130" s="137">
        <v>1</v>
      </c>
      <c r="K130" s="143" t="s">
        <v>2096</v>
      </c>
      <c r="L130" s="164"/>
      <c r="M130" s="148" t="s">
        <v>188</v>
      </c>
      <c r="N130" s="143" t="s">
        <v>7</v>
      </c>
      <c r="O130" s="137">
        <v>1</v>
      </c>
      <c r="P130" s="331">
        <v>0</v>
      </c>
      <c r="Q130" s="331">
        <v>0</v>
      </c>
      <c r="R130" s="331">
        <v>4</v>
      </c>
      <c r="S130" s="331">
        <v>0</v>
      </c>
      <c r="T130" s="150">
        <v>0</v>
      </c>
      <c r="U130" s="331"/>
      <c r="V130" s="138"/>
      <c r="W130" s="149" t="s">
        <v>2018</v>
      </c>
      <c r="X130" s="143" t="s">
        <v>2005</v>
      </c>
      <c r="Y130" s="164"/>
      <c r="Z130" s="148" t="s">
        <v>277</v>
      </c>
      <c r="AA130" s="143" t="s">
        <v>2</v>
      </c>
      <c r="AB130" s="137">
        <v>0</v>
      </c>
      <c r="AC130" s="331">
        <v>0</v>
      </c>
      <c r="AD130" s="331">
        <v>0</v>
      </c>
      <c r="AE130" s="331">
        <v>7</v>
      </c>
      <c r="AF130" s="331">
        <v>0</v>
      </c>
      <c r="AG130" s="150">
        <v>0</v>
      </c>
      <c r="AH130" s="331"/>
      <c r="AI130" s="138"/>
      <c r="AJ130" s="137" t="s">
        <v>1931</v>
      </c>
      <c r="AK130" s="143" t="s">
        <v>1371</v>
      </c>
      <c r="AL130" s="164"/>
      <c r="AM130" s="148" t="s">
        <v>303</v>
      </c>
      <c r="AN130" s="143" t="s">
        <v>2</v>
      </c>
      <c r="AO130" s="137">
        <v>0</v>
      </c>
      <c r="AP130" s="331">
        <v>0</v>
      </c>
      <c r="AQ130" s="331">
        <v>0</v>
      </c>
      <c r="AR130" s="331">
        <v>7</v>
      </c>
      <c r="AS130" s="331">
        <v>0</v>
      </c>
      <c r="AT130" s="150">
        <v>0</v>
      </c>
      <c r="AU130" s="331"/>
      <c r="AV130" s="138"/>
      <c r="AW130" s="137" t="s">
        <v>1933</v>
      </c>
      <c r="AX130" s="143" t="s">
        <v>1371</v>
      </c>
      <c r="AY130" s="164"/>
      <c r="AZ130" s="148" t="s">
        <v>359</v>
      </c>
      <c r="BA130" s="147" t="s">
        <v>8</v>
      </c>
      <c r="BB130" s="137">
        <v>1</v>
      </c>
      <c r="BC130" s="331">
        <v>0</v>
      </c>
      <c r="BD130" s="331">
        <v>0</v>
      </c>
      <c r="BE130" s="150">
        <v>4</v>
      </c>
      <c r="BF130" s="150">
        <v>0</v>
      </c>
      <c r="BG130" s="150">
        <v>0</v>
      </c>
      <c r="BH130" s="331"/>
      <c r="BI130" s="138"/>
      <c r="BJ130" s="149" t="s">
        <v>2006</v>
      </c>
      <c r="BK130" s="143" t="s">
        <v>2097</v>
      </c>
      <c r="BM130" s="148" t="s">
        <v>408</v>
      </c>
      <c r="BN130" s="147" t="s">
        <v>17</v>
      </c>
      <c r="BO130" s="137">
        <v>2</v>
      </c>
      <c r="BP130" s="331">
        <v>1</v>
      </c>
      <c r="BQ130" s="331">
        <v>1</v>
      </c>
      <c r="BR130" s="150">
        <v>1</v>
      </c>
      <c r="BS130" s="150">
        <v>1</v>
      </c>
      <c r="BT130" s="150">
        <v>1</v>
      </c>
      <c r="BU130" s="331"/>
      <c r="BV130" s="138"/>
      <c r="BW130" s="149" t="s">
        <v>1568</v>
      </c>
      <c r="BX130" s="143" t="s">
        <v>2082</v>
      </c>
      <c r="BY130" s="164"/>
      <c r="EZ130" s="148" t="s">
        <v>689</v>
      </c>
      <c r="FA130" s="143" t="s">
        <v>311</v>
      </c>
      <c r="FB130" s="137">
        <v>2</v>
      </c>
      <c r="FC130" s="331">
        <v>1</v>
      </c>
      <c r="FD130" s="331">
        <v>1</v>
      </c>
      <c r="FE130" s="331">
        <v>1</v>
      </c>
      <c r="FF130" s="331">
        <v>4</v>
      </c>
      <c r="FG130" s="138">
        <v>1</v>
      </c>
      <c r="FH130" s="254"/>
      <c r="FI130" s="331"/>
      <c r="FJ130" s="146" t="s">
        <v>1562</v>
      </c>
      <c r="FK130" s="143" t="s">
        <v>1989</v>
      </c>
      <c r="FZ130" s="151" t="s">
        <v>1039</v>
      </c>
      <c r="GA130" s="144" t="s">
        <v>7</v>
      </c>
      <c r="GB130" s="170">
        <v>0</v>
      </c>
      <c r="GC130" s="156">
        <v>1</v>
      </c>
      <c r="GD130" s="170">
        <v>1</v>
      </c>
      <c r="GE130" s="172"/>
      <c r="GF130" s="266"/>
      <c r="GG130" s="250" t="s">
        <v>1312</v>
      </c>
      <c r="GH130" s="144" t="s">
        <v>1919</v>
      </c>
      <c r="GJ130" s="148" t="s">
        <v>2090</v>
      </c>
      <c r="GK130" s="143" t="s">
        <v>3</v>
      </c>
      <c r="GL130" s="254">
        <v>0</v>
      </c>
      <c r="GM130" s="331">
        <v>0</v>
      </c>
      <c r="GN130" s="331">
        <v>0</v>
      </c>
      <c r="GO130" s="331">
        <v>4</v>
      </c>
      <c r="GP130" s="331">
        <v>0</v>
      </c>
      <c r="GQ130" s="355"/>
      <c r="GR130" s="355"/>
      <c r="GS130" s="355"/>
      <c r="GT130" s="146" t="s">
        <v>2091</v>
      </c>
      <c r="GU130" s="143" t="s">
        <v>1736</v>
      </c>
      <c r="HJ130" s="148" t="s">
        <v>1091</v>
      </c>
      <c r="HK130" s="143" t="s">
        <v>7</v>
      </c>
      <c r="HL130" s="254">
        <v>0</v>
      </c>
      <c r="HM130" s="331">
        <v>1</v>
      </c>
      <c r="HN130" s="331">
        <v>1</v>
      </c>
      <c r="HO130" s="355"/>
      <c r="HP130" s="147"/>
      <c r="HQ130" s="146" t="s">
        <v>1297</v>
      </c>
      <c r="HR130" s="143" t="s">
        <v>2098</v>
      </c>
    </row>
    <row r="131" spans="2:226">
      <c r="B131" s="148" t="s">
        <v>61</v>
      </c>
      <c r="C131" s="147" t="s">
        <v>6</v>
      </c>
      <c r="D131" s="137">
        <v>1</v>
      </c>
      <c r="E131" s="331">
        <v>0</v>
      </c>
      <c r="F131" s="331">
        <v>0</v>
      </c>
      <c r="G131" s="150">
        <v>4</v>
      </c>
      <c r="H131" s="331"/>
      <c r="I131" s="138"/>
      <c r="J131" s="137">
        <v>1</v>
      </c>
      <c r="K131" s="143" t="s">
        <v>2099</v>
      </c>
      <c r="L131" s="164"/>
      <c r="M131" s="148" t="s">
        <v>198</v>
      </c>
      <c r="N131" s="143" t="s">
        <v>7</v>
      </c>
      <c r="O131" s="137">
        <v>1</v>
      </c>
      <c r="P131" s="331">
        <v>0</v>
      </c>
      <c r="Q131" s="331">
        <v>0</v>
      </c>
      <c r="R131" s="331">
        <v>4</v>
      </c>
      <c r="S131" s="331">
        <v>0</v>
      </c>
      <c r="T131" s="150">
        <v>0</v>
      </c>
      <c r="U131" s="331"/>
      <c r="V131" s="138"/>
      <c r="W131" s="149" t="s">
        <v>2018</v>
      </c>
      <c r="X131" s="143" t="s">
        <v>2013</v>
      </c>
      <c r="Y131" s="164"/>
      <c r="Z131" s="148" t="s">
        <v>277</v>
      </c>
      <c r="AA131" s="143" t="s">
        <v>3</v>
      </c>
      <c r="AB131" s="137">
        <v>0</v>
      </c>
      <c r="AC131" s="331">
        <v>0</v>
      </c>
      <c r="AD131" s="331">
        <v>0</v>
      </c>
      <c r="AE131" s="331">
        <v>4</v>
      </c>
      <c r="AF131" s="331">
        <v>0</v>
      </c>
      <c r="AG131" s="150">
        <v>0</v>
      </c>
      <c r="AH131" s="331"/>
      <c r="AI131" s="138"/>
      <c r="AJ131" s="137" t="s">
        <v>1931</v>
      </c>
      <c r="AK131" s="143" t="s">
        <v>1484</v>
      </c>
      <c r="AL131" s="164"/>
      <c r="AM131" s="148" t="s">
        <v>303</v>
      </c>
      <c r="AN131" s="143" t="s">
        <v>3</v>
      </c>
      <c r="AO131" s="137">
        <v>0</v>
      </c>
      <c r="AP131" s="331">
        <v>0</v>
      </c>
      <c r="AQ131" s="331">
        <v>0</v>
      </c>
      <c r="AR131" s="331">
        <v>4</v>
      </c>
      <c r="AS131" s="331">
        <v>0</v>
      </c>
      <c r="AT131" s="150">
        <v>0</v>
      </c>
      <c r="AU131" s="331"/>
      <c r="AV131" s="138"/>
      <c r="AW131" s="137" t="s">
        <v>1933</v>
      </c>
      <c r="AX131" s="143" t="s">
        <v>1484</v>
      </c>
      <c r="AY131" s="164"/>
      <c r="AZ131" s="148" t="s">
        <v>361</v>
      </c>
      <c r="BA131" s="147" t="s">
        <v>8</v>
      </c>
      <c r="BB131" s="137">
        <v>1</v>
      </c>
      <c r="BC131" s="331">
        <v>0</v>
      </c>
      <c r="BD131" s="331">
        <v>0</v>
      </c>
      <c r="BE131" s="150">
        <v>4</v>
      </c>
      <c r="BF131" s="150">
        <v>0</v>
      </c>
      <c r="BG131" s="150">
        <v>0</v>
      </c>
      <c r="BH131" s="331"/>
      <c r="BI131" s="138"/>
      <c r="BJ131" s="149" t="s">
        <v>2006</v>
      </c>
      <c r="BK131" s="143" t="s">
        <v>2100</v>
      </c>
      <c r="BM131" s="148" t="s">
        <v>408</v>
      </c>
      <c r="BN131" s="147" t="s">
        <v>19</v>
      </c>
      <c r="BO131" s="137">
        <v>0</v>
      </c>
      <c r="BP131" s="331">
        <v>1</v>
      </c>
      <c r="BQ131" s="331">
        <v>0</v>
      </c>
      <c r="BR131" s="150">
        <v>4</v>
      </c>
      <c r="BS131" s="150">
        <v>2</v>
      </c>
      <c r="BT131" s="150">
        <v>1</v>
      </c>
      <c r="BU131" s="331"/>
      <c r="BV131" s="138"/>
      <c r="BW131" s="149" t="s">
        <v>1568</v>
      </c>
      <c r="BX131" s="143" t="s">
        <v>1971</v>
      </c>
      <c r="BY131" s="164"/>
      <c r="EZ131" s="148" t="s">
        <v>689</v>
      </c>
      <c r="FA131" s="143" t="s">
        <v>374</v>
      </c>
      <c r="FB131" s="137">
        <v>2</v>
      </c>
      <c r="FC131" s="331">
        <v>1</v>
      </c>
      <c r="FD131" s="331">
        <v>1</v>
      </c>
      <c r="FE131" s="331">
        <v>1</v>
      </c>
      <c r="FF131" s="331">
        <v>1</v>
      </c>
      <c r="FG131" s="138">
        <v>1</v>
      </c>
      <c r="FH131" s="254"/>
      <c r="FI131" s="331"/>
      <c r="FJ131" s="146" t="s">
        <v>1562</v>
      </c>
      <c r="FK131" s="143" t="s">
        <v>2101</v>
      </c>
      <c r="GJ131" s="148" t="s">
        <v>2090</v>
      </c>
      <c r="GK131" s="143" t="s">
        <v>4</v>
      </c>
      <c r="GL131" s="254">
        <v>2</v>
      </c>
      <c r="GM131" s="331">
        <v>1</v>
      </c>
      <c r="GN131" s="331">
        <v>0</v>
      </c>
      <c r="GO131" s="331">
        <v>1</v>
      </c>
      <c r="GP131" s="331">
        <v>2</v>
      </c>
      <c r="GQ131" s="355"/>
      <c r="GR131" s="355"/>
      <c r="GS131" s="355"/>
      <c r="GT131" s="146" t="s">
        <v>2091</v>
      </c>
      <c r="GU131" s="143" t="s">
        <v>1926</v>
      </c>
      <c r="HJ131" s="148" t="s">
        <v>1094</v>
      </c>
      <c r="HK131" s="143" t="s">
        <v>1</v>
      </c>
      <c r="HL131" s="254">
        <v>0</v>
      </c>
      <c r="HM131" s="331">
        <v>0</v>
      </c>
      <c r="HN131" s="331">
        <v>0</v>
      </c>
      <c r="HO131" s="355"/>
      <c r="HP131" s="147"/>
      <c r="HQ131" s="146" t="s">
        <v>1297</v>
      </c>
      <c r="HR131" s="143" t="s">
        <v>1386</v>
      </c>
    </row>
    <row r="132" spans="2:226">
      <c r="B132" s="148" t="s">
        <v>61</v>
      </c>
      <c r="C132" s="147" t="s">
        <v>7</v>
      </c>
      <c r="D132" s="137">
        <v>1</v>
      </c>
      <c r="E132" s="331">
        <v>0</v>
      </c>
      <c r="F132" s="331">
        <v>0</v>
      </c>
      <c r="G132" s="150">
        <v>4</v>
      </c>
      <c r="H132" s="331"/>
      <c r="I132" s="138"/>
      <c r="J132" s="137">
        <v>1</v>
      </c>
      <c r="K132" s="143" t="s">
        <v>2102</v>
      </c>
      <c r="L132" s="164"/>
      <c r="M132" s="148" t="s">
        <v>188</v>
      </c>
      <c r="N132" s="143" t="s">
        <v>8</v>
      </c>
      <c r="O132" s="137">
        <v>1</v>
      </c>
      <c r="P132" s="331">
        <v>0</v>
      </c>
      <c r="Q132" s="331">
        <v>0</v>
      </c>
      <c r="R132" s="331">
        <v>4</v>
      </c>
      <c r="S132" s="331">
        <v>0</v>
      </c>
      <c r="T132" s="150">
        <v>0</v>
      </c>
      <c r="U132" s="331"/>
      <c r="V132" s="138"/>
      <c r="W132" s="149" t="s">
        <v>2018</v>
      </c>
      <c r="X132" s="143" t="s">
        <v>2020</v>
      </c>
      <c r="Y132" s="164"/>
      <c r="Z132" s="148" t="s">
        <v>277</v>
      </c>
      <c r="AA132" s="143" t="s">
        <v>4</v>
      </c>
      <c r="AB132" s="137">
        <v>2</v>
      </c>
      <c r="AC132" s="331">
        <v>1</v>
      </c>
      <c r="AD132" s="331">
        <v>1</v>
      </c>
      <c r="AE132" s="331">
        <v>1</v>
      </c>
      <c r="AF132" s="331">
        <v>1</v>
      </c>
      <c r="AG132" s="150">
        <v>0</v>
      </c>
      <c r="AH132" s="331"/>
      <c r="AI132" s="138"/>
      <c r="AJ132" s="137" t="s">
        <v>1931</v>
      </c>
      <c r="AK132" s="143" t="s">
        <v>2103</v>
      </c>
      <c r="AL132" s="164"/>
      <c r="AM132" s="148" t="s">
        <v>303</v>
      </c>
      <c r="AN132" s="143" t="s">
        <v>4</v>
      </c>
      <c r="AO132" s="137">
        <v>2</v>
      </c>
      <c r="AP132" s="331">
        <v>1</v>
      </c>
      <c r="AQ132" s="331">
        <v>1</v>
      </c>
      <c r="AR132" s="331">
        <v>1</v>
      </c>
      <c r="AS132" s="331">
        <v>1</v>
      </c>
      <c r="AT132" s="150">
        <v>0</v>
      </c>
      <c r="AU132" s="331"/>
      <c r="AV132" s="138"/>
      <c r="AW132" s="137" t="s">
        <v>1933</v>
      </c>
      <c r="AX132" s="143" t="s">
        <v>2103</v>
      </c>
      <c r="AY132" s="164"/>
      <c r="AZ132" s="148" t="s">
        <v>359</v>
      </c>
      <c r="BA132" s="147" t="s">
        <v>9</v>
      </c>
      <c r="BB132" s="137">
        <v>1</v>
      </c>
      <c r="BC132" s="331">
        <v>0</v>
      </c>
      <c r="BD132" s="331">
        <v>0</v>
      </c>
      <c r="BE132" s="150">
        <v>4</v>
      </c>
      <c r="BF132" s="150">
        <v>0</v>
      </c>
      <c r="BG132" s="150">
        <v>0</v>
      </c>
      <c r="BH132" s="331"/>
      <c r="BI132" s="138"/>
      <c r="BJ132" s="149" t="s">
        <v>2006</v>
      </c>
      <c r="BK132" s="143" t="s">
        <v>2104</v>
      </c>
      <c r="BM132" s="148" t="s">
        <v>408</v>
      </c>
      <c r="BN132" s="147" t="s">
        <v>20</v>
      </c>
      <c r="BO132" s="137">
        <v>2</v>
      </c>
      <c r="BP132" s="331">
        <v>1</v>
      </c>
      <c r="BQ132" s="331">
        <v>1</v>
      </c>
      <c r="BR132" s="150">
        <v>1</v>
      </c>
      <c r="BS132" s="150">
        <v>1</v>
      </c>
      <c r="BT132" s="150">
        <v>1</v>
      </c>
      <c r="BU132" s="331"/>
      <c r="BV132" s="138"/>
      <c r="BW132" s="149" t="s">
        <v>1568</v>
      </c>
      <c r="BX132" s="143" t="s">
        <v>1977</v>
      </c>
      <c r="BY132" s="164"/>
      <c r="EZ132" s="148" t="s">
        <v>689</v>
      </c>
      <c r="FA132" s="143" t="s">
        <v>375</v>
      </c>
      <c r="FB132" s="137">
        <v>2</v>
      </c>
      <c r="FC132" s="331">
        <v>1</v>
      </c>
      <c r="FD132" s="331">
        <v>1</v>
      </c>
      <c r="FE132" s="331">
        <v>1</v>
      </c>
      <c r="FF132" s="331">
        <v>4</v>
      </c>
      <c r="FG132" s="138">
        <v>1</v>
      </c>
      <c r="FH132" s="254"/>
      <c r="FI132" s="331"/>
      <c r="FJ132" s="146" t="s">
        <v>1562</v>
      </c>
      <c r="FK132" s="143" t="s">
        <v>2105</v>
      </c>
      <c r="GJ132" s="148" t="s">
        <v>2090</v>
      </c>
      <c r="GK132" s="143" t="s">
        <v>5</v>
      </c>
      <c r="GL132" s="254">
        <v>3</v>
      </c>
      <c r="GM132" s="331">
        <v>0</v>
      </c>
      <c r="GN132" s="331">
        <v>0</v>
      </c>
      <c r="GO132" s="331">
        <v>4</v>
      </c>
      <c r="GP132" s="331">
        <v>3</v>
      </c>
      <c r="GQ132" s="355"/>
      <c r="GR132" s="355"/>
      <c r="GS132" s="355"/>
      <c r="GT132" s="146" t="s">
        <v>2091</v>
      </c>
      <c r="GU132" s="143" t="s">
        <v>802</v>
      </c>
      <c r="HJ132" s="148" t="s">
        <v>1094</v>
      </c>
      <c r="HK132" s="143" t="s">
        <v>2</v>
      </c>
      <c r="HL132" s="254">
        <v>0</v>
      </c>
      <c r="HM132" s="331">
        <v>0</v>
      </c>
      <c r="HN132" s="331">
        <v>0</v>
      </c>
      <c r="HO132" s="355"/>
      <c r="HP132" s="147"/>
      <c r="HQ132" s="146" t="s">
        <v>1297</v>
      </c>
      <c r="HR132" s="143" t="s">
        <v>1395</v>
      </c>
    </row>
    <row r="133" spans="2:226">
      <c r="B133" s="148" t="s">
        <v>61</v>
      </c>
      <c r="C133" s="147" t="s">
        <v>8</v>
      </c>
      <c r="D133" s="137">
        <v>0</v>
      </c>
      <c r="E133" s="331">
        <v>1</v>
      </c>
      <c r="F133" s="331">
        <v>1</v>
      </c>
      <c r="G133" s="150">
        <v>1</v>
      </c>
      <c r="H133" s="331"/>
      <c r="I133" s="138"/>
      <c r="J133" s="137">
        <v>1</v>
      </c>
      <c r="K133" s="143" t="s">
        <v>2106</v>
      </c>
      <c r="L133" s="164"/>
      <c r="M133" s="148" t="s">
        <v>198</v>
      </c>
      <c r="N133" s="143" t="s">
        <v>8</v>
      </c>
      <c r="O133" s="137">
        <v>1</v>
      </c>
      <c r="P133" s="331">
        <v>0</v>
      </c>
      <c r="Q133" s="331">
        <v>0</v>
      </c>
      <c r="R133" s="331">
        <v>4</v>
      </c>
      <c r="S133" s="331">
        <v>0</v>
      </c>
      <c r="T133" s="150">
        <v>0</v>
      </c>
      <c r="U133" s="331"/>
      <c r="V133" s="138"/>
      <c r="W133" s="149" t="s">
        <v>2018</v>
      </c>
      <c r="X133" s="143" t="s">
        <v>2027</v>
      </c>
      <c r="Y133" s="164"/>
      <c r="Z133" s="148" t="s">
        <v>277</v>
      </c>
      <c r="AA133" s="143" t="s">
        <v>5</v>
      </c>
      <c r="AB133" s="137">
        <v>0</v>
      </c>
      <c r="AC133" s="331">
        <v>1</v>
      </c>
      <c r="AD133" s="331">
        <v>7</v>
      </c>
      <c r="AE133" s="331">
        <v>1</v>
      </c>
      <c r="AF133" s="331">
        <v>1</v>
      </c>
      <c r="AG133" s="150">
        <v>0</v>
      </c>
      <c r="AH133" s="331"/>
      <c r="AI133" s="138"/>
      <c r="AJ133" s="137" t="s">
        <v>1931</v>
      </c>
      <c r="AK133" s="143" t="s">
        <v>2107</v>
      </c>
      <c r="AL133" s="164"/>
      <c r="AM133" s="148" t="s">
        <v>303</v>
      </c>
      <c r="AN133" s="143" t="s">
        <v>5</v>
      </c>
      <c r="AO133" s="137">
        <v>0</v>
      </c>
      <c r="AP133" s="331">
        <v>1</v>
      </c>
      <c r="AQ133" s="331">
        <v>7</v>
      </c>
      <c r="AR133" s="331">
        <v>1</v>
      </c>
      <c r="AS133" s="331">
        <v>1</v>
      </c>
      <c r="AT133" s="150">
        <v>0</v>
      </c>
      <c r="AU133" s="331"/>
      <c r="AV133" s="138"/>
      <c r="AW133" s="137" t="s">
        <v>1933</v>
      </c>
      <c r="AX133" s="143" t="s">
        <v>2107</v>
      </c>
      <c r="AY133" s="164"/>
      <c r="AZ133" s="148" t="s">
        <v>361</v>
      </c>
      <c r="BA133" s="147" t="s">
        <v>9</v>
      </c>
      <c r="BB133" s="137">
        <v>1</v>
      </c>
      <c r="BC133" s="331">
        <v>0</v>
      </c>
      <c r="BD133" s="331">
        <v>0</v>
      </c>
      <c r="BE133" s="150">
        <v>4</v>
      </c>
      <c r="BF133" s="150">
        <v>0</v>
      </c>
      <c r="BG133" s="150">
        <v>0</v>
      </c>
      <c r="BH133" s="331"/>
      <c r="BI133" s="138"/>
      <c r="BJ133" s="149" t="s">
        <v>2006</v>
      </c>
      <c r="BK133" s="143" t="s">
        <v>2027</v>
      </c>
      <c r="BM133" s="148" t="s">
        <v>408</v>
      </c>
      <c r="BN133" s="147" t="s">
        <v>311</v>
      </c>
      <c r="BO133" s="137">
        <v>2</v>
      </c>
      <c r="BP133" s="331">
        <v>1</v>
      </c>
      <c r="BQ133" s="331">
        <v>1</v>
      </c>
      <c r="BR133" s="150">
        <v>1</v>
      </c>
      <c r="BS133" s="150">
        <v>1</v>
      </c>
      <c r="BT133" s="150">
        <v>1</v>
      </c>
      <c r="BU133" s="331"/>
      <c r="BV133" s="138"/>
      <c r="BW133" s="149" t="s">
        <v>1568</v>
      </c>
      <c r="BX133" s="143" t="s">
        <v>1983</v>
      </c>
      <c r="BY133" s="164"/>
      <c r="EZ133" s="148" t="s">
        <v>689</v>
      </c>
      <c r="FA133" s="143" t="s">
        <v>376</v>
      </c>
      <c r="FB133" s="137">
        <v>2</v>
      </c>
      <c r="FC133" s="331">
        <v>1</v>
      </c>
      <c r="FD133" s="331">
        <v>1</v>
      </c>
      <c r="FE133" s="331">
        <v>1</v>
      </c>
      <c r="FF133" s="331">
        <v>4</v>
      </c>
      <c r="FG133" s="138">
        <v>1</v>
      </c>
      <c r="FH133" s="254"/>
      <c r="FI133" s="331"/>
      <c r="FJ133" s="146" t="s">
        <v>1562</v>
      </c>
      <c r="FK133" s="143" t="s">
        <v>2108</v>
      </c>
      <c r="GJ133" s="148" t="s">
        <v>2090</v>
      </c>
      <c r="GK133" s="143" t="s">
        <v>8</v>
      </c>
      <c r="GL133" s="254">
        <v>0</v>
      </c>
      <c r="GM133" s="331">
        <v>1</v>
      </c>
      <c r="GN133" s="331">
        <v>1</v>
      </c>
      <c r="GO133" s="331">
        <v>1</v>
      </c>
      <c r="GP133" s="331">
        <v>1</v>
      </c>
      <c r="GQ133" s="355"/>
      <c r="GR133" s="355"/>
      <c r="GS133" s="355"/>
      <c r="GT133" s="146" t="s">
        <v>2091</v>
      </c>
      <c r="GU133" s="143" t="s">
        <v>2109</v>
      </c>
      <c r="HJ133" s="148" t="s">
        <v>1094</v>
      </c>
      <c r="HK133" s="143" t="s">
        <v>3</v>
      </c>
      <c r="HL133" s="254">
        <v>0</v>
      </c>
      <c r="HM133" s="331">
        <v>0</v>
      </c>
      <c r="HN133" s="331">
        <v>0</v>
      </c>
      <c r="HO133" s="355"/>
      <c r="HP133" s="147"/>
      <c r="HQ133" s="146" t="s">
        <v>1297</v>
      </c>
      <c r="HR133" s="143" t="s">
        <v>1502</v>
      </c>
    </row>
    <row r="134" spans="2:226">
      <c r="B134" s="148" t="s">
        <v>61</v>
      </c>
      <c r="C134" s="147" t="s">
        <v>18</v>
      </c>
      <c r="D134" s="137">
        <v>0</v>
      </c>
      <c r="E134" s="331">
        <v>0</v>
      </c>
      <c r="F134" s="331">
        <v>0</v>
      </c>
      <c r="G134" s="150">
        <v>4</v>
      </c>
      <c r="H134" s="331"/>
      <c r="I134" s="138"/>
      <c r="J134" s="137">
        <v>1</v>
      </c>
      <c r="K134" s="143" t="s">
        <v>2110</v>
      </c>
      <c r="L134" s="164"/>
      <c r="M134" s="148" t="s">
        <v>188</v>
      </c>
      <c r="N134" s="143" t="s">
        <v>9</v>
      </c>
      <c r="O134" s="137">
        <v>1</v>
      </c>
      <c r="P134" s="331">
        <v>0</v>
      </c>
      <c r="Q134" s="331">
        <v>0</v>
      </c>
      <c r="R134" s="331">
        <v>4</v>
      </c>
      <c r="S134" s="331">
        <v>0</v>
      </c>
      <c r="T134" s="150">
        <v>0</v>
      </c>
      <c r="U134" s="331"/>
      <c r="V134" s="138"/>
      <c r="W134" s="149" t="s">
        <v>2018</v>
      </c>
      <c r="X134" s="143" t="s">
        <v>2032</v>
      </c>
      <c r="Y134" s="164"/>
      <c r="Z134" s="148" t="s">
        <v>277</v>
      </c>
      <c r="AA134" s="143" t="s">
        <v>6</v>
      </c>
      <c r="AB134" s="137">
        <v>0</v>
      </c>
      <c r="AC134" s="331">
        <v>1</v>
      </c>
      <c r="AD134" s="331">
        <v>3</v>
      </c>
      <c r="AE134" s="331">
        <v>1</v>
      </c>
      <c r="AF134" s="331">
        <v>1</v>
      </c>
      <c r="AG134" s="150">
        <v>0</v>
      </c>
      <c r="AH134" s="331"/>
      <c r="AI134" s="138"/>
      <c r="AJ134" s="137" t="s">
        <v>1931</v>
      </c>
      <c r="AK134" s="143" t="s">
        <v>2111</v>
      </c>
      <c r="AL134" s="164"/>
      <c r="AM134" s="148" t="s">
        <v>303</v>
      </c>
      <c r="AN134" s="143" t="s">
        <v>6</v>
      </c>
      <c r="AO134" s="137">
        <v>0</v>
      </c>
      <c r="AP134" s="331">
        <v>1</v>
      </c>
      <c r="AQ134" s="331">
        <v>3</v>
      </c>
      <c r="AR134" s="331">
        <v>1</v>
      </c>
      <c r="AS134" s="331">
        <v>1</v>
      </c>
      <c r="AT134" s="150">
        <v>0</v>
      </c>
      <c r="AU134" s="331"/>
      <c r="AV134" s="138"/>
      <c r="AW134" s="137" t="s">
        <v>1933</v>
      </c>
      <c r="AX134" s="143" t="s">
        <v>2111</v>
      </c>
      <c r="AY134" s="164"/>
      <c r="AZ134" s="148" t="s">
        <v>359</v>
      </c>
      <c r="BA134" s="147" t="s">
        <v>10</v>
      </c>
      <c r="BB134" s="137">
        <v>1</v>
      </c>
      <c r="BC134" s="331">
        <v>0</v>
      </c>
      <c r="BD134" s="331">
        <v>0</v>
      </c>
      <c r="BE134" s="150">
        <v>4</v>
      </c>
      <c r="BF134" s="150">
        <v>0</v>
      </c>
      <c r="BG134" s="150">
        <v>0</v>
      </c>
      <c r="BH134" s="331"/>
      <c r="BI134" s="138"/>
      <c r="BJ134" s="149" t="s">
        <v>2006</v>
      </c>
      <c r="BK134" s="143" t="s">
        <v>2112</v>
      </c>
      <c r="BM134" s="148" t="s">
        <v>408</v>
      </c>
      <c r="BN134" s="147" t="s">
        <v>374</v>
      </c>
      <c r="BO134" s="137">
        <v>2</v>
      </c>
      <c r="BP134" s="331">
        <v>1</v>
      </c>
      <c r="BQ134" s="331">
        <v>1</v>
      </c>
      <c r="BR134" s="150">
        <v>1</v>
      </c>
      <c r="BS134" s="150">
        <v>1</v>
      </c>
      <c r="BT134" s="150">
        <v>1</v>
      </c>
      <c r="BU134" s="331"/>
      <c r="BV134" s="138"/>
      <c r="BW134" s="149" t="s">
        <v>1568</v>
      </c>
      <c r="BX134" s="143" t="s">
        <v>1989</v>
      </c>
      <c r="BY134" s="164"/>
      <c r="EZ134" s="148" t="s">
        <v>689</v>
      </c>
      <c r="FA134" s="143" t="s">
        <v>377</v>
      </c>
      <c r="FB134" s="137">
        <v>2</v>
      </c>
      <c r="FC134" s="331">
        <v>1</v>
      </c>
      <c r="FD134" s="331">
        <v>1</v>
      </c>
      <c r="FE134" s="331">
        <v>1</v>
      </c>
      <c r="FF134" s="331">
        <v>4</v>
      </c>
      <c r="FG134" s="138">
        <v>1</v>
      </c>
      <c r="FH134" s="254"/>
      <c r="FI134" s="331"/>
      <c r="FJ134" s="146" t="s">
        <v>1562</v>
      </c>
      <c r="FK134" s="143" t="s">
        <v>2113</v>
      </c>
      <c r="GJ134" s="148" t="s">
        <v>2090</v>
      </c>
      <c r="GK134" s="143" t="s">
        <v>11</v>
      </c>
      <c r="GL134" s="254">
        <v>0</v>
      </c>
      <c r="GM134" s="331">
        <v>1</v>
      </c>
      <c r="GN134" s="331">
        <v>7</v>
      </c>
      <c r="GO134" s="331">
        <v>1</v>
      </c>
      <c r="GP134" s="331">
        <v>1</v>
      </c>
      <c r="GQ134" s="355"/>
      <c r="GR134" s="355"/>
      <c r="GS134" s="355"/>
      <c r="GT134" s="146" t="s">
        <v>2091</v>
      </c>
      <c r="GU134" s="143" t="s">
        <v>1888</v>
      </c>
      <c r="HJ134" s="148" t="s">
        <v>1094</v>
      </c>
      <c r="HK134" s="143" t="s">
        <v>4</v>
      </c>
      <c r="HL134" s="254">
        <v>1</v>
      </c>
      <c r="HM134" s="331">
        <v>0</v>
      </c>
      <c r="HN134" s="331">
        <v>0</v>
      </c>
      <c r="HO134" s="355"/>
      <c r="HP134" s="147"/>
      <c r="HQ134" s="146" t="s">
        <v>1297</v>
      </c>
      <c r="HR134" s="143" t="s">
        <v>2114</v>
      </c>
    </row>
    <row r="135" spans="2:226">
      <c r="B135" s="148" t="s">
        <v>61</v>
      </c>
      <c r="C135" s="147" t="s">
        <v>19</v>
      </c>
      <c r="D135" s="137">
        <v>0</v>
      </c>
      <c r="E135" s="331">
        <v>0</v>
      </c>
      <c r="F135" s="331">
        <v>0</v>
      </c>
      <c r="G135" s="150">
        <v>4</v>
      </c>
      <c r="H135" s="331"/>
      <c r="I135" s="138"/>
      <c r="J135" s="137">
        <v>1</v>
      </c>
      <c r="K135" s="143" t="s">
        <v>2115</v>
      </c>
      <c r="L135" s="164"/>
      <c r="M135" s="148" t="s">
        <v>198</v>
      </c>
      <c r="N135" s="143" t="s">
        <v>9</v>
      </c>
      <c r="O135" s="137">
        <v>1</v>
      </c>
      <c r="P135" s="331">
        <v>0</v>
      </c>
      <c r="Q135" s="331">
        <v>0</v>
      </c>
      <c r="R135" s="331">
        <v>4</v>
      </c>
      <c r="S135" s="331">
        <v>0</v>
      </c>
      <c r="T135" s="150">
        <v>0</v>
      </c>
      <c r="U135" s="331"/>
      <c r="V135" s="138"/>
      <c r="W135" s="149" t="s">
        <v>2018</v>
      </c>
      <c r="X135" s="143" t="s">
        <v>2035</v>
      </c>
      <c r="Y135" s="164"/>
      <c r="Z135" s="148" t="s">
        <v>277</v>
      </c>
      <c r="AA135" s="143" t="s">
        <v>7</v>
      </c>
      <c r="AB135" s="137">
        <v>0</v>
      </c>
      <c r="AC135" s="331">
        <v>1</v>
      </c>
      <c r="AD135" s="331">
        <v>7</v>
      </c>
      <c r="AE135" s="331">
        <v>1</v>
      </c>
      <c r="AF135" s="331">
        <v>1</v>
      </c>
      <c r="AG135" s="150">
        <v>0</v>
      </c>
      <c r="AH135" s="331"/>
      <c r="AI135" s="138"/>
      <c r="AJ135" s="137" t="s">
        <v>1931</v>
      </c>
      <c r="AK135" s="143" t="s">
        <v>2116</v>
      </c>
      <c r="AL135" s="164"/>
      <c r="AM135" s="148" t="s">
        <v>303</v>
      </c>
      <c r="AN135" s="143" t="s">
        <v>7</v>
      </c>
      <c r="AO135" s="137">
        <v>0</v>
      </c>
      <c r="AP135" s="331">
        <v>1</v>
      </c>
      <c r="AQ135" s="331">
        <v>7</v>
      </c>
      <c r="AR135" s="331">
        <v>1</v>
      </c>
      <c r="AS135" s="331">
        <v>1</v>
      </c>
      <c r="AT135" s="150">
        <v>0</v>
      </c>
      <c r="AU135" s="331"/>
      <c r="AV135" s="138"/>
      <c r="AW135" s="137" t="s">
        <v>1933</v>
      </c>
      <c r="AX135" s="143" t="s">
        <v>2116</v>
      </c>
      <c r="AY135" s="164"/>
      <c r="AZ135" s="148" t="s">
        <v>361</v>
      </c>
      <c r="BA135" s="147" t="s">
        <v>10</v>
      </c>
      <c r="BB135" s="137">
        <v>1</v>
      </c>
      <c r="BC135" s="331">
        <v>0</v>
      </c>
      <c r="BD135" s="331">
        <v>0</v>
      </c>
      <c r="BE135" s="150">
        <v>4</v>
      </c>
      <c r="BF135" s="150">
        <v>0</v>
      </c>
      <c r="BG135" s="150">
        <v>0</v>
      </c>
      <c r="BH135" s="331"/>
      <c r="BI135" s="138"/>
      <c r="BJ135" s="149" t="s">
        <v>2006</v>
      </c>
      <c r="BK135" s="143" t="s">
        <v>2035</v>
      </c>
      <c r="BM135" s="148" t="s">
        <v>408</v>
      </c>
      <c r="BN135" s="147" t="s">
        <v>375</v>
      </c>
      <c r="BO135" s="137">
        <v>2</v>
      </c>
      <c r="BP135" s="331">
        <v>1</v>
      </c>
      <c r="BQ135" s="331">
        <v>1</v>
      </c>
      <c r="BR135" s="150">
        <v>1</v>
      </c>
      <c r="BS135" s="150">
        <v>1</v>
      </c>
      <c r="BT135" s="150">
        <v>1</v>
      </c>
      <c r="BU135" s="331"/>
      <c r="BV135" s="138"/>
      <c r="BW135" s="149" t="s">
        <v>1568</v>
      </c>
      <c r="BX135" s="143" t="s">
        <v>2101</v>
      </c>
      <c r="BY135" s="164"/>
      <c r="EZ135" s="148" t="s">
        <v>689</v>
      </c>
      <c r="FA135" s="143" t="s">
        <v>378</v>
      </c>
      <c r="FB135" s="137">
        <v>2</v>
      </c>
      <c r="FC135" s="331">
        <v>1</v>
      </c>
      <c r="FD135" s="331">
        <v>1</v>
      </c>
      <c r="FE135" s="331">
        <v>1</v>
      </c>
      <c r="FF135" s="331">
        <v>4</v>
      </c>
      <c r="FG135" s="138">
        <v>1</v>
      </c>
      <c r="FH135" s="254"/>
      <c r="FI135" s="331"/>
      <c r="FJ135" s="146" t="s">
        <v>1562</v>
      </c>
      <c r="FK135" s="143" t="s">
        <v>1917</v>
      </c>
      <c r="GJ135" s="148" t="s">
        <v>2090</v>
      </c>
      <c r="GK135" s="143" t="s">
        <v>13</v>
      </c>
      <c r="GL135" s="254">
        <v>2</v>
      </c>
      <c r="GM135" s="331">
        <v>1</v>
      </c>
      <c r="GN135" s="331">
        <v>1</v>
      </c>
      <c r="GO135" s="331">
        <v>1</v>
      </c>
      <c r="GP135" s="331">
        <v>1</v>
      </c>
      <c r="GQ135" s="355"/>
      <c r="GR135" s="355"/>
      <c r="GS135" s="355"/>
      <c r="GT135" s="146" t="s">
        <v>2091</v>
      </c>
      <c r="GU135" s="143" t="s">
        <v>1895</v>
      </c>
      <c r="HJ135" s="148" t="s">
        <v>1094</v>
      </c>
      <c r="HK135" s="143" t="s">
        <v>5</v>
      </c>
      <c r="HL135" s="254">
        <v>1</v>
      </c>
      <c r="HM135" s="331">
        <v>0</v>
      </c>
      <c r="HN135" s="331">
        <v>0</v>
      </c>
      <c r="HO135" s="355"/>
      <c r="HP135" s="147"/>
      <c r="HQ135" s="146" t="s">
        <v>1297</v>
      </c>
      <c r="HR135" s="143" t="s">
        <v>2117</v>
      </c>
    </row>
    <row r="136" spans="2:226">
      <c r="B136" s="148" t="s">
        <v>61</v>
      </c>
      <c r="C136" s="147" t="s">
        <v>20</v>
      </c>
      <c r="D136" s="137">
        <v>0</v>
      </c>
      <c r="E136" s="331">
        <v>0</v>
      </c>
      <c r="F136" s="331">
        <v>0</v>
      </c>
      <c r="G136" s="150">
        <v>4</v>
      </c>
      <c r="H136" s="331"/>
      <c r="I136" s="138"/>
      <c r="J136" s="137">
        <v>1</v>
      </c>
      <c r="K136" s="143" t="s">
        <v>2118</v>
      </c>
      <c r="L136" s="164"/>
      <c r="M136" s="148" t="s">
        <v>188</v>
      </c>
      <c r="N136" s="143" t="s">
        <v>10</v>
      </c>
      <c r="O136" s="137">
        <v>1</v>
      </c>
      <c r="P136" s="331">
        <v>0</v>
      </c>
      <c r="Q136" s="331">
        <v>0</v>
      </c>
      <c r="R136" s="331">
        <v>4</v>
      </c>
      <c r="S136" s="331">
        <v>0</v>
      </c>
      <c r="T136" s="150">
        <v>0</v>
      </c>
      <c r="U136" s="331"/>
      <c r="V136" s="138"/>
      <c r="W136" s="149" t="s">
        <v>2018</v>
      </c>
      <c r="X136" s="143" t="s">
        <v>2039</v>
      </c>
      <c r="Y136" s="164"/>
      <c r="Z136" s="148" t="s">
        <v>277</v>
      </c>
      <c r="AA136" s="143" t="s">
        <v>8</v>
      </c>
      <c r="AB136" s="137">
        <v>0</v>
      </c>
      <c r="AC136" s="331">
        <v>1</v>
      </c>
      <c r="AD136" s="331">
        <v>4</v>
      </c>
      <c r="AE136" s="331">
        <v>1</v>
      </c>
      <c r="AF136" s="331">
        <v>1</v>
      </c>
      <c r="AG136" s="150">
        <v>0</v>
      </c>
      <c r="AH136" s="331"/>
      <c r="AI136" s="138"/>
      <c r="AJ136" s="137" t="s">
        <v>1931</v>
      </c>
      <c r="AK136" s="143" t="s">
        <v>2119</v>
      </c>
      <c r="AL136" s="164"/>
      <c r="AM136" s="148" t="s">
        <v>303</v>
      </c>
      <c r="AN136" s="143" t="s">
        <v>8</v>
      </c>
      <c r="AO136" s="137">
        <v>0</v>
      </c>
      <c r="AP136" s="331">
        <v>1</v>
      </c>
      <c r="AQ136" s="331">
        <v>4</v>
      </c>
      <c r="AR136" s="331">
        <v>1</v>
      </c>
      <c r="AS136" s="331">
        <v>1</v>
      </c>
      <c r="AT136" s="150">
        <v>0</v>
      </c>
      <c r="AU136" s="331"/>
      <c r="AV136" s="138"/>
      <c r="AW136" s="137" t="s">
        <v>1933</v>
      </c>
      <c r="AX136" s="143" t="s">
        <v>2119</v>
      </c>
      <c r="AY136" s="164"/>
      <c r="AZ136" s="148" t="s">
        <v>359</v>
      </c>
      <c r="BA136" s="147" t="s">
        <v>11</v>
      </c>
      <c r="BB136" s="137">
        <v>1</v>
      </c>
      <c r="BC136" s="331">
        <v>0</v>
      </c>
      <c r="BD136" s="331">
        <v>0</v>
      </c>
      <c r="BE136" s="150">
        <v>4</v>
      </c>
      <c r="BF136" s="150">
        <v>0</v>
      </c>
      <c r="BG136" s="150">
        <v>0</v>
      </c>
      <c r="BH136" s="331"/>
      <c r="BI136" s="138"/>
      <c r="BJ136" s="149" t="s">
        <v>2006</v>
      </c>
      <c r="BK136" s="143" t="s">
        <v>2120</v>
      </c>
      <c r="BM136" s="148" t="s">
        <v>408</v>
      </c>
      <c r="BN136" s="147" t="s">
        <v>376</v>
      </c>
      <c r="BO136" s="137">
        <v>2</v>
      </c>
      <c r="BP136" s="331">
        <v>1</v>
      </c>
      <c r="BQ136" s="331">
        <v>1</v>
      </c>
      <c r="BR136" s="150">
        <v>1</v>
      </c>
      <c r="BS136" s="150">
        <v>1</v>
      </c>
      <c r="BT136" s="150">
        <v>1</v>
      </c>
      <c r="BU136" s="331"/>
      <c r="BV136" s="138"/>
      <c r="BW136" s="149" t="s">
        <v>1568</v>
      </c>
      <c r="BX136" s="143" t="s">
        <v>2105</v>
      </c>
      <c r="BY136" s="164"/>
      <c r="EZ136" s="148" t="s">
        <v>689</v>
      </c>
      <c r="FA136" s="143" t="s">
        <v>379</v>
      </c>
      <c r="FB136" s="137">
        <v>2</v>
      </c>
      <c r="FC136" s="331">
        <v>1</v>
      </c>
      <c r="FD136" s="331">
        <v>1</v>
      </c>
      <c r="FE136" s="331">
        <v>1</v>
      </c>
      <c r="FF136" s="331">
        <v>4</v>
      </c>
      <c r="FG136" s="138">
        <v>1</v>
      </c>
      <c r="FH136" s="254"/>
      <c r="FI136" s="331"/>
      <c r="FJ136" s="146" t="s">
        <v>1562</v>
      </c>
      <c r="FK136" s="143" t="s">
        <v>2121</v>
      </c>
      <c r="GJ136" s="148" t="s">
        <v>2090</v>
      </c>
      <c r="GK136" s="143" t="s">
        <v>15</v>
      </c>
      <c r="GL136" s="254">
        <v>0</v>
      </c>
      <c r="GM136" s="331">
        <v>1</v>
      </c>
      <c r="GN136" s="331">
        <v>2</v>
      </c>
      <c r="GO136" s="331">
        <v>1</v>
      </c>
      <c r="GP136" s="331">
        <v>1</v>
      </c>
      <c r="GQ136" s="355"/>
      <c r="GR136" s="355"/>
      <c r="GS136" s="355"/>
      <c r="GT136" s="146" t="s">
        <v>2091</v>
      </c>
      <c r="GU136" s="143" t="s">
        <v>2122</v>
      </c>
      <c r="HJ136" s="148" t="s">
        <v>1094</v>
      </c>
      <c r="HK136" s="143" t="s">
        <v>6</v>
      </c>
      <c r="HL136" s="254">
        <v>0</v>
      </c>
      <c r="HM136" s="331">
        <v>1</v>
      </c>
      <c r="HN136" s="331">
        <v>1</v>
      </c>
      <c r="HO136" s="355"/>
      <c r="HP136" s="147"/>
      <c r="HQ136" s="146" t="s">
        <v>1297</v>
      </c>
      <c r="HR136" s="143" t="s">
        <v>2123</v>
      </c>
    </row>
    <row r="137" spans="2:226" ht="13.8" thickBot="1">
      <c r="B137" s="148" t="s">
        <v>64</v>
      </c>
      <c r="C137" s="147" t="s">
        <v>1</v>
      </c>
      <c r="D137" s="137">
        <v>0</v>
      </c>
      <c r="E137" s="331">
        <v>0</v>
      </c>
      <c r="F137" s="331">
        <v>0</v>
      </c>
      <c r="G137" s="150">
        <v>7</v>
      </c>
      <c r="H137" s="331"/>
      <c r="I137" s="138"/>
      <c r="J137" s="137">
        <v>1</v>
      </c>
      <c r="K137" s="143" t="s">
        <v>1517</v>
      </c>
      <c r="L137" s="164"/>
      <c r="M137" s="148" t="s">
        <v>198</v>
      </c>
      <c r="N137" s="143" t="s">
        <v>10</v>
      </c>
      <c r="O137" s="137">
        <v>1</v>
      </c>
      <c r="P137" s="331">
        <v>0</v>
      </c>
      <c r="Q137" s="331">
        <v>0</v>
      </c>
      <c r="R137" s="331">
        <v>4</v>
      </c>
      <c r="S137" s="331">
        <v>0</v>
      </c>
      <c r="T137" s="150">
        <v>0</v>
      </c>
      <c r="U137" s="331"/>
      <c r="V137" s="138"/>
      <c r="W137" s="149" t="s">
        <v>2018</v>
      </c>
      <c r="X137" s="143" t="s">
        <v>2043</v>
      </c>
      <c r="Y137" s="164"/>
      <c r="Z137" s="148" t="s">
        <v>277</v>
      </c>
      <c r="AA137" s="143" t="s">
        <v>10</v>
      </c>
      <c r="AB137" s="137">
        <v>0</v>
      </c>
      <c r="AC137" s="331">
        <v>1</v>
      </c>
      <c r="AD137" s="331">
        <v>4</v>
      </c>
      <c r="AE137" s="331">
        <v>1</v>
      </c>
      <c r="AF137" s="331">
        <v>1</v>
      </c>
      <c r="AG137" s="150">
        <v>0</v>
      </c>
      <c r="AH137" s="331"/>
      <c r="AI137" s="138"/>
      <c r="AJ137" s="137" t="s">
        <v>1931</v>
      </c>
      <c r="AK137" s="143" t="s">
        <v>2124</v>
      </c>
      <c r="AL137" s="164"/>
      <c r="AM137" s="148" t="s">
        <v>303</v>
      </c>
      <c r="AN137" s="143" t="s">
        <v>10</v>
      </c>
      <c r="AO137" s="137">
        <v>0</v>
      </c>
      <c r="AP137" s="331">
        <v>1</v>
      </c>
      <c r="AQ137" s="331">
        <v>4</v>
      </c>
      <c r="AR137" s="331">
        <v>1</v>
      </c>
      <c r="AS137" s="331">
        <v>1</v>
      </c>
      <c r="AT137" s="150">
        <v>0</v>
      </c>
      <c r="AU137" s="331"/>
      <c r="AV137" s="138"/>
      <c r="AW137" s="137" t="s">
        <v>1933</v>
      </c>
      <c r="AX137" s="143" t="s">
        <v>2124</v>
      </c>
      <c r="AY137" s="164"/>
      <c r="AZ137" s="148" t="s">
        <v>361</v>
      </c>
      <c r="BA137" s="147" t="s">
        <v>11</v>
      </c>
      <c r="BB137" s="137">
        <v>1</v>
      </c>
      <c r="BC137" s="331">
        <v>0</v>
      </c>
      <c r="BD137" s="331">
        <v>0</v>
      </c>
      <c r="BE137" s="150">
        <v>4</v>
      </c>
      <c r="BF137" s="150">
        <v>0</v>
      </c>
      <c r="BG137" s="150">
        <v>0</v>
      </c>
      <c r="BH137" s="331"/>
      <c r="BI137" s="138"/>
      <c r="BJ137" s="149" t="s">
        <v>2006</v>
      </c>
      <c r="BK137" s="143" t="s">
        <v>2125</v>
      </c>
      <c r="BM137" s="148" t="s">
        <v>408</v>
      </c>
      <c r="BN137" s="147" t="s">
        <v>377</v>
      </c>
      <c r="BO137" s="137">
        <v>2</v>
      </c>
      <c r="BP137" s="331">
        <v>1</v>
      </c>
      <c r="BQ137" s="331">
        <v>1</v>
      </c>
      <c r="BR137" s="150">
        <v>1</v>
      </c>
      <c r="BS137" s="150">
        <v>1</v>
      </c>
      <c r="BT137" s="150">
        <v>1</v>
      </c>
      <c r="BU137" s="331"/>
      <c r="BV137" s="138"/>
      <c r="BW137" s="149" t="s">
        <v>1568</v>
      </c>
      <c r="BX137" s="143" t="s">
        <v>2108</v>
      </c>
      <c r="BY137" s="164"/>
      <c r="EZ137" s="148" t="s">
        <v>689</v>
      </c>
      <c r="FA137" s="143" t="s">
        <v>380</v>
      </c>
      <c r="FB137" s="137">
        <v>2</v>
      </c>
      <c r="FC137" s="331">
        <v>1</v>
      </c>
      <c r="FD137" s="331">
        <v>1</v>
      </c>
      <c r="FE137" s="331">
        <v>1</v>
      </c>
      <c r="FF137" s="331">
        <v>4</v>
      </c>
      <c r="FG137" s="138">
        <v>1</v>
      </c>
      <c r="FH137" s="254"/>
      <c r="FI137" s="331"/>
      <c r="FJ137" s="146" t="s">
        <v>1562</v>
      </c>
      <c r="FK137" s="143" t="s">
        <v>2126</v>
      </c>
      <c r="GJ137" s="148" t="s">
        <v>2090</v>
      </c>
      <c r="GK137" s="143" t="s">
        <v>17</v>
      </c>
      <c r="GL137" s="254">
        <v>2</v>
      </c>
      <c r="GM137" s="331">
        <v>1</v>
      </c>
      <c r="GN137" s="331">
        <v>12</v>
      </c>
      <c r="GO137" s="331">
        <v>2</v>
      </c>
      <c r="GP137" s="331">
        <v>1</v>
      </c>
      <c r="GQ137" s="355"/>
      <c r="GR137" s="355"/>
      <c r="GS137" s="355"/>
      <c r="GT137" s="146" t="s">
        <v>2091</v>
      </c>
      <c r="GU137" s="143" t="s">
        <v>2127</v>
      </c>
      <c r="HJ137" s="151" t="s">
        <v>1094</v>
      </c>
      <c r="HK137" s="144" t="s">
        <v>7</v>
      </c>
      <c r="HL137" s="342">
        <v>0</v>
      </c>
      <c r="HM137" s="156">
        <v>1</v>
      </c>
      <c r="HN137" s="156">
        <v>1</v>
      </c>
      <c r="HO137" s="172"/>
      <c r="HP137" s="155"/>
      <c r="HQ137" s="250" t="s">
        <v>1297</v>
      </c>
      <c r="HR137" s="144" t="s">
        <v>2128</v>
      </c>
    </row>
    <row r="138" spans="2:226">
      <c r="B138" s="148" t="s">
        <v>64</v>
      </c>
      <c r="C138" s="147" t="s">
        <v>2</v>
      </c>
      <c r="D138" s="137">
        <v>0</v>
      </c>
      <c r="E138" s="331">
        <v>0</v>
      </c>
      <c r="F138" s="331">
        <v>0</v>
      </c>
      <c r="G138" s="150">
        <v>7</v>
      </c>
      <c r="H138" s="331"/>
      <c r="I138" s="138"/>
      <c r="J138" s="137">
        <v>1</v>
      </c>
      <c r="K138" s="143" t="s">
        <v>1529</v>
      </c>
      <c r="L138" s="164"/>
      <c r="M138" s="148" t="s">
        <v>188</v>
      </c>
      <c r="N138" s="143" t="s">
        <v>11</v>
      </c>
      <c r="O138" s="137">
        <v>1</v>
      </c>
      <c r="P138" s="331">
        <v>0</v>
      </c>
      <c r="Q138" s="331">
        <v>0</v>
      </c>
      <c r="R138" s="331">
        <v>4</v>
      </c>
      <c r="S138" s="331">
        <v>0</v>
      </c>
      <c r="T138" s="150">
        <v>0</v>
      </c>
      <c r="U138" s="331"/>
      <c r="V138" s="138"/>
      <c r="W138" s="149" t="s">
        <v>2018</v>
      </c>
      <c r="X138" s="143" t="s">
        <v>2049</v>
      </c>
      <c r="Y138" s="164"/>
      <c r="Z138" s="148" t="s">
        <v>277</v>
      </c>
      <c r="AA138" s="143" t="s">
        <v>11</v>
      </c>
      <c r="AB138" s="137">
        <v>2</v>
      </c>
      <c r="AC138" s="331">
        <v>1</v>
      </c>
      <c r="AD138" s="331">
        <v>10</v>
      </c>
      <c r="AE138" s="331">
        <v>1</v>
      </c>
      <c r="AF138" s="331">
        <v>1</v>
      </c>
      <c r="AG138" s="150">
        <v>0</v>
      </c>
      <c r="AH138" s="331"/>
      <c r="AI138" s="138"/>
      <c r="AJ138" s="137" t="s">
        <v>1931</v>
      </c>
      <c r="AK138" s="143" t="s">
        <v>2129</v>
      </c>
      <c r="AL138" s="164"/>
      <c r="AM138" s="148" t="s">
        <v>303</v>
      </c>
      <c r="AN138" s="143" t="s">
        <v>11</v>
      </c>
      <c r="AO138" s="137">
        <v>2</v>
      </c>
      <c r="AP138" s="331">
        <v>1</v>
      </c>
      <c r="AQ138" s="331">
        <v>10</v>
      </c>
      <c r="AR138" s="331">
        <v>1</v>
      </c>
      <c r="AS138" s="331">
        <v>1</v>
      </c>
      <c r="AT138" s="150">
        <v>0</v>
      </c>
      <c r="AU138" s="331"/>
      <c r="AV138" s="138"/>
      <c r="AW138" s="137" t="s">
        <v>1933</v>
      </c>
      <c r="AX138" s="143" t="s">
        <v>2129</v>
      </c>
      <c r="AY138" s="164"/>
      <c r="AZ138" s="148" t="s">
        <v>359</v>
      </c>
      <c r="BA138" s="147" t="s">
        <v>12</v>
      </c>
      <c r="BB138" s="137">
        <v>1</v>
      </c>
      <c r="BC138" s="331">
        <v>0</v>
      </c>
      <c r="BD138" s="331">
        <v>0</v>
      </c>
      <c r="BE138" s="150">
        <v>4</v>
      </c>
      <c r="BF138" s="150">
        <v>0</v>
      </c>
      <c r="BG138" s="150">
        <v>0</v>
      </c>
      <c r="BH138" s="331"/>
      <c r="BI138" s="138"/>
      <c r="BJ138" s="149" t="s">
        <v>2006</v>
      </c>
      <c r="BK138" s="143" t="s">
        <v>2130</v>
      </c>
      <c r="BM138" s="148" t="s">
        <v>408</v>
      </c>
      <c r="BN138" s="147" t="s">
        <v>378</v>
      </c>
      <c r="BO138" s="137">
        <v>2</v>
      </c>
      <c r="BP138" s="331">
        <v>1</v>
      </c>
      <c r="BQ138" s="331">
        <v>1</v>
      </c>
      <c r="BR138" s="150">
        <v>1</v>
      </c>
      <c r="BS138" s="150">
        <v>1</v>
      </c>
      <c r="BT138" s="150">
        <v>1</v>
      </c>
      <c r="BU138" s="331"/>
      <c r="BV138" s="138"/>
      <c r="BW138" s="149" t="s">
        <v>1568</v>
      </c>
      <c r="BX138" s="143" t="s">
        <v>2113</v>
      </c>
      <c r="BY138" s="164"/>
      <c r="EZ138" s="148" t="s">
        <v>692</v>
      </c>
      <c r="FA138" s="143" t="s">
        <v>3</v>
      </c>
      <c r="FB138" s="137">
        <v>1</v>
      </c>
      <c r="FC138" s="331">
        <v>0</v>
      </c>
      <c r="FD138" s="331">
        <v>0</v>
      </c>
      <c r="FE138" s="331">
        <v>4</v>
      </c>
      <c r="FF138" s="331">
        <v>0</v>
      </c>
      <c r="FG138" s="138">
        <v>0</v>
      </c>
      <c r="FH138" s="254"/>
      <c r="FI138" s="331"/>
      <c r="FJ138" s="146" t="s">
        <v>2131</v>
      </c>
      <c r="FK138" s="143" t="s">
        <v>2132</v>
      </c>
      <c r="GJ138" s="148" t="s">
        <v>2090</v>
      </c>
      <c r="GK138" s="143" t="s">
        <v>18</v>
      </c>
      <c r="GL138" s="254">
        <v>2</v>
      </c>
      <c r="GM138" s="331">
        <v>1</v>
      </c>
      <c r="GN138" s="331">
        <v>12</v>
      </c>
      <c r="GO138" s="331">
        <v>2</v>
      </c>
      <c r="GP138" s="331">
        <v>1</v>
      </c>
      <c r="GQ138" s="355"/>
      <c r="GR138" s="355"/>
      <c r="GS138" s="355"/>
      <c r="GT138" s="146" t="s">
        <v>2091</v>
      </c>
      <c r="GU138" s="143" t="s">
        <v>2133</v>
      </c>
    </row>
    <row r="139" spans="2:226">
      <c r="B139" s="148" t="s">
        <v>64</v>
      </c>
      <c r="C139" s="147" t="s">
        <v>3</v>
      </c>
      <c r="D139" s="137">
        <v>1</v>
      </c>
      <c r="E139" s="331">
        <v>0</v>
      </c>
      <c r="F139" s="331">
        <v>0</v>
      </c>
      <c r="G139" s="150">
        <v>4</v>
      </c>
      <c r="H139" s="331"/>
      <c r="I139" s="138"/>
      <c r="J139" s="137">
        <v>1</v>
      </c>
      <c r="K139" s="143" t="s">
        <v>2134</v>
      </c>
      <c r="L139" s="164"/>
      <c r="M139" s="148" t="s">
        <v>198</v>
      </c>
      <c r="N139" s="143" t="s">
        <v>11</v>
      </c>
      <c r="O139" s="137">
        <v>1</v>
      </c>
      <c r="P139" s="331">
        <v>0</v>
      </c>
      <c r="Q139" s="331">
        <v>0</v>
      </c>
      <c r="R139" s="331">
        <v>4</v>
      </c>
      <c r="S139" s="331">
        <v>0</v>
      </c>
      <c r="T139" s="150">
        <v>0</v>
      </c>
      <c r="U139" s="331"/>
      <c r="V139" s="138"/>
      <c r="W139" s="149" t="s">
        <v>2018</v>
      </c>
      <c r="X139" s="143" t="s">
        <v>2057</v>
      </c>
      <c r="Y139" s="164"/>
      <c r="Z139" s="148" t="s">
        <v>277</v>
      </c>
      <c r="AA139" s="143" t="s">
        <v>12</v>
      </c>
      <c r="AB139" s="137">
        <v>2</v>
      </c>
      <c r="AC139" s="331">
        <v>1</v>
      </c>
      <c r="AD139" s="331">
        <v>10</v>
      </c>
      <c r="AE139" s="331">
        <v>1</v>
      </c>
      <c r="AF139" s="331">
        <v>1</v>
      </c>
      <c r="AG139" s="150">
        <v>0</v>
      </c>
      <c r="AH139" s="331"/>
      <c r="AI139" s="138"/>
      <c r="AJ139" s="137" t="s">
        <v>1931</v>
      </c>
      <c r="AK139" s="143" t="s">
        <v>2135</v>
      </c>
      <c r="AL139" s="164"/>
      <c r="AM139" s="148" t="s">
        <v>303</v>
      </c>
      <c r="AN139" s="143" t="s">
        <v>12</v>
      </c>
      <c r="AO139" s="137">
        <v>2</v>
      </c>
      <c r="AP139" s="331">
        <v>1</v>
      </c>
      <c r="AQ139" s="331">
        <v>10</v>
      </c>
      <c r="AR139" s="331">
        <v>1</v>
      </c>
      <c r="AS139" s="331">
        <v>1</v>
      </c>
      <c r="AT139" s="150">
        <v>0</v>
      </c>
      <c r="AU139" s="331"/>
      <c r="AV139" s="138"/>
      <c r="AW139" s="137" t="s">
        <v>1933</v>
      </c>
      <c r="AX139" s="143" t="s">
        <v>2135</v>
      </c>
      <c r="AY139" s="164"/>
      <c r="AZ139" s="148" t="s">
        <v>361</v>
      </c>
      <c r="BA139" s="147" t="s">
        <v>12</v>
      </c>
      <c r="BB139" s="137">
        <v>1</v>
      </c>
      <c r="BC139" s="331">
        <v>0</v>
      </c>
      <c r="BD139" s="331">
        <v>0</v>
      </c>
      <c r="BE139" s="150">
        <v>4</v>
      </c>
      <c r="BF139" s="150">
        <v>0</v>
      </c>
      <c r="BG139" s="150">
        <v>0</v>
      </c>
      <c r="BH139" s="331"/>
      <c r="BI139" s="138"/>
      <c r="BJ139" s="149" t="s">
        <v>2006</v>
      </c>
      <c r="BK139" s="143" t="s">
        <v>2136</v>
      </c>
      <c r="BM139" s="148" t="s">
        <v>408</v>
      </c>
      <c r="BN139" s="147" t="s">
        <v>379</v>
      </c>
      <c r="BO139" s="137">
        <v>2</v>
      </c>
      <c r="BP139" s="331">
        <v>1</v>
      </c>
      <c r="BQ139" s="331">
        <v>1</v>
      </c>
      <c r="BR139" s="150">
        <v>1</v>
      </c>
      <c r="BS139" s="150">
        <v>1</v>
      </c>
      <c r="BT139" s="150">
        <v>1</v>
      </c>
      <c r="BU139" s="331"/>
      <c r="BV139" s="138"/>
      <c r="BW139" s="149" t="s">
        <v>1568</v>
      </c>
      <c r="BX139" s="143" t="s">
        <v>1917</v>
      </c>
      <c r="BY139" s="164"/>
      <c r="EZ139" s="148" t="s">
        <v>692</v>
      </c>
      <c r="FA139" s="143" t="s">
        <v>10</v>
      </c>
      <c r="FB139" s="137">
        <v>1</v>
      </c>
      <c r="FC139" s="331">
        <v>0</v>
      </c>
      <c r="FD139" s="331">
        <v>0</v>
      </c>
      <c r="FE139" s="331">
        <v>4</v>
      </c>
      <c r="FF139" s="331">
        <v>0</v>
      </c>
      <c r="FG139" s="138">
        <v>0</v>
      </c>
      <c r="FH139" s="254"/>
      <c r="FI139" s="331"/>
      <c r="FJ139" s="146" t="s">
        <v>2131</v>
      </c>
      <c r="FK139" s="143" t="s">
        <v>2014</v>
      </c>
      <c r="GJ139" s="148" t="s">
        <v>1449</v>
      </c>
      <c r="GK139" s="143" t="s">
        <v>1200</v>
      </c>
      <c r="GL139" s="254">
        <v>1</v>
      </c>
      <c r="GM139" s="331">
        <v>0</v>
      </c>
      <c r="GN139" s="331">
        <v>0</v>
      </c>
      <c r="GO139" s="331">
        <v>4</v>
      </c>
      <c r="GP139" s="331">
        <v>0</v>
      </c>
      <c r="GQ139" s="355"/>
      <c r="GR139" s="355"/>
      <c r="GS139" s="355"/>
      <c r="GT139" s="146" t="s">
        <v>2137</v>
      </c>
      <c r="GU139" s="143" t="s">
        <v>2138</v>
      </c>
    </row>
    <row r="140" spans="2:226">
      <c r="B140" s="148" t="s">
        <v>64</v>
      </c>
      <c r="C140" s="147" t="s">
        <v>4</v>
      </c>
      <c r="D140" s="137">
        <v>1</v>
      </c>
      <c r="E140" s="331">
        <v>0</v>
      </c>
      <c r="F140" s="331">
        <v>0</v>
      </c>
      <c r="G140" s="150">
        <v>4</v>
      </c>
      <c r="H140" s="331"/>
      <c r="I140" s="138"/>
      <c r="J140" s="137">
        <v>1</v>
      </c>
      <c r="K140" s="143" t="s">
        <v>2139</v>
      </c>
      <c r="L140" s="164"/>
      <c r="M140" s="148" t="s">
        <v>188</v>
      </c>
      <c r="N140" s="143" t="s">
        <v>12</v>
      </c>
      <c r="O140" s="137">
        <v>1</v>
      </c>
      <c r="P140" s="331">
        <v>0</v>
      </c>
      <c r="Q140" s="331">
        <v>0</v>
      </c>
      <c r="R140" s="331">
        <v>4</v>
      </c>
      <c r="S140" s="331">
        <v>0</v>
      </c>
      <c r="T140" s="150">
        <v>0</v>
      </c>
      <c r="U140" s="331"/>
      <c r="V140" s="138"/>
      <c r="W140" s="149" t="s">
        <v>2018</v>
      </c>
      <c r="X140" s="143" t="s">
        <v>2064</v>
      </c>
      <c r="Y140" s="164"/>
      <c r="Z140" s="148" t="s">
        <v>277</v>
      </c>
      <c r="AA140" s="143" t="s">
        <v>13</v>
      </c>
      <c r="AB140" s="137">
        <v>2</v>
      </c>
      <c r="AC140" s="331">
        <v>1</v>
      </c>
      <c r="AD140" s="331">
        <v>11</v>
      </c>
      <c r="AE140" s="331">
        <v>1</v>
      </c>
      <c r="AF140" s="331">
        <v>1</v>
      </c>
      <c r="AG140" s="150">
        <v>0</v>
      </c>
      <c r="AH140" s="331"/>
      <c r="AI140" s="138"/>
      <c r="AJ140" s="137" t="s">
        <v>1931</v>
      </c>
      <c r="AK140" s="143" t="s">
        <v>2140</v>
      </c>
      <c r="AL140" s="164"/>
      <c r="AM140" s="148" t="s">
        <v>303</v>
      </c>
      <c r="AN140" s="143" t="s">
        <v>13</v>
      </c>
      <c r="AO140" s="137">
        <v>2</v>
      </c>
      <c r="AP140" s="331">
        <v>1</v>
      </c>
      <c r="AQ140" s="331">
        <v>11</v>
      </c>
      <c r="AR140" s="331">
        <v>1</v>
      </c>
      <c r="AS140" s="331">
        <v>1</v>
      </c>
      <c r="AT140" s="150">
        <v>0</v>
      </c>
      <c r="AU140" s="331"/>
      <c r="AV140" s="138"/>
      <c r="AW140" s="137" t="s">
        <v>1933</v>
      </c>
      <c r="AX140" s="143" t="s">
        <v>2140</v>
      </c>
      <c r="AY140" s="164"/>
      <c r="AZ140" s="148" t="s">
        <v>359</v>
      </c>
      <c r="BA140" s="147" t="s">
        <v>13</v>
      </c>
      <c r="BB140" s="137">
        <v>1</v>
      </c>
      <c r="BC140" s="331">
        <v>0</v>
      </c>
      <c r="BD140" s="331">
        <v>0</v>
      </c>
      <c r="BE140" s="150">
        <v>4</v>
      </c>
      <c r="BF140" s="150">
        <v>0</v>
      </c>
      <c r="BG140" s="150">
        <v>0</v>
      </c>
      <c r="BH140" s="331"/>
      <c r="BI140" s="138"/>
      <c r="BJ140" s="149" t="s">
        <v>2006</v>
      </c>
      <c r="BK140" s="143" t="s">
        <v>2141</v>
      </c>
      <c r="BM140" s="148" t="s">
        <v>408</v>
      </c>
      <c r="BN140" s="147" t="s">
        <v>380</v>
      </c>
      <c r="BO140" s="137">
        <v>2</v>
      </c>
      <c r="BP140" s="331">
        <v>1</v>
      </c>
      <c r="BQ140" s="331">
        <v>1</v>
      </c>
      <c r="BR140" s="150">
        <v>1</v>
      </c>
      <c r="BS140" s="150">
        <v>1</v>
      </c>
      <c r="BT140" s="150">
        <v>1</v>
      </c>
      <c r="BU140" s="331"/>
      <c r="BV140" s="138"/>
      <c r="BW140" s="149" t="s">
        <v>1568</v>
      </c>
      <c r="BX140" s="143" t="s">
        <v>2142</v>
      </c>
      <c r="BY140" s="164"/>
      <c r="EZ140" s="148" t="s">
        <v>692</v>
      </c>
      <c r="FA140" s="143" t="s">
        <v>11</v>
      </c>
      <c r="FB140" s="137">
        <v>2</v>
      </c>
      <c r="FC140" s="331">
        <v>1</v>
      </c>
      <c r="FD140" s="331">
        <v>2</v>
      </c>
      <c r="FE140" s="331">
        <v>1</v>
      </c>
      <c r="FF140" s="331">
        <v>2</v>
      </c>
      <c r="FG140" s="138">
        <v>0</v>
      </c>
      <c r="FH140" s="254"/>
      <c r="FI140" s="331"/>
      <c r="FJ140" s="146" t="s">
        <v>2131</v>
      </c>
      <c r="FK140" s="143" t="s">
        <v>2021</v>
      </c>
      <c r="GJ140" s="148" t="s">
        <v>1449</v>
      </c>
      <c r="GK140" s="143" t="s">
        <v>769</v>
      </c>
      <c r="GL140" s="254">
        <v>1</v>
      </c>
      <c r="GM140" s="331">
        <v>0</v>
      </c>
      <c r="GN140" s="331">
        <v>0</v>
      </c>
      <c r="GO140" s="331">
        <v>4</v>
      </c>
      <c r="GP140" s="331">
        <v>0</v>
      </c>
      <c r="GQ140" s="355"/>
      <c r="GR140" s="355"/>
      <c r="GS140" s="355"/>
      <c r="GT140" s="146" t="s">
        <v>2137</v>
      </c>
      <c r="GU140" s="143" t="s">
        <v>2143</v>
      </c>
    </row>
    <row r="141" spans="2:226">
      <c r="B141" s="148" t="s">
        <v>64</v>
      </c>
      <c r="C141" s="147" t="s">
        <v>5</v>
      </c>
      <c r="D141" s="137">
        <v>1</v>
      </c>
      <c r="E141" s="331">
        <v>0</v>
      </c>
      <c r="F141" s="331">
        <v>0</v>
      </c>
      <c r="G141" s="150">
        <v>4</v>
      </c>
      <c r="H141" s="331"/>
      <c r="I141" s="138"/>
      <c r="J141" s="137">
        <v>1</v>
      </c>
      <c r="K141" s="143" t="s">
        <v>2144</v>
      </c>
      <c r="L141" s="164"/>
      <c r="M141" s="148" t="s">
        <v>198</v>
      </c>
      <c r="N141" s="143" t="s">
        <v>12</v>
      </c>
      <c r="O141" s="137">
        <v>1</v>
      </c>
      <c r="P141" s="331">
        <v>0</v>
      </c>
      <c r="Q141" s="331">
        <v>0</v>
      </c>
      <c r="R141" s="331">
        <v>4</v>
      </c>
      <c r="S141" s="331">
        <v>0</v>
      </c>
      <c r="T141" s="150">
        <v>0</v>
      </c>
      <c r="U141" s="331"/>
      <c r="V141" s="138"/>
      <c r="W141" s="149" t="s">
        <v>2018</v>
      </c>
      <c r="X141" s="143" t="s">
        <v>2070</v>
      </c>
      <c r="Y141" s="164"/>
      <c r="Z141" s="148" t="s">
        <v>277</v>
      </c>
      <c r="AA141" s="143" t="s">
        <v>14</v>
      </c>
      <c r="AB141" s="137">
        <v>0</v>
      </c>
      <c r="AC141" s="331">
        <v>1</v>
      </c>
      <c r="AD141" s="331">
        <v>2</v>
      </c>
      <c r="AE141" s="331">
        <v>1</v>
      </c>
      <c r="AF141" s="331">
        <v>1</v>
      </c>
      <c r="AG141" s="150">
        <v>0</v>
      </c>
      <c r="AH141" s="331"/>
      <c r="AI141" s="138"/>
      <c r="AJ141" s="137" t="s">
        <v>1931</v>
      </c>
      <c r="AK141" s="143" t="s">
        <v>2145</v>
      </c>
      <c r="AL141" s="164"/>
      <c r="AM141" s="148" t="s">
        <v>303</v>
      </c>
      <c r="AN141" s="143" t="s">
        <v>14</v>
      </c>
      <c r="AO141" s="137">
        <v>0</v>
      </c>
      <c r="AP141" s="331">
        <v>1</v>
      </c>
      <c r="AQ141" s="331">
        <v>2</v>
      </c>
      <c r="AR141" s="331">
        <v>1</v>
      </c>
      <c r="AS141" s="331">
        <v>1</v>
      </c>
      <c r="AT141" s="150">
        <v>0</v>
      </c>
      <c r="AU141" s="331"/>
      <c r="AV141" s="138"/>
      <c r="AW141" s="137" t="s">
        <v>1933</v>
      </c>
      <c r="AX141" s="143" t="s">
        <v>2145</v>
      </c>
      <c r="AY141" s="164"/>
      <c r="AZ141" s="148" t="s">
        <v>361</v>
      </c>
      <c r="BA141" s="147" t="s">
        <v>13</v>
      </c>
      <c r="BB141" s="137">
        <v>1</v>
      </c>
      <c r="BC141" s="331">
        <v>0</v>
      </c>
      <c r="BD141" s="331">
        <v>0</v>
      </c>
      <c r="BE141" s="150">
        <v>4</v>
      </c>
      <c r="BF141" s="150">
        <v>0</v>
      </c>
      <c r="BG141" s="150">
        <v>0</v>
      </c>
      <c r="BH141" s="331"/>
      <c r="BI141" s="138"/>
      <c r="BJ141" s="149" t="s">
        <v>2006</v>
      </c>
      <c r="BK141" s="143" t="s">
        <v>2146</v>
      </c>
      <c r="BM141" s="148" t="s">
        <v>408</v>
      </c>
      <c r="BN141" s="147" t="s">
        <v>381</v>
      </c>
      <c r="BO141" s="137">
        <v>2</v>
      </c>
      <c r="BP141" s="331">
        <v>1</v>
      </c>
      <c r="BQ141" s="331">
        <v>1</v>
      </c>
      <c r="BR141" s="150">
        <v>1</v>
      </c>
      <c r="BS141" s="150">
        <v>1</v>
      </c>
      <c r="BT141" s="150">
        <v>1</v>
      </c>
      <c r="BU141" s="331"/>
      <c r="BV141" s="138"/>
      <c r="BW141" s="149" t="s">
        <v>1568</v>
      </c>
      <c r="BX141" s="143" t="s">
        <v>2126</v>
      </c>
      <c r="BY141" s="164"/>
      <c r="EZ141" s="148" t="s">
        <v>694</v>
      </c>
      <c r="FA141" s="143" t="s">
        <v>1</v>
      </c>
      <c r="FB141" s="137">
        <v>1</v>
      </c>
      <c r="FC141" s="331">
        <v>0</v>
      </c>
      <c r="FD141" s="331">
        <v>0</v>
      </c>
      <c r="FE141" s="331">
        <v>7</v>
      </c>
      <c r="FF141" s="331">
        <v>0</v>
      </c>
      <c r="FG141" s="138">
        <v>0</v>
      </c>
      <c r="FH141" s="254"/>
      <c r="FI141" s="331"/>
      <c r="FJ141" s="146" t="s">
        <v>2131</v>
      </c>
      <c r="FK141" s="143" t="s">
        <v>1443</v>
      </c>
      <c r="GJ141" s="148" t="s">
        <v>1449</v>
      </c>
      <c r="GK141" s="143" t="s">
        <v>559</v>
      </c>
      <c r="GL141" s="254">
        <v>2</v>
      </c>
      <c r="GM141" s="331">
        <v>1</v>
      </c>
      <c r="GN141" s="331">
        <v>2</v>
      </c>
      <c r="GO141" s="331">
        <v>1</v>
      </c>
      <c r="GP141" s="331">
        <v>2</v>
      </c>
      <c r="GQ141" s="355"/>
      <c r="GR141" s="355"/>
      <c r="GS141" s="355"/>
      <c r="GT141" s="146" t="s">
        <v>2137</v>
      </c>
      <c r="GU141" s="143" t="s">
        <v>2147</v>
      </c>
    </row>
    <row r="142" spans="2:226">
      <c r="B142" s="148" t="s">
        <v>64</v>
      </c>
      <c r="C142" s="147" t="s">
        <v>6</v>
      </c>
      <c r="D142" s="137">
        <v>1</v>
      </c>
      <c r="E142" s="331">
        <v>0</v>
      </c>
      <c r="F142" s="331">
        <v>0</v>
      </c>
      <c r="G142" s="150">
        <v>4</v>
      </c>
      <c r="H142" s="331"/>
      <c r="I142" s="138"/>
      <c r="J142" s="137">
        <v>1</v>
      </c>
      <c r="K142" s="143" t="s">
        <v>2148</v>
      </c>
      <c r="L142" s="164"/>
      <c r="M142" s="148" t="s">
        <v>188</v>
      </c>
      <c r="N142" s="143" t="s">
        <v>13</v>
      </c>
      <c r="O142" s="137">
        <v>1</v>
      </c>
      <c r="P142" s="331">
        <v>0</v>
      </c>
      <c r="Q142" s="331">
        <v>0</v>
      </c>
      <c r="R142" s="331">
        <v>4</v>
      </c>
      <c r="S142" s="331">
        <v>0</v>
      </c>
      <c r="T142" s="150">
        <v>0</v>
      </c>
      <c r="U142" s="331"/>
      <c r="V142" s="138"/>
      <c r="W142" s="149" t="s">
        <v>2018</v>
      </c>
      <c r="X142" s="143" t="s">
        <v>2075</v>
      </c>
      <c r="Y142" s="164"/>
      <c r="Z142" s="148" t="s">
        <v>278</v>
      </c>
      <c r="AA142" s="143" t="s">
        <v>3</v>
      </c>
      <c r="AB142" s="137">
        <v>1</v>
      </c>
      <c r="AC142" s="331">
        <v>0</v>
      </c>
      <c r="AD142" s="331">
        <v>0</v>
      </c>
      <c r="AE142" s="331">
        <v>3</v>
      </c>
      <c r="AF142" s="331">
        <v>0</v>
      </c>
      <c r="AG142" s="150">
        <v>0</v>
      </c>
      <c r="AH142" s="331"/>
      <c r="AI142" s="138"/>
      <c r="AJ142" s="137" t="s">
        <v>2149</v>
      </c>
      <c r="AK142" s="143" t="s">
        <v>2150</v>
      </c>
      <c r="AL142" s="164"/>
      <c r="AM142" s="148" t="s">
        <v>304</v>
      </c>
      <c r="AN142" s="143" t="s">
        <v>3</v>
      </c>
      <c r="AO142" s="137">
        <v>1</v>
      </c>
      <c r="AP142" s="331">
        <v>0</v>
      </c>
      <c r="AQ142" s="331">
        <v>0</v>
      </c>
      <c r="AR142" s="331">
        <v>3</v>
      </c>
      <c r="AS142" s="331">
        <v>0</v>
      </c>
      <c r="AT142" s="150">
        <v>0</v>
      </c>
      <c r="AU142" s="331"/>
      <c r="AV142" s="138"/>
      <c r="AW142" s="137" t="s">
        <v>2151</v>
      </c>
      <c r="AX142" s="143" t="s">
        <v>2150</v>
      </c>
      <c r="AY142" s="164"/>
      <c r="AZ142" s="148" t="s">
        <v>359</v>
      </c>
      <c r="BA142" s="147" t="s">
        <v>14</v>
      </c>
      <c r="BB142" s="137">
        <v>1</v>
      </c>
      <c r="BC142" s="331">
        <v>0</v>
      </c>
      <c r="BD142" s="331">
        <v>0</v>
      </c>
      <c r="BE142" s="150">
        <v>4</v>
      </c>
      <c r="BF142" s="150">
        <v>0</v>
      </c>
      <c r="BG142" s="150">
        <v>0</v>
      </c>
      <c r="BH142" s="331"/>
      <c r="BI142" s="138"/>
      <c r="BJ142" s="149" t="s">
        <v>2006</v>
      </c>
      <c r="BK142" s="143" t="s">
        <v>2152</v>
      </c>
      <c r="BM142" s="148" t="s">
        <v>532</v>
      </c>
      <c r="BN142" s="147" t="s">
        <v>3</v>
      </c>
      <c r="BO142" s="137">
        <v>1</v>
      </c>
      <c r="BP142" s="331">
        <v>0</v>
      </c>
      <c r="BQ142" s="331">
        <v>0</v>
      </c>
      <c r="BR142" s="150">
        <v>4</v>
      </c>
      <c r="BS142" s="150">
        <v>0</v>
      </c>
      <c r="BT142" s="150">
        <v>0</v>
      </c>
      <c r="BU142" s="331"/>
      <c r="BV142" s="138"/>
      <c r="BW142" s="149" t="s">
        <v>2153</v>
      </c>
      <c r="BX142" s="143" t="s">
        <v>2154</v>
      </c>
      <c r="BY142" s="164"/>
      <c r="EZ142" s="148" t="s">
        <v>696</v>
      </c>
      <c r="FA142" s="143" t="s">
        <v>1</v>
      </c>
      <c r="FB142" s="137">
        <v>1</v>
      </c>
      <c r="FC142" s="331">
        <v>0</v>
      </c>
      <c r="FD142" s="331">
        <v>0</v>
      </c>
      <c r="FE142" s="331">
        <v>7</v>
      </c>
      <c r="FF142" s="331">
        <v>0</v>
      </c>
      <c r="FG142" s="138">
        <v>0</v>
      </c>
      <c r="FH142" s="254"/>
      <c r="FI142" s="331"/>
      <c r="FJ142" s="146" t="s">
        <v>2131</v>
      </c>
      <c r="FK142" s="143" t="s">
        <v>1455</v>
      </c>
      <c r="GJ142" s="148" t="s">
        <v>2155</v>
      </c>
      <c r="GK142" s="143" t="s">
        <v>1</v>
      </c>
      <c r="GL142" s="254">
        <v>1</v>
      </c>
      <c r="GM142" s="331">
        <v>0</v>
      </c>
      <c r="GN142" s="331">
        <v>0</v>
      </c>
      <c r="GO142" s="331">
        <v>7</v>
      </c>
      <c r="GP142" s="331">
        <v>0</v>
      </c>
      <c r="GQ142" s="355"/>
      <c r="GR142" s="355"/>
      <c r="GS142" s="355"/>
      <c r="GT142" s="146" t="s">
        <v>2137</v>
      </c>
      <c r="GU142" s="143" t="s">
        <v>1540</v>
      </c>
    </row>
    <row r="143" spans="2:226">
      <c r="B143" s="148" t="s">
        <v>64</v>
      </c>
      <c r="C143" s="147" t="s">
        <v>7</v>
      </c>
      <c r="D143" s="137">
        <v>1</v>
      </c>
      <c r="E143" s="331">
        <v>0</v>
      </c>
      <c r="F143" s="331">
        <v>0</v>
      </c>
      <c r="G143" s="150">
        <v>4</v>
      </c>
      <c r="H143" s="331"/>
      <c r="I143" s="138"/>
      <c r="J143" s="137">
        <v>1</v>
      </c>
      <c r="K143" s="143" t="s">
        <v>2156</v>
      </c>
      <c r="L143" s="164"/>
      <c r="M143" s="148" t="s">
        <v>198</v>
      </c>
      <c r="N143" s="143" t="s">
        <v>13</v>
      </c>
      <c r="O143" s="137">
        <v>1</v>
      </c>
      <c r="P143" s="331">
        <v>0</v>
      </c>
      <c r="Q143" s="331">
        <v>0</v>
      </c>
      <c r="R143" s="331">
        <v>4</v>
      </c>
      <c r="S143" s="331">
        <v>0</v>
      </c>
      <c r="T143" s="150">
        <v>0</v>
      </c>
      <c r="U143" s="331"/>
      <c r="V143" s="138"/>
      <c r="W143" s="149" t="s">
        <v>2018</v>
      </c>
      <c r="X143" s="143" t="s">
        <v>2080</v>
      </c>
      <c r="Y143" s="164"/>
      <c r="Z143" s="148" t="s">
        <v>278</v>
      </c>
      <c r="AA143" s="143" t="s">
        <v>8</v>
      </c>
      <c r="AB143" s="137">
        <v>1</v>
      </c>
      <c r="AC143" s="331">
        <v>0</v>
      </c>
      <c r="AD143" s="331">
        <v>0</v>
      </c>
      <c r="AE143" s="331">
        <v>3</v>
      </c>
      <c r="AF143" s="331">
        <v>0</v>
      </c>
      <c r="AG143" s="150">
        <v>0</v>
      </c>
      <c r="AH143" s="331"/>
      <c r="AI143" s="138"/>
      <c r="AJ143" s="137" t="s">
        <v>2149</v>
      </c>
      <c r="AK143" s="143" t="s">
        <v>2157</v>
      </c>
      <c r="AL143" s="164"/>
      <c r="AM143" s="148" t="s">
        <v>304</v>
      </c>
      <c r="AN143" s="143" t="s">
        <v>8</v>
      </c>
      <c r="AO143" s="137">
        <v>1</v>
      </c>
      <c r="AP143" s="331">
        <v>0</v>
      </c>
      <c r="AQ143" s="331">
        <v>0</v>
      </c>
      <c r="AR143" s="331">
        <v>3</v>
      </c>
      <c r="AS143" s="331">
        <v>0</v>
      </c>
      <c r="AT143" s="150">
        <v>0</v>
      </c>
      <c r="AU143" s="331"/>
      <c r="AV143" s="138"/>
      <c r="AW143" s="137" t="s">
        <v>2151</v>
      </c>
      <c r="AX143" s="143" t="s">
        <v>2157</v>
      </c>
      <c r="AY143" s="164"/>
      <c r="AZ143" s="148" t="s">
        <v>361</v>
      </c>
      <c r="BA143" s="147" t="s">
        <v>14</v>
      </c>
      <c r="BB143" s="137">
        <v>1</v>
      </c>
      <c r="BC143" s="331">
        <v>0</v>
      </c>
      <c r="BD143" s="331">
        <v>0</v>
      </c>
      <c r="BE143" s="150">
        <v>4</v>
      </c>
      <c r="BF143" s="150">
        <v>0</v>
      </c>
      <c r="BG143" s="150">
        <v>0</v>
      </c>
      <c r="BH143" s="331"/>
      <c r="BI143" s="138"/>
      <c r="BJ143" s="149" t="s">
        <v>2006</v>
      </c>
      <c r="BK143" s="143" t="s">
        <v>2158</v>
      </c>
      <c r="BM143" s="148" t="s">
        <v>532</v>
      </c>
      <c r="BN143" s="147" t="s">
        <v>10</v>
      </c>
      <c r="BO143" s="137">
        <v>1</v>
      </c>
      <c r="BP143" s="331">
        <v>0</v>
      </c>
      <c r="BQ143" s="331">
        <v>0</v>
      </c>
      <c r="BR143" s="150">
        <v>4</v>
      </c>
      <c r="BS143" s="150">
        <v>0</v>
      </c>
      <c r="BT143" s="150">
        <v>0</v>
      </c>
      <c r="BU143" s="331"/>
      <c r="BV143" s="138"/>
      <c r="BW143" s="149" t="s">
        <v>2153</v>
      </c>
      <c r="BX143" s="143" t="s">
        <v>2014</v>
      </c>
      <c r="BY143" s="164"/>
      <c r="EZ143" s="148" t="s">
        <v>694</v>
      </c>
      <c r="FA143" s="143" t="s">
        <v>2</v>
      </c>
      <c r="FB143" s="137">
        <v>1</v>
      </c>
      <c r="FC143" s="331">
        <v>0</v>
      </c>
      <c r="FD143" s="331">
        <v>0</v>
      </c>
      <c r="FE143" s="331">
        <v>7</v>
      </c>
      <c r="FF143" s="331">
        <v>0</v>
      </c>
      <c r="FG143" s="138">
        <v>0</v>
      </c>
      <c r="FH143" s="254"/>
      <c r="FI143" s="331"/>
      <c r="FJ143" s="146" t="s">
        <v>2131</v>
      </c>
      <c r="FK143" s="143" t="s">
        <v>1468</v>
      </c>
      <c r="GJ143" s="148" t="s">
        <v>2159</v>
      </c>
      <c r="GK143" s="143" t="s">
        <v>1</v>
      </c>
      <c r="GL143" s="254">
        <v>1</v>
      </c>
      <c r="GM143" s="331">
        <v>0</v>
      </c>
      <c r="GN143" s="331">
        <v>0</v>
      </c>
      <c r="GO143" s="331">
        <v>7</v>
      </c>
      <c r="GP143" s="331">
        <v>0</v>
      </c>
      <c r="GQ143" s="355"/>
      <c r="GR143" s="355"/>
      <c r="GS143" s="355"/>
      <c r="GT143" s="146" t="s">
        <v>2137</v>
      </c>
      <c r="GU143" s="143" t="s">
        <v>1455</v>
      </c>
    </row>
    <row r="144" spans="2:226">
      <c r="B144" s="148" t="s">
        <v>64</v>
      </c>
      <c r="C144" s="147" t="s">
        <v>8</v>
      </c>
      <c r="D144" s="137">
        <v>0</v>
      </c>
      <c r="E144" s="331">
        <v>1</v>
      </c>
      <c r="F144" s="331">
        <v>1</v>
      </c>
      <c r="G144" s="150">
        <v>1</v>
      </c>
      <c r="H144" s="331"/>
      <c r="I144" s="138"/>
      <c r="J144" s="137">
        <v>1</v>
      </c>
      <c r="K144" s="143" t="s">
        <v>2160</v>
      </c>
      <c r="L144" s="164"/>
      <c r="M144" s="148" t="s">
        <v>188</v>
      </c>
      <c r="N144" s="143" t="s">
        <v>14</v>
      </c>
      <c r="O144" s="137">
        <v>1</v>
      </c>
      <c r="P144" s="331">
        <v>0</v>
      </c>
      <c r="Q144" s="331">
        <v>0</v>
      </c>
      <c r="R144" s="331">
        <v>4</v>
      </c>
      <c r="S144" s="331">
        <v>0</v>
      </c>
      <c r="T144" s="150">
        <v>0</v>
      </c>
      <c r="U144" s="331"/>
      <c r="V144" s="138"/>
      <c r="W144" s="149" t="s">
        <v>2018</v>
      </c>
      <c r="X144" s="143" t="s">
        <v>2083</v>
      </c>
      <c r="Y144" s="164"/>
      <c r="Z144" s="148" t="s">
        <v>278</v>
      </c>
      <c r="AA144" s="143" t="s">
        <v>9</v>
      </c>
      <c r="AB144" s="137">
        <v>2</v>
      </c>
      <c r="AC144" s="331">
        <v>3</v>
      </c>
      <c r="AD144" s="331">
        <v>2</v>
      </c>
      <c r="AE144" s="331">
        <v>2</v>
      </c>
      <c r="AF144" s="331">
        <v>1</v>
      </c>
      <c r="AG144" s="150">
        <v>0</v>
      </c>
      <c r="AH144" s="331"/>
      <c r="AI144" s="138"/>
      <c r="AJ144" s="137" t="s">
        <v>2149</v>
      </c>
      <c r="AK144" s="143" t="s">
        <v>2161</v>
      </c>
      <c r="AL144" s="164"/>
      <c r="AM144" s="148" t="s">
        <v>304</v>
      </c>
      <c r="AN144" s="143" t="s">
        <v>9</v>
      </c>
      <c r="AO144" s="137">
        <v>2</v>
      </c>
      <c r="AP144" s="331">
        <v>3</v>
      </c>
      <c r="AQ144" s="331">
        <v>2</v>
      </c>
      <c r="AR144" s="331">
        <v>2</v>
      </c>
      <c r="AS144" s="331">
        <v>1</v>
      </c>
      <c r="AT144" s="150">
        <v>0</v>
      </c>
      <c r="AU144" s="331"/>
      <c r="AV144" s="138"/>
      <c r="AW144" s="137" t="s">
        <v>2151</v>
      </c>
      <c r="AX144" s="143" t="s">
        <v>2161</v>
      </c>
      <c r="AY144" s="164"/>
      <c r="AZ144" s="148" t="s">
        <v>359</v>
      </c>
      <c r="BA144" s="147" t="s">
        <v>15</v>
      </c>
      <c r="BB144" s="137">
        <v>1</v>
      </c>
      <c r="BC144" s="331">
        <v>0</v>
      </c>
      <c r="BD144" s="331">
        <v>0</v>
      </c>
      <c r="BE144" s="150">
        <v>4</v>
      </c>
      <c r="BF144" s="150">
        <v>0</v>
      </c>
      <c r="BG144" s="150">
        <v>0</v>
      </c>
      <c r="BH144" s="331"/>
      <c r="BI144" s="138"/>
      <c r="BJ144" s="149" t="s">
        <v>2006</v>
      </c>
      <c r="BK144" s="143" t="s">
        <v>2162</v>
      </c>
      <c r="BM144" s="148" t="s">
        <v>532</v>
      </c>
      <c r="BN144" s="147" t="s">
        <v>11</v>
      </c>
      <c r="BO144" s="137">
        <v>2</v>
      </c>
      <c r="BP144" s="331">
        <v>1</v>
      </c>
      <c r="BQ144" s="331">
        <v>2</v>
      </c>
      <c r="BR144" s="150">
        <v>1</v>
      </c>
      <c r="BS144" s="150">
        <v>1</v>
      </c>
      <c r="BT144" s="150">
        <v>0</v>
      </c>
      <c r="BU144" s="331"/>
      <c r="BV144" s="138"/>
      <c r="BW144" s="149" t="s">
        <v>2153</v>
      </c>
      <c r="BX144" s="143" t="s">
        <v>2021</v>
      </c>
      <c r="BY144" s="164"/>
      <c r="EZ144" s="148" t="s">
        <v>696</v>
      </c>
      <c r="FA144" s="143" t="s">
        <v>2</v>
      </c>
      <c r="FB144" s="137">
        <v>1</v>
      </c>
      <c r="FC144" s="331">
        <v>0</v>
      </c>
      <c r="FD144" s="331">
        <v>0</v>
      </c>
      <c r="FE144" s="331">
        <v>7</v>
      </c>
      <c r="FF144" s="331">
        <v>0</v>
      </c>
      <c r="FG144" s="138">
        <v>0</v>
      </c>
      <c r="FH144" s="254"/>
      <c r="FI144" s="331"/>
      <c r="FJ144" s="146" t="s">
        <v>2131</v>
      </c>
      <c r="FK144" s="143" t="s">
        <v>1480</v>
      </c>
      <c r="GJ144" s="148" t="s">
        <v>2155</v>
      </c>
      <c r="GK144" s="143" t="s">
        <v>2</v>
      </c>
      <c r="GL144" s="254">
        <v>1</v>
      </c>
      <c r="GM144" s="331">
        <v>0</v>
      </c>
      <c r="GN144" s="331">
        <v>0</v>
      </c>
      <c r="GO144" s="331">
        <v>7</v>
      </c>
      <c r="GP144" s="331">
        <v>0</v>
      </c>
      <c r="GQ144" s="355"/>
      <c r="GR144" s="355"/>
      <c r="GS144" s="355"/>
      <c r="GT144" s="146" t="s">
        <v>2137</v>
      </c>
      <c r="GU144" s="143" t="s">
        <v>1468</v>
      </c>
    </row>
    <row r="145" spans="2:203">
      <c r="B145" s="148" t="s">
        <v>72</v>
      </c>
      <c r="C145" s="147" t="s">
        <v>1</v>
      </c>
      <c r="D145" s="137">
        <v>0</v>
      </c>
      <c r="E145" s="331">
        <v>0</v>
      </c>
      <c r="F145" s="331">
        <v>0</v>
      </c>
      <c r="G145" s="150">
        <v>7</v>
      </c>
      <c r="H145" s="331"/>
      <c r="I145" s="138"/>
      <c r="J145" s="137">
        <v>1</v>
      </c>
      <c r="K145" s="143" t="s">
        <v>1517</v>
      </c>
      <c r="L145" s="164"/>
      <c r="M145" s="148" t="s">
        <v>198</v>
      </c>
      <c r="N145" s="143" t="s">
        <v>14</v>
      </c>
      <c r="O145" s="137">
        <v>1</v>
      </c>
      <c r="P145" s="331">
        <v>0</v>
      </c>
      <c r="Q145" s="331">
        <v>0</v>
      </c>
      <c r="R145" s="331">
        <v>4</v>
      </c>
      <c r="S145" s="331">
        <v>0</v>
      </c>
      <c r="T145" s="150">
        <v>0</v>
      </c>
      <c r="U145" s="331"/>
      <c r="V145" s="138"/>
      <c r="W145" s="149" t="s">
        <v>2018</v>
      </c>
      <c r="X145" s="143" t="s">
        <v>2088</v>
      </c>
      <c r="Y145" s="164"/>
      <c r="Z145" s="148" t="s">
        <v>280</v>
      </c>
      <c r="AA145" s="143" t="s">
        <v>1</v>
      </c>
      <c r="AB145" s="137">
        <v>1</v>
      </c>
      <c r="AC145" s="331">
        <v>0</v>
      </c>
      <c r="AD145" s="331">
        <v>0</v>
      </c>
      <c r="AE145" s="331">
        <v>7</v>
      </c>
      <c r="AF145" s="331">
        <v>0</v>
      </c>
      <c r="AG145" s="150">
        <v>0</v>
      </c>
      <c r="AH145" s="331"/>
      <c r="AI145" s="138"/>
      <c r="AJ145" s="137" t="s">
        <v>2149</v>
      </c>
      <c r="AK145" s="143" t="s">
        <v>1443</v>
      </c>
      <c r="AL145" s="164"/>
      <c r="AM145" s="148" t="s">
        <v>306</v>
      </c>
      <c r="AN145" s="143" t="s">
        <v>1</v>
      </c>
      <c r="AO145" s="137">
        <v>1</v>
      </c>
      <c r="AP145" s="331">
        <v>0</v>
      </c>
      <c r="AQ145" s="331">
        <v>0</v>
      </c>
      <c r="AR145" s="331">
        <v>7</v>
      </c>
      <c r="AS145" s="331">
        <v>0</v>
      </c>
      <c r="AT145" s="150">
        <v>0</v>
      </c>
      <c r="AU145" s="331"/>
      <c r="AV145" s="138"/>
      <c r="AW145" s="137" t="s">
        <v>2151</v>
      </c>
      <c r="AX145" s="143" t="s">
        <v>1443</v>
      </c>
      <c r="AY145" s="164"/>
      <c r="AZ145" s="148" t="s">
        <v>361</v>
      </c>
      <c r="BA145" s="147" t="s">
        <v>15</v>
      </c>
      <c r="BB145" s="137">
        <v>1</v>
      </c>
      <c r="BC145" s="331">
        <v>0</v>
      </c>
      <c r="BD145" s="331">
        <v>0</v>
      </c>
      <c r="BE145" s="150">
        <v>4</v>
      </c>
      <c r="BF145" s="150">
        <v>0</v>
      </c>
      <c r="BG145" s="150">
        <v>0</v>
      </c>
      <c r="BH145" s="331"/>
      <c r="BI145" s="138"/>
      <c r="BJ145" s="149" t="s">
        <v>2006</v>
      </c>
      <c r="BK145" s="143" t="s">
        <v>2163</v>
      </c>
      <c r="BM145" s="148" t="s">
        <v>534</v>
      </c>
      <c r="BN145" s="147" t="s">
        <v>1</v>
      </c>
      <c r="BO145" s="137">
        <v>1</v>
      </c>
      <c r="BP145" s="331">
        <v>0</v>
      </c>
      <c r="BQ145" s="331">
        <v>0</v>
      </c>
      <c r="BR145" s="150">
        <v>7</v>
      </c>
      <c r="BS145" s="150">
        <v>0</v>
      </c>
      <c r="BT145" s="150">
        <v>0</v>
      </c>
      <c r="BU145" s="331"/>
      <c r="BV145" s="138"/>
      <c r="BW145" s="149" t="s">
        <v>2153</v>
      </c>
      <c r="BX145" s="143" t="s">
        <v>1443</v>
      </c>
      <c r="BY145" s="164"/>
      <c r="EZ145" s="148" t="s">
        <v>694</v>
      </c>
      <c r="FA145" s="143" t="s">
        <v>3</v>
      </c>
      <c r="FB145" s="137">
        <v>1</v>
      </c>
      <c r="FC145" s="331">
        <v>0</v>
      </c>
      <c r="FD145" s="331">
        <v>0</v>
      </c>
      <c r="FE145" s="331">
        <v>4</v>
      </c>
      <c r="FF145" s="331">
        <v>0</v>
      </c>
      <c r="FG145" s="138">
        <v>0</v>
      </c>
      <c r="FH145" s="254"/>
      <c r="FI145" s="331"/>
      <c r="FJ145" s="146" t="s">
        <v>2131</v>
      </c>
      <c r="FK145" s="143" t="s">
        <v>1508</v>
      </c>
      <c r="GJ145" s="148" t="s">
        <v>2159</v>
      </c>
      <c r="GK145" s="143" t="s">
        <v>2</v>
      </c>
      <c r="GL145" s="254">
        <v>1</v>
      </c>
      <c r="GM145" s="331">
        <v>0</v>
      </c>
      <c r="GN145" s="331">
        <v>0</v>
      </c>
      <c r="GO145" s="331">
        <v>7</v>
      </c>
      <c r="GP145" s="331">
        <v>0</v>
      </c>
      <c r="GQ145" s="355"/>
      <c r="GR145" s="355"/>
      <c r="GS145" s="355"/>
      <c r="GT145" s="146" t="s">
        <v>2137</v>
      </c>
      <c r="GU145" s="143" t="s">
        <v>1480</v>
      </c>
    </row>
    <row r="146" spans="2:203">
      <c r="B146" s="148" t="s">
        <v>72</v>
      </c>
      <c r="C146" s="147" t="s">
        <v>2</v>
      </c>
      <c r="D146" s="137">
        <v>0</v>
      </c>
      <c r="E146" s="331">
        <v>0</v>
      </c>
      <c r="F146" s="331">
        <v>0</v>
      </c>
      <c r="G146" s="150">
        <v>7</v>
      </c>
      <c r="H146" s="331"/>
      <c r="I146" s="138"/>
      <c r="J146" s="137">
        <v>1</v>
      </c>
      <c r="K146" s="143" t="s">
        <v>1529</v>
      </c>
      <c r="L146" s="164"/>
      <c r="M146" s="148" t="s">
        <v>201</v>
      </c>
      <c r="N146" s="143" t="s">
        <v>1</v>
      </c>
      <c r="O146" s="137">
        <v>0</v>
      </c>
      <c r="P146" s="331">
        <v>0</v>
      </c>
      <c r="Q146" s="331">
        <v>0</v>
      </c>
      <c r="R146" s="331">
        <v>7</v>
      </c>
      <c r="S146" s="331">
        <v>0</v>
      </c>
      <c r="T146" s="150">
        <v>0</v>
      </c>
      <c r="U146" s="331"/>
      <c r="V146" s="138"/>
      <c r="W146" s="149" t="s">
        <v>2018</v>
      </c>
      <c r="X146" s="143" t="s">
        <v>1361</v>
      </c>
      <c r="Y146" s="164"/>
      <c r="Z146" s="148" t="s">
        <v>281</v>
      </c>
      <c r="AA146" s="143" t="s">
        <v>1</v>
      </c>
      <c r="AB146" s="137">
        <v>1</v>
      </c>
      <c r="AC146" s="331">
        <v>0</v>
      </c>
      <c r="AD146" s="331">
        <v>0</v>
      </c>
      <c r="AE146" s="331">
        <v>7</v>
      </c>
      <c r="AF146" s="331">
        <v>0</v>
      </c>
      <c r="AG146" s="150">
        <v>0</v>
      </c>
      <c r="AH146" s="331"/>
      <c r="AI146" s="138"/>
      <c r="AJ146" s="137" t="s">
        <v>2149</v>
      </c>
      <c r="AK146" s="143" t="s">
        <v>1455</v>
      </c>
      <c r="AL146" s="164"/>
      <c r="AM146" s="148" t="s">
        <v>307</v>
      </c>
      <c r="AN146" s="143" t="s">
        <v>1</v>
      </c>
      <c r="AO146" s="137">
        <v>1</v>
      </c>
      <c r="AP146" s="331">
        <v>0</v>
      </c>
      <c r="AQ146" s="331">
        <v>0</v>
      </c>
      <c r="AR146" s="331">
        <v>7</v>
      </c>
      <c r="AS146" s="331">
        <v>0</v>
      </c>
      <c r="AT146" s="150">
        <v>0</v>
      </c>
      <c r="AU146" s="331"/>
      <c r="AV146" s="138"/>
      <c r="AW146" s="137" t="s">
        <v>2151</v>
      </c>
      <c r="AX146" s="143" t="s">
        <v>1455</v>
      </c>
      <c r="AY146" s="164"/>
      <c r="AZ146" s="148" t="s">
        <v>359</v>
      </c>
      <c r="BA146" s="147" t="s">
        <v>16</v>
      </c>
      <c r="BB146" s="137">
        <v>1</v>
      </c>
      <c r="BC146" s="331">
        <v>0</v>
      </c>
      <c r="BD146" s="331">
        <v>0</v>
      </c>
      <c r="BE146" s="150">
        <v>4</v>
      </c>
      <c r="BF146" s="150">
        <v>0</v>
      </c>
      <c r="BG146" s="150">
        <v>0</v>
      </c>
      <c r="BH146" s="331"/>
      <c r="BI146" s="138"/>
      <c r="BJ146" s="149" t="s">
        <v>2006</v>
      </c>
      <c r="BK146" s="143" t="s">
        <v>2164</v>
      </c>
      <c r="BM146" s="148" t="s">
        <v>536</v>
      </c>
      <c r="BN146" s="147" t="s">
        <v>1</v>
      </c>
      <c r="BO146" s="137">
        <v>1</v>
      </c>
      <c r="BP146" s="331">
        <v>0</v>
      </c>
      <c r="BQ146" s="331">
        <v>0</v>
      </c>
      <c r="BR146" s="150">
        <v>7</v>
      </c>
      <c r="BS146" s="150">
        <v>0</v>
      </c>
      <c r="BT146" s="150">
        <v>0</v>
      </c>
      <c r="BU146" s="331"/>
      <c r="BV146" s="138"/>
      <c r="BW146" s="149" t="s">
        <v>2153</v>
      </c>
      <c r="BX146" s="143" t="s">
        <v>1455</v>
      </c>
      <c r="BY146" s="164"/>
      <c r="EZ146" s="148" t="s">
        <v>696</v>
      </c>
      <c r="FA146" s="143" t="s">
        <v>3</v>
      </c>
      <c r="FB146" s="137">
        <v>1</v>
      </c>
      <c r="FC146" s="331">
        <v>0</v>
      </c>
      <c r="FD146" s="331">
        <v>0</v>
      </c>
      <c r="FE146" s="331">
        <v>4</v>
      </c>
      <c r="FF146" s="331">
        <v>0</v>
      </c>
      <c r="FG146" s="138">
        <v>0</v>
      </c>
      <c r="FH146" s="254"/>
      <c r="FI146" s="331"/>
      <c r="FJ146" s="146" t="s">
        <v>2131</v>
      </c>
      <c r="FK146" s="143" t="s">
        <v>1505</v>
      </c>
      <c r="GJ146" s="148" t="s">
        <v>2155</v>
      </c>
      <c r="GK146" s="143" t="s">
        <v>3</v>
      </c>
      <c r="GL146" s="254">
        <v>1</v>
      </c>
      <c r="GM146" s="331">
        <v>0</v>
      </c>
      <c r="GN146" s="331">
        <v>0</v>
      </c>
      <c r="GO146" s="331">
        <v>4</v>
      </c>
      <c r="GP146" s="331">
        <v>0</v>
      </c>
      <c r="GQ146" s="355"/>
      <c r="GR146" s="355"/>
      <c r="GS146" s="355"/>
      <c r="GT146" s="146" t="s">
        <v>2137</v>
      </c>
      <c r="GU146" s="143" t="s">
        <v>1508</v>
      </c>
    </row>
    <row r="147" spans="2:203">
      <c r="B147" s="148" t="s">
        <v>72</v>
      </c>
      <c r="C147" s="147" t="s">
        <v>3</v>
      </c>
      <c r="D147" s="137">
        <v>1</v>
      </c>
      <c r="E147" s="331">
        <v>0</v>
      </c>
      <c r="F147" s="331">
        <v>0</v>
      </c>
      <c r="G147" s="150">
        <v>4</v>
      </c>
      <c r="H147" s="331"/>
      <c r="I147" s="138"/>
      <c r="J147" s="137">
        <v>1</v>
      </c>
      <c r="K147" s="143" t="s">
        <v>2165</v>
      </c>
      <c r="L147" s="164"/>
      <c r="M147" s="148" t="s">
        <v>201</v>
      </c>
      <c r="N147" s="143" t="s">
        <v>2</v>
      </c>
      <c r="O147" s="137">
        <v>0</v>
      </c>
      <c r="P147" s="331">
        <v>0</v>
      </c>
      <c r="Q147" s="331">
        <v>0</v>
      </c>
      <c r="R147" s="331">
        <v>7</v>
      </c>
      <c r="S147" s="331">
        <v>0</v>
      </c>
      <c r="T147" s="150">
        <v>0</v>
      </c>
      <c r="U147" s="331"/>
      <c r="V147" s="138"/>
      <c r="W147" s="149" t="s">
        <v>2018</v>
      </c>
      <c r="X147" s="143" t="s">
        <v>1371</v>
      </c>
      <c r="Y147" s="164"/>
      <c r="Z147" s="148" t="s">
        <v>280</v>
      </c>
      <c r="AA147" s="143" t="s">
        <v>2</v>
      </c>
      <c r="AB147" s="137">
        <v>1</v>
      </c>
      <c r="AC147" s="331">
        <v>0</v>
      </c>
      <c r="AD147" s="331">
        <v>0</v>
      </c>
      <c r="AE147" s="331">
        <v>7</v>
      </c>
      <c r="AF147" s="331">
        <v>0</v>
      </c>
      <c r="AG147" s="150">
        <v>0</v>
      </c>
      <c r="AH147" s="331"/>
      <c r="AI147" s="138"/>
      <c r="AJ147" s="137" t="s">
        <v>2149</v>
      </c>
      <c r="AK147" s="143" t="s">
        <v>1468</v>
      </c>
      <c r="AL147" s="164"/>
      <c r="AM147" s="148" t="s">
        <v>306</v>
      </c>
      <c r="AN147" s="143" t="s">
        <v>2</v>
      </c>
      <c r="AO147" s="137">
        <v>1</v>
      </c>
      <c r="AP147" s="331">
        <v>0</v>
      </c>
      <c r="AQ147" s="331">
        <v>0</v>
      </c>
      <c r="AR147" s="331">
        <v>7</v>
      </c>
      <c r="AS147" s="331">
        <v>0</v>
      </c>
      <c r="AT147" s="150">
        <v>0</v>
      </c>
      <c r="AU147" s="331"/>
      <c r="AV147" s="138"/>
      <c r="AW147" s="137" t="s">
        <v>2151</v>
      </c>
      <c r="AX147" s="143" t="s">
        <v>1468</v>
      </c>
      <c r="AY147" s="164"/>
      <c r="AZ147" s="148" t="s">
        <v>361</v>
      </c>
      <c r="BA147" s="147" t="s">
        <v>16</v>
      </c>
      <c r="BB147" s="137">
        <v>1</v>
      </c>
      <c r="BC147" s="331">
        <v>0</v>
      </c>
      <c r="BD147" s="331">
        <v>0</v>
      </c>
      <c r="BE147" s="150">
        <v>4</v>
      </c>
      <c r="BF147" s="150">
        <v>0</v>
      </c>
      <c r="BG147" s="150">
        <v>0</v>
      </c>
      <c r="BH147" s="331"/>
      <c r="BI147" s="138"/>
      <c r="BJ147" s="149" t="s">
        <v>2006</v>
      </c>
      <c r="BK147" s="143" t="s">
        <v>2166</v>
      </c>
      <c r="BM147" s="148" t="s">
        <v>534</v>
      </c>
      <c r="BN147" s="147" t="s">
        <v>2</v>
      </c>
      <c r="BO147" s="137">
        <v>1</v>
      </c>
      <c r="BP147" s="331">
        <v>0</v>
      </c>
      <c r="BQ147" s="331">
        <v>0</v>
      </c>
      <c r="BR147" s="150">
        <v>7</v>
      </c>
      <c r="BS147" s="150">
        <v>0</v>
      </c>
      <c r="BT147" s="150">
        <v>0</v>
      </c>
      <c r="BU147" s="331"/>
      <c r="BV147" s="138"/>
      <c r="BW147" s="149" t="s">
        <v>2153</v>
      </c>
      <c r="BX147" s="143" t="s">
        <v>1468</v>
      </c>
      <c r="BY147" s="164"/>
      <c r="EZ147" s="148" t="s">
        <v>694</v>
      </c>
      <c r="FA147" s="143" t="s">
        <v>4</v>
      </c>
      <c r="FB147" s="137">
        <v>1</v>
      </c>
      <c r="FC147" s="331">
        <v>0</v>
      </c>
      <c r="FD147" s="331">
        <v>0</v>
      </c>
      <c r="FE147" s="331">
        <v>4</v>
      </c>
      <c r="FF147" s="331">
        <v>0</v>
      </c>
      <c r="FG147" s="138">
        <v>0</v>
      </c>
      <c r="FH147" s="254"/>
      <c r="FI147" s="331"/>
      <c r="FJ147" s="146" t="s">
        <v>2131</v>
      </c>
      <c r="FK147" s="143" t="s">
        <v>1976</v>
      </c>
      <c r="GJ147" s="148" t="s">
        <v>2159</v>
      </c>
      <c r="GK147" s="143" t="s">
        <v>3</v>
      </c>
      <c r="GL147" s="254">
        <v>1</v>
      </c>
      <c r="GM147" s="331">
        <v>0</v>
      </c>
      <c r="GN147" s="331">
        <v>0</v>
      </c>
      <c r="GO147" s="331">
        <v>4</v>
      </c>
      <c r="GP147" s="331">
        <v>0</v>
      </c>
      <c r="GQ147" s="355"/>
      <c r="GR147" s="355"/>
      <c r="GS147" s="355"/>
      <c r="GT147" s="146" t="s">
        <v>2137</v>
      </c>
      <c r="GU147" s="143" t="s">
        <v>1505</v>
      </c>
    </row>
    <row r="148" spans="2:203">
      <c r="B148" s="148" t="s">
        <v>72</v>
      </c>
      <c r="C148" s="147" t="s">
        <v>4</v>
      </c>
      <c r="D148" s="137">
        <v>1</v>
      </c>
      <c r="E148" s="331">
        <v>0</v>
      </c>
      <c r="F148" s="331">
        <v>0</v>
      </c>
      <c r="G148" s="150">
        <v>4</v>
      </c>
      <c r="H148" s="331"/>
      <c r="I148" s="138"/>
      <c r="J148" s="137">
        <v>1</v>
      </c>
      <c r="K148" s="143" t="s">
        <v>2167</v>
      </c>
      <c r="L148" s="164"/>
      <c r="M148" s="148" t="s">
        <v>201</v>
      </c>
      <c r="N148" s="143" t="s">
        <v>3</v>
      </c>
      <c r="O148" s="137">
        <v>0</v>
      </c>
      <c r="P148" s="331">
        <v>0</v>
      </c>
      <c r="Q148" s="331">
        <v>0</v>
      </c>
      <c r="R148" s="331">
        <v>4</v>
      </c>
      <c r="S148" s="331">
        <v>0</v>
      </c>
      <c r="T148" s="150">
        <v>0</v>
      </c>
      <c r="U148" s="331"/>
      <c r="V148" s="138"/>
      <c r="W148" s="149" t="s">
        <v>2018</v>
      </c>
      <c r="X148" s="143" t="s">
        <v>1484</v>
      </c>
      <c r="Y148" s="164"/>
      <c r="Z148" s="148" t="s">
        <v>281</v>
      </c>
      <c r="AA148" s="143" t="s">
        <v>2</v>
      </c>
      <c r="AB148" s="137">
        <v>1</v>
      </c>
      <c r="AC148" s="331">
        <v>0</v>
      </c>
      <c r="AD148" s="331">
        <v>0</v>
      </c>
      <c r="AE148" s="331">
        <v>7</v>
      </c>
      <c r="AF148" s="331">
        <v>0</v>
      </c>
      <c r="AG148" s="150">
        <v>0</v>
      </c>
      <c r="AH148" s="331"/>
      <c r="AI148" s="138"/>
      <c r="AJ148" s="137" t="s">
        <v>2149</v>
      </c>
      <c r="AK148" s="143" t="s">
        <v>1480</v>
      </c>
      <c r="AL148" s="164"/>
      <c r="AM148" s="148" t="s">
        <v>307</v>
      </c>
      <c r="AN148" s="143" t="s">
        <v>2</v>
      </c>
      <c r="AO148" s="137">
        <v>1</v>
      </c>
      <c r="AP148" s="331">
        <v>0</v>
      </c>
      <c r="AQ148" s="331">
        <v>0</v>
      </c>
      <c r="AR148" s="331">
        <v>7</v>
      </c>
      <c r="AS148" s="331">
        <v>0</v>
      </c>
      <c r="AT148" s="150">
        <v>0</v>
      </c>
      <c r="AU148" s="331"/>
      <c r="AV148" s="138"/>
      <c r="AW148" s="137" t="s">
        <v>2151</v>
      </c>
      <c r="AX148" s="143" t="s">
        <v>1480</v>
      </c>
      <c r="AY148" s="164"/>
      <c r="AZ148" s="148" t="s">
        <v>362</v>
      </c>
      <c r="BA148" s="147" t="s">
        <v>1</v>
      </c>
      <c r="BB148" s="137">
        <v>0</v>
      </c>
      <c r="BC148" s="331">
        <v>0</v>
      </c>
      <c r="BD148" s="331">
        <v>0</v>
      </c>
      <c r="BE148" s="150">
        <v>7</v>
      </c>
      <c r="BF148" s="150">
        <v>0</v>
      </c>
      <c r="BG148" s="150">
        <v>0</v>
      </c>
      <c r="BH148" s="331"/>
      <c r="BI148" s="138"/>
      <c r="BJ148" s="149" t="s">
        <v>2006</v>
      </c>
      <c r="BK148" s="143" t="s">
        <v>1361</v>
      </c>
      <c r="BM148" s="148" t="s">
        <v>536</v>
      </c>
      <c r="BN148" s="147" t="s">
        <v>2</v>
      </c>
      <c r="BO148" s="137">
        <v>1</v>
      </c>
      <c r="BP148" s="331">
        <v>0</v>
      </c>
      <c r="BQ148" s="331">
        <v>0</v>
      </c>
      <c r="BR148" s="150">
        <v>7</v>
      </c>
      <c r="BS148" s="150">
        <v>0</v>
      </c>
      <c r="BT148" s="150">
        <v>0</v>
      </c>
      <c r="BU148" s="331"/>
      <c r="BV148" s="138"/>
      <c r="BW148" s="149" t="s">
        <v>2153</v>
      </c>
      <c r="BX148" s="143" t="s">
        <v>1480</v>
      </c>
      <c r="BY148" s="164"/>
      <c r="EZ148" s="148" t="s">
        <v>696</v>
      </c>
      <c r="FA148" s="143" t="s">
        <v>4</v>
      </c>
      <c r="FB148" s="137">
        <v>1</v>
      </c>
      <c r="FC148" s="331">
        <v>0</v>
      </c>
      <c r="FD148" s="331">
        <v>0</v>
      </c>
      <c r="FE148" s="331">
        <v>4</v>
      </c>
      <c r="FF148" s="331">
        <v>0</v>
      </c>
      <c r="FG148" s="138">
        <v>0</v>
      </c>
      <c r="FH148" s="254"/>
      <c r="FI148" s="331"/>
      <c r="FJ148" s="146" t="s">
        <v>2131</v>
      </c>
      <c r="FK148" s="143" t="s">
        <v>1982</v>
      </c>
      <c r="GJ148" s="148" t="s">
        <v>2155</v>
      </c>
      <c r="GK148" s="143" t="s">
        <v>4</v>
      </c>
      <c r="GL148" s="254">
        <v>1</v>
      </c>
      <c r="GM148" s="331">
        <v>0</v>
      </c>
      <c r="GN148" s="331">
        <v>0</v>
      </c>
      <c r="GO148" s="331">
        <v>4</v>
      </c>
      <c r="GP148" s="331">
        <v>0</v>
      </c>
      <c r="GQ148" s="355"/>
      <c r="GR148" s="355"/>
      <c r="GS148" s="355"/>
      <c r="GT148" s="146" t="s">
        <v>2137</v>
      </c>
      <c r="GU148" s="143" t="s">
        <v>1579</v>
      </c>
    </row>
    <row r="149" spans="2:203">
      <c r="B149" s="148" t="s">
        <v>72</v>
      </c>
      <c r="C149" s="147" t="s">
        <v>5</v>
      </c>
      <c r="D149" s="137">
        <v>1</v>
      </c>
      <c r="E149" s="331">
        <v>0</v>
      </c>
      <c r="F149" s="331">
        <v>0</v>
      </c>
      <c r="G149" s="150">
        <v>4</v>
      </c>
      <c r="H149" s="331"/>
      <c r="I149" s="138"/>
      <c r="J149" s="137">
        <v>1</v>
      </c>
      <c r="K149" s="143" t="s">
        <v>2168</v>
      </c>
      <c r="L149" s="164"/>
      <c r="M149" s="148" t="s">
        <v>201</v>
      </c>
      <c r="N149" s="143" t="s">
        <v>4</v>
      </c>
      <c r="O149" s="137">
        <v>2</v>
      </c>
      <c r="P149" s="331">
        <v>1</v>
      </c>
      <c r="Q149" s="331">
        <v>1</v>
      </c>
      <c r="R149" s="331">
        <v>1</v>
      </c>
      <c r="S149" s="331">
        <v>1</v>
      </c>
      <c r="T149" s="150">
        <v>0</v>
      </c>
      <c r="U149" s="331"/>
      <c r="V149" s="138"/>
      <c r="W149" s="149" t="s">
        <v>2018</v>
      </c>
      <c r="X149" s="143" t="s">
        <v>2103</v>
      </c>
      <c r="Y149" s="164"/>
      <c r="Z149" s="148" t="s">
        <v>280</v>
      </c>
      <c r="AA149" s="143" t="s">
        <v>3</v>
      </c>
      <c r="AB149" s="137">
        <v>1</v>
      </c>
      <c r="AC149" s="331">
        <v>0</v>
      </c>
      <c r="AD149" s="331">
        <v>0</v>
      </c>
      <c r="AE149" s="331">
        <v>3</v>
      </c>
      <c r="AF149" s="331">
        <v>0</v>
      </c>
      <c r="AG149" s="150">
        <v>0</v>
      </c>
      <c r="AH149" s="331"/>
      <c r="AI149" s="138"/>
      <c r="AJ149" s="137" t="s">
        <v>2149</v>
      </c>
      <c r="AK149" s="143" t="s">
        <v>1492</v>
      </c>
      <c r="AL149" s="164"/>
      <c r="AM149" s="148" t="s">
        <v>306</v>
      </c>
      <c r="AN149" s="143" t="s">
        <v>3</v>
      </c>
      <c r="AO149" s="137">
        <v>1</v>
      </c>
      <c r="AP149" s="331">
        <v>0</v>
      </c>
      <c r="AQ149" s="331">
        <v>0</v>
      </c>
      <c r="AR149" s="331">
        <v>3</v>
      </c>
      <c r="AS149" s="331">
        <v>0</v>
      </c>
      <c r="AT149" s="150">
        <v>0</v>
      </c>
      <c r="AU149" s="331"/>
      <c r="AV149" s="138"/>
      <c r="AW149" s="137" t="s">
        <v>2151</v>
      </c>
      <c r="AX149" s="143" t="s">
        <v>1492</v>
      </c>
      <c r="AY149" s="164"/>
      <c r="AZ149" s="148" t="s">
        <v>362</v>
      </c>
      <c r="BA149" s="147" t="s">
        <v>2</v>
      </c>
      <c r="BB149" s="137">
        <v>0</v>
      </c>
      <c r="BC149" s="331">
        <v>0</v>
      </c>
      <c r="BD149" s="331">
        <v>0</v>
      </c>
      <c r="BE149" s="150">
        <v>7</v>
      </c>
      <c r="BF149" s="150">
        <v>0</v>
      </c>
      <c r="BG149" s="150">
        <v>0</v>
      </c>
      <c r="BH149" s="331"/>
      <c r="BI149" s="138"/>
      <c r="BJ149" s="149" t="s">
        <v>2006</v>
      </c>
      <c r="BK149" s="143" t="s">
        <v>1371</v>
      </c>
      <c r="BM149" s="148" t="s">
        <v>534</v>
      </c>
      <c r="BN149" s="147" t="s">
        <v>3</v>
      </c>
      <c r="BO149" s="137">
        <v>1</v>
      </c>
      <c r="BP149" s="331">
        <v>0</v>
      </c>
      <c r="BQ149" s="331">
        <v>0</v>
      </c>
      <c r="BR149" s="150">
        <v>4</v>
      </c>
      <c r="BS149" s="150">
        <v>0</v>
      </c>
      <c r="BT149" s="150">
        <v>0</v>
      </c>
      <c r="BU149" s="331"/>
      <c r="BV149" s="138"/>
      <c r="BW149" s="149" t="s">
        <v>2153</v>
      </c>
      <c r="BX149" s="143" t="s">
        <v>1508</v>
      </c>
      <c r="BY149" s="164"/>
      <c r="EZ149" s="148" t="s">
        <v>694</v>
      </c>
      <c r="FA149" s="143" t="s">
        <v>5</v>
      </c>
      <c r="FB149" s="137">
        <v>1</v>
      </c>
      <c r="FC149" s="331">
        <v>0</v>
      </c>
      <c r="FD149" s="331">
        <v>0</v>
      </c>
      <c r="FE149" s="331">
        <v>4</v>
      </c>
      <c r="FF149" s="331">
        <v>0</v>
      </c>
      <c r="FG149" s="138">
        <v>0</v>
      </c>
      <c r="FH149" s="254"/>
      <c r="FI149" s="331"/>
      <c r="FJ149" s="146" t="s">
        <v>2131</v>
      </c>
      <c r="FK149" s="143" t="s">
        <v>2169</v>
      </c>
      <c r="GJ149" s="148" t="s">
        <v>2159</v>
      </c>
      <c r="GK149" s="143" t="s">
        <v>4</v>
      </c>
      <c r="GL149" s="254">
        <v>1</v>
      </c>
      <c r="GM149" s="331">
        <v>0</v>
      </c>
      <c r="GN149" s="331">
        <v>0</v>
      </c>
      <c r="GO149" s="331">
        <v>4</v>
      </c>
      <c r="GP149" s="331">
        <v>0</v>
      </c>
      <c r="GQ149" s="355"/>
      <c r="GR149" s="355"/>
      <c r="GS149" s="355"/>
      <c r="GT149" s="146" t="s">
        <v>2137</v>
      </c>
      <c r="GU149" s="143" t="s">
        <v>1592</v>
      </c>
    </row>
    <row r="150" spans="2:203">
      <c r="B150" s="148" t="s">
        <v>72</v>
      </c>
      <c r="C150" s="147" t="s">
        <v>6</v>
      </c>
      <c r="D150" s="137">
        <v>1</v>
      </c>
      <c r="E150" s="331">
        <v>0</v>
      </c>
      <c r="F150" s="331">
        <v>0</v>
      </c>
      <c r="G150" s="150">
        <v>4</v>
      </c>
      <c r="H150" s="331"/>
      <c r="I150" s="138"/>
      <c r="J150" s="137">
        <v>1</v>
      </c>
      <c r="K150" s="143" t="s">
        <v>2170</v>
      </c>
      <c r="L150" s="164"/>
      <c r="M150" s="148" t="s">
        <v>201</v>
      </c>
      <c r="N150" s="143" t="s">
        <v>5</v>
      </c>
      <c r="O150" s="137">
        <v>0</v>
      </c>
      <c r="P150" s="331">
        <v>1</v>
      </c>
      <c r="Q150" s="331">
        <v>7</v>
      </c>
      <c r="R150" s="331">
        <v>1</v>
      </c>
      <c r="S150" s="331">
        <v>1</v>
      </c>
      <c r="T150" s="150">
        <v>0</v>
      </c>
      <c r="U150" s="331"/>
      <c r="V150" s="138"/>
      <c r="W150" s="149" t="s">
        <v>2018</v>
      </c>
      <c r="X150" s="143" t="s">
        <v>2107</v>
      </c>
      <c r="Y150" s="164"/>
      <c r="Z150" s="148" t="s">
        <v>281</v>
      </c>
      <c r="AA150" s="143" t="s">
        <v>3</v>
      </c>
      <c r="AB150" s="137">
        <v>1</v>
      </c>
      <c r="AC150" s="331">
        <v>0</v>
      </c>
      <c r="AD150" s="331">
        <v>0</v>
      </c>
      <c r="AE150" s="331">
        <v>3</v>
      </c>
      <c r="AF150" s="331">
        <v>0</v>
      </c>
      <c r="AG150" s="150">
        <v>0</v>
      </c>
      <c r="AH150" s="331"/>
      <c r="AI150" s="138"/>
      <c r="AJ150" s="137" t="s">
        <v>2149</v>
      </c>
      <c r="AK150" s="143" t="s">
        <v>1505</v>
      </c>
      <c r="AL150" s="164"/>
      <c r="AM150" s="148" t="s">
        <v>307</v>
      </c>
      <c r="AN150" s="143" t="s">
        <v>3</v>
      </c>
      <c r="AO150" s="137">
        <v>1</v>
      </c>
      <c r="AP150" s="331">
        <v>0</v>
      </c>
      <c r="AQ150" s="331">
        <v>0</v>
      </c>
      <c r="AR150" s="331">
        <v>3</v>
      </c>
      <c r="AS150" s="331">
        <v>0</v>
      </c>
      <c r="AT150" s="150">
        <v>0</v>
      </c>
      <c r="AU150" s="331"/>
      <c r="AV150" s="138"/>
      <c r="AW150" s="137" t="s">
        <v>2151</v>
      </c>
      <c r="AX150" s="143" t="s">
        <v>1505</v>
      </c>
      <c r="AY150" s="164"/>
      <c r="AZ150" s="148" t="s">
        <v>362</v>
      </c>
      <c r="BA150" s="147" t="s">
        <v>3</v>
      </c>
      <c r="BB150" s="137">
        <v>0</v>
      </c>
      <c r="BC150" s="331">
        <v>0</v>
      </c>
      <c r="BD150" s="331">
        <v>0</v>
      </c>
      <c r="BE150" s="150">
        <v>4</v>
      </c>
      <c r="BF150" s="150">
        <v>0</v>
      </c>
      <c r="BG150" s="150">
        <v>0</v>
      </c>
      <c r="BH150" s="331"/>
      <c r="BI150" s="138"/>
      <c r="BJ150" s="149" t="s">
        <v>2006</v>
      </c>
      <c r="BK150" s="143" t="s">
        <v>1484</v>
      </c>
      <c r="BM150" s="148" t="s">
        <v>536</v>
      </c>
      <c r="BN150" s="147" t="s">
        <v>3</v>
      </c>
      <c r="BO150" s="137">
        <v>1</v>
      </c>
      <c r="BP150" s="331">
        <v>0</v>
      </c>
      <c r="BQ150" s="331">
        <v>0</v>
      </c>
      <c r="BR150" s="150">
        <v>4</v>
      </c>
      <c r="BS150" s="150">
        <v>0</v>
      </c>
      <c r="BT150" s="150">
        <v>0</v>
      </c>
      <c r="BU150" s="331"/>
      <c r="BV150" s="138"/>
      <c r="BW150" s="149" t="s">
        <v>2153</v>
      </c>
      <c r="BX150" s="143" t="s">
        <v>1505</v>
      </c>
      <c r="BY150" s="164"/>
      <c r="EZ150" s="148" t="s">
        <v>696</v>
      </c>
      <c r="FA150" s="143" t="s">
        <v>5</v>
      </c>
      <c r="FB150" s="137">
        <v>1</v>
      </c>
      <c r="FC150" s="331">
        <v>0</v>
      </c>
      <c r="FD150" s="331">
        <v>0</v>
      </c>
      <c r="FE150" s="331">
        <v>4</v>
      </c>
      <c r="FF150" s="331">
        <v>0</v>
      </c>
      <c r="FG150" s="138">
        <v>0</v>
      </c>
      <c r="FH150" s="254"/>
      <c r="FI150" s="331"/>
      <c r="FJ150" s="146" t="s">
        <v>2131</v>
      </c>
      <c r="FK150" s="143" t="s">
        <v>2171</v>
      </c>
      <c r="GJ150" s="148" t="s">
        <v>2155</v>
      </c>
      <c r="GK150" s="143" t="s">
        <v>5</v>
      </c>
      <c r="GL150" s="254">
        <v>1</v>
      </c>
      <c r="GM150" s="331">
        <v>0</v>
      </c>
      <c r="GN150" s="331">
        <v>0</v>
      </c>
      <c r="GO150" s="331">
        <v>4</v>
      </c>
      <c r="GP150" s="331">
        <v>0</v>
      </c>
      <c r="GQ150" s="355"/>
      <c r="GR150" s="355"/>
      <c r="GS150" s="355"/>
      <c r="GT150" s="146" t="s">
        <v>2137</v>
      </c>
      <c r="GU150" s="143" t="s">
        <v>2172</v>
      </c>
    </row>
    <row r="151" spans="2:203">
      <c r="B151" s="148" t="s">
        <v>72</v>
      </c>
      <c r="C151" s="147" t="s">
        <v>7</v>
      </c>
      <c r="D151" s="137">
        <v>1</v>
      </c>
      <c r="E151" s="331">
        <v>0</v>
      </c>
      <c r="F151" s="331">
        <v>0</v>
      </c>
      <c r="G151" s="150">
        <v>4</v>
      </c>
      <c r="H151" s="331"/>
      <c r="I151" s="138"/>
      <c r="J151" s="137">
        <v>1</v>
      </c>
      <c r="K151" s="143" t="s">
        <v>2173</v>
      </c>
      <c r="L151" s="164"/>
      <c r="M151" s="148" t="s">
        <v>201</v>
      </c>
      <c r="N151" s="143" t="s">
        <v>6</v>
      </c>
      <c r="O151" s="137">
        <v>0</v>
      </c>
      <c r="P151" s="331">
        <v>1</v>
      </c>
      <c r="Q151" s="331">
        <v>3</v>
      </c>
      <c r="R151" s="331">
        <v>1</v>
      </c>
      <c r="S151" s="331">
        <v>1</v>
      </c>
      <c r="T151" s="150">
        <v>0</v>
      </c>
      <c r="U151" s="331"/>
      <c r="V151" s="138"/>
      <c r="W151" s="149" t="s">
        <v>2018</v>
      </c>
      <c r="X151" s="143" t="s">
        <v>2111</v>
      </c>
      <c r="Y151" s="164"/>
      <c r="Z151" s="148" t="s">
        <v>280</v>
      </c>
      <c r="AA151" s="143" t="s">
        <v>4</v>
      </c>
      <c r="AB151" s="137">
        <v>1</v>
      </c>
      <c r="AC151" s="331">
        <v>0</v>
      </c>
      <c r="AD151" s="331">
        <v>0</v>
      </c>
      <c r="AE151" s="331">
        <v>3</v>
      </c>
      <c r="AF151" s="331">
        <v>0</v>
      </c>
      <c r="AG151" s="150">
        <v>0</v>
      </c>
      <c r="AH151" s="331"/>
      <c r="AI151" s="138"/>
      <c r="AJ151" s="137" t="s">
        <v>2149</v>
      </c>
      <c r="AK151" s="143" t="s">
        <v>1976</v>
      </c>
      <c r="AL151" s="164"/>
      <c r="AM151" s="148" t="s">
        <v>306</v>
      </c>
      <c r="AN151" s="143" t="s">
        <v>4</v>
      </c>
      <c r="AO151" s="137">
        <v>1</v>
      </c>
      <c r="AP151" s="331">
        <v>0</v>
      </c>
      <c r="AQ151" s="331">
        <v>0</v>
      </c>
      <c r="AR151" s="331">
        <v>3</v>
      </c>
      <c r="AS151" s="331">
        <v>0</v>
      </c>
      <c r="AT151" s="150">
        <v>0</v>
      </c>
      <c r="AU151" s="331"/>
      <c r="AV151" s="138"/>
      <c r="AW151" s="137" t="s">
        <v>2151</v>
      </c>
      <c r="AX151" s="143" t="s">
        <v>1976</v>
      </c>
      <c r="AY151" s="164"/>
      <c r="AZ151" s="148" t="s">
        <v>362</v>
      </c>
      <c r="BA151" s="147" t="s">
        <v>4</v>
      </c>
      <c r="BB151" s="137">
        <v>2</v>
      </c>
      <c r="BC151" s="331">
        <v>1</v>
      </c>
      <c r="BD151" s="331">
        <v>1</v>
      </c>
      <c r="BE151" s="150">
        <v>1</v>
      </c>
      <c r="BF151" s="150">
        <v>1</v>
      </c>
      <c r="BG151" s="150">
        <v>0</v>
      </c>
      <c r="BH151" s="331"/>
      <c r="BI151" s="138"/>
      <c r="BJ151" s="149" t="s">
        <v>2006</v>
      </c>
      <c r="BK151" s="143" t="s">
        <v>2103</v>
      </c>
      <c r="BM151" s="148" t="s">
        <v>534</v>
      </c>
      <c r="BN151" s="147" t="s">
        <v>4</v>
      </c>
      <c r="BO151" s="137">
        <v>1</v>
      </c>
      <c r="BP151" s="331">
        <v>0</v>
      </c>
      <c r="BQ151" s="331">
        <v>0</v>
      </c>
      <c r="BR151" s="150">
        <v>4</v>
      </c>
      <c r="BS151" s="150">
        <v>0</v>
      </c>
      <c r="BT151" s="150">
        <v>0</v>
      </c>
      <c r="BU151" s="331"/>
      <c r="BV151" s="138"/>
      <c r="BW151" s="149" t="s">
        <v>2153</v>
      </c>
      <c r="BX151" s="143" t="s">
        <v>1976</v>
      </c>
      <c r="BY151" s="164"/>
      <c r="EZ151" s="148" t="s">
        <v>694</v>
      </c>
      <c r="FA151" s="143" t="s">
        <v>6</v>
      </c>
      <c r="FB151" s="137">
        <v>1</v>
      </c>
      <c r="FC151" s="331">
        <v>0</v>
      </c>
      <c r="FD151" s="331">
        <v>0</v>
      </c>
      <c r="FE151" s="331">
        <v>4</v>
      </c>
      <c r="FF151" s="331">
        <v>0</v>
      </c>
      <c r="FG151" s="138">
        <v>0</v>
      </c>
      <c r="FH151" s="254"/>
      <c r="FI151" s="331"/>
      <c r="FJ151" s="146" t="s">
        <v>2131</v>
      </c>
      <c r="FK151" s="143" t="s">
        <v>2174</v>
      </c>
      <c r="GJ151" s="148" t="s">
        <v>2159</v>
      </c>
      <c r="GK151" s="143" t="s">
        <v>5</v>
      </c>
      <c r="GL151" s="254">
        <v>1</v>
      </c>
      <c r="GM151" s="331">
        <v>0</v>
      </c>
      <c r="GN151" s="331">
        <v>0</v>
      </c>
      <c r="GO151" s="331">
        <v>4</v>
      </c>
      <c r="GP151" s="331">
        <v>0</v>
      </c>
      <c r="GQ151" s="355"/>
      <c r="GR151" s="355"/>
      <c r="GS151" s="355"/>
      <c r="GT151" s="146" t="s">
        <v>2137</v>
      </c>
      <c r="GU151" s="143" t="s">
        <v>2175</v>
      </c>
    </row>
    <row r="152" spans="2:203">
      <c r="B152" s="148" t="s">
        <v>72</v>
      </c>
      <c r="C152" s="147" t="s">
        <v>8</v>
      </c>
      <c r="D152" s="137">
        <v>0</v>
      </c>
      <c r="E152" s="331">
        <v>1</v>
      </c>
      <c r="F152" s="331">
        <v>1</v>
      </c>
      <c r="G152" s="150">
        <v>1</v>
      </c>
      <c r="H152" s="331"/>
      <c r="I152" s="138"/>
      <c r="J152" s="137">
        <v>1</v>
      </c>
      <c r="K152" s="143" t="s">
        <v>2176</v>
      </c>
      <c r="L152" s="164"/>
      <c r="M152" s="148" t="s">
        <v>201</v>
      </c>
      <c r="N152" s="143" t="s">
        <v>7</v>
      </c>
      <c r="O152" s="137">
        <v>0</v>
      </c>
      <c r="P152" s="331">
        <v>1</v>
      </c>
      <c r="Q152" s="331">
        <v>7</v>
      </c>
      <c r="R152" s="331">
        <v>1</v>
      </c>
      <c r="S152" s="331">
        <v>1</v>
      </c>
      <c r="T152" s="150">
        <v>0</v>
      </c>
      <c r="U152" s="331"/>
      <c r="V152" s="138"/>
      <c r="W152" s="149" t="s">
        <v>2018</v>
      </c>
      <c r="X152" s="143" t="s">
        <v>2116</v>
      </c>
      <c r="Y152" s="164"/>
      <c r="Z152" s="148" t="s">
        <v>281</v>
      </c>
      <c r="AA152" s="143" t="s">
        <v>4</v>
      </c>
      <c r="AB152" s="137">
        <v>1</v>
      </c>
      <c r="AC152" s="331">
        <v>0</v>
      </c>
      <c r="AD152" s="331">
        <v>0</v>
      </c>
      <c r="AE152" s="331">
        <v>3</v>
      </c>
      <c r="AF152" s="331">
        <v>0</v>
      </c>
      <c r="AG152" s="150">
        <v>0</v>
      </c>
      <c r="AH152" s="331"/>
      <c r="AI152" s="138"/>
      <c r="AJ152" s="137" t="s">
        <v>2149</v>
      </c>
      <c r="AK152" s="143" t="s">
        <v>1982</v>
      </c>
      <c r="AL152" s="164"/>
      <c r="AM152" s="148" t="s">
        <v>307</v>
      </c>
      <c r="AN152" s="143" t="s">
        <v>4</v>
      </c>
      <c r="AO152" s="137">
        <v>1</v>
      </c>
      <c r="AP152" s="331">
        <v>0</v>
      </c>
      <c r="AQ152" s="331">
        <v>0</v>
      </c>
      <c r="AR152" s="331">
        <v>3</v>
      </c>
      <c r="AS152" s="331">
        <v>0</v>
      </c>
      <c r="AT152" s="150">
        <v>0</v>
      </c>
      <c r="AU152" s="331"/>
      <c r="AV152" s="138"/>
      <c r="AW152" s="137" t="s">
        <v>2151</v>
      </c>
      <c r="AX152" s="143" t="s">
        <v>1982</v>
      </c>
      <c r="AY152" s="164"/>
      <c r="AZ152" s="148" t="s">
        <v>362</v>
      </c>
      <c r="BA152" s="147" t="s">
        <v>5</v>
      </c>
      <c r="BB152" s="137">
        <v>0</v>
      </c>
      <c r="BC152" s="331">
        <v>1</v>
      </c>
      <c r="BD152" s="331">
        <v>7</v>
      </c>
      <c r="BE152" s="150">
        <v>1</v>
      </c>
      <c r="BF152" s="150">
        <v>1</v>
      </c>
      <c r="BG152" s="150">
        <v>0</v>
      </c>
      <c r="BH152" s="331"/>
      <c r="BI152" s="138"/>
      <c r="BJ152" s="149" t="s">
        <v>2006</v>
      </c>
      <c r="BK152" s="143" t="s">
        <v>2107</v>
      </c>
      <c r="BM152" s="148" t="s">
        <v>536</v>
      </c>
      <c r="BN152" s="147" t="s">
        <v>4</v>
      </c>
      <c r="BO152" s="137">
        <v>1</v>
      </c>
      <c r="BP152" s="331">
        <v>0</v>
      </c>
      <c r="BQ152" s="331">
        <v>0</v>
      </c>
      <c r="BR152" s="150">
        <v>4</v>
      </c>
      <c r="BS152" s="150">
        <v>0</v>
      </c>
      <c r="BT152" s="150">
        <v>0</v>
      </c>
      <c r="BU152" s="331"/>
      <c r="BV152" s="138"/>
      <c r="BW152" s="149" t="s">
        <v>2153</v>
      </c>
      <c r="BX152" s="143" t="s">
        <v>1982</v>
      </c>
      <c r="BY152" s="164"/>
      <c r="EZ152" s="148" t="s">
        <v>696</v>
      </c>
      <c r="FA152" s="143" t="s">
        <v>6</v>
      </c>
      <c r="FB152" s="137">
        <v>1</v>
      </c>
      <c r="FC152" s="331">
        <v>0</v>
      </c>
      <c r="FD152" s="331">
        <v>0</v>
      </c>
      <c r="FE152" s="331">
        <v>4</v>
      </c>
      <c r="FF152" s="331">
        <v>0</v>
      </c>
      <c r="FG152" s="138">
        <v>0</v>
      </c>
      <c r="FH152" s="254"/>
      <c r="FI152" s="331"/>
      <c r="FJ152" s="146" t="s">
        <v>2131</v>
      </c>
      <c r="FK152" s="143" t="s">
        <v>2177</v>
      </c>
      <c r="GJ152" s="148" t="s">
        <v>2155</v>
      </c>
      <c r="GK152" s="143" t="s">
        <v>1485</v>
      </c>
      <c r="GL152" s="254">
        <v>1</v>
      </c>
      <c r="GM152" s="331">
        <v>0</v>
      </c>
      <c r="GN152" s="331">
        <v>0</v>
      </c>
      <c r="GO152" s="331">
        <v>4</v>
      </c>
      <c r="GP152" s="331">
        <v>0</v>
      </c>
      <c r="GQ152" s="355"/>
      <c r="GR152" s="355"/>
      <c r="GS152" s="355"/>
      <c r="GT152" s="146" t="s">
        <v>2137</v>
      </c>
      <c r="GU152" s="143" t="s">
        <v>2178</v>
      </c>
    </row>
    <row r="153" spans="2:203">
      <c r="B153" s="148" t="s">
        <v>75</v>
      </c>
      <c r="C153" s="147" t="s">
        <v>1</v>
      </c>
      <c r="D153" s="137">
        <v>0</v>
      </c>
      <c r="E153" s="331">
        <v>0</v>
      </c>
      <c r="F153" s="331">
        <v>0</v>
      </c>
      <c r="G153" s="150">
        <v>7</v>
      </c>
      <c r="H153" s="331"/>
      <c r="I153" s="138"/>
      <c r="J153" s="137">
        <v>1</v>
      </c>
      <c r="K153" s="143" t="s">
        <v>1517</v>
      </c>
      <c r="L153" s="164"/>
      <c r="M153" s="148" t="s">
        <v>201</v>
      </c>
      <c r="N153" s="143" t="s">
        <v>8</v>
      </c>
      <c r="O153" s="137">
        <v>0</v>
      </c>
      <c r="P153" s="331">
        <v>1</v>
      </c>
      <c r="Q153" s="331">
        <v>4</v>
      </c>
      <c r="R153" s="331">
        <v>1</v>
      </c>
      <c r="S153" s="331">
        <v>1</v>
      </c>
      <c r="T153" s="150">
        <v>0</v>
      </c>
      <c r="U153" s="331"/>
      <c r="V153" s="138"/>
      <c r="W153" s="149" t="s">
        <v>2018</v>
      </c>
      <c r="X153" s="143" t="s">
        <v>2119</v>
      </c>
      <c r="Y153" s="164"/>
      <c r="Z153" s="148" t="s">
        <v>280</v>
      </c>
      <c r="AA153" s="143" t="s">
        <v>5</v>
      </c>
      <c r="AB153" s="137">
        <v>1</v>
      </c>
      <c r="AC153" s="331">
        <v>0</v>
      </c>
      <c r="AD153" s="331">
        <v>0</v>
      </c>
      <c r="AE153" s="331">
        <v>3</v>
      </c>
      <c r="AF153" s="331">
        <v>0</v>
      </c>
      <c r="AG153" s="150">
        <v>0</v>
      </c>
      <c r="AH153" s="331"/>
      <c r="AI153" s="138"/>
      <c r="AJ153" s="137" t="s">
        <v>2149</v>
      </c>
      <c r="AK153" s="143" t="s">
        <v>2179</v>
      </c>
      <c r="AL153" s="164"/>
      <c r="AM153" s="148" t="s">
        <v>306</v>
      </c>
      <c r="AN153" s="143" t="s">
        <v>5</v>
      </c>
      <c r="AO153" s="137">
        <v>1</v>
      </c>
      <c r="AP153" s="331">
        <v>0</v>
      </c>
      <c r="AQ153" s="331">
        <v>0</v>
      </c>
      <c r="AR153" s="331">
        <v>3</v>
      </c>
      <c r="AS153" s="331">
        <v>0</v>
      </c>
      <c r="AT153" s="150">
        <v>0</v>
      </c>
      <c r="AU153" s="331"/>
      <c r="AV153" s="138"/>
      <c r="AW153" s="137" t="s">
        <v>2151</v>
      </c>
      <c r="AX153" s="143" t="s">
        <v>2179</v>
      </c>
      <c r="AY153" s="164"/>
      <c r="AZ153" s="148" t="s">
        <v>362</v>
      </c>
      <c r="BA153" s="147" t="s">
        <v>6</v>
      </c>
      <c r="BB153" s="137">
        <v>0</v>
      </c>
      <c r="BC153" s="331">
        <v>1</v>
      </c>
      <c r="BD153" s="331">
        <v>3</v>
      </c>
      <c r="BE153" s="150">
        <v>1</v>
      </c>
      <c r="BF153" s="150">
        <v>1</v>
      </c>
      <c r="BG153" s="150">
        <v>0</v>
      </c>
      <c r="BH153" s="331"/>
      <c r="BI153" s="138"/>
      <c r="BJ153" s="149" t="s">
        <v>2006</v>
      </c>
      <c r="BK153" s="143" t="s">
        <v>2180</v>
      </c>
      <c r="BM153" s="148" t="s">
        <v>534</v>
      </c>
      <c r="BN153" s="147" t="s">
        <v>5</v>
      </c>
      <c r="BO153" s="137">
        <v>1</v>
      </c>
      <c r="BP153" s="331">
        <v>0</v>
      </c>
      <c r="BQ153" s="331">
        <v>0</v>
      </c>
      <c r="BR153" s="150">
        <v>4</v>
      </c>
      <c r="BS153" s="150">
        <v>0</v>
      </c>
      <c r="BT153" s="150">
        <v>0</v>
      </c>
      <c r="BU153" s="331"/>
      <c r="BV153" s="138"/>
      <c r="BW153" s="149" t="s">
        <v>2153</v>
      </c>
      <c r="BX153" s="143" t="s">
        <v>2071</v>
      </c>
      <c r="BY153" s="164"/>
      <c r="EZ153" s="148" t="s">
        <v>694</v>
      </c>
      <c r="FA153" s="143" t="s">
        <v>7</v>
      </c>
      <c r="FB153" s="137">
        <v>1</v>
      </c>
      <c r="FC153" s="331">
        <v>0</v>
      </c>
      <c r="FD153" s="331">
        <v>0</v>
      </c>
      <c r="FE153" s="331">
        <v>4</v>
      </c>
      <c r="FF153" s="331">
        <v>0</v>
      </c>
      <c r="FG153" s="138">
        <v>0</v>
      </c>
      <c r="FH153" s="254"/>
      <c r="FI153" s="331"/>
      <c r="FJ153" s="146" t="s">
        <v>2131</v>
      </c>
      <c r="FK153" s="143" t="s">
        <v>2181</v>
      </c>
      <c r="GJ153" s="148" t="s">
        <v>2159</v>
      </c>
      <c r="GK153" s="143" t="s">
        <v>1485</v>
      </c>
      <c r="GL153" s="254">
        <v>1</v>
      </c>
      <c r="GM153" s="331">
        <v>0</v>
      </c>
      <c r="GN153" s="331">
        <v>0</v>
      </c>
      <c r="GO153" s="331">
        <v>4</v>
      </c>
      <c r="GP153" s="331">
        <v>0</v>
      </c>
      <c r="GQ153" s="355"/>
      <c r="GR153" s="355"/>
      <c r="GS153" s="355"/>
      <c r="GT153" s="146" t="s">
        <v>2137</v>
      </c>
      <c r="GU153" s="143" t="s">
        <v>2182</v>
      </c>
    </row>
    <row r="154" spans="2:203">
      <c r="B154" s="148" t="s">
        <v>75</v>
      </c>
      <c r="C154" s="147" t="s">
        <v>2</v>
      </c>
      <c r="D154" s="137">
        <v>0</v>
      </c>
      <c r="E154" s="331">
        <v>0</v>
      </c>
      <c r="F154" s="331">
        <v>0</v>
      </c>
      <c r="G154" s="150">
        <v>7</v>
      </c>
      <c r="H154" s="331"/>
      <c r="I154" s="138"/>
      <c r="J154" s="137">
        <v>1</v>
      </c>
      <c r="K154" s="143" t="s">
        <v>1529</v>
      </c>
      <c r="L154" s="164"/>
      <c r="M154" s="148" t="s">
        <v>201</v>
      </c>
      <c r="N154" s="143" t="s">
        <v>10</v>
      </c>
      <c r="O154" s="137">
        <v>0</v>
      </c>
      <c r="P154" s="331">
        <v>1</v>
      </c>
      <c r="Q154" s="331">
        <v>4</v>
      </c>
      <c r="R154" s="331">
        <v>1</v>
      </c>
      <c r="S154" s="331">
        <v>1</v>
      </c>
      <c r="T154" s="150">
        <v>0</v>
      </c>
      <c r="U154" s="331"/>
      <c r="V154" s="138"/>
      <c r="W154" s="149" t="s">
        <v>2018</v>
      </c>
      <c r="X154" s="143" t="s">
        <v>2124</v>
      </c>
      <c r="Y154" s="164"/>
      <c r="Z154" s="148" t="s">
        <v>281</v>
      </c>
      <c r="AA154" s="143" t="s">
        <v>5</v>
      </c>
      <c r="AB154" s="137">
        <v>1</v>
      </c>
      <c r="AC154" s="331">
        <v>0</v>
      </c>
      <c r="AD154" s="331">
        <v>0</v>
      </c>
      <c r="AE154" s="331">
        <v>3</v>
      </c>
      <c r="AF154" s="331">
        <v>0</v>
      </c>
      <c r="AG154" s="150">
        <v>0</v>
      </c>
      <c r="AH154" s="331"/>
      <c r="AI154" s="138"/>
      <c r="AJ154" s="137" t="s">
        <v>2149</v>
      </c>
      <c r="AK154" s="143" t="s">
        <v>2183</v>
      </c>
      <c r="AL154" s="164"/>
      <c r="AM154" s="148" t="s">
        <v>307</v>
      </c>
      <c r="AN154" s="143" t="s">
        <v>5</v>
      </c>
      <c r="AO154" s="137">
        <v>1</v>
      </c>
      <c r="AP154" s="331">
        <v>0</v>
      </c>
      <c r="AQ154" s="331">
        <v>0</v>
      </c>
      <c r="AR154" s="331">
        <v>3</v>
      </c>
      <c r="AS154" s="331">
        <v>0</v>
      </c>
      <c r="AT154" s="150">
        <v>0</v>
      </c>
      <c r="AU154" s="331"/>
      <c r="AV154" s="138"/>
      <c r="AW154" s="137" t="s">
        <v>2151</v>
      </c>
      <c r="AX154" s="143" t="s">
        <v>2183</v>
      </c>
      <c r="AY154" s="164"/>
      <c r="AZ154" s="148" t="s">
        <v>362</v>
      </c>
      <c r="BA154" s="147" t="s">
        <v>7</v>
      </c>
      <c r="BB154" s="137">
        <v>0</v>
      </c>
      <c r="BC154" s="331">
        <v>1</v>
      </c>
      <c r="BD154" s="331">
        <v>7</v>
      </c>
      <c r="BE154" s="150">
        <v>1</v>
      </c>
      <c r="BF154" s="150">
        <v>1</v>
      </c>
      <c r="BG154" s="150">
        <v>0</v>
      </c>
      <c r="BH154" s="331"/>
      <c r="BI154" s="138"/>
      <c r="BJ154" s="149" t="s">
        <v>2006</v>
      </c>
      <c r="BK154" s="143" t="s">
        <v>2184</v>
      </c>
      <c r="BM154" s="148" t="s">
        <v>536</v>
      </c>
      <c r="BN154" s="147" t="s">
        <v>5</v>
      </c>
      <c r="BO154" s="137">
        <v>1</v>
      </c>
      <c r="BP154" s="331">
        <v>0</v>
      </c>
      <c r="BQ154" s="331">
        <v>0</v>
      </c>
      <c r="BR154" s="150">
        <v>4</v>
      </c>
      <c r="BS154" s="150">
        <v>0</v>
      </c>
      <c r="BT154" s="150">
        <v>0</v>
      </c>
      <c r="BU154" s="331"/>
      <c r="BV154" s="138"/>
      <c r="BW154" s="149" t="s">
        <v>2153</v>
      </c>
      <c r="BX154" s="143" t="s">
        <v>2076</v>
      </c>
      <c r="BY154" s="164"/>
      <c r="EZ154" s="148" t="s">
        <v>696</v>
      </c>
      <c r="FA154" s="143" t="s">
        <v>7</v>
      </c>
      <c r="FB154" s="137">
        <v>1</v>
      </c>
      <c r="FC154" s="331">
        <v>0</v>
      </c>
      <c r="FD154" s="331">
        <v>0</v>
      </c>
      <c r="FE154" s="331">
        <v>4</v>
      </c>
      <c r="FF154" s="331">
        <v>0</v>
      </c>
      <c r="FG154" s="138">
        <v>0</v>
      </c>
      <c r="FH154" s="254"/>
      <c r="FI154" s="331"/>
      <c r="FJ154" s="146" t="s">
        <v>2131</v>
      </c>
      <c r="FK154" s="143" t="s">
        <v>2185</v>
      </c>
      <c r="GJ154" s="148" t="s">
        <v>2155</v>
      </c>
      <c r="GK154" s="143" t="s">
        <v>765</v>
      </c>
      <c r="GL154" s="254">
        <v>1</v>
      </c>
      <c r="GM154" s="331">
        <v>0</v>
      </c>
      <c r="GN154" s="331">
        <v>0</v>
      </c>
      <c r="GO154" s="331">
        <v>4</v>
      </c>
      <c r="GP154" s="331">
        <v>0</v>
      </c>
      <c r="GQ154" s="355"/>
      <c r="GR154" s="355"/>
      <c r="GS154" s="355"/>
      <c r="GT154" s="146" t="s">
        <v>2137</v>
      </c>
      <c r="GU154" s="143" t="s">
        <v>2186</v>
      </c>
    </row>
    <row r="155" spans="2:203">
      <c r="B155" s="148" t="s">
        <v>75</v>
      </c>
      <c r="C155" s="147" t="s">
        <v>3</v>
      </c>
      <c r="D155" s="137">
        <v>1</v>
      </c>
      <c r="E155" s="331">
        <v>0</v>
      </c>
      <c r="F155" s="331">
        <v>0</v>
      </c>
      <c r="G155" s="150">
        <v>3</v>
      </c>
      <c r="H155" s="331"/>
      <c r="I155" s="138"/>
      <c r="J155" s="137">
        <v>1</v>
      </c>
      <c r="K155" s="143" t="s">
        <v>2187</v>
      </c>
      <c r="L155" s="164"/>
      <c r="M155" s="148" t="s">
        <v>201</v>
      </c>
      <c r="N155" s="143" t="s">
        <v>11</v>
      </c>
      <c r="O155" s="137">
        <v>2</v>
      </c>
      <c r="P155" s="331">
        <v>1</v>
      </c>
      <c r="Q155" s="331">
        <v>10</v>
      </c>
      <c r="R155" s="331">
        <v>1</v>
      </c>
      <c r="S155" s="331">
        <v>1</v>
      </c>
      <c r="T155" s="150">
        <v>0</v>
      </c>
      <c r="U155" s="331"/>
      <c r="V155" s="138"/>
      <c r="W155" s="149" t="s">
        <v>2018</v>
      </c>
      <c r="X155" s="143" t="s">
        <v>2129</v>
      </c>
      <c r="Y155" s="164"/>
      <c r="Z155" s="148" t="s">
        <v>280</v>
      </c>
      <c r="AA155" s="143" t="s">
        <v>6</v>
      </c>
      <c r="AB155" s="137">
        <v>1</v>
      </c>
      <c r="AC155" s="331">
        <v>0</v>
      </c>
      <c r="AD155" s="331">
        <v>0</v>
      </c>
      <c r="AE155" s="331">
        <v>3</v>
      </c>
      <c r="AF155" s="331">
        <v>0</v>
      </c>
      <c r="AG155" s="150">
        <v>0</v>
      </c>
      <c r="AH155" s="331"/>
      <c r="AI155" s="138"/>
      <c r="AJ155" s="137" t="s">
        <v>2149</v>
      </c>
      <c r="AK155" s="143" t="s">
        <v>2188</v>
      </c>
      <c r="AL155" s="164"/>
      <c r="AM155" s="148" t="s">
        <v>306</v>
      </c>
      <c r="AN155" s="143" t="s">
        <v>6</v>
      </c>
      <c r="AO155" s="137">
        <v>1</v>
      </c>
      <c r="AP155" s="331">
        <v>0</v>
      </c>
      <c r="AQ155" s="331">
        <v>0</v>
      </c>
      <c r="AR155" s="331">
        <v>3</v>
      </c>
      <c r="AS155" s="331">
        <v>0</v>
      </c>
      <c r="AT155" s="150">
        <v>0</v>
      </c>
      <c r="AU155" s="331"/>
      <c r="AV155" s="138"/>
      <c r="AW155" s="137" t="s">
        <v>2151</v>
      </c>
      <c r="AX155" s="143" t="s">
        <v>2188</v>
      </c>
      <c r="AY155" s="164"/>
      <c r="AZ155" s="148" t="s">
        <v>362</v>
      </c>
      <c r="BA155" s="147" t="s">
        <v>9</v>
      </c>
      <c r="BB155" s="137">
        <v>0</v>
      </c>
      <c r="BC155" s="331">
        <v>1</v>
      </c>
      <c r="BD155" s="331">
        <v>4</v>
      </c>
      <c r="BE155" s="150">
        <v>1</v>
      </c>
      <c r="BF155" s="150">
        <v>1</v>
      </c>
      <c r="BG155" s="150">
        <v>0</v>
      </c>
      <c r="BH155" s="331"/>
      <c r="BI155" s="138"/>
      <c r="BJ155" s="149" t="s">
        <v>2006</v>
      </c>
      <c r="BK155" s="143" t="s">
        <v>2119</v>
      </c>
      <c r="BM155" s="148" t="s">
        <v>534</v>
      </c>
      <c r="BN155" s="147" t="s">
        <v>6</v>
      </c>
      <c r="BO155" s="137">
        <v>1</v>
      </c>
      <c r="BP155" s="331">
        <v>0</v>
      </c>
      <c r="BQ155" s="331">
        <v>0</v>
      </c>
      <c r="BR155" s="150">
        <v>4</v>
      </c>
      <c r="BS155" s="150">
        <v>0</v>
      </c>
      <c r="BT155" s="150">
        <v>0</v>
      </c>
      <c r="BU155" s="331"/>
      <c r="BV155" s="138"/>
      <c r="BW155" s="149" t="s">
        <v>2153</v>
      </c>
      <c r="BX155" s="143" t="s">
        <v>2081</v>
      </c>
      <c r="BY155" s="164"/>
      <c r="EZ155" s="148" t="s">
        <v>694</v>
      </c>
      <c r="FA155" s="143" t="s">
        <v>8</v>
      </c>
      <c r="FB155" s="137">
        <v>1</v>
      </c>
      <c r="FC155" s="331">
        <v>0</v>
      </c>
      <c r="FD155" s="331">
        <v>0</v>
      </c>
      <c r="FE155" s="331">
        <v>4</v>
      </c>
      <c r="FF155" s="331">
        <v>0</v>
      </c>
      <c r="FG155" s="138">
        <v>0</v>
      </c>
      <c r="FH155" s="254"/>
      <c r="FI155" s="331"/>
      <c r="FJ155" s="146" t="s">
        <v>2131</v>
      </c>
      <c r="FK155" s="143" t="s">
        <v>2189</v>
      </c>
      <c r="GJ155" s="148" t="s">
        <v>2159</v>
      </c>
      <c r="GK155" s="143" t="s">
        <v>765</v>
      </c>
      <c r="GL155" s="254">
        <v>1</v>
      </c>
      <c r="GM155" s="331">
        <v>0</v>
      </c>
      <c r="GN155" s="331">
        <v>0</v>
      </c>
      <c r="GO155" s="331">
        <v>4</v>
      </c>
      <c r="GP155" s="331">
        <v>0</v>
      </c>
      <c r="GQ155" s="355"/>
      <c r="GR155" s="355"/>
      <c r="GS155" s="355"/>
      <c r="GT155" s="146" t="s">
        <v>2137</v>
      </c>
      <c r="GU155" s="143" t="s">
        <v>2190</v>
      </c>
    </row>
    <row r="156" spans="2:203">
      <c r="B156" s="148" t="s">
        <v>75</v>
      </c>
      <c r="C156" s="147" t="s">
        <v>4</v>
      </c>
      <c r="D156" s="137">
        <v>1</v>
      </c>
      <c r="E156" s="331">
        <v>0</v>
      </c>
      <c r="F156" s="331">
        <v>0</v>
      </c>
      <c r="G156" s="150">
        <v>3</v>
      </c>
      <c r="H156" s="331"/>
      <c r="I156" s="138"/>
      <c r="J156" s="137">
        <v>1</v>
      </c>
      <c r="K156" s="143" t="s">
        <v>2191</v>
      </c>
      <c r="L156" s="164"/>
      <c r="M156" s="148" t="s">
        <v>201</v>
      </c>
      <c r="N156" s="143" t="s">
        <v>12</v>
      </c>
      <c r="O156" s="137">
        <v>2</v>
      </c>
      <c r="P156" s="331">
        <v>1</v>
      </c>
      <c r="Q156" s="331">
        <v>10</v>
      </c>
      <c r="R156" s="331">
        <v>1</v>
      </c>
      <c r="S156" s="331">
        <v>1</v>
      </c>
      <c r="T156" s="150">
        <v>0</v>
      </c>
      <c r="U156" s="331"/>
      <c r="V156" s="138"/>
      <c r="W156" s="149" t="s">
        <v>2018</v>
      </c>
      <c r="X156" s="143" t="s">
        <v>2135</v>
      </c>
      <c r="Y156" s="164"/>
      <c r="Z156" s="148" t="s">
        <v>281</v>
      </c>
      <c r="AA156" s="143" t="s">
        <v>6</v>
      </c>
      <c r="AB156" s="137">
        <v>1</v>
      </c>
      <c r="AC156" s="331">
        <v>0</v>
      </c>
      <c r="AD156" s="331">
        <v>0</v>
      </c>
      <c r="AE156" s="331">
        <v>3</v>
      </c>
      <c r="AF156" s="331">
        <v>0</v>
      </c>
      <c r="AG156" s="150">
        <v>0</v>
      </c>
      <c r="AH156" s="331"/>
      <c r="AI156" s="138"/>
      <c r="AJ156" s="137" t="s">
        <v>2149</v>
      </c>
      <c r="AK156" s="143" t="s">
        <v>2192</v>
      </c>
      <c r="AL156" s="164"/>
      <c r="AM156" s="148" t="s">
        <v>307</v>
      </c>
      <c r="AN156" s="143" t="s">
        <v>6</v>
      </c>
      <c r="AO156" s="137">
        <v>1</v>
      </c>
      <c r="AP156" s="331">
        <v>0</v>
      </c>
      <c r="AQ156" s="331">
        <v>0</v>
      </c>
      <c r="AR156" s="331">
        <v>3</v>
      </c>
      <c r="AS156" s="331">
        <v>0</v>
      </c>
      <c r="AT156" s="150">
        <v>0</v>
      </c>
      <c r="AU156" s="331"/>
      <c r="AV156" s="138"/>
      <c r="AW156" s="137" t="s">
        <v>2151</v>
      </c>
      <c r="AX156" s="143" t="s">
        <v>2192</v>
      </c>
      <c r="AY156" s="164"/>
      <c r="AZ156" s="148" t="s">
        <v>362</v>
      </c>
      <c r="BA156" s="147" t="s">
        <v>11</v>
      </c>
      <c r="BB156" s="137">
        <v>0</v>
      </c>
      <c r="BC156" s="331">
        <v>1</v>
      </c>
      <c r="BD156" s="331">
        <v>4</v>
      </c>
      <c r="BE156" s="150">
        <v>1</v>
      </c>
      <c r="BF156" s="150">
        <v>1</v>
      </c>
      <c r="BG156" s="150">
        <v>0</v>
      </c>
      <c r="BH156" s="331"/>
      <c r="BI156" s="138"/>
      <c r="BJ156" s="149" t="s">
        <v>2006</v>
      </c>
      <c r="BK156" s="143" t="s">
        <v>2193</v>
      </c>
      <c r="BM156" s="148" t="s">
        <v>536</v>
      </c>
      <c r="BN156" s="147" t="s">
        <v>6</v>
      </c>
      <c r="BO156" s="137">
        <v>1</v>
      </c>
      <c r="BP156" s="331">
        <v>0</v>
      </c>
      <c r="BQ156" s="331">
        <v>0</v>
      </c>
      <c r="BR156" s="150">
        <v>4</v>
      </c>
      <c r="BS156" s="150">
        <v>0</v>
      </c>
      <c r="BT156" s="150">
        <v>0</v>
      </c>
      <c r="BU156" s="331"/>
      <c r="BV156" s="138"/>
      <c r="BW156" s="149" t="s">
        <v>2153</v>
      </c>
      <c r="BX156" s="143" t="s">
        <v>2084</v>
      </c>
      <c r="BY156" s="164"/>
      <c r="EZ156" s="148" t="s">
        <v>696</v>
      </c>
      <c r="FA156" s="143" t="s">
        <v>8</v>
      </c>
      <c r="FB156" s="137">
        <v>1</v>
      </c>
      <c r="FC156" s="331">
        <v>0</v>
      </c>
      <c r="FD156" s="331">
        <v>0</v>
      </c>
      <c r="FE156" s="331">
        <v>4</v>
      </c>
      <c r="FF156" s="331">
        <v>0</v>
      </c>
      <c r="FG156" s="138">
        <v>0</v>
      </c>
      <c r="FH156" s="254"/>
      <c r="FI156" s="331"/>
      <c r="FJ156" s="146" t="s">
        <v>2131</v>
      </c>
      <c r="FK156" s="143" t="s">
        <v>2194</v>
      </c>
      <c r="GJ156" s="148" t="s">
        <v>2155</v>
      </c>
      <c r="GK156" s="143" t="s">
        <v>8</v>
      </c>
      <c r="GL156" s="254">
        <v>1</v>
      </c>
      <c r="GM156" s="331">
        <v>0</v>
      </c>
      <c r="GN156" s="331">
        <v>0</v>
      </c>
      <c r="GO156" s="331">
        <v>4</v>
      </c>
      <c r="GP156" s="331">
        <v>0</v>
      </c>
      <c r="GQ156" s="355"/>
      <c r="GR156" s="355"/>
      <c r="GS156" s="355"/>
      <c r="GT156" s="146" t="s">
        <v>2137</v>
      </c>
      <c r="GU156" s="143" t="s">
        <v>2195</v>
      </c>
    </row>
    <row r="157" spans="2:203">
      <c r="B157" s="148" t="s">
        <v>75</v>
      </c>
      <c r="C157" s="147" t="s">
        <v>5</v>
      </c>
      <c r="D157" s="137">
        <v>1</v>
      </c>
      <c r="E157" s="331">
        <v>0</v>
      </c>
      <c r="F157" s="331">
        <v>0</v>
      </c>
      <c r="G157" s="150">
        <v>3</v>
      </c>
      <c r="H157" s="331"/>
      <c r="I157" s="138"/>
      <c r="J157" s="137">
        <v>1</v>
      </c>
      <c r="K157" s="143" t="s">
        <v>2196</v>
      </c>
      <c r="L157" s="164"/>
      <c r="M157" s="148" t="s">
        <v>201</v>
      </c>
      <c r="N157" s="143" t="s">
        <v>13</v>
      </c>
      <c r="O157" s="137">
        <v>2</v>
      </c>
      <c r="P157" s="331">
        <v>1</v>
      </c>
      <c r="Q157" s="331">
        <v>11</v>
      </c>
      <c r="R157" s="331">
        <v>1</v>
      </c>
      <c r="S157" s="331">
        <v>1</v>
      </c>
      <c r="T157" s="150">
        <v>0</v>
      </c>
      <c r="U157" s="331"/>
      <c r="V157" s="138"/>
      <c r="W157" s="149" t="s">
        <v>2018</v>
      </c>
      <c r="X157" s="143" t="s">
        <v>2140</v>
      </c>
      <c r="Y157" s="164"/>
      <c r="Z157" s="148" t="s">
        <v>280</v>
      </c>
      <c r="AA157" s="143" t="s">
        <v>7</v>
      </c>
      <c r="AB157" s="137">
        <v>1</v>
      </c>
      <c r="AC157" s="331">
        <v>0</v>
      </c>
      <c r="AD157" s="331">
        <v>0</v>
      </c>
      <c r="AE157" s="331">
        <v>3</v>
      </c>
      <c r="AF157" s="331">
        <v>0</v>
      </c>
      <c r="AG157" s="150">
        <v>0</v>
      </c>
      <c r="AH157" s="331"/>
      <c r="AI157" s="138"/>
      <c r="AJ157" s="137" t="s">
        <v>2149</v>
      </c>
      <c r="AK157" s="143" t="s">
        <v>2197</v>
      </c>
      <c r="AL157" s="164"/>
      <c r="AM157" s="148" t="s">
        <v>306</v>
      </c>
      <c r="AN157" s="143" t="s">
        <v>7</v>
      </c>
      <c r="AO157" s="137">
        <v>1</v>
      </c>
      <c r="AP157" s="331">
        <v>0</v>
      </c>
      <c r="AQ157" s="331">
        <v>0</v>
      </c>
      <c r="AR157" s="331">
        <v>3</v>
      </c>
      <c r="AS157" s="331">
        <v>0</v>
      </c>
      <c r="AT157" s="150">
        <v>0</v>
      </c>
      <c r="AU157" s="331"/>
      <c r="AV157" s="138"/>
      <c r="AW157" s="137" t="s">
        <v>2151</v>
      </c>
      <c r="AX157" s="143" t="s">
        <v>2197</v>
      </c>
      <c r="AY157" s="164"/>
      <c r="AZ157" s="148" t="s">
        <v>362</v>
      </c>
      <c r="BA157" s="147" t="s">
        <v>12</v>
      </c>
      <c r="BB157" s="137">
        <v>2</v>
      </c>
      <c r="BC157" s="331">
        <v>1</v>
      </c>
      <c r="BD157" s="331">
        <v>10</v>
      </c>
      <c r="BE157" s="150">
        <v>1</v>
      </c>
      <c r="BF157" s="150">
        <v>1</v>
      </c>
      <c r="BG157" s="150">
        <v>0</v>
      </c>
      <c r="BH157" s="331"/>
      <c r="BI157" s="138"/>
      <c r="BJ157" s="149" t="s">
        <v>2006</v>
      </c>
      <c r="BK157" s="143" t="s">
        <v>2198</v>
      </c>
      <c r="BM157" s="148" t="s">
        <v>534</v>
      </c>
      <c r="BN157" s="147" t="s">
        <v>7</v>
      </c>
      <c r="BO157" s="137">
        <v>1</v>
      </c>
      <c r="BP157" s="331">
        <v>0</v>
      </c>
      <c r="BQ157" s="331">
        <v>0</v>
      </c>
      <c r="BR157" s="150">
        <v>4</v>
      </c>
      <c r="BS157" s="150">
        <v>0</v>
      </c>
      <c r="BT157" s="150">
        <v>0</v>
      </c>
      <c r="BU157" s="331"/>
      <c r="BV157" s="138"/>
      <c r="BW157" s="149" t="s">
        <v>2153</v>
      </c>
      <c r="BX157" s="143" t="s">
        <v>2089</v>
      </c>
      <c r="BY157" s="164"/>
      <c r="EZ157" s="148" t="s">
        <v>694</v>
      </c>
      <c r="FA157" s="143" t="s">
        <v>9</v>
      </c>
      <c r="FB157" s="137">
        <v>1</v>
      </c>
      <c r="FC157" s="331">
        <v>0</v>
      </c>
      <c r="FD157" s="331">
        <v>0</v>
      </c>
      <c r="FE157" s="331">
        <v>4</v>
      </c>
      <c r="FF157" s="331">
        <v>0</v>
      </c>
      <c r="FG157" s="138">
        <v>0</v>
      </c>
      <c r="FH157" s="254"/>
      <c r="FI157" s="331"/>
      <c r="FJ157" s="146" t="s">
        <v>2131</v>
      </c>
      <c r="FK157" s="143" t="s">
        <v>2199</v>
      </c>
      <c r="GJ157" s="148" t="s">
        <v>2159</v>
      </c>
      <c r="GK157" s="143" t="s">
        <v>8</v>
      </c>
      <c r="GL157" s="254">
        <v>1</v>
      </c>
      <c r="GM157" s="331">
        <v>0</v>
      </c>
      <c r="GN157" s="331">
        <v>0</v>
      </c>
      <c r="GO157" s="331">
        <v>4</v>
      </c>
      <c r="GP157" s="331">
        <v>0</v>
      </c>
      <c r="GQ157" s="355"/>
      <c r="GR157" s="355"/>
      <c r="GS157" s="355"/>
      <c r="GT157" s="146" t="s">
        <v>2137</v>
      </c>
      <c r="GU157" s="143" t="s">
        <v>2200</v>
      </c>
    </row>
    <row r="158" spans="2:203">
      <c r="B158" s="148" t="s">
        <v>75</v>
      </c>
      <c r="C158" s="147" t="s">
        <v>6</v>
      </c>
      <c r="D158" s="137">
        <v>1</v>
      </c>
      <c r="E158" s="331">
        <v>0</v>
      </c>
      <c r="F158" s="331">
        <v>0</v>
      </c>
      <c r="G158" s="150">
        <v>3</v>
      </c>
      <c r="H158" s="331"/>
      <c r="I158" s="138"/>
      <c r="J158" s="137">
        <v>1</v>
      </c>
      <c r="K158" s="143" t="s">
        <v>2201</v>
      </c>
      <c r="L158" s="164"/>
      <c r="M158" s="148" t="s">
        <v>201</v>
      </c>
      <c r="N158" s="143" t="s">
        <v>14</v>
      </c>
      <c r="O158" s="137">
        <v>0</v>
      </c>
      <c r="P158" s="331">
        <v>1</v>
      </c>
      <c r="Q158" s="331">
        <v>2</v>
      </c>
      <c r="R158" s="331">
        <v>1</v>
      </c>
      <c r="S158" s="331">
        <v>1</v>
      </c>
      <c r="T158" s="150">
        <v>0</v>
      </c>
      <c r="U158" s="331"/>
      <c r="V158" s="138"/>
      <c r="W158" s="149" t="s">
        <v>2018</v>
      </c>
      <c r="X158" s="143" t="s">
        <v>2145</v>
      </c>
      <c r="Y158" s="164"/>
      <c r="Z158" s="148" t="s">
        <v>281</v>
      </c>
      <c r="AA158" s="143" t="s">
        <v>7</v>
      </c>
      <c r="AB158" s="137">
        <v>1</v>
      </c>
      <c r="AC158" s="331">
        <v>0</v>
      </c>
      <c r="AD158" s="331">
        <v>0</v>
      </c>
      <c r="AE158" s="331">
        <v>3</v>
      </c>
      <c r="AF158" s="331">
        <v>0</v>
      </c>
      <c r="AG158" s="150">
        <v>0</v>
      </c>
      <c r="AH158" s="331"/>
      <c r="AI158" s="138"/>
      <c r="AJ158" s="137" t="s">
        <v>2149</v>
      </c>
      <c r="AK158" s="143" t="s">
        <v>2202</v>
      </c>
      <c r="AL158" s="164"/>
      <c r="AM158" s="148" t="s">
        <v>307</v>
      </c>
      <c r="AN158" s="143" t="s">
        <v>7</v>
      </c>
      <c r="AO158" s="137">
        <v>1</v>
      </c>
      <c r="AP158" s="331">
        <v>0</v>
      </c>
      <c r="AQ158" s="331">
        <v>0</v>
      </c>
      <c r="AR158" s="331">
        <v>3</v>
      </c>
      <c r="AS158" s="331">
        <v>0</v>
      </c>
      <c r="AT158" s="150">
        <v>0</v>
      </c>
      <c r="AU158" s="331"/>
      <c r="AV158" s="138"/>
      <c r="AW158" s="137" t="s">
        <v>2151</v>
      </c>
      <c r="AX158" s="143" t="s">
        <v>2202</v>
      </c>
      <c r="AY158" s="164"/>
      <c r="AZ158" s="148" t="s">
        <v>362</v>
      </c>
      <c r="BA158" s="147" t="s">
        <v>13</v>
      </c>
      <c r="BB158" s="137">
        <v>2</v>
      </c>
      <c r="BC158" s="331">
        <v>1</v>
      </c>
      <c r="BD158" s="331">
        <v>10</v>
      </c>
      <c r="BE158" s="150">
        <v>1</v>
      </c>
      <c r="BF158" s="150">
        <v>1</v>
      </c>
      <c r="BG158" s="150">
        <v>0</v>
      </c>
      <c r="BH158" s="331"/>
      <c r="BI158" s="138"/>
      <c r="BJ158" s="149" t="s">
        <v>2006</v>
      </c>
      <c r="BK158" s="143" t="s">
        <v>2203</v>
      </c>
      <c r="BM158" s="148" t="s">
        <v>536</v>
      </c>
      <c r="BN158" s="147" t="s">
        <v>7</v>
      </c>
      <c r="BO158" s="137">
        <v>1</v>
      </c>
      <c r="BP158" s="331">
        <v>0</v>
      </c>
      <c r="BQ158" s="331">
        <v>0</v>
      </c>
      <c r="BR158" s="150">
        <v>4</v>
      </c>
      <c r="BS158" s="150">
        <v>0</v>
      </c>
      <c r="BT158" s="150">
        <v>0</v>
      </c>
      <c r="BU158" s="331"/>
      <c r="BV158" s="138"/>
      <c r="BW158" s="149" t="s">
        <v>2153</v>
      </c>
      <c r="BX158" s="143" t="s">
        <v>2094</v>
      </c>
      <c r="BY158" s="164"/>
      <c r="EZ158" s="148" t="s">
        <v>696</v>
      </c>
      <c r="FA158" s="143" t="s">
        <v>9</v>
      </c>
      <c r="FB158" s="137">
        <v>1</v>
      </c>
      <c r="FC158" s="331">
        <v>0</v>
      </c>
      <c r="FD158" s="331">
        <v>0</v>
      </c>
      <c r="FE158" s="331">
        <v>4</v>
      </c>
      <c r="FF158" s="331">
        <v>0</v>
      </c>
      <c r="FG158" s="138">
        <v>0</v>
      </c>
      <c r="FH158" s="254"/>
      <c r="FI158" s="331"/>
      <c r="FJ158" s="146" t="s">
        <v>2131</v>
      </c>
      <c r="FK158" s="143" t="s">
        <v>2204</v>
      </c>
      <c r="GJ158" s="148" t="s">
        <v>2155</v>
      </c>
      <c r="GK158" s="143" t="s">
        <v>767</v>
      </c>
      <c r="GL158" s="254">
        <v>1</v>
      </c>
      <c r="GM158" s="331">
        <v>0</v>
      </c>
      <c r="GN158" s="331">
        <v>0</v>
      </c>
      <c r="GO158" s="331">
        <v>4</v>
      </c>
      <c r="GP158" s="331">
        <v>0</v>
      </c>
      <c r="GQ158" s="355"/>
      <c r="GR158" s="355"/>
      <c r="GS158" s="355"/>
      <c r="GT158" s="146" t="s">
        <v>2137</v>
      </c>
      <c r="GU158" s="143" t="s">
        <v>2205</v>
      </c>
    </row>
    <row r="159" spans="2:203">
      <c r="B159" s="148" t="s">
        <v>75</v>
      </c>
      <c r="C159" s="147" t="s">
        <v>7</v>
      </c>
      <c r="D159" s="137">
        <v>1</v>
      </c>
      <c r="E159" s="331">
        <v>0</v>
      </c>
      <c r="F159" s="331">
        <v>0</v>
      </c>
      <c r="G159" s="150">
        <v>3</v>
      </c>
      <c r="H159" s="331"/>
      <c r="I159" s="138"/>
      <c r="J159" s="137">
        <v>1</v>
      </c>
      <c r="K159" s="143" t="s">
        <v>2206</v>
      </c>
      <c r="L159" s="164"/>
      <c r="M159" s="148" t="s">
        <v>215</v>
      </c>
      <c r="N159" s="143" t="s">
        <v>3</v>
      </c>
      <c r="O159" s="137">
        <v>1</v>
      </c>
      <c r="P159" s="331">
        <v>0</v>
      </c>
      <c r="Q159" s="331">
        <v>0</v>
      </c>
      <c r="R159" s="331">
        <v>3</v>
      </c>
      <c r="S159" s="331">
        <v>0</v>
      </c>
      <c r="T159" s="150">
        <v>0</v>
      </c>
      <c r="U159" s="331"/>
      <c r="V159" s="138"/>
      <c r="W159" s="149" t="s">
        <v>2207</v>
      </c>
      <c r="X159" s="143" t="s">
        <v>2150</v>
      </c>
      <c r="Y159" s="164"/>
      <c r="Z159" s="148" t="s">
        <v>280</v>
      </c>
      <c r="AA159" s="143" t="s">
        <v>8</v>
      </c>
      <c r="AB159" s="137">
        <v>1</v>
      </c>
      <c r="AC159" s="331">
        <v>0</v>
      </c>
      <c r="AD159" s="331">
        <v>0</v>
      </c>
      <c r="AE159" s="331">
        <v>3</v>
      </c>
      <c r="AF159" s="331">
        <v>0</v>
      </c>
      <c r="AG159" s="150">
        <v>0</v>
      </c>
      <c r="AH159" s="331"/>
      <c r="AI159" s="138"/>
      <c r="AJ159" s="137" t="s">
        <v>2149</v>
      </c>
      <c r="AK159" s="143" t="s">
        <v>2208</v>
      </c>
      <c r="AL159" s="164"/>
      <c r="AM159" s="148" t="s">
        <v>306</v>
      </c>
      <c r="AN159" s="143" t="s">
        <v>8</v>
      </c>
      <c r="AO159" s="137">
        <v>1</v>
      </c>
      <c r="AP159" s="331">
        <v>0</v>
      </c>
      <c r="AQ159" s="331">
        <v>0</v>
      </c>
      <c r="AR159" s="331">
        <v>3</v>
      </c>
      <c r="AS159" s="331">
        <v>0</v>
      </c>
      <c r="AT159" s="150">
        <v>0</v>
      </c>
      <c r="AU159" s="331"/>
      <c r="AV159" s="138"/>
      <c r="AW159" s="137" t="s">
        <v>2151</v>
      </c>
      <c r="AX159" s="143" t="s">
        <v>2208</v>
      </c>
      <c r="AY159" s="164"/>
      <c r="AZ159" s="148" t="s">
        <v>362</v>
      </c>
      <c r="BA159" s="147" t="s">
        <v>14</v>
      </c>
      <c r="BB159" s="137">
        <v>2</v>
      </c>
      <c r="BC159" s="331">
        <v>1</v>
      </c>
      <c r="BD159" s="331">
        <v>11</v>
      </c>
      <c r="BE159" s="150">
        <v>1</v>
      </c>
      <c r="BF159" s="150">
        <v>1</v>
      </c>
      <c r="BG159" s="150">
        <v>0</v>
      </c>
      <c r="BH159" s="331"/>
      <c r="BI159" s="138"/>
      <c r="BJ159" s="149" t="s">
        <v>2006</v>
      </c>
      <c r="BK159" s="143" t="s">
        <v>2209</v>
      </c>
      <c r="BM159" s="148" t="s">
        <v>534</v>
      </c>
      <c r="BN159" s="147" t="s">
        <v>8</v>
      </c>
      <c r="BO159" s="137">
        <v>1</v>
      </c>
      <c r="BP159" s="331">
        <v>0</v>
      </c>
      <c r="BQ159" s="331">
        <v>0</v>
      </c>
      <c r="BR159" s="150">
        <v>4</v>
      </c>
      <c r="BS159" s="150">
        <v>0</v>
      </c>
      <c r="BT159" s="150">
        <v>0</v>
      </c>
      <c r="BU159" s="331"/>
      <c r="BV159" s="138"/>
      <c r="BW159" s="149" t="s">
        <v>2153</v>
      </c>
      <c r="BX159" s="143" t="s">
        <v>2097</v>
      </c>
      <c r="BY159" s="164"/>
      <c r="EZ159" s="148" t="s">
        <v>694</v>
      </c>
      <c r="FA159" s="143" t="s">
        <v>10</v>
      </c>
      <c r="FB159" s="137">
        <v>1</v>
      </c>
      <c r="FC159" s="331">
        <v>0</v>
      </c>
      <c r="FD159" s="331">
        <v>0</v>
      </c>
      <c r="FE159" s="331">
        <v>4</v>
      </c>
      <c r="FF159" s="331">
        <v>0</v>
      </c>
      <c r="FG159" s="138">
        <v>0</v>
      </c>
      <c r="FH159" s="254"/>
      <c r="FI159" s="331"/>
      <c r="FJ159" s="146" t="s">
        <v>2131</v>
      </c>
      <c r="FK159" s="143" t="s">
        <v>2210</v>
      </c>
      <c r="GJ159" s="148" t="s">
        <v>2159</v>
      </c>
      <c r="GK159" s="143" t="s">
        <v>767</v>
      </c>
      <c r="GL159" s="254">
        <v>1</v>
      </c>
      <c r="GM159" s="331">
        <v>0</v>
      </c>
      <c r="GN159" s="331">
        <v>0</v>
      </c>
      <c r="GO159" s="331">
        <v>4</v>
      </c>
      <c r="GP159" s="331">
        <v>0</v>
      </c>
      <c r="GQ159" s="355"/>
      <c r="GR159" s="355"/>
      <c r="GS159" s="355"/>
      <c r="GT159" s="146" t="s">
        <v>2137</v>
      </c>
      <c r="GU159" s="143" t="s">
        <v>2211</v>
      </c>
    </row>
    <row r="160" spans="2:203">
      <c r="B160" s="148" t="s">
        <v>75</v>
      </c>
      <c r="C160" s="147" t="s">
        <v>8</v>
      </c>
      <c r="D160" s="137">
        <v>0</v>
      </c>
      <c r="E160" s="331">
        <v>3</v>
      </c>
      <c r="F160" s="331">
        <v>1</v>
      </c>
      <c r="G160" s="150">
        <v>2</v>
      </c>
      <c r="H160" s="331"/>
      <c r="I160" s="138"/>
      <c r="J160" s="137">
        <v>1</v>
      </c>
      <c r="K160" s="143" t="s">
        <v>2212</v>
      </c>
      <c r="L160" s="164"/>
      <c r="M160" s="148" t="s">
        <v>215</v>
      </c>
      <c r="N160" s="143" t="s">
        <v>8</v>
      </c>
      <c r="O160" s="137">
        <v>1</v>
      </c>
      <c r="P160" s="331">
        <v>0</v>
      </c>
      <c r="Q160" s="331">
        <v>0</v>
      </c>
      <c r="R160" s="331">
        <v>3</v>
      </c>
      <c r="S160" s="331">
        <v>0</v>
      </c>
      <c r="T160" s="150">
        <v>0</v>
      </c>
      <c r="U160" s="331"/>
      <c r="V160" s="138"/>
      <c r="W160" s="149" t="s">
        <v>2207</v>
      </c>
      <c r="X160" s="143" t="s">
        <v>2157</v>
      </c>
      <c r="Y160" s="164"/>
      <c r="Z160" s="148" t="s">
        <v>281</v>
      </c>
      <c r="AA160" s="143" t="s">
        <v>8</v>
      </c>
      <c r="AB160" s="137">
        <v>1</v>
      </c>
      <c r="AC160" s="331">
        <v>0</v>
      </c>
      <c r="AD160" s="331">
        <v>0</v>
      </c>
      <c r="AE160" s="331">
        <v>3</v>
      </c>
      <c r="AF160" s="331">
        <v>0</v>
      </c>
      <c r="AG160" s="150">
        <v>0</v>
      </c>
      <c r="AH160" s="331"/>
      <c r="AI160" s="138"/>
      <c r="AJ160" s="137" t="s">
        <v>2149</v>
      </c>
      <c r="AK160" s="143" t="s">
        <v>1619</v>
      </c>
      <c r="AL160" s="164"/>
      <c r="AM160" s="148" t="s">
        <v>307</v>
      </c>
      <c r="AN160" s="143" t="s">
        <v>8</v>
      </c>
      <c r="AO160" s="137">
        <v>1</v>
      </c>
      <c r="AP160" s="331">
        <v>0</v>
      </c>
      <c r="AQ160" s="331">
        <v>0</v>
      </c>
      <c r="AR160" s="331">
        <v>3</v>
      </c>
      <c r="AS160" s="331">
        <v>0</v>
      </c>
      <c r="AT160" s="150">
        <v>0</v>
      </c>
      <c r="AU160" s="331"/>
      <c r="AV160" s="138"/>
      <c r="AW160" s="137" t="s">
        <v>2151</v>
      </c>
      <c r="AX160" s="143" t="s">
        <v>1619</v>
      </c>
      <c r="AY160" s="164"/>
      <c r="AZ160" s="148" t="s">
        <v>362</v>
      </c>
      <c r="BA160" s="147" t="s">
        <v>15</v>
      </c>
      <c r="BB160" s="137">
        <v>0</v>
      </c>
      <c r="BC160" s="331">
        <v>1</v>
      </c>
      <c r="BD160" s="331">
        <v>2</v>
      </c>
      <c r="BE160" s="150">
        <v>1</v>
      </c>
      <c r="BF160" s="150">
        <v>1</v>
      </c>
      <c r="BG160" s="150">
        <v>0</v>
      </c>
      <c r="BH160" s="331"/>
      <c r="BI160" s="138"/>
      <c r="BJ160" s="149" t="s">
        <v>2006</v>
      </c>
      <c r="BK160" s="143" t="s">
        <v>2213</v>
      </c>
      <c r="BM160" s="148" t="s">
        <v>536</v>
      </c>
      <c r="BN160" s="147" t="s">
        <v>8</v>
      </c>
      <c r="BO160" s="137">
        <v>1</v>
      </c>
      <c r="BP160" s="331">
        <v>0</v>
      </c>
      <c r="BQ160" s="331">
        <v>0</v>
      </c>
      <c r="BR160" s="150">
        <v>4</v>
      </c>
      <c r="BS160" s="150">
        <v>0</v>
      </c>
      <c r="BT160" s="150">
        <v>0</v>
      </c>
      <c r="BU160" s="331"/>
      <c r="BV160" s="138"/>
      <c r="BW160" s="149" t="s">
        <v>2153</v>
      </c>
      <c r="BX160" s="143" t="s">
        <v>2100</v>
      </c>
      <c r="BY160" s="164"/>
      <c r="EZ160" s="148" t="s">
        <v>696</v>
      </c>
      <c r="FA160" s="143" t="s">
        <v>10</v>
      </c>
      <c r="FB160" s="137">
        <v>1</v>
      </c>
      <c r="FC160" s="331">
        <v>0</v>
      </c>
      <c r="FD160" s="331">
        <v>0</v>
      </c>
      <c r="FE160" s="331">
        <v>4</v>
      </c>
      <c r="FF160" s="331">
        <v>0</v>
      </c>
      <c r="FG160" s="138">
        <v>0</v>
      </c>
      <c r="FH160" s="254"/>
      <c r="FI160" s="331"/>
      <c r="FJ160" s="146" t="s">
        <v>2131</v>
      </c>
      <c r="FK160" s="143" t="s">
        <v>2214</v>
      </c>
      <c r="GJ160" s="148" t="s">
        <v>2155</v>
      </c>
      <c r="GK160" s="143" t="s">
        <v>768</v>
      </c>
      <c r="GL160" s="254">
        <v>1</v>
      </c>
      <c r="GM160" s="331">
        <v>0</v>
      </c>
      <c r="GN160" s="331">
        <v>0</v>
      </c>
      <c r="GO160" s="331">
        <v>4</v>
      </c>
      <c r="GP160" s="331">
        <v>0</v>
      </c>
      <c r="GQ160" s="355"/>
      <c r="GR160" s="355"/>
      <c r="GS160" s="355"/>
      <c r="GT160" s="146" t="s">
        <v>2137</v>
      </c>
      <c r="GU160" s="143" t="s">
        <v>2215</v>
      </c>
    </row>
    <row r="161" spans="2:203">
      <c r="B161" s="148" t="s">
        <v>77</v>
      </c>
      <c r="C161" s="147" t="s">
        <v>1</v>
      </c>
      <c r="D161" s="137">
        <v>0</v>
      </c>
      <c r="E161" s="331">
        <v>0</v>
      </c>
      <c r="F161" s="331">
        <v>0</v>
      </c>
      <c r="G161" s="150">
        <v>7</v>
      </c>
      <c r="H161" s="331"/>
      <c r="I161" s="138"/>
      <c r="J161" s="137">
        <v>1</v>
      </c>
      <c r="K161" s="143" t="s">
        <v>1517</v>
      </c>
      <c r="L161" s="164"/>
      <c r="M161" s="148" t="s">
        <v>215</v>
      </c>
      <c r="N161" s="143" t="s">
        <v>9</v>
      </c>
      <c r="O161" s="137">
        <v>2</v>
      </c>
      <c r="P161" s="331">
        <v>3</v>
      </c>
      <c r="Q161" s="331">
        <v>2</v>
      </c>
      <c r="R161" s="331">
        <v>2</v>
      </c>
      <c r="S161" s="331">
        <v>1</v>
      </c>
      <c r="T161" s="150">
        <v>0</v>
      </c>
      <c r="U161" s="331"/>
      <c r="V161" s="138"/>
      <c r="W161" s="149" t="s">
        <v>2207</v>
      </c>
      <c r="X161" s="143" t="s">
        <v>2161</v>
      </c>
      <c r="Y161" s="164"/>
      <c r="Z161" s="148" t="s">
        <v>280</v>
      </c>
      <c r="AA161" s="143" t="s">
        <v>9</v>
      </c>
      <c r="AB161" s="137">
        <v>1</v>
      </c>
      <c r="AC161" s="331">
        <v>0</v>
      </c>
      <c r="AD161" s="331">
        <v>0</v>
      </c>
      <c r="AE161" s="331">
        <v>3</v>
      </c>
      <c r="AF161" s="331">
        <v>0</v>
      </c>
      <c r="AG161" s="150">
        <v>0</v>
      </c>
      <c r="AH161" s="331"/>
      <c r="AI161" s="138"/>
      <c r="AJ161" s="137" t="s">
        <v>2149</v>
      </c>
      <c r="AK161" s="143" t="s">
        <v>2216</v>
      </c>
      <c r="AL161" s="164"/>
      <c r="AM161" s="148" t="s">
        <v>306</v>
      </c>
      <c r="AN161" s="143" t="s">
        <v>9</v>
      </c>
      <c r="AO161" s="137">
        <v>1</v>
      </c>
      <c r="AP161" s="331">
        <v>0</v>
      </c>
      <c r="AQ161" s="331">
        <v>0</v>
      </c>
      <c r="AR161" s="331">
        <v>3</v>
      </c>
      <c r="AS161" s="331">
        <v>0</v>
      </c>
      <c r="AT161" s="150">
        <v>0</v>
      </c>
      <c r="AU161" s="331"/>
      <c r="AV161" s="138"/>
      <c r="AW161" s="137" t="s">
        <v>2151</v>
      </c>
      <c r="AX161" s="143" t="s">
        <v>2216</v>
      </c>
      <c r="AY161" s="164"/>
      <c r="AZ161" s="148" t="s">
        <v>367</v>
      </c>
      <c r="BA161" s="147" t="s">
        <v>3</v>
      </c>
      <c r="BB161" s="137">
        <v>1</v>
      </c>
      <c r="BC161" s="331">
        <v>0</v>
      </c>
      <c r="BD161" s="331">
        <v>0</v>
      </c>
      <c r="BE161" s="150">
        <v>3</v>
      </c>
      <c r="BF161" s="150">
        <v>0</v>
      </c>
      <c r="BG161" s="150">
        <v>0</v>
      </c>
      <c r="BH161" s="331"/>
      <c r="BI161" s="138"/>
      <c r="BJ161" s="149" t="s">
        <v>2217</v>
      </c>
      <c r="BK161" s="143" t="s">
        <v>2218</v>
      </c>
      <c r="BM161" s="148" t="s">
        <v>534</v>
      </c>
      <c r="BN161" s="147" t="s">
        <v>9</v>
      </c>
      <c r="BO161" s="137">
        <v>1</v>
      </c>
      <c r="BP161" s="331">
        <v>0</v>
      </c>
      <c r="BQ161" s="331">
        <v>0</v>
      </c>
      <c r="BR161" s="150">
        <v>4</v>
      </c>
      <c r="BS161" s="150">
        <v>0</v>
      </c>
      <c r="BT161" s="150">
        <v>0</v>
      </c>
      <c r="BU161" s="331"/>
      <c r="BV161" s="138"/>
      <c r="BW161" s="149" t="s">
        <v>2153</v>
      </c>
      <c r="BX161" s="143" t="s">
        <v>2219</v>
      </c>
      <c r="BY161" s="164"/>
      <c r="EZ161" s="148" t="s">
        <v>694</v>
      </c>
      <c r="FA161" s="143" t="s">
        <v>11</v>
      </c>
      <c r="FB161" s="137">
        <v>1</v>
      </c>
      <c r="FC161" s="331">
        <v>0</v>
      </c>
      <c r="FD161" s="331">
        <v>0</v>
      </c>
      <c r="FE161" s="331">
        <v>4</v>
      </c>
      <c r="FF161" s="331">
        <v>0</v>
      </c>
      <c r="FG161" s="138">
        <v>0</v>
      </c>
      <c r="FH161" s="254"/>
      <c r="FI161" s="331"/>
      <c r="FJ161" s="146" t="s">
        <v>2131</v>
      </c>
      <c r="FK161" s="143" t="s">
        <v>2220</v>
      </c>
      <c r="GJ161" s="148" t="s">
        <v>2159</v>
      </c>
      <c r="GK161" s="143" t="s">
        <v>768</v>
      </c>
      <c r="GL161" s="254">
        <v>1</v>
      </c>
      <c r="GM161" s="331">
        <v>0</v>
      </c>
      <c r="GN161" s="331">
        <v>0</v>
      </c>
      <c r="GO161" s="331">
        <v>4</v>
      </c>
      <c r="GP161" s="331">
        <v>0</v>
      </c>
      <c r="GQ161" s="355"/>
      <c r="GR161" s="355"/>
      <c r="GS161" s="355"/>
      <c r="GT161" s="146" t="s">
        <v>2137</v>
      </c>
      <c r="GU161" s="143" t="s">
        <v>2221</v>
      </c>
    </row>
    <row r="162" spans="2:203">
      <c r="B162" s="148" t="s">
        <v>77</v>
      </c>
      <c r="C162" s="147" t="s">
        <v>2</v>
      </c>
      <c r="D162" s="137">
        <v>0</v>
      </c>
      <c r="E162" s="331">
        <v>0</v>
      </c>
      <c r="F162" s="331">
        <v>0</v>
      </c>
      <c r="G162" s="150">
        <v>7</v>
      </c>
      <c r="H162" s="331"/>
      <c r="I162" s="138"/>
      <c r="J162" s="137">
        <v>1</v>
      </c>
      <c r="K162" s="143" t="s">
        <v>1529</v>
      </c>
      <c r="L162" s="164"/>
      <c r="M162" s="148" t="s">
        <v>218</v>
      </c>
      <c r="N162" s="143" t="s">
        <v>1</v>
      </c>
      <c r="O162" s="137">
        <v>1</v>
      </c>
      <c r="P162" s="331">
        <v>0</v>
      </c>
      <c r="Q162" s="331">
        <v>0</v>
      </c>
      <c r="R162" s="331">
        <v>7</v>
      </c>
      <c r="S162" s="331">
        <v>0</v>
      </c>
      <c r="T162" s="150">
        <v>0</v>
      </c>
      <c r="U162" s="331"/>
      <c r="V162" s="138"/>
      <c r="W162" s="149" t="s">
        <v>2207</v>
      </c>
      <c r="X162" s="143" t="s">
        <v>1443</v>
      </c>
      <c r="Y162" s="164"/>
      <c r="Z162" s="148" t="s">
        <v>281</v>
      </c>
      <c r="AA162" s="143" t="s">
        <v>9</v>
      </c>
      <c r="AB162" s="137">
        <v>1</v>
      </c>
      <c r="AC162" s="331">
        <v>0</v>
      </c>
      <c r="AD162" s="331">
        <v>0</v>
      </c>
      <c r="AE162" s="331">
        <v>3</v>
      </c>
      <c r="AF162" s="331">
        <v>0</v>
      </c>
      <c r="AG162" s="150">
        <v>0</v>
      </c>
      <c r="AH162" s="331"/>
      <c r="AI162" s="138"/>
      <c r="AJ162" s="137" t="s">
        <v>2149</v>
      </c>
      <c r="AK162" s="143" t="s">
        <v>1633</v>
      </c>
      <c r="AL162" s="164"/>
      <c r="AM162" s="148" t="s">
        <v>307</v>
      </c>
      <c r="AN162" s="143" t="s">
        <v>9</v>
      </c>
      <c r="AO162" s="137">
        <v>1</v>
      </c>
      <c r="AP162" s="331">
        <v>0</v>
      </c>
      <c r="AQ162" s="331">
        <v>0</v>
      </c>
      <c r="AR162" s="331">
        <v>3</v>
      </c>
      <c r="AS162" s="331">
        <v>0</v>
      </c>
      <c r="AT162" s="150">
        <v>0</v>
      </c>
      <c r="AU162" s="331"/>
      <c r="AV162" s="138"/>
      <c r="AW162" s="137" t="s">
        <v>2151</v>
      </c>
      <c r="AX162" s="143" t="s">
        <v>1633</v>
      </c>
      <c r="AY162" s="164"/>
      <c r="AZ162" s="148" t="s">
        <v>367</v>
      </c>
      <c r="BA162" s="147" t="s">
        <v>9</v>
      </c>
      <c r="BB162" s="137">
        <v>1</v>
      </c>
      <c r="BC162" s="331">
        <v>0</v>
      </c>
      <c r="BD162" s="331">
        <v>0</v>
      </c>
      <c r="BE162" s="150">
        <v>3</v>
      </c>
      <c r="BF162" s="150">
        <v>0</v>
      </c>
      <c r="BG162" s="150">
        <v>0</v>
      </c>
      <c r="BH162" s="331"/>
      <c r="BI162" s="138"/>
      <c r="BJ162" s="149" t="s">
        <v>2217</v>
      </c>
      <c r="BK162" s="143" t="s">
        <v>2222</v>
      </c>
      <c r="BM162" s="148" t="s">
        <v>536</v>
      </c>
      <c r="BN162" s="147" t="s">
        <v>9</v>
      </c>
      <c r="BO162" s="137">
        <v>1</v>
      </c>
      <c r="BP162" s="331">
        <v>0</v>
      </c>
      <c r="BQ162" s="331">
        <v>0</v>
      </c>
      <c r="BR162" s="150">
        <v>4</v>
      </c>
      <c r="BS162" s="150">
        <v>0</v>
      </c>
      <c r="BT162" s="150">
        <v>0</v>
      </c>
      <c r="BU162" s="331"/>
      <c r="BV162" s="138"/>
      <c r="BW162" s="149" t="s">
        <v>2153</v>
      </c>
      <c r="BX162" s="143" t="s">
        <v>2223</v>
      </c>
      <c r="BY162" s="164"/>
      <c r="EZ162" s="148" t="s">
        <v>696</v>
      </c>
      <c r="FA162" s="143" t="s">
        <v>11</v>
      </c>
      <c r="FB162" s="137">
        <v>1</v>
      </c>
      <c r="FC162" s="331">
        <v>0</v>
      </c>
      <c r="FD162" s="331">
        <v>0</v>
      </c>
      <c r="FE162" s="331">
        <v>4</v>
      </c>
      <c r="FF162" s="331">
        <v>0</v>
      </c>
      <c r="FG162" s="138">
        <v>0</v>
      </c>
      <c r="FH162" s="254"/>
      <c r="FI162" s="331"/>
      <c r="FJ162" s="146" t="s">
        <v>2131</v>
      </c>
      <c r="FK162" s="143" t="s">
        <v>2224</v>
      </c>
      <c r="GJ162" s="148" t="s">
        <v>2155</v>
      </c>
      <c r="GK162" s="143" t="s">
        <v>11</v>
      </c>
      <c r="GL162" s="254">
        <v>1</v>
      </c>
      <c r="GM162" s="331">
        <v>0</v>
      </c>
      <c r="GN162" s="331">
        <v>0</v>
      </c>
      <c r="GO162" s="331">
        <v>4</v>
      </c>
      <c r="GP162" s="331">
        <v>0</v>
      </c>
      <c r="GQ162" s="355"/>
      <c r="GR162" s="355"/>
      <c r="GS162" s="355"/>
      <c r="GT162" s="146" t="s">
        <v>2137</v>
      </c>
      <c r="GU162" s="143" t="s">
        <v>1822</v>
      </c>
    </row>
    <row r="163" spans="2:203">
      <c r="B163" s="148" t="s">
        <v>77</v>
      </c>
      <c r="C163" s="147" t="s">
        <v>3</v>
      </c>
      <c r="D163" s="137">
        <v>1</v>
      </c>
      <c r="E163" s="331">
        <v>0</v>
      </c>
      <c r="F163" s="331">
        <v>0</v>
      </c>
      <c r="G163" s="150">
        <v>3</v>
      </c>
      <c r="H163" s="331"/>
      <c r="I163" s="138"/>
      <c r="J163" s="137">
        <v>1</v>
      </c>
      <c r="K163" s="143" t="s">
        <v>2225</v>
      </c>
      <c r="L163" s="164"/>
      <c r="M163" s="148" t="s">
        <v>225</v>
      </c>
      <c r="N163" s="143" t="s">
        <v>1</v>
      </c>
      <c r="O163" s="137">
        <v>1</v>
      </c>
      <c r="P163" s="331">
        <v>0</v>
      </c>
      <c r="Q163" s="331">
        <v>0</v>
      </c>
      <c r="R163" s="331">
        <v>7</v>
      </c>
      <c r="S163" s="331">
        <v>0</v>
      </c>
      <c r="T163" s="150">
        <v>0</v>
      </c>
      <c r="U163" s="331"/>
      <c r="V163" s="138"/>
      <c r="W163" s="149" t="s">
        <v>2207</v>
      </c>
      <c r="X163" s="143" t="s">
        <v>1455</v>
      </c>
      <c r="Y163" s="164"/>
      <c r="Z163" s="148" t="s">
        <v>280</v>
      </c>
      <c r="AA163" s="143" t="s">
        <v>10</v>
      </c>
      <c r="AB163" s="137">
        <v>1</v>
      </c>
      <c r="AC163" s="331">
        <v>0</v>
      </c>
      <c r="AD163" s="331">
        <v>0</v>
      </c>
      <c r="AE163" s="331">
        <v>3</v>
      </c>
      <c r="AF163" s="331">
        <v>0</v>
      </c>
      <c r="AG163" s="150">
        <v>0</v>
      </c>
      <c r="AH163" s="331"/>
      <c r="AI163" s="138"/>
      <c r="AJ163" s="137" t="s">
        <v>2149</v>
      </c>
      <c r="AK163" s="143" t="s">
        <v>2226</v>
      </c>
      <c r="AL163" s="164"/>
      <c r="AM163" s="148" t="s">
        <v>306</v>
      </c>
      <c r="AN163" s="143" t="s">
        <v>10</v>
      </c>
      <c r="AO163" s="137">
        <v>1</v>
      </c>
      <c r="AP163" s="331">
        <v>0</v>
      </c>
      <c r="AQ163" s="331">
        <v>0</v>
      </c>
      <c r="AR163" s="331">
        <v>3</v>
      </c>
      <c r="AS163" s="331">
        <v>0</v>
      </c>
      <c r="AT163" s="150">
        <v>0</v>
      </c>
      <c r="AU163" s="331"/>
      <c r="AV163" s="138"/>
      <c r="AW163" s="137" t="s">
        <v>2151</v>
      </c>
      <c r="AX163" s="143" t="s">
        <v>2226</v>
      </c>
      <c r="AY163" s="164"/>
      <c r="AZ163" s="148" t="s">
        <v>367</v>
      </c>
      <c r="BA163" s="147" t="s">
        <v>10</v>
      </c>
      <c r="BB163" s="137">
        <v>2</v>
      </c>
      <c r="BC163" s="331">
        <v>3</v>
      </c>
      <c r="BD163" s="331">
        <v>2</v>
      </c>
      <c r="BE163" s="150">
        <v>2</v>
      </c>
      <c r="BF163" s="150">
        <v>1</v>
      </c>
      <c r="BG163" s="150">
        <v>0</v>
      </c>
      <c r="BH163" s="331"/>
      <c r="BI163" s="138"/>
      <c r="BJ163" s="149" t="s">
        <v>2217</v>
      </c>
      <c r="BK163" s="143" t="s">
        <v>2227</v>
      </c>
      <c r="BM163" s="148" t="s">
        <v>534</v>
      </c>
      <c r="BN163" s="147" t="s">
        <v>10</v>
      </c>
      <c r="BO163" s="137">
        <v>1</v>
      </c>
      <c r="BP163" s="331">
        <v>0</v>
      </c>
      <c r="BQ163" s="331">
        <v>0</v>
      </c>
      <c r="BR163" s="150">
        <v>4</v>
      </c>
      <c r="BS163" s="150">
        <v>0</v>
      </c>
      <c r="BT163" s="150">
        <v>0</v>
      </c>
      <c r="BU163" s="331"/>
      <c r="BV163" s="138"/>
      <c r="BW163" s="149" t="s">
        <v>2153</v>
      </c>
      <c r="BX163" s="143" t="s">
        <v>2228</v>
      </c>
      <c r="BY163" s="164"/>
      <c r="EZ163" s="148" t="s">
        <v>694</v>
      </c>
      <c r="FA163" s="143" t="s">
        <v>12</v>
      </c>
      <c r="FB163" s="137">
        <v>1</v>
      </c>
      <c r="FC163" s="331">
        <v>0</v>
      </c>
      <c r="FD163" s="331">
        <v>0</v>
      </c>
      <c r="FE163" s="331">
        <v>4</v>
      </c>
      <c r="FF163" s="331">
        <v>0</v>
      </c>
      <c r="FG163" s="138">
        <v>0</v>
      </c>
      <c r="FH163" s="254"/>
      <c r="FI163" s="331"/>
      <c r="FJ163" s="146" t="s">
        <v>2131</v>
      </c>
      <c r="FK163" s="143" t="s">
        <v>2229</v>
      </c>
      <c r="GJ163" s="148" t="s">
        <v>2159</v>
      </c>
      <c r="GK163" s="143" t="s">
        <v>11</v>
      </c>
      <c r="GL163" s="254">
        <v>1</v>
      </c>
      <c r="GM163" s="331">
        <v>0</v>
      </c>
      <c r="GN163" s="331">
        <v>0</v>
      </c>
      <c r="GO163" s="331">
        <v>4</v>
      </c>
      <c r="GP163" s="331">
        <v>0</v>
      </c>
      <c r="GQ163" s="355"/>
      <c r="GR163" s="355"/>
      <c r="GS163" s="355"/>
      <c r="GT163" s="146" t="s">
        <v>2137</v>
      </c>
      <c r="GU163" s="143" t="s">
        <v>1830</v>
      </c>
    </row>
    <row r="164" spans="2:203">
      <c r="B164" s="148" t="s">
        <v>77</v>
      </c>
      <c r="C164" s="147" t="s">
        <v>4</v>
      </c>
      <c r="D164" s="137">
        <v>1</v>
      </c>
      <c r="E164" s="331">
        <v>0</v>
      </c>
      <c r="F164" s="331">
        <v>0</v>
      </c>
      <c r="G164" s="150">
        <v>3</v>
      </c>
      <c r="H164" s="331"/>
      <c r="I164" s="138"/>
      <c r="J164" s="137">
        <v>1</v>
      </c>
      <c r="K164" s="143" t="s">
        <v>2230</v>
      </c>
      <c r="L164" s="164"/>
      <c r="M164" s="148" t="s">
        <v>218</v>
      </c>
      <c r="N164" s="143" t="s">
        <v>2</v>
      </c>
      <c r="O164" s="137">
        <v>1</v>
      </c>
      <c r="P164" s="331">
        <v>0</v>
      </c>
      <c r="Q164" s="331">
        <v>0</v>
      </c>
      <c r="R164" s="331">
        <v>7</v>
      </c>
      <c r="S164" s="331">
        <v>0</v>
      </c>
      <c r="T164" s="150">
        <v>0</v>
      </c>
      <c r="U164" s="331"/>
      <c r="V164" s="138"/>
      <c r="W164" s="149" t="s">
        <v>2207</v>
      </c>
      <c r="X164" s="143" t="s">
        <v>1468</v>
      </c>
      <c r="Y164" s="164"/>
      <c r="Z164" s="148" t="s">
        <v>281</v>
      </c>
      <c r="AA164" s="143" t="s">
        <v>10</v>
      </c>
      <c r="AB164" s="137">
        <v>1</v>
      </c>
      <c r="AC164" s="331">
        <v>0</v>
      </c>
      <c r="AD164" s="331">
        <v>0</v>
      </c>
      <c r="AE164" s="331">
        <v>3</v>
      </c>
      <c r="AF164" s="331">
        <v>0</v>
      </c>
      <c r="AG164" s="150">
        <v>0</v>
      </c>
      <c r="AH164" s="331"/>
      <c r="AI164" s="138"/>
      <c r="AJ164" s="137" t="s">
        <v>2149</v>
      </c>
      <c r="AK164" s="143" t="s">
        <v>2231</v>
      </c>
      <c r="AL164" s="164"/>
      <c r="AM164" s="148" t="s">
        <v>307</v>
      </c>
      <c r="AN164" s="143" t="s">
        <v>10</v>
      </c>
      <c r="AO164" s="137">
        <v>1</v>
      </c>
      <c r="AP164" s="331">
        <v>0</v>
      </c>
      <c r="AQ164" s="331">
        <v>0</v>
      </c>
      <c r="AR164" s="331">
        <v>3</v>
      </c>
      <c r="AS164" s="331">
        <v>0</v>
      </c>
      <c r="AT164" s="150">
        <v>0</v>
      </c>
      <c r="AU164" s="331"/>
      <c r="AV164" s="138"/>
      <c r="AW164" s="137" t="s">
        <v>2151</v>
      </c>
      <c r="AX164" s="143" t="s">
        <v>2231</v>
      </c>
      <c r="AY164" s="164"/>
      <c r="AZ164" s="148" t="s">
        <v>370</v>
      </c>
      <c r="BA164" s="147" t="s">
        <v>1</v>
      </c>
      <c r="BB164" s="137">
        <v>1</v>
      </c>
      <c r="BC164" s="331">
        <v>0</v>
      </c>
      <c r="BD164" s="331">
        <v>0</v>
      </c>
      <c r="BE164" s="150">
        <v>7</v>
      </c>
      <c r="BF164" s="150">
        <v>0</v>
      </c>
      <c r="BG164" s="150">
        <v>0</v>
      </c>
      <c r="BH164" s="331"/>
      <c r="BI164" s="138"/>
      <c r="BJ164" s="149" t="s">
        <v>2217</v>
      </c>
      <c r="BK164" s="143" t="s">
        <v>1443</v>
      </c>
      <c r="BM164" s="148" t="s">
        <v>536</v>
      </c>
      <c r="BN164" s="147" t="s">
        <v>10</v>
      </c>
      <c r="BO164" s="137">
        <v>1</v>
      </c>
      <c r="BP164" s="331">
        <v>0</v>
      </c>
      <c r="BQ164" s="331">
        <v>0</v>
      </c>
      <c r="BR164" s="150">
        <v>4</v>
      </c>
      <c r="BS164" s="150">
        <v>0</v>
      </c>
      <c r="BT164" s="150">
        <v>0</v>
      </c>
      <c r="BU164" s="331"/>
      <c r="BV164" s="138"/>
      <c r="BW164" s="149" t="s">
        <v>2153</v>
      </c>
      <c r="BX164" s="143" t="s">
        <v>2232</v>
      </c>
      <c r="BY164" s="164"/>
      <c r="EZ164" s="148" t="s">
        <v>696</v>
      </c>
      <c r="FA164" s="143" t="s">
        <v>12</v>
      </c>
      <c r="FB164" s="137">
        <v>1</v>
      </c>
      <c r="FC164" s="331">
        <v>0</v>
      </c>
      <c r="FD164" s="331">
        <v>0</v>
      </c>
      <c r="FE164" s="331">
        <v>4</v>
      </c>
      <c r="FF164" s="331">
        <v>0</v>
      </c>
      <c r="FG164" s="138">
        <v>0</v>
      </c>
      <c r="FH164" s="254"/>
      <c r="FI164" s="331"/>
      <c r="FJ164" s="146" t="s">
        <v>2131</v>
      </c>
      <c r="FK164" s="143" t="s">
        <v>2233</v>
      </c>
      <c r="GJ164" s="148" t="s">
        <v>2155</v>
      </c>
      <c r="GK164" s="143" t="s">
        <v>559</v>
      </c>
      <c r="GL164" s="254">
        <v>1</v>
      </c>
      <c r="GM164" s="331">
        <v>0</v>
      </c>
      <c r="GN164" s="331">
        <v>0</v>
      </c>
      <c r="GO164" s="331">
        <v>4</v>
      </c>
      <c r="GP164" s="331">
        <v>0</v>
      </c>
      <c r="GQ164" s="355"/>
      <c r="GR164" s="355"/>
      <c r="GS164" s="355"/>
      <c r="GT164" s="146" t="s">
        <v>2137</v>
      </c>
      <c r="GU164" s="143" t="s">
        <v>1834</v>
      </c>
    </row>
    <row r="165" spans="2:203">
      <c r="B165" s="148" t="s">
        <v>77</v>
      </c>
      <c r="C165" s="147" t="s">
        <v>5</v>
      </c>
      <c r="D165" s="137">
        <v>1</v>
      </c>
      <c r="E165" s="331">
        <v>0</v>
      </c>
      <c r="F165" s="331">
        <v>0</v>
      </c>
      <c r="G165" s="150">
        <v>3</v>
      </c>
      <c r="H165" s="331"/>
      <c r="I165" s="138"/>
      <c r="J165" s="137">
        <v>1</v>
      </c>
      <c r="K165" s="143" t="s">
        <v>2234</v>
      </c>
      <c r="L165" s="164"/>
      <c r="M165" s="148" t="s">
        <v>225</v>
      </c>
      <c r="N165" s="143" t="s">
        <v>2</v>
      </c>
      <c r="O165" s="137">
        <v>1</v>
      </c>
      <c r="P165" s="331">
        <v>0</v>
      </c>
      <c r="Q165" s="331">
        <v>0</v>
      </c>
      <c r="R165" s="331">
        <v>7</v>
      </c>
      <c r="S165" s="331">
        <v>0</v>
      </c>
      <c r="T165" s="150">
        <v>0</v>
      </c>
      <c r="U165" s="331"/>
      <c r="V165" s="138"/>
      <c r="W165" s="149" t="s">
        <v>2207</v>
      </c>
      <c r="X165" s="143" t="s">
        <v>1480</v>
      </c>
      <c r="Y165" s="164"/>
      <c r="Z165" s="148" t="s">
        <v>280</v>
      </c>
      <c r="AA165" s="143" t="s">
        <v>11</v>
      </c>
      <c r="AB165" s="137">
        <v>1</v>
      </c>
      <c r="AC165" s="331">
        <v>0</v>
      </c>
      <c r="AD165" s="331">
        <v>0</v>
      </c>
      <c r="AE165" s="331">
        <v>3</v>
      </c>
      <c r="AF165" s="331">
        <v>0</v>
      </c>
      <c r="AG165" s="150">
        <v>0</v>
      </c>
      <c r="AH165" s="331"/>
      <c r="AI165" s="138"/>
      <c r="AJ165" s="137" t="s">
        <v>2149</v>
      </c>
      <c r="AK165" s="143" t="s">
        <v>2235</v>
      </c>
      <c r="AL165" s="164"/>
      <c r="AM165" s="148" t="s">
        <v>306</v>
      </c>
      <c r="AN165" s="143" t="s">
        <v>11</v>
      </c>
      <c r="AO165" s="137">
        <v>1</v>
      </c>
      <c r="AP165" s="331">
        <v>0</v>
      </c>
      <c r="AQ165" s="331">
        <v>0</v>
      </c>
      <c r="AR165" s="331">
        <v>3</v>
      </c>
      <c r="AS165" s="331">
        <v>0</v>
      </c>
      <c r="AT165" s="150">
        <v>0</v>
      </c>
      <c r="AU165" s="331"/>
      <c r="AV165" s="138"/>
      <c r="AW165" s="137" t="s">
        <v>2151</v>
      </c>
      <c r="AX165" s="143" t="s">
        <v>2235</v>
      </c>
      <c r="AY165" s="164"/>
      <c r="AZ165" s="148" t="s">
        <v>371</v>
      </c>
      <c r="BA165" s="147" t="s">
        <v>1</v>
      </c>
      <c r="BB165" s="137">
        <v>1</v>
      </c>
      <c r="BC165" s="331">
        <v>0</v>
      </c>
      <c r="BD165" s="331">
        <v>0</v>
      </c>
      <c r="BE165" s="150">
        <v>7</v>
      </c>
      <c r="BF165" s="150">
        <v>0</v>
      </c>
      <c r="BG165" s="150">
        <v>0</v>
      </c>
      <c r="BH165" s="331"/>
      <c r="BI165" s="138"/>
      <c r="BJ165" s="149" t="s">
        <v>2217</v>
      </c>
      <c r="BK165" s="143" t="s">
        <v>1455</v>
      </c>
      <c r="BM165" s="148" t="s">
        <v>534</v>
      </c>
      <c r="BN165" s="147" t="s">
        <v>11</v>
      </c>
      <c r="BO165" s="137">
        <v>1</v>
      </c>
      <c r="BP165" s="331">
        <v>0</v>
      </c>
      <c r="BQ165" s="331">
        <v>0</v>
      </c>
      <c r="BR165" s="150">
        <v>4</v>
      </c>
      <c r="BS165" s="150">
        <v>0</v>
      </c>
      <c r="BT165" s="150">
        <v>0</v>
      </c>
      <c r="BU165" s="331"/>
      <c r="BV165" s="138"/>
      <c r="BW165" s="149" t="s">
        <v>2153</v>
      </c>
      <c r="BX165" s="143" t="s">
        <v>2236</v>
      </c>
      <c r="BY165" s="164"/>
      <c r="EZ165" s="148" t="s">
        <v>694</v>
      </c>
      <c r="FA165" s="143" t="s">
        <v>13</v>
      </c>
      <c r="FB165" s="137">
        <v>1</v>
      </c>
      <c r="FC165" s="331">
        <v>0</v>
      </c>
      <c r="FD165" s="331">
        <v>0</v>
      </c>
      <c r="FE165" s="331">
        <v>4</v>
      </c>
      <c r="FF165" s="331">
        <v>0</v>
      </c>
      <c r="FG165" s="138">
        <v>0</v>
      </c>
      <c r="FH165" s="254"/>
      <c r="FI165" s="331"/>
      <c r="FJ165" s="146" t="s">
        <v>2131</v>
      </c>
      <c r="FK165" s="143" t="s">
        <v>2228</v>
      </c>
      <c r="GJ165" s="148" t="s">
        <v>2159</v>
      </c>
      <c r="GK165" s="143" t="s">
        <v>559</v>
      </c>
      <c r="GL165" s="254">
        <v>1</v>
      </c>
      <c r="GM165" s="331">
        <v>0</v>
      </c>
      <c r="GN165" s="331">
        <v>0</v>
      </c>
      <c r="GO165" s="331">
        <v>4</v>
      </c>
      <c r="GP165" s="331">
        <v>0</v>
      </c>
      <c r="GQ165" s="355"/>
      <c r="GR165" s="355"/>
      <c r="GS165" s="355"/>
      <c r="GT165" s="146" t="s">
        <v>2137</v>
      </c>
      <c r="GU165" s="143" t="s">
        <v>1840</v>
      </c>
    </row>
    <row r="166" spans="2:203">
      <c r="B166" s="148" t="s">
        <v>77</v>
      </c>
      <c r="C166" s="147" t="s">
        <v>6</v>
      </c>
      <c r="D166" s="137">
        <v>1</v>
      </c>
      <c r="E166" s="331">
        <v>0</v>
      </c>
      <c r="F166" s="331">
        <v>0</v>
      </c>
      <c r="G166" s="150">
        <v>3</v>
      </c>
      <c r="H166" s="331"/>
      <c r="I166" s="138"/>
      <c r="J166" s="137">
        <v>1</v>
      </c>
      <c r="K166" s="143" t="s">
        <v>2237</v>
      </c>
      <c r="L166" s="164"/>
      <c r="M166" s="148" t="s">
        <v>218</v>
      </c>
      <c r="N166" s="143" t="s">
        <v>3</v>
      </c>
      <c r="O166" s="137">
        <v>1</v>
      </c>
      <c r="P166" s="331">
        <v>0</v>
      </c>
      <c r="Q166" s="331">
        <v>0</v>
      </c>
      <c r="R166" s="331">
        <v>3</v>
      </c>
      <c r="S166" s="331">
        <v>0</v>
      </c>
      <c r="T166" s="150">
        <v>0</v>
      </c>
      <c r="U166" s="331"/>
      <c r="V166" s="138"/>
      <c r="W166" s="149" t="s">
        <v>2207</v>
      </c>
      <c r="X166" s="143" t="s">
        <v>1492</v>
      </c>
      <c r="Y166" s="164"/>
      <c r="Z166" s="148" t="s">
        <v>281</v>
      </c>
      <c r="AA166" s="143" t="s">
        <v>11</v>
      </c>
      <c r="AB166" s="137">
        <v>1</v>
      </c>
      <c r="AC166" s="331">
        <v>0</v>
      </c>
      <c r="AD166" s="331">
        <v>0</v>
      </c>
      <c r="AE166" s="331">
        <v>3</v>
      </c>
      <c r="AF166" s="331">
        <v>0</v>
      </c>
      <c r="AG166" s="150">
        <v>0</v>
      </c>
      <c r="AH166" s="331"/>
      <c r="AI166" s="138"/>
      <c r="AJ166" s="137" t="s">
        <v>2149</v>
      </c>
      <c r="AK166" s="143" t="s">
        <v>2238</v>
      </c>
      <c r="AL166" s="164"/>
      <c r="AM166" s="148" t="s">
        <v>307</v>
      </c>
      <c r="AN166" s="143" t="s">
        <v>11</v>
      </c>
      <c r="AO166" s="137">
        <v>1</v>
      </c>
      <c r="AP166" s="331">
        <v>0</v>
      </c>
      <c r="AQ166" s="331">
        <v>0</v>
      </c>
      <c r="AR166" s="331">
        <v>3</v>
      </c>
      <c r="AS166" s="331">
        <v>0</v>
      </c>
      <c r="AT166" s="150">
        <v>0</v>
      </c>
      <c r="AU166" s="331"/>
      <c r="AV166" s="138"/>
      <c r="AW166" s="137" t="s">
        <v>2151</v>
      </c>
      <c r="AX166" s="143" t="s">
        <v>2238</v>
      </c>
      <c r="AY166" s="164"/>
      <c r="AZ166" s="148" t="s">
        <v>370</v>
      </c>
      <c r="BA166" s="147" t="s">
        <v>2</v>
      </c>
      <c r="BB166" s="137">
        <v>1</v>
      </c>
      <c r="BC166" s="331">
        <v>0</v>
      </c>
      <c r="BD166" s="331">
        <v>0</v>
      </c>
      <c r="BE166" s="150">
        <v>7</v>
      </c>
      <c r="BF166" s="150">
        <v>0</v>
      </c>
      <c r="BG166" s="150">
        <v>0</v>
      </c>
      <c r="BH166" s="331"/>
      <c r="BI166" s="138"/>
      <c r="BJ166" s="149" t="s">
        <v>2217</v>
      </c>
      <c r="BK166" s="143" t="s">
        <v>2239</v>
      </c>
      <c r="BM166" s="148" t="s">
        <v>536</v>
      </c>
      <c r="BN166" s="147" t="s">
        <v>11</v>
      </c>
      <c r="BO166" s="137">
        <v>1</v>
      </c>
      <c r="BP166" s="331">
        <v>0</v>
      </c>
      <c r="BQ166" s="331">
        <v>0</v>
      </c>
      <c r="BR166" s="150">
        <v>4</v>
      </c>
      <c r="BS166" s="150">
        <v>0</v>
      </c>
      <c r="BT166" s="150">
        <v>0</v>
      </c>
      <c r="BU166" s="331"/>
      <c r="BV166" s="138"/>
      <c r="BW166" s="149" t="s">
        <v>2153</v>
      </c>
      <c r="BX166" s="143" t="s">
        <v>2240</v>
      </c>
      <c r="BY166" s="164"/>
      <c r="EZ166" s="148" t="s">
        <v>696</v>
      </c>
      <c r="FA166" s="143" t="s">
        <v>13</v>
      </c>
      <c r="FB166" s="137">
        <v>1</v>
      </c>
      <c r="FC166" s="331">
        <v>0</v>
      </c>
      <c r="FD166" s="331">
        <v>0</v>
      </c>
      <c r="FE166" s="331">
        <v>4</v>
      </c>
      <c r="FF166" s="331">
        <v>0</v>
      </c>
      <c r="FG166" s="138">
        <v>0</v>
      </c>
      <c r="FH166" s="254"/>
      <c r="FI166" s="331"/>
      <c r="FJ166" s="146" t="s">
        <v>2131</v>
      </c>
      <c r="FK166" s="143" t="s">
        <v>2232</v>
      </c>
      <c r="GJ166" s="148" t="s">
        <v>2155</v>
      </c>
      <c r="GK166" s="143" t="s">
        <v>13</v>
      </c>
      <c r="GL166" s="254">
        <v>1</v>
      </c>
      <c r="GM166" s="331">
        <v>0</v>
      </c>
      <c r="GN166" s="331">
        <v>0</v>
      </c>
      <c r="GO166" s="331">
        <v>4</v>
      </c>
      <c r="GP166" s="331">
        <v>0</v>
      </c>
      <c r="GQ166" s="355"/>
      <c r="GR166" s="355"/>
      <c r="GS166" s="355"/>
      <c r="GT166" s="146" t="s">
        <v>2137</v>
      </c>
      <c r="GU166" s="143" t="s">
        <v>1656</v>
      </c>
    </row>
    <row r="167" spans="2:203">
      <c r="B167" s="148" t="s">
        <v>77</v>
      </c>
      <c r="C167" s="147" t="s">
        <v>7</v>
      </c>
      <c r="D167" s="137">
        <v>1</v>
      </c>
      <c r="E167" s="331">
        <v>0</v>
      </c>
      <c r="F167" s="331">
        <v>0</v>
      </c>
      <c r="G167" s="150">
        <v>3</v>
      </c>
      <c r="H167" s="331"/>
      <c r="I167" s="138"/>
      <c r="J167" s="137">
        <v>1</v>
      </c>
      <c r="K167" s="143" t="s">
        <v>2241</v>
      </c>
      <c r="L167" s="164"/>
      <c r="M167" s="148" t="s">
        <v>225</v>
      </c>
      <c r="N167" s="143" t="s">
        <v>3</v>
      </c>
      <c r="O167" s="137">
        <v>1</v>
      </c>
      <c r="P167" s="331">
        <v>0</v>
      </c>
      <c r="Q167" s="331">
        <v>0</v>
      </c>
      <c r="R167" s="331">
        <v>3</v>
      </c>
      <c r="S167" s="331">
        <v>0</v>
      </c>
      <c r="T167" s="150">
        <v>0</v>
      </c>
      <c r="U167" s="331"/>
      <c r="V167" s="138"/>
      <c r="W167" s="149" t="s">
        <v>2207</v>
      </c>
      <c r="X167" s="143" t="s">
        <v>1505</v>
      </c>
      <c r="Y167" s="164"/>
      <c r="Z167" s="148" t="s">
        <v>280</v>
      </c>
      <c r="AA167" s="143" t="s">
        <v>12</v>
      </c>
      <c r="AB167" s="137">
        <v>1</v>
      </c>
      <c r="AC167" s="331">
        <v>0</v>
      </c>
      <c r="AD167" s="331">
        <v>0</v>
      </c>
      <c r="AE167" s="331">
        <v>3</v>
      </c>
      <c r="AF167" s="331">
        <v>0</v>
      </c>
      <c r="AG167" s="150">
        <v>0</v>
      </c>
      <c r="AH167" s="331"/>
      <c r="AI167" s="138"/>
      <c r="AJ167" s="137" t="s">
        <v>2149</v>
      </c>
      <c r="AK167" s="143" t="s">
        <v>2242</v>
      </c>
      <c r="AL167" s="164"/>
      <c r="AM167" s="148" t="s">
        <v>306</v>
      </c>
      <c r="AN167" s="143" t="s">
        <v>12</v>
      </c>
      <c r="AO167" s="137">
        <v>1</v>
      </c>
      <c r="AP167" s="331">
        <v>0</v>
      </c>
      <c r="AQ167" s="331">
        <v>0</v>
      </c>
      <c r="AR167" s="331">
        <v>3</v>
      </c>
      <c r="AS167" s="331">
        <v>0</v>
      </c>
      <c r="AT167" s="150">
        <v>0</v>
      </c>
      <c r="AU167" s="331"/>
      <c r="AV167" s="138"/>
      <c r="AW167" s="137" t="s">
        <v>2151</v>
      </c>
      <c r="AX167" s="143" t="s">
        <v>2242</v>
      </c>
      <c r="AY167" s="164"/>
      <c r="AZ167" s="148" t="s">
        <v>371</v>
      </c>
      <c r="BA167" s="147" t="s">
        <v>2</v>
      </c>
      <c r="BB167" s="137">
        <v>1</v>
      </c>
      <c r="BC167" s="331">
        <v>0</v>
      </c>
      <c r="BD167" s="331">
        <v>0</v>
      </c>
      <c r="BE167" s="150">
        <v>7</v>
      </c>
      <c r="BF167" s="150">
        <v>0</v>
      </c>
      <c r="BG167" s="150">
        <v>0</v>
      </c>
      <c r="BH167" s="331"/>
      <c r="BI167" s="138"/>
      <c r="BJ167" s="149" t="s">
        <v>2217</v>
      </c>
      <c r="BK167" s="143" t="s">
        <v>1480</v>
      </c>
      <c r="BM167" s="148" t="s">
        <v>534</v>
      </c>
      <c r="BN167" s="147" t="s">
        <v>12</v>
      </c>
      <c r="BO167" s="137">
        <v>1</v>
      </c>
      <c r="BP167" s="331">
        <v>0</v>
      </c>
      <c r="BQ167" s="331">
        <v>0</v>
      </c>
      <c r="BR167" s="150">
        <v>4</v>
      </c>
      <c r="BS167" s="150">
        <v>0</v>
      </c>
      <c r="BT167" s="150">
        <v>0</v>
      </c>
      <c r="BU167" s="331"/>
      <c r="BV167" s="138"/>
      <c r="BW167" s="149" t="s">
        <v>2153</v>
      </c>
      <c r="BX167" s="143" t="s">
        <v>2130</v>
      </c>
      <c r="BY167" s="164"/>
      <c r="EZ167" s="148" t="s">
        <v>694</v>
      </c>
      <c r="FA167" s="143" t="s">
        <v>14</v>
      </c>
      <c r="FB167" s="137">
        <v>1</v>
      </c>
      <c r="FC167" s="331">
        <v>0</v>
      </c>
      <c r="FD167" s="331">
        <v>0</v>
      </c>
      <c r="FE167" s="331">
        <v>4</v>
      </c>
      <c r="FF167" s="331">
        <v>0</v>
      </c>
      <c r="FG167" s="138">
        <v>0</v>
      </c>
      <c r="FH167" s="254"/>
      <c r="FI167" s="331"/>
      <c r="FJ167" s="146" t="s">
        <v>2131</v>
      </c>
      <c r="FK167" s="143" t="s">
        <v>2236</v>
      </c>
      <c r="GJ167" s="148" t="s">
        <v>2159</v>
      </c>
      <c r="GK167" s="143" t="s">
        <v>13</v>
      </c>
      <c r="GL167" s="254">
        <v>0</v>
      </c>
      <c r="GM167" s="331">
        <v>0</v>
      </c>
      <c r="GN167" s="331">
        <v>0</v>
      </c>
      <c r="GO167" s="331">
        <v>4</v>
      </c>
      <c r="GP167" s="331">
        <v>0</v>
      </c>
      <c r="GQ167" s="355"/>
      <c r="GR167" s="355"/>
      <c r="GS167" s="355"/>
      <c r="GT167" s="146" t="s">
        <v>2137</v>
      </c>
      <c r="GU167" s="143" t="s">
        <v>2243</v>
      </c>
    </row>
    <row r="168" spans="2:203">
      <c r="B168" s="148" t="s">
        <v>77</v>
      </c>
      <c r="C168" s="147" t="s">
        <v>8</v>
      </c>
      <c r="D168" s="137">
        <v>2</v>
      </c>
      <c r="E168" s="331">
        <v>3</v>
      </c>
      <c r="F168" s="331">
        <v>1</v>
      </c>
      <c r="G168" s="150">
        <v>2</v>
      </c>
      <c r="H168" s="331"/>
      <c r="I168" s="138"/>
      <c r="J168" s="137">
        <v>1</v>
      </c>
      <c r="K168" s="143" t="s">
        <v>2244</v>
      </c>
      <c r="L168" s="164"/>
      <c r="M168" s="148" t="s">
        <v>218</v>
      </c>
      <c r="N168" s="143" t="s">
        <v>4</v>
      </c>
      <c r="O168" s="137">
        <v>1</v>
      </c>
      <c r="P168" s="331">
        <v>0</v>
      </c>
      <c r="Q168" s="331">
        <v>0</v>
      </c>
      <c r="R168" s="331">
        <v>3</v>
      </c>
      <c r="S168" s="331">
        <v>0</v>
      </c>
      <c r="T168" s="150">
        <v>0</v>
      </c>
      <c r="U168" s="331"/>
      <c r="V168" s="138"/>
      <c r="W168" s="149" t="s">
        <v>2207</v>
      </c>
      <c r="X168" s="143" t="s">
        <v>1976</v>
      </c>
      <c r="Y168" s="164"/>
      <c r="Z168" s="148" t="s">
        <v>281</v>
      </c>
      <c r="AA168" s="143" t="s">
        <v>12</v>
      </c>
      <c r="AB168" s="137">
        <v>1</v>
      </c>
      <c r="AC168" s="331">
        <v>0</v>
      </c>
      <c r="AD168" s="331">
        <v>0</v>
      </c>
      <c r="AE168" s="331">
        <v>3</v>
      </c>
      <c r="AF168" s="331">
        <v>0</v>
      </c>
      <c r="AG168" s="150">
        <v>0</v>
      </c>
      <c r="AH168" s="331"/>
      <c r="AI168" s="138"/>
      <c r="AJ168" s="137" t="s">
        <v>2149</v>
      </c>
      <c r="AK168" s="143" t="s">
        <v>2245</v>
      </c>
      <c r="AL168" s="164"/>
      <c r="AM168" s="148" t="s">
        <v>307</v>
      </c>
      <c r="AN168" s="143" t="s">
        <v>12</v>
      </c>
      <c r="AO168" s="137">
        <v>1</v>
      </c>
      <c r="AP168" s="331">
        <v>0</v>
      </c>
      <c r="AQ168" s="331">
        <v>0</v>
      </c>
      <c r="AR168" s="331">
        <v>3</v>
      </c>
      <c r="AS168" s="331">
        <v>0</v>
      </c>
      <c r="AT168" s="150">
        <v>0</v>
      </c>
      <c r="AU168" s="331"/>
      <c r="AV168" s="138"/>
      <c r="AW168" s="137" t="s">
        <v>2151</v>
      </c>
      <c r="AX168" s="143" t="s">
        <v>2245</v>
      </c>
      <c r="AY168" s="164"/>
      <c r="AZ168" s="148" t="s">
        <v>370</v>
      </c>
      <c r="BA168" s="147" t="s">
        <v>3</v>
      </c>
      <c r="BB168" s="137">
        <v>1</v>
      </c>
      <c r="BC168" s="331">
        <v>0</v>
      </c>
      <c r="BD168" s="331">
        <v>0</v>
      </c>
      <c r="BE168" s="150">
        <v>3</v>
      </c>
      <c r="BF168" s="150">
        <v>0</v>
      </c>
      <c r="BG168" s="150">
        <v>0</v>
      </c>
      <c r="BH168" s="331"/>
      <c r="BI168" s="138"/>
      <c r="BJ168" s="149" t="s">
        <v>2217</v>
      </c>
      <c r="BK168" s="143" t="s">
        <v>1508</v>
      </c>
      <c r="BM168" s="148" t="s">
        <v>536</v>
      </c>
      <c r="BN168" s="147" t="s">
        <v>12</v>
      </c>
      <c r="BO168" s="137">
        <v>1</v>
      </c>
      <c r="BP168" s="331">
        <v>0</v>
      </c>
      <c r="BQ168" s="331">
        <v>0</v>
      </c>
      <c r="BR168" s="150">
        <v>4</v>
      </c>
      <c r="BS168" s="150">
        <v>0</v>
      </c>
      <c r="BT168" s="150">
        <v>0</v>
      </c>
      <c r="BU168" s="331"/>
      <c r="BV168" s="138"/>
      <c r="BW168" s="149" t="s">
        <v>2153</v>
      </c>
      <c r="BX168" s="143" t="s">
        <v>2136</v>
      </c>
      <c r="BY168" s="164"/>
      <c r="EZ168" s="148" t="s">
        <v>696</v>
      </c>
      <c r="FA168" s="143" t="s">
        <v>14</v>
      </c>
      <c r="FB168" s="137">
        <v>1</v>
      </c>
      <c r="FC168" s="331">
        <v>0</v>
      </c>
      <c r="FD168" s="331">
        <v>0</v>
      </c>
      <c r="FE168" s="331">
        <v>4</v>
      </c>
      <c r="FF168" s="331">
        <v>0</v>
      </c>
      <c r="FG168" s="138">
        <v>0</v>
      </c>
      <c r="FH168" s="254"/>
      <c r="FI168" s="331"/>
      <c r="FJ168" s="146" t="s">
        <v>2131</v>
      </c>
      <c r="FK168" s="143" t="s">
        <v>2240</v>
      </c>
      <c r="GJ168" s="148" t="s">
        <v>2155</v>
      </c>
      <c r="GK168" s="143" t="s">
        <v>558</v>
      </c>
      <c r="GL168" s="254">
        <v>1</v>
      </c>
      <c r="GM168" s="331">
        <v>0</v>
      </c>
      <c r="GN168" s="331">
        <v>0</v>
      </c>
      <c r="GO168" s="331">
        <v>4</v>
      </c>
      <c r="GP168" s="331">
        <v>0</v>
      </c>
      <c r="GQ168" s="355"/>
      <c r="GR168" s="355"/>
      <c r="GS168" s="355"/>
      <c r="GT168" s="146" t="s">
        <v>2137</v>
      </c>
      <c r="GU168" s="143" t="s">
        <v>1679</v>
      </c>
    </row>
    <row r="169" spans="2:203">
      <c r="B169" s="148" t="s">
        <v>79</v>
      </c>
      <c r="C169" s="147" t="s">
        <v>1</v>
      </c>
      <c r="D169" s="137">
        <v>0</v>
      </c>
      <c r="E169" s="331">
        <v>0</v>
      </c>
      <c r="F169" s="331">
        <v>0</v>
      </c>
      <c r="G169" s="150">
        <v>7</v>
      </c>
      <c r="H169" s="331"/>
      <c r="I169" s="138"/>
      <c r="J169" s="137">
        <v>1</v>
      </c>
      <c r="K169" s="143" t="s">
        <v>1517</v>
      </c>
      <c r="L169" s="164"/>
      <c r="M169" s="148" t="s">
        <v>225</v>
      </c>
      <c r="N169" s="143" t="s">
        <v>4</v>
      </c>
      <c r="O169" s="137">
        <v>1</v>
      </c>
      <c r="P169" s="331">
        <v>0</v>
      </c>
      <c r="Q169" s="331">
        <v>0</v>
      </c>
      <c r="R169" s="331">
        <v>3</v>
      </c>
      <c r="S169" s="331">
        <v>0</v>
      </c>
      <c r="T169" s="150">
        <v>0</v>
      </c>
      <c r="U169" s="331"/>
      <c r="V169" s="138"/>
      <c r="W169" s="149" t="s">
        <v>2207</v>
      </c>
      <c r="X169" s="143" t="s">
        <v>1982</v>
      </c>
      <c r="Y169" s="164"/>
      <c r="Z169" s="148" t="s">
        <v>280</v>
      </c>
      <c r="AA169" s="143" t="s">
        <v>13</v>
      </c>
      <c r="AB169" s="137">
        <v>1</v>
      </c>
      <c r="AC169" s="331">
        <v>0</v>
      </c>
      <c r="AD169" s="331">
        <v>0</v>
      </c>
      <c r="AE169" s="331">
        <v>3</v>
      </c>
      <c r="AF169" s="331">
        <v>0</v>
      </c>
      <c r="AG169" s="150">
        <v>0</v>
      </c>
      <c r="AH169" s="331"/>
      <c r="AI169" s="138"/>
      <c r="AJ169" s="137" t="s">
        <v>2149</v>
      </c>
      <c r="AK169" s="143" t="s">
        <v>2246</v>
      </c>
      <c r="AL169" s="164"/>
      <c r="AM169" s="148" t="s">
        <v>306</v>
      </c>
      <c r="AN169" s="143" t="s">
        <v>13</v>
      </c>
      <c r="AO169" s="137">
        <v>1</v>
      </c>
      <c r="AP169" s="331">
        <v>0</v>
      </c>
      <c r="AQ169" s="331">
        <v>0</v>
      </c>
      <c r="AR169" s="331">
        <v>3</v>
      </c>
      <c r="AS169" s="331">
        <v>0</v>
      </c>
      <c r="AT169" s="150">
        <v>0</v>
      </c>
      <c r="AU169" s="331"/>
      <c r="AV169" s="138"/>
      <c r="AW169" s="137" t="s">
        <v>2151</v>
      </c>
      <c r="AX169" s="143" t="s">
        <v>2246</v>
      </c>
      <c r="AY169" s="164"/>
      <c r="AZ169" s="148" t="s">
        <v>371</v>
      </c>
      <c r="BA169" s="147" t="s">
        <v>3</v>
      </c>
      <c r="BB169" s="137">
        <v>1</v>
      </c>
      <c r="BC169" s="331">
        <v>0</v>
      </c>
      <c r="BD169" s="331">
        <v>0</v>
      </c>
      <c r="BE169" s="150">
        <v>3</v>
      </c>
      <c r="BF169" s="150">
        <v>0</v>
      </c>
      <c r="BG169" s="150">
        <v>0</v>
      </c>
      <c r="BH169" s="331"/>
      <c r="BI169" s="138"/>
      <c r="BJ169" s="149" t="s">
        <v>2217</v>
      </c>
      <c r="BK169" s="143" t="s">
        <v>1505</v>
      </c>
      <c r="BM169" s="148" t="s">
        <v>534</v>
      </c>
      <c r="BN169" s="147" t="s">
        <v>13</v>
      </c>
      <c r="BO169" s="137">
        <v>1</v>
      </c>
      <c r="BP169" s="331">
        <v>0</v>
      </c>
      <c r="BQ169" s="331">
        <v>0</v>
      </c>
      <c r="BR169" s="150">
        <v>4</v>
      </c>
      <c r="BS169" s="150">
        <v>0</v>
      </c>
      <c r="BT169" s="150">
        <v>0</v>
      </c>
      <c r="BU169" s="331"/>
      <c r="BV169" s="138"/>
      <c r="BW169" s="149" t="s">
        <v>2153</v>
      </c>
      <c r="BX169" s="143" t="s">
        <v>2141</v>
      </c>
      <c r="BY169" s="164"/>
      <c r="EZ169" s="148" t="s">
        <v>694</v>
      </c>
      <c r="FA169" s="143" t="s">
        <v>15</v>
      </c>
      <c r="FB169" s="137">
        <v>1</v>
      </c>
      <c r="FC169" s="331">
        <v>0</v>
      </c>
      <c r="FD169" s="331">
        <v>0</v>
      </c>
      <c r="FE169" s="331">
        <v>4</v>
      </c>
      <c r="FF169" s="331">
        <v>0</v>
      </c>
      <c r="FG169" s="138">
        <v>0</v>
      </c>
      <c r="FH169" s="254"/>
      <c r="FI169" s="331"/>
      <c r="FJ169" s="146" t="s">
        <v>2131</v>
      </c>
      <c r="FK169" s="143" t="s">
        <v>2130</v>
      </c>
      <c r="GJ169" s="148" t="s">
        <v>2159</v>
      </c>
      <c r="GK169" s="143" t="s">
        <v>558</v>
      </c>
      <c r="GL169" s="254">
        <v>0</v>
      </c>
      <c r="GM169" s="331">
        <v>0</v>
      </c>
      <c r="GN169" s="331">
        <v>0</v>
      </c>
      <c r="GO169" s="331">
        <v>4</v>
      </c>
      <c r="GP169" s="331">
        <v>0</v>
      </c>
      <c r="GQ169" s="355"/>
      <c r="GR169" s="355"/>
      <c r="GS169" s="355"/>
      <c r="GT169" s="146" t="s">
        <v>2137</v>
      </c>
      <c r="GU169" s="143" t="s">
        <v>2247</v>
      </c>
    </row>
    <row r="170" spans="2:203">
      <c r="B170" s="148" t="s">
        <v>79</v>
      </c>
      <c r="C170" s="147" t="s">
        <v>2</v>
      </c>
      <c r="D170" s="137">
        <v>0</v>
      </c>
      <c r="E170" s="331">
        <v>0</v>
      </c>
      <c r="F170" s="331">
        <v>0</v>
      </c>
      <c r="G170" s="150">
        <v>7</v>
      </c>
      <c r="H170" s="331"/>
      <c r="I170" s="138"/>
      <c r="J170" s="137">
        <v>1</v>
      </c>
      <c r="K170" s="143" t="s">
        <v>1529</v>
      </c>
      <c r="L170" s="164"/>
      <c r="M170" s="148" t="s">
        <v>218</v>
      </c>
      <c r="N170" s="143" t="s">
        <v>5</v>
      </c>
      <c r="O170" s="137">
        <v>1</v>
      </c>
      <c r="P170" s="331">
        <v>0</v>
      </c>
      <c r="Q170" s="331">
        <v>0</v>
      </c>
      <c r="R170" s="331">
        <v>3</v>
      </c>
      <c r="S170" s="331">
        <v>0</v>
      </c>
      <c r="T170" s="150">
        <v>0</v>
      </c>
      <c r="U170" s="331"/>
      <c r="V170" s="138"/>
      <c r="W170" s="149" t="s">
        <v>2207</v>
      </c>
      <c r="X170" s="143" t="s">
        <v>2179</v>
      </c>
      <c r="Y170" s="164"/>
      <c r="Z170" s="148" t="s">
        <v>281</v>
      </c>
      <c r="AA170" s="143" t="s">
        <v>13</v>
      </c>
      <c r="AB170" s="137">
        <v>1</v>
      </c>
      <c r="AC170" s="331">
        <v>0</v>
      </c>
      <c r="AD170" s="331">
        <v>0</v>
      </c>
      <c r="AE170" s="331">
        <v>3</v>
      </c>
      <c r="AF170" s="331">
        <v>0</v>
      </c>
      <c r="AG170" s="150">
        <v>0</v>
      </c>
      <c r="AH170" s="331"/>
      <c r="AI170" s="138"/>
      <c r="AJ170" s="137" t="s">
        <v>2149</v>
      </c>
      <c r="AK170" s="143" t="s">
        <v>2248</v>
      </c>
      <c r="AL170" s="164"/>
      <c r="AM170" s="148" t="s">
        <v>307</v>
      </c>
      <c r="AN170" s="143" t="s">
        <v>13</v>
      </c>
      <c r="AO170" s="137">
        <v>1</v>
      </c>
      <c r="AP170" s="331">
        <v>0</v>
      </c>
      <c r="AQ170" s="331">
        <v>0</v>
      </c>
      <c r="AR170" s="331">
        <v>3</v>
      </c>
      <c r="AS170" s="331">
        <v>0</v>
      </c>
      <c r="AT170" s="150">
        <v>0</v>
      </c>
      <c r="AU170" s="331"/>
      <c r="AV170" s="138"/>
      <c r="AW170" s="137" t="s">
        <v>2151</v>
      </c>
      <c r="AX170" s="143" t="s">
        <v>2248</v>
      </c>
      <c r="AY170" s="164"/>
      <c r="AZ170" s="148" t="s">
        <v>370</v>
      </c>
      <c r="BA170" s="147" t="s">
        <v>4</v>
      </c>
      <c r="BB170" s="137">
        <v>1</v>
      </c>
      <c r="BC170" s="331">
        <v>0</v>
      </c>
      <c r="BD170" s="331">
        <v>0</v>
      </c>
      <c r="BE170" s="150">
        <v>3</v>
      </c>
      <c r="BF170" s="150">
        <v>0</v>
      </c>
      <c r="BG170" s="150">
        <v>0</v>
      </c>
      <c r="BH170" s="331"/>
      <c r="BI170" s="138"/>
      <c r="BJ170" s="149" t="s">
        <v>2217</v>
      </c>
      <c r="BK170" s="143" t="s">
        <v>2249</v>
      </c>
      <c r="BM170" s="148" t="s">
        <v>536</v>
      </c>
      <c r="BN170" s="147" t="s">
        <v>13</v>
      </c>
      <c r="BO170" s="137">
        <v>1</v>
      </c>
      <c r="BP170" s="331">
        <v>0</v>
      </c>
      <c r="BQ170" s="331">
        <v>0</v>
      </c>
      <c r="BR170" s="150">
        <v>4</v>
      </c>
      <c r="BS170" s="150">
        <v>0</v>
      </c>
      <c r="BT170" s="150">
        <v>0</v>
      </c>
      <c r="BU170" s="331"/>
      <c r="BV170" s="138"/>
      <c r="BW170" s="149" t="s">
        <v>2153</v>
      </c>
      <c r="BX170" s="143" t="s">
        <v>2146</v>
      </c>
      <c r="BY170" s="164"/>
      <c r="EZ170" s="148" t="s">
        <v>696</v>
      </c>
      <c r="FA170" s="143" t="s">
        <v>15</v>
      </c>
      <c r="FB170" s="137">
        <v>1</v>
      </c>
      <c r="FC170" s="331">
        <v>0</v>
      </c>
      <c r="FD170" s="331">
        <v>0</v>
      </c>
      <c r="FE170" s="331">
        <v>4</v>
      </c>
      <c r="FF170" s="331">
        <v>0</v>
      </c>
      <c r="FG170" s="138">
        <v>0</v>
      </c>
      <c r="FH170" s="254"/>
      <c r="FI170" s="331"/>
      <c r="FJ170" s="146" t="s">
        <v>2131</v>
      </c>
      <c r="FK170" s="143" t="s">
        <v>2136</v>
      </c>
      <c r="GJ170" s="148" t="s">
        <v>2250</v>
      </c>
      <c r="GK170" s="143" t="s">
        <v>1</v>
      </c>
      <c r="GL170" s="254">
        <v>0</v>
      </c>
      <c r="GM170" s="331">
        <v>0</v>
      </c>
      <c r="GN170" s="331">
        <v>0</v>
      </c>
      <c r="GO170" s="331">
        <v>7</v>
      </c>
      <c r="GP170" s="331">
        <v>0</v>
      </c>
      <c r="GQ170" s="355"/>
      <c r="GR170" s="355"/>
      <c r="GS170" s="355"/>
      <c r="GT170" s="146" t="s">
        <v>2137</v>
      </c>
      <c r="GU170" s="143" t="s">
        <v>2251</v>
      </c>
    </row>
    <row r="171" spans="2:203">
      <c r="B171" s="148" t="s">
        <v>79</v>
      </c>
      <c r="C171" s="147" t="s">
        <v>3</v>
      </c>
      <c r="D171" s="137">
        <v>1</v>
      </c>
      <c r="E171" s="331">
        <v>0</v>
      </c>
      <c r="F171" s="331">
        <v>0</v>
      </c>
      <c r="G171" s="150">
        <v>3</v>
      </c>
      <c r="H171" s="331"/>
      <c r="I171" s="138"/>
      <c r="J171" s="137">
        <v>1</v>
      </c>
      <c r="K171" s="143" t="s">
        <v>2252</v>
      </c>
      <c r="L171" s="164"/>
      <c r="M171" s="148" t="s">
        <v>225</v>
      </c>
      <c r="N171" s="143" t="s">
        <v>5</v>
      </c>
      <c r="O171" s="137">
        <v>1</v>
      </c>
      <c r="P171" s="331">
        <v>0</v>
      </c>
      <c r="Q171" s="331">
        <v>0</v>
      </c>
      <c r="R171" s="331">
        <v>3</v>
      </c>
      <c r="S171" s="331">
        <v>0</v>
      </c>
      <c r="T171" s="150">
        <v>0</v>
      </c>
      <c r="U171" s="331"/>
      <c r="V171" s="138"/>
      <c r="W171" s="149" t="s">
        <v>2207</v>
      </c>
      <c r="X171" s="143" t="s">
        <v>2183</v>
      </c>
      <c r="Y171" s="164"/>
      <c r="Z171" s="148" t="s">
        <v>282</v>
      </c>
      <c r="AA171" s="143" t="s">
        <v>1</v>
      </c>
      <c r="AB171" s="137">
        <v>0</v>
      </c>
      <c r="AC171" s="331">
        <v>0</v>
      </c>
      <c r="AD171" s="331">
        <v>0</v>
      </c>
      <c r="AE171" s="331">
        <v>7</v>
      </c>
      <c r="AF171" s="331">
        <v>0</v>
      </c>
      <c r="AG171" s="150">
        <v>0</v>
      </c>
      <c r="AH171" s="331"/>
      <c r="AI171" s="138"/>
      <c r="AJ171" s="137" t="s">
        <v>2149</v>
      </c>
      <c r="AK171" s="143" t="s">
        <v>1361</v>
      </c>
      <c r="AL171" s="164"/>
      <c r="AM171" s="148" t="s">
        <v>308</v>
      </c>
      <c r="AN171" s="143" t="s">
        <v>1</v>
      </c>
      <c r="AO171" s="137">
        <v>0</v>
      </c>
      <c r="AP171" s="331">
        <v>0</v>
      </c>
      <c r="AQ171" s="331">
        <v>0</v>
      </c>
      <c r="AR171" s="331">
        <v>7</v>
      </c>
      <c r="AS171" s="331">
        <v>0</v>
      </c>
      <c r="AT171" s="150">
        <v>0</v>
      </c>
      <c r="AU171" s="331"/>
      <c r="AV171" s="138"/>
      <c r="AW171" s="137" t="s">
        <v>2151</v>
      </c>
      <c r="AX171" s="143" t="s">
        <v>1361</v>
      </c>
      <c r="AY171" s="164"/>
      <c r="AZ171" s="148" t="s">
        <v>371</v>
      </c>
      <c r="BA171" s="147" t="s">
        <v>4</v>
      </c>
      <c r="BB171" s="137">
        <v>1</v>
      </c>
      <c r="BC171" s="331">
        <v>0</v>
      </c>
      <c r="BD171" s="331">
        <v>0</v>
      </c>
      <c r="BE171" s="150">
        <v>3</v>
      </c>
      <c r="BF171" s="150">
        <v>0</v>
      </c>
      <c r="BG171" s="150">
        <v>0</v>
      </c>
      <c r="BH171" s="331"/>
      <c r="BI171" s="138"/>
      <c r="BJ171" s="149" t="s">
        <v>2217</v>
      </c>
      <c r="BK171" s="143" t="s">
        <v>1982</v>
      </c>
      <c r="BM171" s="148" t="s">
        <v>534</v>
      </c>
      <c r="BN171" s="147" t="s">
        <v>14</v>
      </c>
      <c r="BO171" s="137">
        <v>1</v>
      </c>
      <c r="BP171" s="331">
        <v>0</v>
      </c>
      <c r="BQ171" s="331">
        <v>0</v>
      </c>
      <c r="BR171" s="150">
        <v>4</v>
      </c>
      <c r="BS171" s="150">
        <v>0</v>
      </c>
      <c r="BT171" s="150">
        <v>0</v>
      </c>
      <c r="BU171" s="331"/>
      <c r="BV171" s="138"/>
      <c r="BW171" s="149" t="s">
        <v>2153</v>
      </c>
      <c r="BX171" s="143" t="s">
        <v>2152</v>
      </c>
      <c r="BY171" s="164"/>
      <c r="EZ171" s="148" t="s">
        <v>694</v>
      </c>
      <c r="FA171" s="143" t="s">
        <v>16</v>
      </c>
      <c r="FB171" s="137">
        <v>1</v>
      </c>
      <c r="FC171" s="331">
        <v>0</v>
      </c>
      <c r="FD171" s="331">
        <v>0</v>
      </c>
      <c r="FE171" s="331">
        <v>4</v>
      </c>
      <c r="FF171" s="331">
        <v>0</v>
      </c>
      <c r="FG171" s="138">
        <v>0</v>
      </c>
      <c r="FH171" s="254"/>
      <c r="FI171" s="331"/>
      <c r="FJ171" s="146" t="s">
        <v>2131</v>
      </c>
      <c r="FK171" s="143" t="s">
        <v>2141</v>
      </c>
      <c r="GJ171" s="148" t="s">
        <v>2250</v>
      </c>
      <c r="GK171" s="143" t="s">
        <v>2</v>
      </c>
      <c r="GL171" s="254">
        <v>0</v>
      </c>
      <c r="GM171" s="331">
        <v>0</v>
      </c>
      <c r="GN171" s="331">
        <v>0</v>
      </c>
      <c r="GO171" s="331">
        <v>7</v>
      </c>
      <c r="GP171" s="331">
        <v>0</v>
      </c>
      <c r="GQ171" s="355"/>
      <c r="GR171" s="355"/>
      <c r="GS171" s="355"/>
      <c r="GT171" s="146" t="s">
        <v>2137</v>
      </c>
      <c r="GU171" s="143" t="s">
        <v>1371</v>
      </c>
    </row>
    <row r="172" spans="2:203">
      <c r="B172" s="148" t="s">
        <v>79</v>
      </c>
      <c r="C172" s="147" t="s">
        <v>4</v>
      </c>
      <c r="D172" s="137">
        <v>1</v>
      </c>
      <c r="E172" s="331">
        <v>0</v>
      </c>
      <c r="F172" s="331">
        <v>0</v>
      </c>
      <c r="G172" s="150">
        <v>3</v>
      </c>
      <c r="H172" s="331"/>
      <c r="I172" s="138"/>
      <c r="J172" s="137">
        <v>1</v>
      </c>
      <c r="K172" s="143" t="s">
        <v>2253</v>
      </c>
      <c r="L172" s="164"/>
      <c r="M172" s="148" t="s">
        <v>218</v>
      </c>
      <c r="N172" s="143" t="s">
        <v>6</v>
      </c>
      <c r="O172" s="137">
        <v>1</v>
      </c>
      <c r="P172" s="331">
        <v>0</v>
      </c>
      <c r="Q172" s="331">
        <v>0</v>
      </c>
      <c r="R172" s="331">
        <v>3</v>
      </c>
      <c r="S172" s="331">
        <v>0</v>
      </c>
      <c r="T172" s="150">
        <v>0</v>
      </c>
      <c r="U172" s="331"/>
      <c r="V172" s="138"/>
      <c r="W172" s="149" t="s">
        <v>2207</v>
      </c>
      <c r="X172" s="143" t="s">
        <v>2188</v>
      </c>
      <c r="Y172" s="164"/>
      <c r="Z172" s="148" t="s">
        <v>282</v>
      </c>
      <c r="AA172" s="143" t="s">
        <v>2</v>
      </c>
      <c r="AB172" s="137">
        <v>0</v>
      </c>
      <c r="AC172" s="331">
        <v>0</v>
      </c>
      <c r="AD172" s="331">
        <v>0</v>
      </c>
      <c r="AE172" s="331">
        <v>7</v>
      </c>
      <c r="AF172" s="331">
        <v>0</v>
      </c>
      <c r="AG172" s="150">
        <v>0</v>
      </c>
      <c r="AH172" s="331"/>
      <c r="AI172" s="138"/>
      <c r="AJ172" s="137" t="s">
        <v>2149</v>
      </c>
      <c r="AK172" s="143" t="s">
        <v>1371</v>
      </c>
      <c r="AL172" s="164"/>
      <c r="AM172" s="148" t="s">
        <v>308</v>
      </c>
      <c r="AN172" s="143" t="s">
        <v>2</v>
      </c>
      <c r="AO172" s="137">
        <v>0</v>
      </c>
      <c r="AP172" s="331">
        <v>0</v>
      </c>
      <c r="AQ172" s="331">
        <v>0</v>
      </c>
      <c r="AR172" s="331">
        <v>7</v>
      </c>
      <c r="AS172" s="331">
        <v>0</v>
      </c>
      <c r="AT172" s="150">
        <v>0</v>
      </c>
      <c r="AU172" s="331"/>
      <c r="AV172" s="138"/>
      <c r="AW172" s="137" t="s">
        <v>2151</v>
      </c>
      <c r="AX172" s="143" t="s">
        <v>1371</v>
      </c>
      <c r="AY172" s="164"/>
      <c r="AZ172" s="148" t="s">
        <v>370</v>
      </c>
      <c r="BA172" s="147" t="s">
        <v>5</v>
      </c>
      <c r="BB172" s="137">
        <v>1</v>
      </c>
      <c r="BC172" s="331">
        <v>0</v>
      </c>
      <c r="BD172" s="331">
        <v>0</v>
      </c>
      <c r="BE172" s="150">
        <v>3</v>
      </c>
      <c r="BF172" s="150">
        <v>0</v>
      </c>
      <c r="BG172" s="150">
        <v>0</v>
      </c>
      <c r="BH172" s="331"/>
      <c r="BI172" s="138"/>
      <c r="BJ172" s="149" t="s">
        <v>2217</v>
      </c>
      <c r="BK172" s="143" t="s">
        <v>2254</v>
      </c>
      <c r="BM172" s="148" t="s">
        <v>536</v>
      </c>
      <c r="BN172" s="147" t="s">
        <v>14</v>
      </c>
      <c r="BO172" s="137">
        <v>1</v>
      </c>
      <c r="BP172" s="331">
        <v>0</v>
      </c>
      <c r="BQ172" s="331">
        <v>0</v>
      </c>
      <c r="BR172" s="150">
        <v>4</v>
      </c>
      <c r="BS172" s="150">
        <v>0</v>
      </c>
      <c r="BT172" s="150">
        <v>0</v>
      </c>
      <c r="BU172" s="331"/>
      <c r="BV172" s="138"/>
      <c r="BW172" s="149" t="s">
        <v>2153</v>
      </c>
      <c r="BX172" s="143" t="s">
        <v>2158</v>
      </c>
      <c r="BY172" s="164"/>
      <c r="EZ172" s="148" t="s">
        <v>696</v>
      </c>
      <c r="FA172" s="143" t="s">
        <v>16</v>
      </c>
      <c r="FB172" s="137">
        <v>1</v>
      </c>
      <c r="FC172" s="331">
        <v>0</v>
      </c>
      <c r="FD172" s="331">
        <v>0</v>
      </c>
      <c r="FE172" s="331">
        <v>4</v>
      </c>
      <c r="FF172" s="331">
        <v>0</v>
      </c>
      <c r="FG172" s="138">
        <v>0</v>
      </c>
      <c r="FH172" s="254"/>
      <c r="FI172" s="331"/>
      <c r="FJ172" s="146" t="s">
        <v>2131</v>
      </c>
      <c r="FK172" s="143" t="s">
        <v>2146</v>
      </c>
      <c r="GJ172" s="148" t="s">
        <v>2250</v>
      </c>
      <c r="GK172" s="143" t="s">
        <v>3</v>
      </c>
      <c r="GL172" s="254">
        <v>0</v>
      </c>
      <c r="GM172" s="331">
        <v>0</v>
      </c>
      <c r="GN172" s="331">
        <v>0</v>
      </c>
      <c r="GO172" s="331">
        <v>4</v>
      </c>
      <c r="GP172" s="331">
        <v>0</v>
      </c>
      <c r="GQ172" s="355"/>
      <c r="GR172" s="355"/>
      <c r="GS172" s="355"/>
      <c r="GT172" s="146" t="s">
        <v>2137</v>
      </c>
      <c r="GU172" s="143" t="s">
        <v>1736</v>
      </c>
    </row>
    <row r="173" spans="2:203">
      <c r="B173" s="148" t="s">
        <v>79</v>
      </c>
      <c r="C173" s="147" t="s">
        <v>5</v>
      </c>
      <c r="D173" s="137">
        <v>1</v>
      </c>
      <c r="E173" s="331">
        <v>0</v>
      </c>
      <c r="F173" s="331">
        <v>0</v>
      </c>
      <c r="G173" s="150">
        <v>3</v>
      </c>
      <c r="H173" s="331"/>
      <c r="I173" s="138"/>
      <c r="J173" s="137">
        <v>1</v>
      </c>
      <c r="K173" s="143" t="s">
        <v>2255</v>
      </c>
      <c r="L173" s="164"/>
      <c r="M173" s="148" t="s">
        <v>225</v>
      </c>
      <c r="N173" s="143" t="s">
        <v>6</v>
      </c>
      <c r="O173" s="137">
        <v>1</v>
      </c>
      <c r="P173" s="331">
        <v>0</v>
      </c>
      <c r="Q173" s="331">
        <v>0</v>
      </c>
      <c r="R173" s="331">
        <v>3</v>
      </c>
      <c r="S173" s="331">
        <v>0</v>
      </c>
      <c r="T173" s="150">
        <v>0</v>
      </c>
      <c r="U173" s="331"/>
      <c r="V173" s="138"/>
      <c r="W173" s="149" t="s">
        <v>2207</v>
      </c>
      <c r="X173" s="143" t="s">
        <v>2192</v>
      </c>
      <c r="Y173" s="164"/>
      <c r="Z173" s="148" t="s">
        <v>282</v>
      </c>
      <c r="AA173" s="143" t="s">
        <v>3</v>
      </c>
      <c r="AB173" s="137">
        <v>0</v>
      </c>
      <c r="AC173" s="331">
        <v>0</v>
      </c>
      <c r="AD173" s="331">
        <v>0</v>
      </c>
      <c r="AE173" s="331">
        <v>3</v>
      </c>
      <c r="AF173" s="331">
        <v>0</v>
      </c>
      <c r="AG173" s="150">
        <v>0</v>
      </c>
      <c r="AH173" s="331"/>
      <c r="AI173" s="138"/>
      <c r="AJ173" s="137" t="s">
        <v>2149</v>
      </c>
      <c r="AK173" s="143" t="s">
        <v>1484</v>
      </c>
      <c r="AL173" s="164"/>
      <c r="AM173" s="148" t="s">
        <v>308</v>
      </c>
      <c r="AN173" s="143" t="s">
        <v>3</v>
      </c>
      <c r="AO173" s="137">
        <v>0</v>
      </c>
      <c r="AP173" s="331">
        <v>0</v>
      </c>
      <c r="AQ173" s="331">
        <v>0</v>
      </c>
      <c r="AR173" s="331">
        <v>3</v>
      </c>
      <c r="AS173" s="331">
        <v>0</v>
      </c>
      <c r="AT173" s="150">
        <v>0</v>
      </c>
      <c r="AU173" s="331"/>
      <c r="AV173" s="138"/>
      <c r="AW173" s="137" t="s">
        <v>2151</v>
      </c>
      <c r="AX173" s="143" t="s">
        <v>1484</v>
      </c>
      <c r="AY173" s="164"/>
      <c r="AZ173" s="148" t="s">
        <v>371</v>
      </c>
      <c r="BA173" s="147" t="s">
        <v>5</v>
      </c>
      <c r="BB173" s="137">
        <v>1</v>
      </c>
      <c r="BC173" s="331">
        <v>0</v>
      </c>
      <c r="BD173" s="331">
        <v>0</v>
      </c>
      <c r="BE173" s="150">
        <v>3</v>
      </c>
      <c r="BF173" s="150">
        <v>0</v>
      </c>
      <c r="BG173" s="150">
        <v>0</v>
      </c>
      <c r="BH173" s="331"/>
      <c r="BI173" s="138"/>
      <c r="BJ173" s="149" t="s">
        <v>2217</v>
      </c>
      <c r="BK173" s="143" t="s">
        <v>2256</v>
      </c>
      <c r="BM173" s="148" t="s">
        <v>534</v>
      </c>
      <c r="BN173" s="147" t="s">
        <v>15</v>
      </c>
      <c r="BO173" s="137">
        <v>1</v>
      </c>
      <c r="BP173" s="331">
        <v>0</v>
      </c>
      <c r="BQ173" s="331">
        <v>0</v>
      </c>
      <c r="BR173" s="150">
        <v>4</v>
      </c>
      <c r="BS173" s="150">
        <v>0</v>
      </c>
      <c r="BT173" s="150">
        <v>0</v>
      </c>
      <c r="BU173" s="331"/>
      <c r="BV173" s="138"/>
      <c r="BW173" s="149" t="s">
        <v>2153</v>
      </c>
      <c r="BX173" s="143" t="s">
        <v>2162</v>
      </c>
      <c r="BY173" s="164"/>
      <c r="EZ173" s="148" t="s">
        <v>694</v>
      </c>
      <c r="FA173" s="143" t="s">
        <v>771</v>
      </c>
      <c r="FB173" s="137">
        <v>1</v>
      </c>
      <c r="FC173" s="331">
        <v>0</v>
      </c>
      <c r="FD173" s="331">
        <v>0</v>
      </c>
      <c r="FE173" s="331">
        <v>4</v>
      </c>
      <c r="FF173" s="331">
        <v>0</v>
      </c>
      <c r="FG173" s="138">
        <v>0</v>
      </c>
      <c r="FH173" s="254"/>
      <c r="FI173" s="331"/>
      <c r="FJ173" s="146" t="s">
        <v>2131</v>
      </c>
      <c r="FK173" s="143" t="s">
        <v>2257</v>
      </c>
      <c r="GJ173" s="148" t="s">
        <v>2250</v>
      </c>
      <c r="GK173" s="143" t="s">
        <v>4</v>
      </c>
      <c r="GL173" s="254">
        <v>2</v>
      </c>
      <c r="GM173" s="331">
        <v>1</v>
      </c>
      <c r="GN173" s="331">
        <v>0</v>
      </c>
      <c r="GO173" s="331">
        <v>1</v>
      </c>
      <c r="GP173" s="331">
        <v>2</v>
      </c>
      <c r="GQ173" s="355"/>
      <c r="GR173" s="355"/>
      <c r="GS173" s="355"/>
      <c r="GT173" s="146" t="s">
        <v>2137</v>
      </c>
      <c r="GU173" s="143" t="s">
        <v>1836</v>
      </c>
    </row>
    <row r="174" spans="2:203">
      <c r="B174" s="148" t="s">
        <v>79</v>
      </c>
      <c r="C174" s="147" t="s">
        <v>6</v>
      </c>
      <c r="D174" s="137">
        <v>1</v>
      </c>
      <c r="E174" s="331">
        <v>0</v>
      </c>
      <c r="F174" s="331">
        <v>0</v>
      </c>
      <c r="G174" s="150">
        <v>3</v>
      </c>
      <c r="H174" s="331"/>
      <c r="I174" s="138"/>
      <c r="J174" s="137">
        <v>1</v>
      </c>
      <c r="K174" s="143" t="s">
        <v>2258</v>
      </c>
      <c r="L174" s="164"/>
      <c r="M174" s="148" t="s">
        <v>218</v>
      </c>
      <c r="N174" s="143" t="s">
        <v>7</v>
      </c>
      <c r="O174" s="137">
        <v>1</v>
      </c>
      <c r="P174" s="331">
        <v>0</v>
      </c>
      <c r="Q174" s="331">
        <v>0</v>
      </c>
      <c r="R174" s="331">
        <v>3</v>
      </c>
      <c r="S174" s="331">
        <v>0</v>
      </c>
      <c r="T174" s="150">
        <v>0</v>
      </c>
      <c r="U174" s="331"/>
      <c r="V174" s="138"/>
      <c r="W174" s="149" t="s">
        <v>2207</v>
      </c>
      <c r="X174" s="143" t="s">
        <v>2197</v>
      </c>
      <c r="Y174" s="164"/>
      <c r="Z174" s="148" t="s">
        <v>282</v>
      </c>
      <c r="AA174" s="143" t="s">
        <v>4</v>
      </c>
      <c r="AB174" s="137">
        <v>2</v>
      </c>
      <c r="AC174" s="331">
        <v>3</v>
      </c>
      <c r="AD174" s="331">
        <v>1</v>
      </c>
      <c r="AE174" s="331">
        <v>2</v>
      </c>
      <c r="AF174" s="331">
        <v>1</v>
      </c>
      <c r="AG174" s="150">
        <v>0</v>
      </c>
      <c r="AH174" s="331"/>
      <c r="AI174" s="138"/>
      <c r="AJ174" s="137" t="s">
        <v>2149</v>
      </c>
      <c r="AK174" s="143" t="s">
        <v>2103</v>
      </c>
      <c r="AL174" s="164"/>
      <c r="AM174" s="148" t="s">
        <v>308</v>
      </c>
      <c r="AN174" s="143" t="s">
        <v>4</v>
      </c>
      <c r="AO174" s="137">
        <v>2</v>
      </c>
      <c r="AP174" s="331">
        <v>3</v>
      </c>
      <c r="AQ174" s="331">
        <v>1</v>
      </c>
      <c r="AR174" s="331">
        <v>2</v>
      </c>
      <c r="AS174" s="331">
        <v>1</v>
      </c>
      <c r="AT174" s="150">
        <v>0</v>
      </c>
      <c r="AU174" s="331"/>
      <c r="AV174" s="138"/>
      <c r="AW174" s="137" t="s">
        <v>2151</v>
      </c>
      <c r="AX174" s="143" t="s">
        <v>2103</v>
      </c>
      <c r="AY174" s="164"/>
      <c r="AZ174" s="148" t="s">
        <v>370</v>
      </c>
      <c r="BA174" s="147" t="s">
        <v>6</v>
      </c>
      <c r="BB174" s="137">
        <v>1</v>
      </c>
      <c r="BC174" s="331">
        <v>0</v>
      </c>
      <c r="BD174" s="331">
        <v>0</v>
      </c>
      <c r="BE174" s="150">
        <v>3</v>
      </c>
      <c r="BF174" s="150">
        <v>0</v>
      </c>
      <c r="BG174" s="150">
        <v>0</v>
      </c>
      <c r="BH174" s="331"/>
      <c r="BI174" s="138"/>
      <c r="BJ174" s="149" t="s">
        <v>2217</v>
      </c>
      <c r="BK174" s="143" t="s">
        <v>2259</v>
      </c>
      <c r="BM174" s="148" t="s">
        <v>536</v>
      </c>
      <c r="BN174" s="147" t="s">
        <v>15</v>
      </c>
      <c r="BO174" s="137">
        <v>1</v>
      </c>
      <c r="BP174" s="331">
        <v>0</v>
      </c>
      <c r="BQ174" s="331">
        <v>0</v>
      </c>
      <c r="BR174" s="150">
        <v>4</v>
      </c>
      <c r="BS174" s="150">
        <v>0</v>
      </c>
      <c r="BT174" s="150">
        <v>0</v>
      </c>
      <c r="BU174" s="331"/>
      <c r="BV174" s="138"/>
      <c r="BW174" s="149" t="s">
        <v>2153</v>
      </c>
      <c r="BX174" s="143" t="s">
        <v>2163</v>
      </c>
      <c r="BY174" s="164"/>
      <c r="EZ174" s="148" t="s">
        <v>696</v>
      </c>
      <c r="FA174" s="143" t="s">
        <v>771</v>
      </c>
      <c r="FB174" s="137">
        <v>1</v>
      </c>
      <c r="FC174" s="331">
        <v>0</v>
      </c>
      <c r="FD174" s="331">
        <v>0</v>
      </c>
      <c r="FE174" s="331">
        <v>4</v>
      </c>
      <c r="FF174" s="331">
        <v>0</v>
      </c>
      <c r="FG174" s="138">
        <v>0</v>
      </c>
      <c r="FH174" s="254"/>
      <c r="FI174" s="331"/>
      <c r="FJ174" s="146" t="s">
        <v>2131</v>
      </c>
      <c r="FK174" s="143" t="s">
        <v>2260</v>
      </c>
      <c r="GJ174" s="148" t="s">
        <v>2250</v>
      </c>
      <c r="GK174" s="143" t="s">
        <v>5</v>
      </c>
      <c r="GL174" s="254">
        <v>0</v>
      </c>
      <c r="GM174" s="331">
        <v>1</v>
      </c>
      <c r="GN174" s="331">
        <v>1</v>
      </c>
      <c r="GO174" s="331">
        <v>1</v>
      </c>
      <c r="GP174" s="331">
        <v>1</v>
      </c>
      <c r="GQ174" s="355"/>
      <c r="GR174" s="355"/>
      <c r="GS174" s="355"/>
      <c r="GT174" s="146" t="s">
        <v>2137</v>
      </c>
      <c r="GU174" s="143" t="s">
        <v>2261</v>
      </c>
    </row>
    <row r="175" spans="2:203">
      <c r="B175" s="148" t="s">
        <v>79</v>
      </c>
      <c r="C175" s="147" t="s">
        <v>7</v>
      </c>
      <c r="D175" s="137">
        <v>1</v>
      </c>
      <c r="E175" s="331">
        <v>0</v>
      </c>
      <c r="F175" s="331">
        <v>0</v>
      </c>
      <c r="G175" s="150">
        <v>3</v>
      </c>
      <c r="H175" s="331"/>
      <c r="I175" s="138"/>
      <c r="J175" s="137">
        <v>1</v>
      </c>
      <c r="K175" s="143" t="s">
        <v>2262</v>
      </c>
      <c r="L175" s="164"/>
      <c r="M175" s="148" t="s">
        <v>225</v>
      </c>
      <c r="N175" s="143" t="s">
        <v>7</v>
      </c>
      <c r="O175" s="137">
        <v>1</v>
      </c>
      <c r="P175" s="331">
        <v>0</v>
      </c>
      <c r="Q175" s="331">
        <v>0</v>
      </c>
      <c r="R175" s="331">
        <v>3</v>
      </c>
      <c r="S175" s="331">
        <v>0</v>
      </c>
      <c r="T175" s="150">
        <v>0</v>
      </c>
      <c r="U175" s="331"/>
      <c r="V175" s="138"/>
      <c r="W175" s="149" t="s">
        <v>2207</v>
      </c>
      <c r="X175" s="143" t="s">
        <v>2202</v>
      </c>
      <c r="Y175" s="164"/>
      <c r="Z175" s="148" t="s">
        <v>282</v>
      </c>
      <c r="AA175" s="143" t="s">
        <v>5</v>
      </c>
      <c r="AB175" s="137">
        <v>0</v>
      </c>
      <c r="AC175" s="331">
        <v>3</v>
      </c>
      <c r="AD175" s="331">
        <v>1</v>
      </c>
      <c r="AE175" s="331">
        <v>2</v>
      </c>
      <c r="AF175" s="331">
        <v>1</v>
      </c>
      <c r="AG175" s="150">
        <v>0</v>
      </c>
      <c r="AH175" s="331"/>
      <c r="AI175" s="138"/>
      <c r="AJ175" s="137" t="s">
        <v>2149</v>
      </c>
      <c r="AK175" s="143" t="s">
        <v>2263</v>
      </c>
      <c r="AL175" s="164"/>
      <c r="AM175" s="148" t="s">
        <v>308</v>
      </c>
      <c r="AN175" s="143" t="s">
        <v>5</v>
      </c>
      <c r="AO175" s="137">
        <v>0</v>
      </c>
      <c r="AP175" s="331">
        <v>3</v>
      </c>
      <c r="AQ175" s="331">
        <v>1</v>
      </c>
      <c r="AR175" s="331">
        <v>2</v>
      </c>
      <c r="AS175" s="331">
        <v>1</v>
      </c>
      <c r="AT175" s="150">
        <v>0</v>
      </c>
      <c r="AU175" s="331"/>
      <c r="AV175" s="138"/>
      <c r="AW175" s="137" t="s">
        <v>2151</v>
      </c>
      <c r="AX175" s="143" t="s">
        <v>2263</v>
      </c>
      <c r="AY175" s="164"/>
      <c r="AZ175" s="148" t="s">
        <v>371</v>
      </c>
      <c r="BA175" s="147" t="s">
        <v>6</v>
      </c>
      <c r="BB175" s="137">
        <v>1</v>
      </c>
      <c r="BC175" s="331">
        <v>0</v>
      </c>
      <c r="BD175" s="331">
        <v>0</v>
      </c>
      <c r="BE175" s="150">
        <v>3</v>
      </c>
      <c r="BF175" s="150">
        <v>0</v>
      </c>
      <c r="BG175" s="150">
        <v>0</v>
      </c>
      <c r="BH175" s="331"/>
      <c r="BI175" s="138"/>
      <c r="BJ175" s="149" t="s">
        <v>2217</v>
      </c>
      <c r="BK175" s="143" t="s">
        <v>2264</v>
      </c>
      <c r="BM175" s="148" t="s">
        <v>534</v>
      </c>
      <c r="BN175" s="147" t="s">
        <v>16</v>
      </c>
      <c r="BO175" s="137">
        <v>1</v>
      </c>
      <c r="BP175" s="331">
        <v>0</v>
      </c>
      <c r="BQ175" s="331">
        <v>0</v>
      </c>
      <c r="BR175" s="150">
        <v>4</v>
      </c>
      <c r="BS175" s="150">
        <v>0</v>
      </c>
      <c r="BT175" s="150">
        <v>0</v>
      </c>
      <c r="BU175" s="331"/>
      <c r="BV175" s="138"/>
      <c r="BW175" s="149" t="s">
        <v>2153</v>
      </c>
      <c r="BX175" s="143" t="s">
        <v>2164</v>
      </c>
      <c r="BY175" s="164"/>
      <c r="EZ175" s="148" t="s">
        <v>694</v>
      </c>
      <c r="FA175" s="143" t="s">
        <v>772</v>
      </c>
      <c r="FB175" s="137">
        <v>1</v>
      </c>
      <c r="FC175" s="331">
        <v>0</v>
      </c>
      <c r="FD175" s="331">
        <v>0</v>
      </c>
      <c r="FE175" s="331">
        <v>4</v>
      </c>
      <c r="FF175" s="331">
        <v>0</v>
      </c>
      <c r="FG175" s="138">
        <v>0</v>
      </c>
      <c r="FH175" s="254"/>
      <c r="FI175" s="331"/>
      <c r="FJ175" s="146" t="s">
        <v>2131</v>
      </c>
      <c r="FK175" s="143" t="s">
        <v>2257</v>
      </c>
      <c r="GJ175" s="148" t="s">
        <v>2250</v>
      </c>
      <c r="GK175" s="143" t="s">
        <v>8</v>
      </c>
      <c r="GL175" s="254">
        <v>0</v>
      </c>
      <c r="GM175" s="331">
        <v>1</v>
      </c>
      <c r="GN175" s="331">
        <v>1</v>
      </c>
      <c r="GO175" s="331">
        <v>1</v>
      </c>
      <c r="GP175" s="331">
        <v>1</v>
      </c>
      <c r="GQ175" s="355"/>
      <c r="GR175" s="355"/>
      <c r="GS175" s="355"/>
      <c r="GT175" s="146" t="s">
        <v>2137</v>
      </c>
      <c r="GU175" s="143" t="s">
        <v>2265</v>
      </c>
    </row>
    <row r="176" spans="2:203">
      <c r="B176" s="148" t="s">
        <v>79</v>
      </c>
      <c r="C176" s="147" t="s">
        <v>8</v>
      </c>
      <c r="D176" s="137">
        <v>0</v>
      </c>
      <c r="E176" s="331">
        <v>3</v>
      </c>
      <c r="F176" s="331">
        <v>5</v>
      </c>
      <c r="G176" s="150">
        <v>2</v>
      </c>
      <c r="H176" s="331"/>
      <c r="I176" s="138"/>
      <c r="J176" s="137">
        <v>1</v>
      </c>
      <c r="K176" s="143" t="s">
        <v>2266</v>
      </c>
      <c r="L176" s="164"/>
      <c r="M176" s="148" t="s">
        <v>218</v>
      </c>
      <c r="N176" s="143" t="s">
        <v>8</v>
      </c>
      <c r="O176" s="137">
        <v>1</v>
      </c>
      <c r="P176" s="331">
        <v>0</v>
      </c>
      <c r="Q176" s="331">
        <v>0</v>
      </c>
      <c r="R176" s="331">
        <v>3</v>
      </c>
      <c r="S176" s="331">
        <v>0</v>
      </c>
      <c r="T176" s="150">
        <v>0</v>
      </c>
      <c r="U176" s="331"/>
      <c r="V176" s="138"/>
      <c r="W176" s="149" t="s">
        <v>2207</v>
      </c>
      <c r="X176" s="143" t="s">
        <v>2208</v>
      </c>
      <c r="Y176" s="164"/>
      <c r="Z176" s="148" t="s">
        <v>282</v>
      </c>
      <c r="AA176" s="143" t="s">
        <v>6</v>
      </c>
      <c r="AB176" s="137">
        <v>0</v>
      </c>
      <c r="AC176" s="331">
        <v>3</v>
      </c>
      <c r="AD176" s="331">
        <v>7</v>
      </c>
      <c r="AE176" s="331">
        <v>2</v>
      </c>
      <c r="AF176" s="331">
        <v>1</v>
      </c>
      <c r="AG176" s="150">
        <v>0</v>
      </c>
      <c r="AH176" s="331"/>
      <c r="AI176" s="138"/>
      <c r="AJ176" s="137" t="s">
        <v>2149</v>
      </c>
      <c r="AK176" s="143" t="s">
        <v>2267</v>
      </c>
      <c r="AL176" s="164"/>
      <c r="AM176" s="148" t="s">
        <v>308</v>
      </c>
      <c r="AN176" s="143" t="s">
        <v>6</v>
      </c>
      <c r="AO176" s="137">
        <v>0</v>
      </c>
      <c r="AP176" s="331">
        <v>3</v>
      </c>
      <c r="AQ176" s="331">
        <v>7</v>
      </c>
      <c r="AR176" s="331">
        <v>2</v>
      </c>
      <c r="AS176" s="331">
        <v>1</v>
      </c>
      <c r="AT176" s="150">
        <v>0</v>
      </c>
      <c r="AU176" s="331"/>
      <c r="AV176" s="138"/>
      <c r="AW176" s="137" t="s">
        <v>2151</v>
      </c>
      <c r="AX176" s="143" t="s">
        <v>2267</v>
      </c>
      <c r="AY176" s="164"/>
      <c r="AZ176" s="148" t="s">
        <v>370</v>
      </c>
      <c r="BA176" s="147" t="s">
        <v>7</v>
      </c>
      <c r="BB176" s="137">
        <v>1</v>
      </c>
      <c r="BC176" s="331">
        <v>0</v>
      </c>
      <c r="BD176" s="331">
        <v>0</v>
      </c>
      <c r="BE176" s="150">
        <v>3</v>
      </c>
      <c r="BF176" s="150">
        <v>0</v>
      </c>
      <c r="BG176" s="150">
        <v>0</v>
      </c>
      <c r="BH176" s="331"/>
      <c r="BI176" s="138"/>
      <c r="BJ176" s="149" t="s">
        <v>2217</v>
      </c>
      <c r="BK176" s="143" t="s">
        <v>2268</v>
      </c>
      <c r="BM176" s="148" t="s">
        <v>536</v>
      </c>
      <c r="BN176" s="147" t="s">
        <v>16</v>
      </c>
      <c r="BO176" s="137">
        <v>1</v>
      </c>
      <c r="BP176" s="331">
        <v>0</v>
      </c>
      <c r="BQ176" s="331">
        <v>0</v>
      </c>
      <c r="BR176" s="150">
        <v>4</v>
      </c>
      <c r="BS176" s="150">
        <v>0</v>
      </c>
      <c r="BT176" s="150">
        <v>0</v>
      </c>
      <c r="BU176" s="331"/>
      <c r="BV176" s="138"/>
      <c r="BW176" s="149" t="s">
        <v>2153</v>
      </c>
      <c r="BX176" s="143" t="s">
        <v>2166</v>
      </c>
      <c r="BY176" s="164"/>
      <c r="EZ176" s="148" t="s">
        <v>696</v>
      </c>
      <c r="FA176" s="143" t="s">
        <v>772</v>
      </c>
      <c r="FB176" s="137">
        <v>1</v>
      </c>
      <c r="FC176" s="331">
        <v>0</v>
      </c>
      <c r="FD176" s="331">
        <v>0</v>
      </c>
      <c r="FE176" s="331">
        <v>4</v>
      </c>
      <c r="FF176" s="331">
        <v>0</v>
      </c>
      <c r="FG176" s="138">
        <v>0</v>
      </c>
      <c r="FH176" s="254"/>
      <c r="FI176" s="331"/>
      <c r="FJ176" s="146" t="s">
        <v>2131</v>
      </c>
      <c r="FK176" s="143" t="s">
        <v>2260</v>
      </c>
      <c r="GJ176" s="148" t="s">
        <v>2250</v>
      </c>
      <c r="GK176" s="143" t="s">
        <v>11</v>
      </c>
      <c r="GL176" s="254">
        <v>0</v>
      </c>
      <c r="GM176" s="331">
        <v>1</v>
      </c>
      <c r="GN176" s="331">
        <v>7</v>
      </c>
      <c r="GO176" s="331">
        <v>1</v>
      </c>
      <c r="GP176" s="331">
        <v>1</v>
      </c>
      <c r="GQ176" s="355"/>
      <c r="GR176" s="355"/>
      <c r="GS176" s="355"/>
      <c r="GT176" s="146" t="s">
        <v>2137</v>
      </c>
      <c r="GU176" s="143" t="s">
        <v>2269</v>
      </c>
    </row>
    <row r="177" spans="2:203">
      <c r="B177" s="148" t="s">
        <v>81</v>
      </c>
      <c r="C177" s="147" t="s">
        <v>1</v>
      </c>
      <c r="D177" s="137">
        <v>0</v>
      </c>
      <c r="E177" s="331">
        <v>0</v>
      </c>
      <c r="F177" s="331">
        <v>0</v>
      </c>
      <c r="G177" s="150">
        <v>7</v>
      </c>
      <c r="H177" s="331"/>
      <c r="I177" s="138"/>
      <c r="J177" s="137">
        <v>1</v>
      </c>
      <c r="K177" s="143" t="s">
        <v>1517</v>
      </c>
      <c r="L177" s="164"/>
      <c r="M177" s="148" t="s">
        <v>225</v>
      </c>
      <c r="N177" s="143" t="s">
        <v>8</v>
      </c>
      <c r="O177" s="137">
        <v>1</v>
      </c>
      <c r="P177" s="331">
        <v>0</v>
      </c>
      <c r="Q177" s="331">
        <v>0</v>
      </c>
      <c r="R177" s="331">
        <v>3</v>
      </c>
      <c r="S177" s="331">
        <v>0</v>
      </c>
      <c r="T177" s="150">
        <v>0</v>
      </c>
      <c r="U177" s="331"/>
      <c r="V177" s="138"/>
      <c r="W177" s="149" t="s">
        <v>2207</v>
      </c>
      <c r="X177" s="143" t="s">
        <v>1619</v>
      </c>
      <c r="Y177" s="164"/>
      <c r="Z177" s="148" t="s">
        <v>282</v>
      </c>
      <c r="AA177" s="143" t="s">
        <v>7</v>
      </c>
      <c r="AB177" s="137">
        <v>0</v>
      </c>
      <c r="AC177" s="331">
        <v>3</v>
      </c>
      <c r="AD177" s="331">
        <v>1</v>
      </c>
      <c r="AE177" s="331">
        <v>2</v>
      </c>
      <c r="AF177" s="331">
        <v>1</v>
      </c>
      <c r="AG177" s="150">
        <v>0</v>
      </c>
      <c r="AH177" s="331"/>
      <c r="AI177" s="138"/>
      <c r="AJ177" s="137" t="s">
        <v>2149</v>
      </c>
      <c r="AK177" s="143" t="s">
        <v>2270</v>
      </c>
      <c r="AL177" s="164"/>
      <c r="AM177" s="148" t="s">
        <v>308</v>
      </c>
      <c r="AN177" s="143" t="s">
        <v>7</v>
      </c>
      <c r="AO177" s="137">
        <v>0</v>
      </c>
      <c r="AP177" s="331">
        <v>3</v>
      </c>
      <c r="AQ177" s="331">
        <v>1</v>
      </c>
      <c r="AR177" s="331">
        <v>2</v>
      </c>
      <c r="AS177" s="331">
        <v>1</v>
      </c>
      <c r="AT177" s="150">
        <v>0</v>
      </c>
      <c r="AU177" s="331"/>
      <c r="AV177" s="138"/>
      <c r="AW177" s="137" t="s">
        <v>2151</v>
      </c>
      <c r="AX177" s="143" t="s">
        <v>2270</v>
      </c>
      <c r="AY177" s="164"/>
      <c r="AZ177" s="148" t="s">
        <v>371</v>
      </c>
      <c r="BA177" s="147" t="s">
        <v>7</v>
      </c>
      <c r="BB177" s="137">
        <v>1</v>
      </c>
      <c r="BC177" s="331">
        <v>0</v>
      </c>
      <c r="BD177" s="331">
        <v>0</v>
      </c>
      <c r="BE177" s="150">
        <v>3</v>
      </c>
      <c r="BF177" s="150">
        <v>0</v>
      </c>
      <c r="BG177" s="150">
        <v>0</v>
      </c>
      <c r="BH177" s="331"/>
      <c r="BI177" s="138"/>
      <c r="BJ177" s="149" t="s">
        <v>2217</v>
      </c>
      <c r="BK177" s="143" t="s">
        <v>2271</v>
      </c>
      <c r="BM177" s="148" t="s">
        <v>537</v>
      </c>
      <c r="BN177" s="143" t="s">
        <v>1</v>
      </c>
      <c r="BO177" s="137">
        <v>0</v>
      </c>
      <c r="BP177" s="331">
        <v>0</v>
      </c>
      <c r="BQ177" s="331">
        <v>0</v>
      </c>
      <c r="BR177" s="150">
        <v>7</v>
      </c>
      <c r="BS177" s="150">
        <v>0</v>
      </c>
      <c r="BT177" s="150">
        <v>0</v>
      </c>
      <c r="BU177" s="331"/>
      <c r="BV177" s="138"/>
      <c r="BW177" s="149" t="s">
        <v>2153</v>
      </c>
      <c r="BX177" s="143" t="s">
        <v>1361</v>
      </c>
      <c r="BY177" s="164"/>
      <c r="EZ177" s="148" t="s">
        <v>694</v>
      </c>
      <c r="FA177" s="143" t="s">
        <v>773</v>
      </c>
      <c r="FB177" s="137">
        <v>1</v>
      </c>
      <c r="FC177" s="331">
        <v>0</v>
      </c>
      <c r="FD177" s="331">
        <v>0</v>
      </c>
      <c r="FE177" s="331">
        <v>4</v>
      </c>
      <c r="FF177" s="331">
        <v>0</v>
      </c>
      <c r="FG177" s="138">
        <v>0</v>
      </c>
      <c r="FH177" s="254"/>
      <c r="FI177" s="331"/>
      <c r="FJ177" s="146" t="s">
        <v>2131</v>
      </c>
      <c r="FK177" s="143" t="s">
        <v>2162</v>
      </c>
      <c r="GJ177" s="148" t="s">
        <v>2250</v>
      </c>
      <c r="GK177" s="143" t="s">
        <v>13</v>
      </c>
      <c r="GL177" s="254">
        <v>2</v>
      </c>
      <c r="GM177" s="331">
        <v>1</v>
      </c>
      <c r="GN177" s="331">
        <v>1</v>
      </c>
      <c r="GO177" s="331">
        <v>1</v>
      </c>
      <c r="GP177" s="331">
        <v>1</v>
      </c>
      <c r="GQ177" s="355"/>
      <c r="GR177" s="355"/>
      <c r="GS177" s="355"/>
      <c r="GT177" s="146" t="s">
        <v>2137</v>
      </c>
      <c r="GU177" s="143" t="s">
        <v>2272</v>
      </c>
    </row>
    <row r="178" spans="2:203">
      <c r="B178" s="148" t="s">
        <v>81</v>
      </c>
      <c r="C178" s="147" t="s">
        <v>2</v>
      </c>
      <c r="D178" s="137">
        <v>0</v>
      </c>
      <c r="E178" s="331">
        <v>0</v>
      </c>
      <c r="F178" s="331">
        <v>0</v>
      </c>
      <c r="G178" s="150">
        <v>7</v>
      </c>
      <c r="H178" s="331"/>
      <c r="I178" s="138"/>
      <c r="J178" s="137">
        <v>1</v>
      </c>
      <c r="K178" s="143" t="s">
        <v>1529</v>
      </c>
      <c r="L178" s="164"/>
      <c r="M178" s="148" t="s">
        <v>218</v>
      </c>
      <c r="N178" s="143" t="s">
        <v>9</v>
      </c>
      <c r="O178" s="137">
        <v>1</v>
      </c>
      <c r="P178" s="331">
        <v>0</v>
      </c>
      <c r="Q178" s="331">
        <v>0</v>
      </c>
      <c r="R178" s="331">
        <v>3</v>
      </c>
      <c r="S178" s="331">
        <v>0</v>
      </c>
      <c r="T178" s="150">
        <v>0</v>
      </c>
      <c r="U178" s="331"/>
      <c r="V178" s="138"/>
      <c r="W178" s="149" t="s">
        <v>2207</v>
      </c>
      <c r="X178" s="143" t="s">
        <v>2216</v>
      </c>
      <c r="Y178" s="164"/>
      <c r="Z178" s="148" t="s">
        <v>282</v>
      </c>
      <c r="AA178" s="143" t="s">
        <v>8</v>
      </c>
      <c r="AB178" s="137">
        <v>2</v>
      </c>
      <c r="AC178" s="331">
        <v>3</v>
      </c>
      <c r="AD178" s="331">
        <v>1</v>
      </c>
      <c r="AE178" s="331">
        <v>2</v>
      </c>
      <c r="AF178" s="331">
        <v>1</v>
      </c>
      <c r="AG178" s="150">
        <v>0</v>
      </c>
      <c r="AH178" s="331"/>
      <c r="AI178" s="138"/>
      <c r="AJ178" s="137" t="s">
        <v>2149</v>
      </c>
      <c r="AK178" s="143" t="s">
        <v>1874</v>
      </c>
      <c r="AL178" s="164"/>
      <c r="AM178" s="148" t="s">
        <v>308</v>
      </c>
      <c r="AN178" s="143" t="s">
        <v>8</v>
      </c>
      <c r="AO178" s="137">
        <v>2</v>
      </c>
      <c r="AP178" s="331">
        <v>3</v>
      </c>
      <c r="AQ178" s="331">
        <v>1</v>
      </c>
      <c r="AR178" s="331">
        <v>2</v>
      </c>
      <c r="AS178" s="331">
        <v>1</v>
      </c>
      <c r="AT178" s="150">
        <v>0</v>
      </c>
      <c r="AU178" s="331"/>
      <c r="AV178" s="138"/>
      <c r="AW178" s="137" t="s">
        <v>2151</v>
      </c>
      <c r="AX178" s="143" t="s">
        <v>1874</v>
      </c>
      <c r="AY178" s="164"/>
      <c r="AZ178" s="148" t="s">
        <v>370</v>
      </c>
      <c r="BA178" s="147" t="s">
        <v>8</v>
      </c>
      <c r="BB178" s="137">
        <v>1</v>
      </c>
      <c r="BC178" s="331">
        <v>0</v>
      </c>
      <c r="BD178" s="331">
        <v>0</v>
      </c>
      <c r="BE178" s="150">
        <v>3</v>
      </c>
      <c r="BF178" s="150">
        <v>0</v>
      </c>
      <c r="BG178" s="150">
        <v>0</v>
      </c>
      <c r="BH178" s="331"/>
      <c r="BI178" s="138"/>
      <c r="BJ178" s="149" t="s">
        <v>2217</v>
      </c>
      <c r="BK178" s="143" t="s">
        <v>2273</v>
      </c>
      <c r="BM178" s="148" t="s">
        <v>537</v>
      </c>
      <c r="BN178" s="143" t="s">
        <v>2</v>
      </c>
      <c r="BO178" s="137">
        <v>0</v>
      </c>
      <c r="BP178" s="331">
        <v>0</v>
      </c>
      <c r="BQ178" s="331">
        <v>0</v>
      </c>
      <c r="BR178" s="150">
        <v>7</v>
      </c>
      <c r="BS178" s="150">
        <v>0</v>
      </c>
      <c r="BT178" s="150">
        <v>0</v>
      </c>
      <c r="BU178" s="331"/>
      <c r="BV178" s="138"/>
      <c r="BW178" s="149" t="s">
        <v>2153</v>
      </c>
      <c r="BX178" s="143" t="s">
        <v>1371</v>
      </c>
      <c r="BY178" s="164"/>
      <c r="EZ178" s="148" t="s">
        <v>696</v>
      </c>
      <c r="FA178" s="143" t="s">
        <v>773</v>
      </c>
      <c r="FB178" s="137">
        <v>1</v>
      </c>
      <c r="FC178" s="331">
        <v>0</v>
      </c>
      <c r="FD178" s="331">
        <v>0</v>
      </c>
      <c r="FE178" s="331">
        <v>4</v>
      </c>
      <c r="FF178" s="331">
        <v>0</v>
      </c>
      <c r="FG178" s="138">
        <v>0</v>
      </c>
      <c r="FH178" s="254"/>
      <c r="FI178" s="331"/>
      <c r="FJ178" s="146" t="s">
        <v>2131</v>
      </c>
      <c r="FK178" s="143" t="s">
        <v>2163</v>
      </c>
      <c r="GJ178" s="148" t="s">
        <v>1459</v>
      </c>
      <c r="GK178" s="143" t="s">
        <v>3</v>
      </c>
      <c r="GL178" s="254">
        <v>1</v>
      </c>
      <c r="GM178" s="331">
        <v>0</v>
      </c>
      <c r="GN178" s="331">
        <v>0</v>
      </c>
      <c r="GO178" s="331">
        <v>4</v>
      </c>
      <c r="GP178" s="331">
        <v>0</v>
      </c>
      <c r="GQ178" s="355"/>
      <c r="GR178" s="355"/>
      <c r="GS178" s="355"/>
      <c r="GT178" s="146" t="s">
        <v>2274</v>
      </c>
      <c r="GU178" s="143" t="s">
        <v>2275</v>
      </c>
    </row>
    <row r="179" spans="2:203">
      <c r="B179" s="148" t="s">
        <v>81</v>
      </c>
      <c r="C179" s="147" t="s">
        <v>3</v>
      </c>
      <c r="D179" s="137">
        <v>1</v>
      </c>
      <c r="E179" s="331">
        <v>0</v>
      </c>
      <c r="F179" s="331">
        <v>0</v>
      </c>
      <c r="G179" s="150">
        <v>3</v>
      </c>
      <c r="H179" s="331"/>
      <c r="I179" s="138"/>
      <c r="J179" s="137">
        <v>1</v>
      </c>
      <c r="K179" s="143" t="s">
        <v>2276</v>
      </c>
      <c r="L179" s="164"/>
      <c r="M179" s="148" t="s">
        <v>225</v>
      </c>
      <c r="N179" s="143" t="s">
        <v>9</v>
      </c>
      <c r="O179" s="137">
        <v>1</v>
      </c>
      <c r="P179" s="331">
        <v>0</v>
      </c>
      <c r="Q179" s="331">
        <v>0</v>
      </c>
      <c r="R179" s="331">
        <v>3</v>
      </c>
      <c r="S179" s="331">
        <v>0</v>
      </c>
      <c r="T179" s="150">
        <v>0</v>
      </c>
      <c r="U179" s="331"/>
      <c r="V179" s="138"/>
      <c r="W179" s="149" t="s">
        <v>2207</v>
      </c>
      <c r="X179" s="166" t="s">
        <v>1633</v>
      </c>
      <c r="Y179" s="164"/>
      <c r="Z179" s="148" t="s">
        <v>282</v>
      </c>
      <c r="AA179" s="143" t="s">
        <v>9</v>
      </c>
      <c r="AB179" s="137">
        <v>2</v>
      </c>
      <c r="AC179" s="331">
        <v>3</v>
      </c>
      <c r="AD179" s="331">
        <v>1</v>
      </c>
      <c r="AE179" s="331">
        <v>2</v>
      </c>
      <c r="AF179" s="331">
        <v>1</v>
      </c>
      <c r="AG179" s="150">
        <v>0</v>
      </c>
      <c r="AH179" s="331"/>
      <c r="AI179" s="138"/>
      <c r="AJ179" s="137" t="s">
        <v>2149</v>
      </c>
      <c r="AK179" s="143" t="s">
        <v>1881</v>
      </c>
      <c r="AL179" s="164"/>
      <c r="AM179" s="148" t="s">
        <v>308</v>
      </c>
      <c r="AN179" s="143" t="s">
        <v>9</v>
      </c>
      <c r="AO179" s="137">
        <v>2</v>
      </c>
      <c r="AP179" s="331">
        <v>3</v>
      </c>
      <c r="AQ179" s="331">
        <v>1</v>
      </c>
      <c r="AR179" s="331">
        <v>2</v>
      </c>
      <c r="AS179" s="331">
        <v>1</v>
      </c>
      <c r="AT179" s="150">
        <v>0</v>
      </c>
      <c r="AU179" s="331"/>
      <c r="AV179" s="138"/>
      <c r="AW179" s="137" t="s">
        <v>2151</v>
      </c>
      <c r="AX179" s="143" t="s">
        <v>1881</v>
      </c>
      <c r="AY179" s="164"/>
      <c r="AZ179" s="148" t="s">
        <v>371</v>
      </c>
      <c r="BA179" s="147" t="s">
        <v>8</v>
      </c>
      <c r="BB179" s="137">
        <v>1</v>
      </c>
      <c r="BC179" s="331">
        <v>0</v>
      </c>
      <c r="BD179" s="331">
        <v>0</v>
      </c>
      <c r="BE179" s="150">
        <v>3</v>
      </c>
      <c r="BF179" s="150">
        <v>0</v>
      </c>
      <c r="BG179" s="150">
        <v>0</v>
      </c>
      <c r="BH179" s="331"/>
      <c r="BI179" s="138"/>
      <c r="BJ179" s="149" t="s">
        <v>2217</v>
      </c>
      <c r="BK179" s="143" t="s">
        <v>2277</v>
      </c>
      <c r="BM179" s="148" t="s">
        <v>537</v>
      </c>
      <c r="BN179" s="147" t="s">
        <v>3</v>
      </c>
      <c r="BO179" s="137">
        <v>0</v>
      </c>
      <c r="BP179" s="331">
        <v>0</v>
      </c>
      <c r="BQ179" s="331">
        <v>0</v>
      </c>
      <c r="BR179" s="150">
        <v>4</v>
      </c>
      <c r="BS179" s="150">
        <v>0</v>
      </c>
      <c r="BT179" s="150">
        <v>0</v>
      </c>
      <c r="BU179" s="331"/>
      <c r="BV179" s="138"/>
      <c r="BW179" s="149" t="s">
        <v>2153</v>
      </c>
      <c r="BX179" s="143" t="s">
        <v>1484</v>
      </c>
      <c r="BY179" s="164"/>
      <c r="EZ179" s="148" t="s">
        <v>694</v>
      </c>
      <c r="FA179" s="143" t="s">
        <v>774</v>
      </c>
      <c r="FB179" s="137">
        <v>1</v>
      </c>
      <c r="FC179" s="331">
        <v>0</v>
      </c>
      <c r="FD179" s="331">
        <v>0</v>
      </c>
      <c r="FE179" s="331">
        <v>4</v>
      </c>
      <c r="FF179" s="331">
        <v>0</v>
      </c>
      <c r="FG179" s="138">
        <v>0</v>
      </c>
      <c r="FH179" s="254"/>
      <c r="FI179" s="331"/>
      <c r="FJ179" s="146" t="s">
        <v>2131</v>
      </c>
      <c r="FK179" s="143" t="s">
        <v>2164</v>
      </c>
      <c r="GJ179" s="148" t="s">
        <v>1459</v>
      </c>
      <c r="GK179" s="143" t="s">
        <v>11</v>
      </c>
      <c r="GL179" s="254">
        <v>1</v>
      </c>
      <c r="GM179" s="331">
        <v>0</v>
      </c>
      <c r="GN179" s="331">
        <v>0</v>
      </c>
      <c r="GO179" s="331">
        <v>4</v>
      </c>
      <c r="GP179" s="331">
        <v>0</v>
      </c>
      <c r="GQ179" s="355"/>
      <c r="GR179" s="355"/>
      <c r="GS179" s="355"/>
      <c r="GT179" s="388" t="s">
        <v>2274</v>
      </c>
      <c r="GU179" s="143" t="s">
        <v>2278</v>
      </c>
    </row>
    <row r="180" spans="2:203">
      <c r="B180" s="148" t="s">
        <v>81</v>
      </c>
      <c r="C180" s="147" t="s">
        <v>4</v>
      </c>
      <c r="D180" s="137">
        <v>1</v>
      </c>
      <c r="E180" s="331">
        <v>0</v>
      </c>
      <c r="F180" s="331">
        <v>0</v>
      </c>
      <c r="G180" s="150">
        <v>3</v>
      </c>
      <c r="H180" s="331"/>
      <c r="I180" s="138"/>
      <c r="J180" s="137">
        <v>1</v>
      </c>
      <c r="K180" s="143" t="s">
        <v>2279</v>
      </c>
      <c r="L180" s="164"/>
      <c r="M180" s="148" t="s">
        <v>218</v>
      </c>
      <c r="N180" s="143" t="s">
        <v>10</v>
      </c>
      <c r="O180" s="137">
        <v>1</v>
      </c>
      <c r="P180" s="331">
        <v>0</v>
      </c>
      <c r="Q180" s="331">
        <v>0</v>
      </c>
      <c r="R180" s="331">
        <v>3</v>
      </c>
      <c r="S180" s="331">
        <v>0</v>
      </c>
      <c r="T180" s="150">
        <v>0</v>
      </c>
      <c r="U180" s="331"/>
      <c r="V180" s="138"/>
      <c r="W180" s="149" t="s">
        <v>2207</v>
      </c>
      <c r="X180" s="143" t="s">
        <v>2226</v>
      </c>
      <c r="Y180" s="164"/>
      <c r="Z180" s="148" t="s">
        <v>282</v>
      </c>
      <c r="AA180" s="143" t="s">
        <v>10</v>
      </c>
      <c r="AB180" s="137">
        <v>0</v>
      </c>
      <c r="AC180" s="331">
        <v>3</v>
      </c>
      <c r="AD180" s="331">
        <v>1</v>
      </c>
      <c r="AE180" s="331">
        <v>2</v>
      </c>
      <c r="AF180" s="331">
        <v>1</v>
      </c>
      <c r="AG180" s="150">
        <v>0</v>
      </c>
      <c r="AH180" s="331"/>
      <c r="AI180" s="138"/>
      <c r="AJ180" s="137" t="s">
        <v>2149</v>
      </c>
      <c r="AK180" s="143" t="s">
        <v>2280</v>
      </c>
      <c r="AL180" s="164"/>
      <c r="AM180" s="148" t="s">
        <v>308</v>
      </c>
      <c r="AN180" s="143" t="s">
        <v>10</v>
      </c>
      <c r="AO180" s="137">
        <v>0</v>
      </c>
      <c r="AP180" s="331">
        <v>3</v>
      </c>
      <c r="AQ180" s="331">
        <v>1</v>
      </c>
      <c r="AR180" s="331">
        <v>2</v>
      </c>
      <c r="AS180" s="331">
        <v>1</v>
      </c>
      <c r="AT180" s="150">
        <v>0</v>
      </c>
      <c r="AU180" s="331"/>
      <c r="AV180" s="138"/>
      <c r="AW180" s="137" t="s">
        <v>2151</v>
      </c>
      <c r="AX180" s="143" t="s">
        <v>2280</v>
      </c>
      <c r="AY180" s="164"/>
      <c r="AZ180" s="148" t="s">
        <v>370</v>
      </c>
      <c r="BA180" s="147" t="s">
        <v>9</v>
      </c>
      <c r="BB180" s="137">
        <v>1</v>
      </c>
      <c r="BC180" s="331">
        <v>0</v>
      </c>
      <c r="BD180" s="331">
        <v>0</v>
      </c>
      <c r="BE180" s="150">
        <v>3</v>
      </c>
      <c r="BF180" s="150">
        <v>0</v>
      </c>
      <c r="BG180" s="150">
        <v>0</v>
      </c>
      <c r="BH180" s="331"/>
      <c r="BI180" s="138"/>
      <c r="BJ180" s="149" t="s">
        <v>2217</v>
      </c>
      <c r="BK180" s="143" t="s">
        <v>2281</v>
      </c>
      <c r="BM180" s="148" t="s">
        <v>537</v>
      </c>
      <c r="BN180" s="147" t="s">
        <v>4</v>
      </c>
      <c r="BO180" s="137">
        <v>2</v>
      </c>
      <c r="BP180" s="331">
        <v>1</v>
      </c>
      <c r="BQ180" s="331">
        <v>1</v>
      </c>
      <c r="BR180" s="150">
        <v>1</v>
      </c>
      <c r="BS180" s="150">
        <v>1</v>
      </c>
      <c r="BT180" s="150">
        <v>0</v>
      </c>
      <c r="BU180" s="331"/>
      <c r="BV180" s="138"/>
      <c r="BW180" s="149" t="s">
        <v>2153</v>
      </c>
      <c r="BX180" s="143" t="s">
        <v>2103</v>
      </c>
      <c r="BY180" s="164"/>
      <c r="EZ180" s="148" t="s">
        <v>696</v>
      </c>
      <c r="FA180" s="143" t="s">
        <v>774</v>
      </c>
      <c r="FB180" s="137">
        <v>1</v>
      </c>
      <c r="FC180" s="331">
        <v>0</v>
      </c>
      <c r="FD180" s="331">
        <v>0</v>
      </c>
      <c r="FE180" s="331">
        <v>4</v>
      </c>
      <c r="FF180" s="331">
        <v>0</v>
      </c>
      <c r="FG180" s="138">
        <v>0</v>
      </c>
      <c r="FH180" s="254"/>
      <c r="FI180" s="331"/>
      <c r="FJ180" s="146" t="s">
        <v>2131</v>
      </c>
      <c r="FK180" s="143" t="s">
        <v>2166</v>
      </c>
      <c r="GJ180" s="148" t="s">
        <v>1459</v>
      </c>
      <c r="GK180" s="143" t="s">
        <v>12</v>
      </c>
      <c r="GL180" s="254">
        <v>2</v>
      </c>
      <c r="GM180" s="331">
        <v>1</v>
      </c>
      <c r="GN180" s="331">
        <v>2</v>
      </c>
      <c r="GO180" s="331">
        <v>1</v>
      </c>
      <c r="GP180" s="331">
        <v>2</v>
      </c>
      <c r="GQ180" s="355"/>
      <c r="GR180" s="355"/>
      <c r="GS180" s="355"/>
      <c r="GT180" s="388" t="s">
        <v>2274</v>
      </c>
      <c r="GU180" s="143" t="s">
        <v>2282</v>
      </c>
    </row>
    <row r="181" spans="2:203" ht="13.8" thickBot="1">
      <c r="B181" s="148" t="s">
        <v>81</v>
      </c>
      <c r="C181" s="147" t="s">
        <v>5</v>
      </c>
      <c r="D181" s="137">
        <v>1</v>
      </c>
      <c r="E181" s="331">
        <v>0</v>
      </c>
      <c r="F181" s="331">
        <v>0</v>
      </c>
      <c r="G181" s="150">
        <v>3</v>
      </c>
      <c r="H181" s="331"/>
      <c r="I181" s="138"/>
      <c r="J181" s="137">
        <v>1</v>
      </c>
      <c r="K181" s="143" t="s">
        <v>2283</v>
      </c>
      <c r="L181" s="164"/>
      <c r="M181" s="148" t="s">
        <v>225</v>
      </c>
      <c r="N181" s="143" t="s">
        <v>10</v>
      </c>
      <c r="O181" s="137">
        <v>1</v>
      </c>
      <c r="P181" s="331">
        <v>0</v>
      </c>
      <c r="Q181" s="331">
        <v>0</v>
      </c>
      <c r="R181" s="331">
        <v>3</v>
      </c>
      <c r="S181" s="331">
        <v>0</v>
      </c>
      <c r="T181" s="150">
        <v>0</v>
      </c>
      <c r="U181" s="331"/>
      <c r="V181" s="138"/>
      <c r="W181" s="149" t="s">
        <v>2207</v>
      </c>
      <c r="X181" s="143" t="s">
        <v>2231</v>
      </c>
      <c r="Y181" s="164"/>
      <c r="Z181" s="151" t="s">
        <v>282</v>
      </c>
      <c r="AA181" s="144" t="s">
        <v>13</v>
      </c>
      <c r="AB181" s="152">
        <v>0</v>
      </c>
      <c r="AC181" s="156">
        <v>3</v>
      </c>
      <c r="AD181" s="156">
        <v>1</v>
      </c>
      <c r="AE181" s="156">
        <v>2</v>
      </c>
      <c r="AF181" s="156">
        <v>1</v>
      </c>
      <c r="AG181" s="153">
        <v>0</v>
      </c>
      <c r="AH181" s="156"/>
      <c r="AI181" s="157"/>
      <c r="AJ181" s="152" t="s">
        <v>2149</v>
      </c>
      <c r="AK181" s="144" t="s">
        <v>2284</v>
      </c>
      <c r="AL181" s="164"/>
      <c r="AM181" s="151" t="s">
        <v>308</v>
      </c>
      <c r="AN181" s="144" t="s">
        <v>13</v>
      </c>
      <c r="AO181" s="152">
        <v>0</v>
      </c>
      <c r="AP181" s="156">
        <v>3</v>
      </c>
      <c r="AQ181" s="156">
        <v>1</v>
      </c>
      <c r="AR181" s="156">
        <v>2</v>
      </c>
      <c r="AS181" s="156">
        <v>1</v>
      </c>
      <c r="AT181" s="153">
        <v>0</v>
      </c>
      <c r="AU181" s="156"/>
      <c r="AV181" s="157"/>
      <c r="AW181" s="152" t="s">
        <v>2151</v>
      </c>
      <c r="AX181" s="144" t="s">
        <v>2284</v>
      </c>
      <c r="AY181" s="164"/>
      <c r="AZ181" s="148" t="s">
        <v>371</v>
      </c>
      <c r="BA181" s="147" t="s">
        <v>9</v>
      </c>
      <c r="BB181" s="137">
        <v>1</v>
      </c>
      <c r="BC181" s="331">
        <v>0</v>
      </c>
      <c r="BD181" s="331">
        <v>0</v>
      </c>
      <c r="BE181" s="150">
        <v>3</v>
      </c>
      <c r="BF181" s="150">
        <v>0</v>
      </c>
      <c r="BG181" s="150">
        <v>0</v>
      </c>
      <c r="BH181" s="331"/>
      <c r="BI181" s="138"/>
      <c r="BJ181" s="149" t="s">
        <v>2217</v>
      </c>
      <c r="BK181" s="143" t="s">
        <v>2285</v>
      </c>
      <c r="BM181" s="148" t="s">
        <v>537</v>
      </c>
      <c r="BN181" s="147" t="s">
        <v>5</v>
      </c>
      <c r="BO181" s="137">
        <v>0</v>
      </c>
      <c r="BP181" s="331">
        <v>1</v>
      </c>
      <c r="BQ181" s="331">
        <v>7</v>
      </c>
      <c r="BR181" s="150">
        <v>1</v>
      </c>
      <c r="BS181" s="150">
        <v>1</v>
      </c>
      <c r="BT181" s="150">
        <v>0</v>
      </c>
      <c r="BU181" s="331"/>
      <c r="BV181" s="138"/>
      <c r="BW181" s="149" t="s">
        <v>2153</v>
      </c>
      <c r="BX181" s="143" t="s">
        <v>2107</v>
      </c>
      <c r="BY181" s="164"/>
      <c r="EZ181" s="148" t="s">
        <v>697</v>
      </c>
      <c r="FA181" s="143" t="s">
        <v>1</v>
      </c>
      <c r="FB181" s="137">
        <v>0</v>
      </c>
      <c r="FC181" s="331">
        <v>0</v>
      </c>
      <c r="FD181" s="331">
        <v>0</v>
      </c>
      <c r="FE181" s="331">
        <v>7</v>
      </c>
      <c r="FF181" s="331">
        <v>0</v>
      </c>
      <c r="FG181" s="138">
        <v>0</v>
      </c>
      <c r="FH181" s="254"/>
      <c r="FI181" s="331"/>
      <c r="FJ181" s="146" t="s">
        <v>2131</v>
      </c>
      <c r="FK181" s="143" t="s">
        <v>1361</v>
      </c>
      <c r="GJ181" s="148" t="s">
        <v>2286</v>
      </c>
      <c r="GK181" s="143" t="s">
        <v>1</v>
      </c>
      <c r="GL181" s="254">
        <v>1</v>
      </c>
      <c r="GM181" s="331">
        <v>0</v>
      </c>
      <c r="GN181" s="331">
        <v>0</v>
      </c>
      <c r="GO181" s="331">
        <v>7</v>
      </c>
      <c r="GP181" s="331">
        <v>0</v>
      </c>
      <c r="GQ181" s="355"/>
      <c r="GR181" s="355"/>
      <c r="GS181" s="355"/>
      <c r="GT181" s="388" t="s">
        <v>2274</v>
      </c>
      <c r="GU181" s="143" t="s">
        <v>1540</v>
      </c>
    </row>
    <row r="182" spans="2:203">
      <c r="B182" s="148" t="s">
        <v>81</v>
      </c>
      <c r="C182" s="147" t="s">
        <v>6</v>
      </c>
      <c r="D182" s="137">
        <v>1</v>
      </c>
      <c r="E182" s="331">
        <v>0</v>
      </c>
      <c r="F182" s="331">
        <v>0</v>
      </c>
      <c r="G182" s="150">
        <v>3</v>
      </c>
      <c r="H182" s="331"/>
      <c r="I182" s="138"/>
      <c r="J182" s="137">
        <v>1</v>
      </c>
      <c r="K182" s="143" t="s">
        <v>2287</v>
      </c>
      <c r="L182" s="164"/>
      <c r="M182" s="148" t="s">
        <v>218</v>
      </c>
      <c r="N182" s="143" t="s">
        <v>11</v>
      </c>
      <c r="O182" s="137">
        <v>1</v>
      </c>
      <c r="P182" s="331">
        <v>0</v>
      </c>
      <c r="Q182" s="331">
        <v>0</v>
      </c>
      <c r="R182" s="331">
        <v>3</v>
      </c>
      <c r="S182" s="331">
        <v>0</v>
      </c>
      <c r="T182" s="150">
        <v>0</v>
      </c>
      <c r="U182" s="331"/>
      <c r="V182" s="138"/>
      <c r="W182" s="149" t="s">
        <v>2207</v>
      </c>
      <c r="X182" s="143" t="s">
        <v>2235</v>
      </c>
      <c r="Y182" s="164"/>
      <c r="AZ182" s="148" t="s">
        <v>370</v>
      </c>
      <c r="BA182" s="147" t="s">
        <v>10</v>
      </c>
      <c r="BB182" s="137">
        <v>1</v>
      </c>
      <c r="BC182" s="331">
        <v>0</v>
      </c>
      <c r="BD182" s="331">
        <v>0</v>
      </c>
      <c r="BE182" s="150">
        <v>3</v>
      </c>
      <c r="BF182" s="150">
        <v>0</v>
      </c>
      <c r="BG182" s="150">
        <v>0</v>
      </c>
      <c r="BH182" s="331"/>
      <c r="BI182" s="138"/>
      <c r="BJ182" s="149" t="s">
        <v>2217</v>
      </c>
      <c r="BK182" s="143" t="s">
        <v>2288</v>
      </c>
      <c r="BM182" s="148" t="s">
        <v>537</v>
      </c>
      <c r="BN182" s="147" t="s">
        <v>6</v>
      </c>
      <c r="BO182" s="137">
        <v>0</v>
      </c>
      <c r="BP182" s="331">
        <v>1</v>
      </c>
      <c r="BQ182" s="331">
        <v>3</v>
      </c>
      <c r="BR182" s="150">
        <v>1</v>
      </c>
      <c r="BS182" s="150">
        <v>1</v>
      </c>
      <c r="BT182" s="150">
        <v>0</v>
      </c>
      <c r="BU182" s="331"/>
      <c r="BV182" s="138"/>
      <c r="BW182" s="149" t="s">
        <v>2153</v>
      </c>
      <c r="BX182" s="143" t="s">
        <v>2180</v>
      </c>
      <c r="BY182" s="164"/>
      <c r="EZ182" s="148" t="s">
        <v>697</v>
      </c>
      <c r="FA182" s="143" t="s">
        <v>2</v>
      </c>
      <c r="FB182" s="137">
        <v>0</v>
      </c>
      <c r="FC182" s="331">
        <v>0</v>
      </c>
      <c r="FD182" s="331">
        <v>0</v>
      </c>
      <c r="FE182" s="331">
        <v>7</v>
      </c>
      <c r="FF182" s="331">
        <v>0</v>
      </c>
      <c r="FG182" s="138">
        <v>0</v>
      </c>
      <c r="FH182" s="254"/>
      <c r="FI182" s="331"/>
      <c r="FJ182" s="146" t="s">
        <v>2131</v>
      </c>
      <c r="FK182" s="143" t="s">
        <v>1371</v>
      </c>
      <c r="GJ182" s="148" t="s">
        <v>2289</v>
      </c>
      <c r="GK182" s="143" t="s">
        <v>1</v>
      </c>
      <c r="GL182" s="254">
        <v>1</v>
      </c>
      <c r="GM182" s="331">
        <v>0</v>
      </c>
      <c r="GN182" s="331">
        <v>0</v>
      </c>
      <c r="GO182" s="331">
        <v>7</v>
      </c>
      <c r="GP182" s="331">
        <v>0</v>
      </c>
      <c r="GQ182" s="355"/>
      <c r="GR182" s="355"/>
      <c r="GS182" s="355"/>
      <c r="GT182" s="388" t="s">
        <v>2274</v>
      </c>
      <c r="GU182" s="143" t="s">
        <v>1455</v>
      </c>
    </row>
    <row r="183" spans="2:203">
      <c r="B183" s="148" t="s">
        <v>81</v>
      </c>
      <c r="C183" s="147" t="s">
        <v>7</v>
      </c>
      <c r="D183" s="137">
        <v>1</v>
      </c>
      <c r="E183" s="331">
        <v>0</v>
      </c>
      <c r="F183" s="331">
        <v>0</v>
      </c>
      <c r="G183" s="150">
        <v>3</v>
      </c>
      <c r="H183" s="331"/>
      <c r="I183" s="138"/>
      <c r="J183" s="137">
        <v>1</v>
      </c>
      <c r="K183" s="143" t="s">
        <v>2290</v>
      </c>
      <c r="L183" s="164"/>
      <c r="M183" s="148" t="s">
        <v>225</v>
      </c>
      <c r="N183" s="143" t="s">
        <v>11</v>
      </c>
      <c r="O183" s="137">
        <v>1</v>
      </c>
      <c r="P183" s="331">
        <v>0</v>
      </c>
      <c r="Q183" s="331">
        <v>0</v>
      </c>
      <c r="R183" s="331">
        <v>3</v>
      </c>
      <c r="S183" s="331">
        <v>0</v>
      </c>
      <c r="T183" s="150">
        <v>0</v>
      </c>
      <c r="U183" s="331"/>
      <c r="V183" s="138"/>
      <c r="W183" s="149" t="s">
        <v>2207</v>
      </c>
      <c r="X183" s="143" t="s">
        <v>2238</v>
      </c>
      <c r="Y183" s="164"/>
      <c r="AZ183" s="148" t="s">
        <v>371</v>
      </c>
      <c r="BA183" s="147" t="s">
        <v>10</v>
      </c>
      <c r="BB183" s="137">
        <v>1</v>
      </c>
      <c r="BC183" s="331">
        <v>0</v>
      </c>
      <c r="BD183" s="331">
        <v>0</v>
      </c>
      <c r="BE183" s="150">
        <v>3</v>
      </c>
      <c r="BF183" s="150">
        <v>0</v>
      </c>
      <c r="BG183" s="150">
        <v>0</v>
      </c>
      <c r="BH183" s="331"/>
      <c r="BI183" s="138"/>
      <c r="BJ183" s="149" t="s">
        <v>2217</v>
      </c>
      <c r="BK183" s="143" t="s">
        <v>2291</v>
      </c>
      <c r="BM183" s="148" t="s">
        <v>537</v>
      </c>
      <c r="BN183" s="147" t="s">
        <v>7</v>
      </c>
      <c r="BO183" s="137">
        <v>0</v>
      </c>
      <c r="BP183" s="331">
        <v>1</v>
      </c>
      <c r="BQ183" s="331">
        <v>7</v>
      </c>
      <c r="BR183" s="150">
        <v>1</v>
      </c>
      <c r="BS183" s="150">
        <v>1</v>
      </c>
      <c r="BT183" s="150">
        <v>0</v>
      </c>
      <c r="BU183" s="331"/>
      <c r="BV183" s="138"/>
      <c r="BW183" s="149" t="s">
        <v>2153</v>
      </c>
      <c r="BX183" s="143" t="s">
        <v>2184</v>
      </c>
      <c r="BY183" s="164"/>
      <c r="EZ183" s="148" t="s">
        <v>697</v>
      </c>
      <c r="FA183" s="143" t="s">
        <v>3</v>
      </c>
      <c r="FB183" s="137">
        <v>0</v>
      </c>
      <c r="FC183" s="331">
        <v>0</v>
      </c>
      <c r="FD183" s="331">
        <v>0</v>
      </c>
      <c r="FE183" s="331">
        <v>4</v>
      </c>
      <c r="FF183" s="331">
        <v>0</v>
      </c>
      <c r="FG183" s="138">
        <v>0</v>
      </c>
      <c r="FH183" s="254"/>
      <c r="FI183" s="331"/>
      <c r="FJ183" s="146" t="s">
        <v>2131</v>
      </c>
      <c r="FK183" s="143" t="s">
        <v>1484</v>
      </c>
      <c r="GJ183" s="148" t="s">
        <v>2286</v>
      </c>
      <c r="GK183" s="143" t="s">
        <v>2</v>
      </c>
      <c r="GL183" s="254">
        <v>1</v>
      </c>
      <c r="GM183" s="331">
        <v>0</v>
      </c>
      <c r="GN183" s="331">
        <v>0</v>
      </c>
      <c r="GO183" s="331">
        <v>7</v>
      </c>
      <c r="GP183" s="331">
        <v>0</v>
      </c>
      <c r="GQ183" s="355"/>
      <c r="GR183" s="355"/>
      <c r="GS183" s="355"/>
      <c r="GT183" s="388" t="s">
        <v>2274</v>
      </c>
      <c r="GU183" s="143" t="s">
        <v>1468</v>
      </c>
    </row>
    <row r="184" spans="2:203">
      <c r="B184" s="148" t="s">
        <v>81</v>
      </c>
      <c r="C184" s="147" t="s">
        <v>8</v>
      </c>
      <c r="D184" s="137">
        <v>0</v>
      </c>
      <c r="E184" s="331">
        <v>3</v>
      </c>
      <c r="F184" s="331">
        <v>7</v>
      </c>
      <c r="G184" s="150">
        <v>2</v>
      </c>
      <c r="H184" s="331"/>
      <c r="I184" s="138"/>
      <c r="J184" s="137">
        <v>1</v>
      </c>
      <c r="K184" s="143" t="s">
        <v>2292</v>
      </c>
      <c r="L184" s="164"/>
      <c r="M184" s="148" t="s">
        <v>218</v>
      </c>
      <c r="N184" s="143" t="s">
        <v>12</v>
      </c>
      <c r="O184" s="137">
        <v>1</v>
      </c>
      <c r="P184" s="331">
        <v>0</v>
      </c>
      <c r="Q184" s="331">
        <v>0</v>
      </c>
      <c r="R184" s="331">
        <v>3</v>
      </c>
      <c r="S184" s="331">
        <v>0</v>
      </c>
      <c r="T184" s="150">
        <v>0</v>
      </c>
      <c r="U184" s="331"/>
      <c r="V184" s="138"/>
      <c r="W184" s="149" t="s">
        <v>2207</v>
      </c>
      <c r="X184" s="143" t="s">
        <v>2242</v>
      </c>
      <c r="Y184" s="164"/>
      <c r="AZ184" s="148" t="s">
        <v>370</v>
      </c>
      <c r="BA184" s="147" t="s">
        <v>11</v>
      </c>
      <c r="BB184" s="137">
        <v>1</v>
      </c>
      <c r="BC184" s="331">
        <v>0</v>
      </c>
      <c r="BD184" s="331">
        <v>0</v>
      </c>
      <c r="BE184" s="150">
        <v>3</v>
      </c>
      <c r="BF184" s="150">
        <v>0</v>
      </c>
      <c r="BG184" s="150">
        <v>0</v>
      </c>
      <c r="BH184" s="331"/>
      <c r="BI184" s="138"/>
      <c r="BJ184" s="149" t="s">
        <v>2217</v>
      </c>
      <c r="BK184" s="143" t="s">
        <v>2293</v>
      </c>
      <c r="BM184" s="148" t="s">
        <v>537</v>
      </c>
      <c r="BN184" s="147" t="s">
        <v>9</v>
      </c>
      <c r="BO184" s="137">
        <v>0</v>
      </c>
      <c r="BP184" s="331">
        <v>1</v>
      </c>
      <c r="BQ184" s="331">
        <v>4</v>
      </c>
      <c r="BR184" s="150">
        <v>1</v>
      </c>
      <c r="BS184" s="150">
        <v>1</v>
      </c>
      <c r="BT184" s="150">
        <v>0</v>
      </c>
      <c r="BU184" s="331"/>
      <c r="BV184" s="138"/>
      <c r="BW184" s="149" t="s">
        <v>2153</v>
      </c>
      <c r="BX184" s="143" t="s">
        <v>2119</v>
      </c>
      <c r="BY184" s="164"/>
      <c r="EZ184" s="148" t="s">
        <v>697</v>
      </c>
      <c r="FA184" s="143" t="s">
        <v>4</v>
      </c>
      <c r="FB184" s="137">
        <v>2</v>
      </c>
      <c r="FC184" s="331">
        <v>1</v>
      </c>
      <c r="FD184" s="331">
        <v>1</v>
      </c>
      <c r="FE184" s="331">
        <v>1</v>
      </c>
      <c r="FF184" s="331">
        <v>1</v>
      </c>
      <c r="FG184" s="138">
        <v>0</v>
      </c>
      <c r="FH184" s="254"/>
      <c r="FI184" s="331"/>
      <c r="FJ184" s="146" t="s">
        <v>2131</v>
      </c>
      <c r="FK184" s="143" t="s">
        <v>2103</v>
      </c>
      <c r="GJ184" s="148" t="s">
        <v>2289</v>
      </c>
      <c r="GK184" s="143" t="s">
        <v>2</v>
      </c>
      <c r="GL184" s="254">
        <v>1</v>
      </c>
      <c r="GM184" s="331">
        <v>0</v>
      </c>
      <c r="GN184" s="331">
        <v>0</v>
      </c>
      <c r="GO184" s="331">
        <v>7</v>
      </c>
      <c r="GP184" s="331">
        <v>0</v>
      </c>
      <c r="GQ184" s="355"/>
      <c r="GR184" s="355"/>
      <c r="GS184" s="355"/>
      <c r="GT184" s="388" t="s">
        <v>2274</v>
      </c>
      <c r="GU184" s="143" t="s">
        <v>1480</v>
      </c>
    </row>
    <row r="185" spans="2:203">
      <c r="B185" s="148" t="s">
        <v>84</v>
      </c>
      <c r="C185" s="147" t="s">
        <v>1</v>
      </c>
      <c r="D185" s="137">
        <v>0</v>
      </c>
      <c r="E185" s="331">
        <v>0</v>
      </c>
      <c r="F185" s="331">
        <v>0</v>
      </c>
      <c r="G185" s="150">
        <v>7</v>
      </c>
      <c r="H185" s="331"/>
      <c r="I185" s="138"/>
      <c r="J185" s="137">
        <v>1</v>
      </c>
      <c r="K185" s="143" t="s">
        <v>1517</v>
      </c>
      <c r="L185" s="164"/>
      <c r="M185" s="148" t="s">
        <v>225</v>
      </c>
      <c r="N185" s="143" t="s">
        <v>12</v>
      </c>
      <c r="O185" s="137">
        <v>1</v>
      </c>
      <c r="P185" s="331">
        <v>0</v>
      </c>
      <c r="Q185" s="331">
        <v>0</v>
      </c>
      <c r="R185" s="331">
        <v>3</v>
      </c>
      <c r="S185" s="331">
        <v>0</v>
      </c>
      <c r="T185" s="150">
        <v>0</v>
      </c>
      <c r="U185" s="331"/>
      <c r="V185" s="138"/>
      <c r="W185" s="149" t="s">
        <v>2207</v>
      </c>
      <c r="X185" s="143" t="s">
        <v>2245</v>
      </c>
      <c r="Y185" s="164"/>
      <c r="AZ185" s="148" t="s">
        <v>371</v>
      </c>
      <c r="BA185" s="147" t="s">
        <v>11</v>
      </c>
      <c r="BB185" s="137">
        <v>1</v>
      </c>
      <c r="BC185" s="331">
        <v>0</v>
      </c>
      <c r="BD185" s="331">
        <v>0</v>
      </c>
      <c r="BE185" s="150">
        <v>3</v>
      </c>
      <c r="BF185" s="150">
        <v>0</v>
      </c>
      <c r="BG185" s="150">
        <v>0</v>
      </c>
      <c r="BH185" s="331"/>
      <c r="BI185" s="138"/>
      <c r="BJ185" s="149" t="s">
        <v>2217</v>
      </c>
      <c r="BK185" s="143" t="s">
        <v>2231</v>
      </c>
      <c r="BM185" s="148" t="s">
        <v>537</v>
      </c>
      <c r="BN185" s="147" t="s">
        <v>10</v>
      </c>
      <c r="BO185" s="137">
        <v>0</v>
      </c>
      <c r="BP185" s="331">
        <v>1</v>
      </c>
      <c r="BQ185" s="331">
        <v>4</v>
      </c>
      <c r="BR185" s="150">
        <v>1</v>
      </c>
      <c r="BS185" s="150">
        <v>1</v>
      </c>
      <c r="BT185" s="150">
        <v>0</v>
      </c>
      <c r="BU185" s="331"/>
      <c r="BV185" s="138"/>
      <c r="BW185" s="149" t="s">
        <v>2153</v>
      </c>
      <c r="BX185" s="143" t="s">
        <v>2193</v>
      </c>
      <c r="BY185" s="164"/>
      <c r="EZ185" s="148" t="s">
        <v>697</v>
      </c>
      <c r="FA185" s="143" t="s">
        <v>5</v>
      </c>
      <c r="FB185" s="137">
        <v>0</v>
      </c>
      <c r="FC185" s="331">
        <v>1</v>
      </c>
      <c r="FD185" s="331">
        <v>7</v>
      </c>
      <c r="FE185" s="331">
        <v>1</v>
      </c>
      <c r="FF185" s="331">
        <v>1</v>
      </c>
      <c r="FG185" s="138">
        <v>0</v>
      </c>
      <c r="FH185" s="254"/>
      <c r="FI185" s="331"/>
      <c r="FJ185" s="146" t="s">
        <v>2131</v>
      </c>
      <c r="FK185" s="143" t="s">
        <v>2107</v>
      </c>
      <c r="GJ185" s="148" t="s">
        <v>2286</v>
      </c>
      <c r="GK185" s="143" t="s">
        <v>3</v>
      </c>
      <c r="GL185" s="254">
        <v>1</v>
      </c>
      <c r="GM185" s="331">
        <v>0</v>
      </c>
      <c r="GN185" s="331">
        <v>0</v>
      </c>
      <c r="GO185" s="331">
        <v>4</v>
      </c>
      <c r="GP185" s="331">
        <v>0</v>
      </c>
      <c r="GQ185" s="355"/>
      <c r="GR185" s="355"/>
      <c r="GS185" s="355"/>
      <c r="GT185" s="388" t="s">
        <v>2274</v>
      </c>
      <c r="GU185" s="143" t="s">
        <v>1541</v>
      </c>
    </row>
    <row r="186" spans="2:203">
      <c r="B186" s="148" t="s">
        <v>84</v>
      </c>
      <c r="C186" s="147" t="s">
        <v>2</v>
      </c>
      <c r="D186" s="137">
        <v>0</v>
      </c>
      <c r="E186" s="331">
        <v>0</v>
      </c>
      <c r="F186" s="331">
        <v>0</v>
      </c>
      <c r="G186" s="150">
        <v>7</v>
      </c>
      <c r="H186" s="331"/>
      <c r="I186" s="138"/>
      <c r="J186" s="137">
        <v>1</v>
      </c>
      <c r="K186" s="143" t="s">
        <v>1529</v>
      </c>
      <c r="L186" s="164"/>
      <c r="M186" s="148" t="s">
        <v>218</v>
      </c>
      <c r="N186" s="143" t="s">
        <v>13</v>
      </c>
      <c r="O186" s="137">
        <v>1</v>
      </c>
      <c r="P186" s="331">
        <v>0</v>
      </c>
      <c r="Q186" s="331">
        <v>0</v>
      </c>
      <c r="R186" s="331">
        <v>3</v>
      </c>
      <c r="S186" s="331">
        <v>0</v>
      </c>
      <c r="T186" s="150">
        <v>0</v>
      </c>
      <c r="U186" s="331"/>
      <c r="V186" s="138"/>
      <c r="W186" s="149" t="s">
        <v>2207</v>
      </c>
      <c r="X186" s="143" t="s">
        <v>2246</v>
      </c>
      <c r="Y186" s="164"/>
      <c r="AZ186" s="148" t="s">
        <v>370</v>
      </c>
      <c r="BA186" s="147" t="s">
        <v>12</v>
      </c>
      <c r="BB186" s="137">
        <v>1</v>
      </c>
      <c r="BC186" s="331">
        <v>0</v>
      </c>
      <c r="BD186" s="331">
        <v>0</v>
      </c>
      <c r="BE186" s="150">
        <v>3</v>
      </c>
      <c r="BF186" s="150">
        <v>0</v>
      </c>
      <c r="BG186" s="150">
        <v>0</v>
      </c>
      <c r="BH186" s="331"/>
      <c r="BI186" s="138"/>
      <c r="BJ186" s="149" t="s">
        <v>2217</v>
      </c>
      <c r="BK186" s="143" t="s">
        <v>2294</v>
      </c>
      <c r="BM186" s="148" t="s">
        <v>537</v>
      </c>
      <c r="BN186" s="147" t="s">
        <v>12</v>
      </c>
      <c r="BO186" s="137">
        <v>2</v>
      </c>
      <c r="BP186" s="331">
        <v>1</v>
      </c>
      <c r="BQ186" s="331">
        <v>10</v>
      </c>
      <c r="BR186" s="150">
        <v>1</v>
      </c>
      <c r="BS186" s="150">
        <v>1</v>
      </c>
      <c r="BT186" s="150">
        <v>0</v>
      </c>
      <c r="BU186" s="331"/>
      <c r="BV186" s="138"/>
      <c r="BW186" s="149" t="s">
        <v>2153</v>
      </c>
      <c r="BX186" s="143" t="s">
        <v>2198</v>
      </c>
      <c r="BY186" s="164"/>
      <c r="EZ186" s="148" t="s">
        <v>697</v>
      </c>
      <c r="FA186" s="143" t="s">
        <v>765</v>
      </c>
      <c r="FB186" s="137">
        <v>0</v>
      </c>
      <c r="FC186" s="331">
        <v>1</v>
      </c>
      <c r="FD186" s="331">
        <v>3</v>
      </c>
      <c r="FE186" s="331">
        <v>1</v>
      </c>
      <c r="FF186" s="331">
        <v>1</v>
      </c>
      <c r="FG186" s="138">
        <v>0</v>
      </c>
      <c r="FH186" s="254"/>
      <c r="FI186" s="331"/>
      <c r="FJ186" s="146" t="s">
        <v>2131</v>
      </c>
      <c r="FK186" s="143" t="s">
        <v>2180</v>
      </c>
      <c r="GJ186" s="148" t="s">
        <v>2289</v>
      </c>
      <c r="GK186" s="143" t="s">
        <v>3</v>
      </c>
      <c r="GL186" s="254">
        <v>1</v>
      </c>
      <c r="GM186" s="331">
        <v>0</v>
      </c>
      <c r="GN186" s="331">
        <v>0</v>
      </c>
      <c r="GO186" s="331">
        <v>4</v>
      </c>
      <c r="GP186" s="331">
        <v>0</v>
      </c>
      <c r="GQ186" s="355"/>
      <c r="GR186" s="355"/>
      <c r="GS186" s="355"/>
      <c r="GT186" s="388" t="s">
        <v>2274</v>
      </c>
      <c r="GU186" s="143" t="s">
        <v>1505</v>
      </c>
    </row>
    <row r="187" spans="2:203">
      <c r="B187" s="148" t="s">
        <v>84</v>
      </c>
      <c r="C187" s="147" t="s">
        <v>3</v>
      </c>
      <c r="D187" s="137">
        <v>1</v>
      </c>
      <c r="E187" s="331">
        <v>0</v>
      </c>
      <c r="F187" s="331">
        <v>0</v>
      </c>
      <c r="G187" s="150">
        <v>3</v>
      </c>
      <c r="H187" s="331"/>
      <c r="I187" s="138"/>
      <c r="J187" s="137">
        <v>1</v>
      </c>
      <c r="K187" s="143" t="s">
        <v>2295</v>
      </c>
      <c r="L187" s="164"/>
      <c r="M187" s="148" t="s">
        <v>225</v>
      </c>
      <c r="N187" s="143" t="s">
        <v>13</v>
      </c>
      <c r="O187" s="137">
        <v>1</v>
      </c>
      <c r="P187" s="331">
        <v>0</v>
      </c>
      <c r="Q187" s="331">
        <v>0</v>
      </c>
      <c r="R187" s="331">
        <v>3</v>
      </c>
      <c r="S187" s="331">
        <v>0</v>
      </c>
      <c r="T187" s="150">
        <v>0</v>
      </c>
      <c r="U187" s="331"/>
      <c r="V187" s="138"/>
      <c r="W187" s="149" t="s">
        <v>2207</v>
      </c>
      <c r="X187" s="143" t="s">
        <v>2248</v>
      </c>
      <c r="Y187" s="164"/>
      <c r="AZ187" s="148" t="s">
        <v>371</v>
      </c>
      <c r="BA187" s="147" t="s">
        <v>12</v>
      </c>
      <c r="BB187" s="137">
        <v>1</v>
      </c>
      <c r="BC187" s="331">
        <v>0</v>
      </c>
      <c r="BD187" s="331">
        <v>0</v>
      </c>
      <c r="BE187" s="150">
        <v>3</v>
      </c>
      <c r="BF187" s="150">
        <v>0</v>
      </c>
      <c r="BG187" s="150">
        <v>0</v>
      </c>
      <c r="BH187" s="331"/>
      <c r="BI187" s="138"/>
      <c r="BJ187" s="149" t="s">
        <v>2217</v>
      </c>
      <c r="BK187" s="143" t="s">
        <v>2238</v>
      </c>
      <c r="BM187" s="148" t="s">
        <v>537</v>
      </c>
      <c r="BN187" s="147" t="s">
        <v>13</v>
      </c>
      <c r="BO187" s="137">
        <v>2</v>
      </c>
      <c r="BP187" s="331">
        <v>1</v>
      </c>
      <c r="BQ187" s="331">
        <v>10</v>
      </c>
      <c r="BR187" s="150">
        <v>1</v>
      </c>
      <c r="BS187" s="150">
        <v>1</v>
      </c>
      <c r="BT187" s="150">
        <v>0</v>
      </c>
      <c r="BU187" s="331"/>
      <c r="BV187" s="138"/>
      <c r="BW187" s="149" t="s">
        <v>2153</v>
      </c>
      <c r="BX187" s="143" t="s">
        <v>2203</v>
      </c>
      <c r="BY187" s="164"/>
      <c r="EZ187" s="148" t="s">
        <v>697</v>
      </c>
      <c r="FA187" s="143" t="s">
        <v>766</v>
      </c>
      <c r="FB187" s="137">
        <v>0</v>
      </c>
      <c r="FC187" s="331">
        <v>1</v>
      </c>
      <c r="FD187" s="331">
        <v>7</v>
      </c>
      <c r="FE187" s="331">
        <v>1</v>
      </c>
      <c r="FF187" s="331">
        <v>1</v>
      </c>
      <c r="FG187" s="138">
        <v>0</v>
      </c>
      <c r="FH187" s="254"/>
      <c r="FI187" s="331"/>
      <c r="FJ187" s="146" t="s">
        <v>2131</v>
      </c>
      <c r="FK187" s="143" t="s">
        <v>2184</v>
      </c>
      <c r="GJ187" s="148" t="s">
        <v>2286</v>
      </c>
      <c r="GK187" s="143" t="s">
        <v>4</v>
      </c>
      <c r="GL187" s="254">
        <v>1</v>
      </c>
      <c r="GM187" s="331">
        <v>0</v>
      </c>
      <c r="GN187" s="331">
        <v>0</v>
      </c>
      <c r="GO187" s="331">
        <v>4</v>
      </c>
      <c r="GP187" s="331">
        <v>0</v>
      </c>
      <c r="GQ187" s="355"/>
      <c r="GR187" s="355"/>
      <c r="GS187" s="355"/>
      <c r="GT187" s="388" t="s">
        <v>2274</v>
      </c>
      <c r="GU187" s="143" t="s">
        <v>1579</v>
      </c>
    </row>
    <row r="188" spans="2:203">
      <c r="B188" s="148" t="s">
        <v>84</v>
      </c>
      <c r="C188" s="147" t="s">
        <v>4</v>
      </c>
      <c r="D188" s="137">
        <v>1</v>
      </c>
      <c r="E188" s="331">
        <v>0</v>
      </c>
      <c r="F188" s="331">
        <v>0</v>
      </c>
      <c r="G188" s="150">
        <v>3</v>
      </c>
      <c r="H188" s="331"/>
      <c r="I188" s="138"/>
      <c r="J188" s="137">
        <v>1</v>
      </c>
      <c r="K188" s="143" t="s">
        <v>2296</v>
      </c>
      <c r="L188" s="164"/>
      <c r="M188" s="148" t="s">
        <v>226</v>
      </c>
      <c r="N188" s="143" t="s">
        <v>1</v>
      </c>
      <c r="O188" s="137">
        <v>0</v>
      </c>
      <c r="P188" s="331">
        <v>0</v>
      </c>
      <c r="Q188" s="331">
        <v>0</v>
      </c>
      <c r="R188" s="331">
        <v>7</v>
      </c>
      <c r="S188" s="331">
        <v>0</v>
      </c>
      <c r="T188" s="150">
        <v>0</v>
      </c>
      <c r="U188" s="331"/>
      <c r="V188" s="138"/>
      <c r="W188" s="149" t="s">
        <v>2207</v>
      </c>
      <c r="X188" s="143" t="s">
        <v>1361</v>
      </c>
      <c r="Y188" s="164"/>
      <c r="AZ188" s="148" t="s">
        <v>370</v>
      </c>
      <c r="BA188" s="147" t="s">
        <v>13</v>
      </c>
      <c r="BB188" s="137">
        <v>1</v>
      </c>
      <c r="BC188" s="331">
        <v>0</v>
      </c>
      <c r="BD188" s="331">
        <v>0</v>
      </c>
      <c r="BE188" s="150">
        <v>3</v>
      </c>
      <c r="BF188" s="150">
        <v>0</v>
      </c>
      <c r="BG188" s="150">
        <v>0</v>
      </c>
      <c r="BH188" s="331"/>
      <c r="BI188" s="138"/>
      <c r="BJ188" s="149" t="s">
        <v>2217</v>
      </c>
      <c r="BK188" s="143" t="s">
        <v>2297</v>
      </c>
      <c r="BM188" s="148" t="s">
        <v>537</v>
      </c>
      <c r="BN188" s="147" t="s">
        <v>14</v>
      </c>
      <c r="BO188" s="137">
        <v>2</v>
      </c>
      <c r="BP188" s="331">
        <v>1</v>
      </c>
      <c r="BQ188" s="331">
        <v>11</v>
      </c>
      <c r="BR188" s="150">
        <v>1</v>
      </c>
      <c r="BS188" s="150">
        <v>1</v>
      </c>
      <c r="BT188" s="150">
        <v>0</v>
      </c>
      <c r="BU188" s="331"/>
      <c r="BV188" s="138"/>
      <c r="BW188" s="149" t="s">
        <v>2153</v>
      </c>
      <c r="BX188" s="143" t="s">
        <v>2209</v>
      </c>
      <c r="BY188" s="164"/>
      <c r="EZ188" s="148" t="s">
        <v>697</v>
      </c>
      <c r="FA188" s="143" t="s">
        <v>767</v>
      </c>
      <c r="FB188" s="137">
        <v>0</v>
      </c>
      <c r="FC188" s="331">
        <v>1</v>
      </c>
      <c r="FD188" s="331">
        <v>4</v>
      </c>
      <c r="FE188" s="331">
        <v>1</v>
      </c>
      <c r="FF188" s="331">
        <v>1</v>
      </c>
      <c r="FG188" s="138">
        <v>0</v>
      </c>
      <c r="FH188" s="254"/>
      <c r="FI188" s="331"/>
      <c r="FJ188" s="146" t="s">
        <v>2131</v>
      </c>
      <c r="FK188" s="143" t="s">
        <v>2119</v>
      </c>
      <c r="GJ188" s="148" t="s">
        <v>2289</v>
      </c>
      <c r="GK188" s="143" t="s">
        <v>4</v>
      </c>
      <c r="GL188" s="254">
        <v>1</v>
      </c>
      <c r="GM188" s="331">
        <v>0</v>
      </c>
      <c r="GN188" s="331">
        <v>0</v>
      </c>
      <c r="GO188" s="331">
        <v>4</v>
      </c>
      <c r="GP188" s="331">
        <v>0</v>
      </c>
      <c r="GQ188" s="355"/>
      <c r="GR188" s="355"/>
      <c r="GS188" s="355"/>
      <c r="GT188" s="388" t="s">
        <v>2274</v>
      </c>
      <c r="GU188" s="143" t="s">
        <v>1592</v>
      </c>
    </row>
    <row r="189" spans="2:203">
      <c r="B189" s="148" t="s">
        <v>84</v>
      </c>
      <c r="C189" s="147" t="s">
        <v>5</v>
      </c>
      <c r="D189" s="137">
        <v>1</v>
      </c>
      <c r="E189" s="331">
        <v>0</v>
      </c>
      <c r="F189" s="331">
        <v>0</v>
      </c>
      <c r="G189" s="150">
        <v>3</v>
      </c>
      <c r="H189" s="331"/>
      <c r="I189" s="138"/>
      <c r="J189" s="137">
        <v>1</v>
      </c>
      <c r="K189" s="143" t="s">
        <v>2298</v>
      </c>
      <c r="L189" s="164"/>
      <c r="M189" s="148" t="s">
        <v>226</v>
      </c>
      <c r="N189" s="143" t="s">
        <v>2</v>
      </c>
      <c r="O189" s="137">
        <v>0</v>
      </c>
      <c r="P189" s="331">
        <v>0</v>
      </c>
      <c r="Q189" s="331">
        <v>0</v>
      </c>
      <c r="R189" s="331">
        <v>7</v>
      </c>
      <c r="S189" s="331">
        <v>0</v>
      </c>
      <c r="T189" s="150">
        <v>0</v>
      </c>
      <c r="U189" s="331"/>
      <c r="V189" s="138"/>
      <c r="W189" s="149" t="s">
        <v>2207</v>
      </c>
      <c r="X189" s="143" t="s">
        <v>1371</v>
      </c>
      <c r="Y189" s="164"/>
      <c r="AZ189" s="148" t="s">
        <v>371</v>
      </c>
      <c r="BA189" s="147" t="s">
        <v>13</v>
      </c>
      <c r="BB189" s="137">
        <v>1</v>
      </c>
      <c r="BC189" s="331">
        <v>0</v>
      </c>
      <c r="BD189" s="331">
        <v>0</v>
      </c>
      <c r="BE189" s="150">
        <v>3</v>
      </c>
      <c r="BF189" s="150">
        <v>0</v>
      </c>
      <c r="BG189" s="150">
        <v>0</v>
      </c>
      <c r="BH189" s="331"/>
      <c r="BI189" s="138"/>
      <c r="BJ189" s="149" t="s">
        <v>2217</v>
      </c>
      <c r="BK189" s="143" t="s">
        <v>2245</v>
      </c>
      <c r="BM189" s="148" t="s">
        <v>537</v>
      </c>
      <c r="BN189" s="147" t="s">
        <v>15</v>
      </c>
      <c r="BO189" s="137">
        <v>0</v>
      </c>
      <c r="BP189" s="331">
        <v>1</v>
      </c>
      <c r="BQ189" s="331">
        <v>2</v>
      </c>
      <c r="BR189" s="150">
        <v>1</v>
      </c>
      <c r="BS189" s="150">
        <v>1</v>
      </c>
      <c r="BT189" s="150">
        <v>0</v>
      </c>
      <c r="BU189" s="331"/>
      <c r="BV189" s="138"/>
      <c r="BW189" s="149" t="s">
        <v>2153</v>
      </c>
      <c r="BX189" s="143" t="s">
        <v>2213</v>
      </c>
      <c r="BY189" s="164"/>
      <c r="EZ189" s="148" t="s">
        <v>697</v>
      </c>
      <c r="FA189" s="143" t="s">
        <v>557</v>
      </c>
      <c r="FB189" s="137">
        <v>0</v>
      </c>
      <c r="FC189" s="331">
        <v>1</v>
      </c>
      <c r="FD189" s="331">
        <v>4</v>
      </c>
      <c r="FE189" s="331">
        <v>1</v>
      </c>
      <c r="FF189" s="331">
        <v>1</v>
      </c>
      <c r="FG189" s="138">
        <v>0</v>
      </c>
      <c r="FH189" s="254"/>
      <c r="FI189" s="331"/>
      <c r="FJ189" s="146" t="s">
        <v>2131</v>
      </c>
      <c r="FK189" s="143" t="s">
        <v>2193</v>
      </c>
      <c r="GJ189" s="148" t="s">
        <v>2286</v>
      </c>
      <c r="GK189" s="143" t="s">
        <v>5</v>
      </c>
      <c r="GL189" s="254">
        <v>1</v>
      </c>
      <c r="GM189" s="331">
        <v>0</v>
      </c>
      <c r="GN189" s="331">
        <v>0</v>
      </c>
      <c r="GO189" s="331">
        <v>4</v>
      </c>
      <c r="GP189" s="331">
        <v>0</v>
      </c>
      <c r="GQ189" s="355"/>
      <c r="GR189" s="355"/>
      <c r="GS189" s="355"/>
      <c r="GT189" s="388" t="s">
        <v>2274</v>
      </c>
      <c r="GU189" s="387" t="s">
        <v>2299</v>
      </c>
    </row>
    <row r="190" spans="2:203">
      <c r="B190" s="148" t="s">
        <v>84</v>
      </c>
      <c r="C190" s="147" t="s">
        <v>6</v>
      </c>
      <c r="D190" s="137">
        <v>1</v>
      </c>
      <c r="E190" s="331">
        <v>0</v>
      </c>
      <c r="F190" s="331">
        <v>0</v>
      </c>
      <c r="G190" s="150">
        <v>3</v>
      </c>
      <c r="H190" s="331"/>
      <c r="I190" s="138"/>
      <c r="J190" s="137">
        <v>1</v>
      </c>
      <c r="K190" s="143" t="s">
        <v>2300</v>
      </c>
      <c r="L190" s="164"/>
      <c r="M190" s="148" t="s">
        <v>226</v>
      </c>
      <c r="N190" s="143" t="s">
        <v>3</v>
      </c>
      <c r="O190" s="137">
        <v>0</v>
      </c>
      <c r="P190" s="331">
        <v>0</v>
      </c>
      <c r="Q190" s="331">
        <v>0</v>
      </c>
      <c r="R190" s="331">
        <v>3</v>
      </c>
      <c r="S190" s="331">
        <v>0</v>
      </c>
      <c r="T190" s="150">
        <v>0</v>
      </c>
      <c r="U190" s="331"/>
      <c r="V190" s="138"/>
      <c r="W190" s="149" t="s">
        <v>2207</v>
      </c>
      <c r="X190" s="143" t="s">
        <v>1484</v>
      </c>
      <c r="Y190" s="164"/>
      <c r="AZ190" s="148" t="s">
        <v>370</v>
      </c>
      <c r="BA190" s="147" t="s">
        <v>14</v>
      </c>
      <c r="BB190" s="137">
        <v>1</v>
      </c>
      <c r="BC190" s="331">
        <v>0</v>
      </c>
      <c r="BD190" s="331">
        <v>0</v>
      </c>
      <c r="BE190" s="150">
        <v>3</v>
      </c>
      <c r="BF190" s="150">
        <v>0</v>
      </c>
      <c r="BG190" s="150">
        <v>0</v>
      </c>
      <c r="BH190" s="331"/>
      <c r="BI190" s="138"/>
      <c r="BJ190" s="149" t="s">
        <v>2217</v>
      </c>
      <c r="BK190" s="143" t="s">
        <v>2301</v>
      </c>
      <c r="BM190" s="148" t="s">
        <v>547</v>
      </c>
      <c r="BN190" s="147" t="s">
        <v>3</v>
      </c>
      <c r="BO190" s="137">
        <v>1</v>
      </c>
      <c r="BP190" s="331">
        <v>0</v>
      </c>
      <c r="BQ190" s="331">
        <v>0</v>
      </c>
      <c r="BR190" s="150">
        <v>3</v>
      </c>
      <c r="BS190" s="150">
        <v>0</v>
      </c>
      <c r="BT190" s="150">
        <v>0</v>
      </c>
      <c r="BU190" s="331"/>
      <c r="BV190" s="138"/>
      <c r="BW190" s="149" t="s">
        <v>2302</v>
      </c>
      <c r="BX190" s="143" t="s">
        <v>2303</v>
      </c>
      <c r="BY190" s="164"/>
      <c r="EZ190" s="148" t="s">
        <v>697</v>
      </c>
      <c r="FA190" s="143" t="s">
        <v>747</v>
      </c>
      <c r="FB190" s="137">
        <v>2</v>
      </c>
      <c r="FC190" s="331">
        <v>1</v>
      </c>
      <c r="FD190" s="331">
        <v>10</v>
      </c>
      <c r="FE190" s="331">
        <v>1</v>
      </c>
      <c r="FF190" s="331">
        <v>1</v>
      </c>
      <c r="FG190" s="138">
        <v>0</v>
      </c>
      <c r="FH190" s="254"/>
      <c r="FI190" s="331"/>
      <c r="FJ190" s="146" t="s">
        <v>2131</v>
      </c>
      <c r="FK190" s="143" t="s">
        <v>2198</v>
      </c>
      <c r="GJ190" s="148" t="s">
        <v>2289</v>
      </c>
      <c r="GK190" s="143" t="s">
        <v>5</v>
      </c>
      <c r="GL190" s="254">
        <v>1</v>
      </c>
      <c r="GM190" s="331">
        <v>0</v>
      </c>
      <c r="GN190" s="331">
        <v>0</v>
      </c>
      <c r="GO190" s="331">
        <v>4</v>
      </c>
      <c r="GP190" s="331">
        <v>0</v>
      </c>
      <c r="GQ190" s="355"/>
      <c r="GR190" s="355"/>
      <c r="GS190" s="355"/>
      <c r="GT190" s="388" t="s">
        <v>2274</v>
      </c>
      <c r="GU190" s="143" t="s">
        <v>2304</v>
      </c>
    </row>
    <row r="191" spans="2:203">
      <c r="B191" s="148" t="s">
        <v>84</v>
      </c>
      <c r="C191" s="147" t="s">
        <v>7</v>
      </c>
      <c r="D191" s="137">
        <v>1</v>
      </c>
      <c r="E191" s="331">
        <v>0</v>
      </c>
      <c r="F191" s="331">
        <v>0</v>
      </c>
      <c r="G191" s="150">
        <v>3</v>
      </c>
      <c r="H191" s="331"/>
      <c r="I191" s="138"/>
      <c r="J191" s="137">
        <v>1</v>
      </c>
      <c r="K191" s="143" t="s">
        <v>2305</v>
      </c>
      <c r="L191" s="164"/>
      <c r="M191" s="148" t="s">
        <v>226</v>
      </c>
      <c r="N191" s="143" t="s">
        <v>4</v>
      </c>
      <c r="O191" s="137">
        <v>2</v>
      </c>
      <c r="P191" s="331">
        <v>3</v>
      </c>
      <c r="Q191" s="331">
        <v>1</v>
      </c>
      <c r="R191" s="331">
        <v>2</v>
      </c>
      <c r="S191" s="331">
        <v>1</v>
      </c>
      <c r="T191" s="150">
        <v>0</v>
      </c>
      <c r="U191" s="331"/>
      <c r="V191" s="138"/>
      <c r="W191" s="149" t="s">
        <v>2207</v>
      </c>
      <c r="X191" s="143" t="s">
        <v>2103</v>
      </c>
      <c r="Y191" s="164"/>
      <c r="AZ191" s="148" t="s">
        <v>371</v>
      </c>
      <c r="BA191" s="147" t="s">
        <v>14</v>
      </c>
      <c r="BB191" s="137">
        <v>1</v>
      </c>
      <c r="BC191" s="331">
        <v>0</v>
      </c>
      <c r="BD191" s="331">
        <v>0</v>
      </c>
      <c r="BE191" s="150">
        <v>3</v>
      </c>
      <c r="BF191" s="150">
        <v>0</v>
      </c>
      <c r="BG191" s="150">
        <v>0</v>
      </c>
      <c r="BH191" s="331"/>
      <c r="BI191" s="138"/>
      <c r="BJ191" s="149" t="s">
        <v>2217</v>
      </c>
      <c r="BK191" s="143" t="s">
        <v>2306</v>
      </c>
      <c r="BM191" s="148" t="s">
        <v>547</v>
      </c>
      <c r="BN191" s="147" t="s">
        <v>10</v>
      </c>
      <c r="BO191" s="137">
        <v>1</v>
      </c>
      <c r="BP191" s="331">
        <v>0</v>
      </c>
      <c r="BQ191" s="331">
        <v>0</v>
      </c>
      <c r="BR191" s="150">
        <v>3</v>
      </c>
      <c r="BS191" s="150">
        <v>0</v>
      </c>
      <c r="BT191" s="150">
        <v>0</v>
      </c>
      <c r="BU191" s="331"/>
      <c r="BV191" s="138"/>
      <c r="BW191" s="149" t="s">
        <v>2302</v>
      </c>
      <c r="BX191" s="143" t="s">
        <v>2222</v>
      </c>
      <c r="BY191" s="164"/>
      <c r="EZ191" s="148" t="s">
        <v>697</v>
      </c>
      <c r="FA191" s="143" t="s">
        <v>770</v>
      </c>
      <c r="FB191" s="137">
        <v>2</v>
      </c>
      <c r="FC191" s="331">
        <v>1</v>
      </c>
      <c r="FD191" s="331">
        <v>10</v>
      </c>
      <c r="FE191" s="331">
        <v>1</v>
      </c>
      <c r="FF191" s="331">
        <v>1</v>
      </c>
      <c r="FG191" s="138">
        <v>0</v>
      </c>
      <c r="FH191" s="254"/>
      <c r="FI191" s="331"/>
      <c r="FJ191" s="146" t="s">
        <v>2131</v>
      </c>
      <c r="FK191" s="143" t="s">
        <v>2203</v>
      </c>
      <c r="GJ191" s="148" t="s">
        <v>2286</v>
      </c>
      <c r="GK191" s="143" t="s">
        <v>1485</v>
      </c>
      <c r="GL191" s="254">
        <v>1</v>
      </c>
      <c r="GM191" s="331">
        <v>0</v>
      </c>
      <c r="GN191" s="331">
        <v>0</v>
      </c>
      <c r="GO191" s="331">
        <v>4</v>
      </c>
      <c r="GP191" s="331">
        <v>0</v>
      </c>
      <c r="GQ191" s="355"/>
      <c r="GR191" s="355"/>
      <c r="GS191" s="355"/>
      <c r="GT191" s="388" t="s">
        <v>2274</v>
      </c>
      <c r="GU191" s="143" t="s">
        <v>2307</v>
      </c>
    </row>
    <row r="192" spans="2:203">
      <c r="B192" s="148" t="s">
        <v>84</v>
      </c>
      <c r="C192" s="147" t="s">
        <v>8</v>
      </c>
      <c r="D192" s="137">
        <v>0</v>
      </c>
      <c r="E192" s="331">
        <v>3</v>
      </c>
      <c r="F192" s="331">
        <v>7</v>
      </c>
      <c r="G192" s="150">
        <v>2</v>
      </c>
      <c r="H192" s="331"/>
      <c r="I192" s="138"/>
      <c r="J192" s="137">
        <v>1</v>
      </c>
      <c r="K192" s="143" t="s">
        <v>2308</v>
      </c>
      <c r="L192" s="164"/>
      <c r="M192" s="148" t="s">
        <v>226</v>
      </c>
      <c r="N192" s="143" t="s">
        <v>5</v>
      </c>
      <c r="O192" s="137">
        <v>0</v>
      </c>
      <c r="P192" s="331">
        <v>3</v>
      </c>
      <c r="Q192" s="331">
        <v>1</v>
      </c>
      <c r="R192" s="331">
        <v>2</v>
      </c>
      <c r="S192" s="331">
        <v>1</v>
      </c>
      <c r="T192" s="150">
        <v>0</v>
      </c>
      <c r="U192" s="331"/>
      <c r="V192" s="138"/>
      <c r="W192" s="149" t="s">
        <v>2207</v>
      </c>
      <c r="X192" s="143" t="s">
        <v>2263</v>
      </c>
      <c r="Y192" s="164"/>
      <c r="AZ192" s="148" t="s">
        <v>372</v>
      </c>
      <c r="BA192" s="147" t="s">
        <v>1</v>
      </c>
      <c r="BB192" s="137">
        <v>0</v>
      </c>
      <c r="BC192" s="331">
        <v>0</v>
      </c>
      <c r="BD192" s="331">
        <v>0</v>
      </c>
      <c r="BE192" s="150">
        <v>7</v>
      </c>
      <c r="BF192" s="150">
        <v>0</v>
      </c>
      <c r="BG192" s="150">
        <v>0</v>
      </c>
      <c r="BH192" s="331"/>
      <c r="BI192" s="138"/>
      <c r="BJ192" s="149" t="s">
        <v>2217</v>
      </c>
      <c r="BK192" s="143" t="s">
        <v>1361</v>
      </c>
      <c r="BM192" s="148" t="s">
        <v>547</v>
      </c>
      <c r="BN192" s="147" t="s">
        <v>11</v>
      </c>
      <c r="BO192" s="137">
        <v>2</v>
      </c>
      <c r="BP192" s="331">
        <v>3</v>
      </c>
      <c r="BQ192" s="331">
        <v>2</v>
      </c>
      <c r="BR192" s="150">
        <v>2</v>
      </c>
      <c r="BS192" s="150">
        <v>1</v>
      </c>
      <c r="BT192" s="150">
        <v>0</v>
      </c>
      <c r="BU192" s="331"/>
      <c r="BV192" s="138"/>
      <c r="BW192" s="149" t="s">
        <v>2302</v>
      </c>
      <c r="BX192" s="143" t="s">
        <v>2227</v>
      </c>
      <c r="BY192" s="164"/>
      <c r="EZ192" s="148" t="s">
        <v>697</v>
      </c>
      <c r="FA192" s="143" t="s">
        <v>771</v>
      </c>
      <c r="FB192" s="137">
        <v>2</v>
      </c>
      <c r="FC192" s="331">
        <v>1</v>
      </c>
      <c r="FD192" s="331">
        <v>11</v>
      </c>
      <c r="FE192" s="331">
        <v>1</v>
      </c>
      <c r="FF192" s="331">
        <v>1</v>
      </c>
      <c r="FG192" s="138">
        <v>0</v>
      </c>
      <c r="FH192" s="254"/>
      <c r="FI192" s="331"/>
      <c r="FJ192" s="146" t="s">
        <v>2131</v>
      </c>
      <c r="FK192" s="143" t="s">
        <v>2209</v>
      </c>
      <c r="GJ192" s="148" t="s">
        <v>2289</v>
      </c>
      <c r="GK192" s="143" t="s">
        <v>1485</v>
      </c>
      <c r="GL192" s="254">
        <v>1</v>
      </c>
      <c r="GM192" s="331">
        <v>0</v>
      </c>
      <c r="GN192" s="331">
        <v>0</v>
      </c>
      <c r="GO192" s="331">
        <v>4</v>
      </c>
      <c r="GP192" s="331">
        <v>0</v>
      </c>
      <c r="GQ192" s="355"/>
      <c r="GR192" s="355"/>
      <c r="GS192" s="355"/>
      <c r="GT192" s="388" t="s">
        <v>2274</v>
      </c>
      <c r="GU192" s="143" t="s">
        <v>2309</v>
      </c>
    </row>
    <row r="193" spans="2:203">
      <c r="B193" s="148" t="s">
        <v>84</v>
      </c>
      <c r="C193" s="147" t="s">
        <v>16</v>
      </c>
      <c r="D193" s="137">
        <v>1</v>
      </c>
      <c r="E193" s="331">
        <v>0</v>
      </c>
      <c r="F193" s="331">
        <v>0</v>
      </c>
      <c r="G193" s="150">
        <v>3</v>
      </c>
      <c r="H193" s="331"/>
      <c r="I193" s="138"/>
      <c r="J193" s="137">
        <v>1</v>
      </c>
      <c r="K193" s="143" t="s">
        <v>2310</v>
      </c>
      <c r="L193" s="164"/>
      <c r="M193" s="148" t="s">
        <v>226</v>
      </c>
      <c r="N193" s="143" t="s">
        <v>6</v>
      </c>
      <c r="O193" s="137">
        <v>0</v>
      </c>
      <c r="P193" s="331">
        <v>3</v>
      </c>
      <c r="Q193" s="331">
        <v>7</v>
      </c>
      <c r="R193" s="331">
        <v>2</v>
      </c>
      <c r="S193" s="331">
        <v>1</v>
      </c>
      <c r="T193" s="150">
        <v>0</v>
      </c>
      <c r="U193" s="331"/>
      <c r="V193" s="138"/>
      <c r="W193" s="149" t="s">
        <v>2207</v>
      </c>
      <c r="X193" s="143" t="s">
        <v>2267</v>
      </c>
      <c r="Y193" s="164"/>
      <c r="AZ193" s="148" t="s">
        <v>372</v>
      </c>
      <c r="BA193" s="147" t="s">
        <v>2</v>
      </c>
      <c r="BB193" s="137">
        <v>0</v>
      </c>
      <c r="BC193" s="331">
        <v>0</v>
      </c>
      <c r="BD193" s="331">
        <v>0</v>
      </c>
      <c r="BE193" s="150">
        <v>7</v>
      </c>
      <c r="BF193" s="150">
        <v>0</v>
      </c>
      <c r="BG193" s="150">
        <v>0</v>
      </c>
      <c r="BH193" s="331"/>
      <c r="BI193" s="138"/>
      <c r="BJ193" s="149" t="s">
        <v>2217</v>
      </c>
      <c r="BK193" s="143" t="s">
        <v>1371</v>
      </c>
      <c r="BM193" s="148" t="s">
        <v>549</v>
      </c>
      <c r="BN193" s="147" t="s">
        <v>1</v>
      </c>
      <c r="BO193" s="137">
        <v>1</v>
      </c>
      <c r="BP193" s="331">
        <v>0</v>
      </c>
      <c r="BQ193" s="331">
        <v>0</v>
      </c>
      <c r="BR193" s="150">
        <v>7</v>
      </c>
      <c r="BS193" s="150">
        <v>0</v>
      </c>
      <c r="BT193" s="150">
        <v>0</v>
      </c>
      <c r="BU193" s="331"/>
      <c r="BV193" s="138"/>
      <c r="BW193" s="149" t="s">
        <v>2302</v>
      </c>
      <c r="BX193" s="143" t="s">
        <v>1443</v>
      </c>
      <c r="BY193" s="164"/>
      <c r="EZ193" s="148" t="s">
        <v>697</v>
      </c>
      <c r="FA193" s="143" t="s">
        <v>773</v>
      </c>
      <c r="FB193" s="137">
        <v>0</v>
      </c>
      <c r="FC193" s="331">
        <v>1</v>
      </c>
      <c r="FD193" s="331">
        <v>2</v>
      </c>
      <c r="FE193" s="331">
        <v>1</v>
      </c>
      <c r="FF193" s="331">
        <v>1</v>
      </c>
      <c r="FG193" s="138">
        <v>0</v>
      </c>
      <c r="FH193" s="254"/>
      <c r="FI193" s="331"/>
      <c r="FJ193" s="146" t="s">
        <v>2131</v>
      </c>
      <c r="FK193" s="143" t="s">
        <v>2213</v>
      </c>
      <c r="GJ193" s="148" t="s">
        <v>2286</v>
      </c>
      <c r="GK193" s="143" t="s">
        <v>765</v>
      </c>
      <c r="GL193" s="254">
        <v>1</v>
      </c>
      <c r="GM193" s="331">
        <v>0</v>
      </c>
      <c r="GN193" s="331">
        <v>0</v>
      </c>
      <c r="GO193" s="331">
        <v>4</v>
      </c>
      <c r="GP193" s="331">
        <v>0</v>
      </c>
      <c r="GQ193" s="355"/>
      <c r="GR193" s="355"/>
      <c r="GS193" s="355"/>
      <c r="GT193" s="388" t="s">
        <v>2274</v>
      </c>
      <c r="GU193" s="143" t="s">
        <v>2311</v>
      </c>
    </row>
    <row r="194" spans="2:203">
      <c r="B194" s="148" t="s">
        <v>87</v>
      </c>
      <c r="C194" s="147" t="s">
        <v>1</v>
      </c>
      <c r="D194" s="137">
        <v>0</v>
      </c>
      <c r="E194" s="331">
        <v>0</v>
      </c>
      <c r="F194" s="331">
        <v>0</v>
      </c>
      <c r="G194" s="150">
        <v>7</v>
      </c>
      <c r="H194" s="331"/>
      <c r="I194" s="138"/>
      <c r="J194" s="137">
        <v>1</v>
      </c>
      <c r="K194" s="143" t="s">
        <v>1517</v>
      </c>
      <c r="L194" s="164"/>
      <c r="M194" s="148" t="s">
        <v>226</v>
      </c>
      <c r="N194" s="143" t="s">
        <v>7</v>
      </c>
      <c r="O194" s="137">
        <v>0</v>
      </c>
      <c r="P194" s="331">
        <v>3</v>
      </c>
      <c r="Q194" s="331">
        <v>1</v>
      </c>
      <c r="R194" s="331">
        <v>2</v>
      </c>
      <c r="S194" s="331">
        <v>1</v>
      </c>
      <c r="T194" s="150">
        <v>0</v>
      </c>
      <c r="U194" s="331"/>
      <c r="V194" s="138"/>
      <c r="W194" s="149" t="s">
        <v>2207</v>
      </c>
      <c r="X194" s="143" t="s">
        <v>2270</v>
      </c>
      <c r="Y194" s="164"/>
      <c r="AZ194" s="148" t="s">
        <v>372</v>
      </c>
      <c r="BA194" s="147" t="s">
        <v>3</v>
      </c>
      <c r="BB194" s="137">
        <v>0</v>
      </c>
      <c r="BC194" s="331">
        <v>0</v>
      </c>
      <c r="BD194" s="331">
        <v>0</v>
      </c>
      <c r="BE194" s="150">
        <v>3</v>
      </c>
      <c r="BF194" s="150">
        <v>0</v>
      </c>
      <c r="BG194" s="150">
        <v>0</v>
      </c>
      <c r="BH194" s="331"/>
      <c r="BI194" s="138"/>
      <c r="BJ194" s="149" t="s">
        <v>2217</v>
      </c>
      <c r="BK194" s="143" t="s">
        <v>1484</v>
      </c>
      <c r="BM194" s="148" t="s">
        <v>550</v>
      </c>
      <c r="BN194" s="147" t="s">
        <v>1</v>
      </c>
      <c r="BO194" s="137">
        <v>1</v>
      </c>
      <c r="BP194" s="331">
        <v>0</v>
      </c>
      <c r="BQ194" s="331">
        <v>0</v>
      </c>
      <c r="BR194" s="150">
        <v>7</v>
      </c>
      <c r="BS194" s="150">
        <v>0</v>
      </c>
      <c r="BT194" s="150">
        <v>0</v>
      </c>
      <c r="BU194" s="331"/>
      <c r="BV194" s="138"/>
      <c r="BW194" s="149" t="s">
        <v>2302</v>
      </c>
      <c r="BX194" s="143" t="s">
        <v>1455</v>
      </c>
      <c r="BY194" s="164"/>
      <c r="EZ194" s="148" t="s">
        <v>698</v>
      </c>
      <c r="FA194" s="143" t="s">
        <v>3</v>
      </c>
      <c r="FB194" s="137">
        <v>1</v>
      </c>
      <c r="FC194" s="331">
        <v>0</v>
      </c>
      <c r="FD194" s="331">
        <v>0</v>
      </c>
      <c r="FE194" s="331">
        <v>4</v>
      </c>
      <c r="FF194" s="331">
        <v>0</v>
      </c>
      <c r="FG194" s="138">
        <v>0</v>
      </c>
      <c r="FH194" s="254"/>
      <c r="FI194" s="331"/>
      <c r="FJ194" s="146" t="s">
        <v>2312</v>
      </c>
      <c r="FK194" s="143" t="s">
        <v>2313</v>
      </c>
      <c r="GJ194" s="148" t="s">
        <v>2289</v>
      </c>
      <c r="GK194" s="143" t="s">
        <v>765</v>
      </c>
      <c r="GL194" s="254">
        <v>1</v>
      </c>
      <c r="GM194" s="331">
        <v>0</v>
      </c>
      <c r="GN194" s="331">
        <v>0</v>
      </c>
      <c r="GO194" s="331">
        <v>4</v>
      </c>
      <c r="GP194" s="331">
        <v>0</v>
      </c>
      <c r="GQ194" s="355"/>
      <c r="GR194" s="355"/>
      <c r="GS194" s="355"/>
      <c r="GT194" s="388" t="s">
        <v>2274</v>
      </c>
      <c r="GU194" s="143" t="s">
        <v>2314</v>
      </c>
    </row>
    <row r="195" spans="2:203">
      <c r="B195" s="148" t="s">
        <v>87</v>
      </c>
      <c r="C195" s="147" t="s">
        <v>2</v>
      </c>
      <c r="D195" s="137">
        <v>0</v>
      </c>
      <c r="E195" s="331">
        <v>0</v>
      </c>
      <c r="F195" s="331">
        <v>0</v>
      </c>
      <c r="G195" s="150">
        <v>7</v>
      </c>
      <c r="H195" s="331"/>
      <c r="I195" s="138"/>
      <c r="J195" s="137">
        <v>1</v>
      </c>
      <c r="K195" s="143" t="s">
        <v>1529</v>
      </c>
      <c r="L195" s="164"/>
      <c r="M195" s="148" t="s">
        <v>226</v>
      </c>
      <c r="N195" s="143" t="s">
        <v>8</v>
      </c>
      <c r="O195" s="137">
        <v>2</v>
      </c>
      <c r="P195" s="331">
        <v>3</v>
      </c>
      <c r="Q195" s="331">
        <v>1</v>
      </c>
      <c r="R195" s="331">
        <v>2</v>
      </c>
      <c r="S195" s="331">
        <v>1</v>
      </c>
      <c r="T195" s="150">
        <v>0</v>
      </c>
      <c r="U195" s="331"/>
      <c r="V195" s="138"/>
      <c r="W195" s="149" t="s">
        <v>2207</v>
      </c>
      <c r="X195" s="143" t="s">
        <v>1874</v>
      </c>
      <c r="Y195" s="164"/>
      <c r="AZ195" s="148" t="s">
        <v>372</v>
      </c>
      <c r="BA195" s="147" t="s">
        <v>4</v>
      </c>
      <c r="BB195" s="137">
        <v>2</v>
      </c>
      <c r="BC195" s="331">
        <v>3</v>
      </c>
      <c r="BD195" s="331">
        <v>1</v>
      </c>
      <c r="BE195" s="150">
        <v>2</v>
      </c>
      <c r="BF195" s="150">
        <v>1</v>
      </c>
      <c r="BG195" s="150">
        <v>0</v>
      </c>
      <c r="BH195" s="331"/>
      <c r="BI195" s="138"/>
      <c r="BJ195" s="149" t="s">
        <v>2217</v>
      </c>
      <c r="BK195" s="143" t="s">
        <v>2103</v>
      </c>
      <c r="BM195" s="148" t="s">
        <v>549</v>
      </c>
      <c r="BN195" s="147" t="s">
        <v>2</v>
      </c>
      <c r="BO195" s="137">
        <v>1</v>
      </c>
      <c r="BP195" s="331">
        <v>0</v>
      </c>
      <c r="BQ195" s="331">
        <v>0</v>
      </c>
      <c r="BR195" s="150">
        <v>7</v>
      </c>
      <c r="BS195" s="150">
        <v>0</v>
      </c>
      <c r="BT195" s="150">
        <v>0</v>
      </c>
      <c r="BU195" s="331"/>
      <c r="BV195" s="138"/>
      <c r="BW195" s="149" t="s">
        <v>2302</v>
      </c>
      <c r="BX195" s="143" t="s">
        <v>2239</v>
      </c>
      <c r="BY195" s="164"/>
      <c r="EZ195" s="148" t="s">
        <v>700</v>
      </c>
      <c r="FA195" s="143" t="s">
        <v>3</v>
      </c>
      <c r="FB195" s="137">
        <v>1</v>
      </c>
      <c r="FC195" s="331">
        <v>0</v>
      </c>
      <c r="FD195" s="331">
        <v>0</v>
      </c>
      <c r="FE195" s="331">
        <v>4</v>
      </c>
      <c r="FF195" s="331">
        <v>0</v>
      </c>
      <c r="FG195" s="138">
        <v>0</v>
      </c>
      <c r="FH195" s="254"/>
      <c r="FI195" s="331"/>
      <c r="FJ195" s="146" t="s">
        <v>2315</v>
      </c>
      <c r="FK195" s="143" t="s">
        <v>2316</v>
      </c>
      <c r="GJ195" s="148" t="s">
        <v>2286</v>
      </c>
      <c r="GK195" s="143" t="s">
        <v>8</v>
      </c>
      <c r="GL195" s="254">
        <v>1</v>
      </c>
      <c r="GM195" s="331">
        <v>0</v>
      </c>
      <c r="GN195" s="331">
        <v>0</v>
      </c>
      <c r="GO195" s="331">
        <v>4</v>
      </c>
      <c r="GP195" s="331">
        <v>0</v>
      </c>
      <c r="GQ195" s="355"/>
      <c r="GR195" s="355"/>
      <c r="GS195" s="355"/>
      <c r="GT195" s="388" t="s">
        <v>2274</v>
      </c>
      <c r="GU195" s="143" t="s">
        <v>2317</v>
      </c>
    </row>
    <row r="196" spans="2:203">
      <c r="B196" s="148" t="s">
        <v>87</v>
      </c>
      <c r="C196" s="147" t="s">
        <v>3</v>
      </c>
      <c r="D196" s="137">
        <v>1</v>
      </c>
      <c r="E196" s="331">
        <v>0</v>
      </c>
      <c r="F196" s="331">
        <v>0</v>
      </c>
      <c r="G196" s="150">
        <v>3</v>
      </c>
      <c r="H196" s="331"/>
      <c r="I196" s="138"/>
      <c r="J196" s="137">
        <v>1</v>
      </c>
      <c r="K196" s="143" t="s">
        <v>2318</v>
      </c>
      <c r="L196" s="164"/>
      <c r="M196" s="148" t="s">
        <v>226</v>
      </c>
      <c r="N196" s="143" t="s">
        <v>9</v>
      </c>
      <c r="O196" s="137">
        <v>2</v>
      </c>
      <c r="P196" s="331">
        <v>3</v>
      </c>
      <c r="Q196" s="331">
        <v>1</v>
      </c>
      <c r="R196" s="331">
        <v>2</v>
      </c>
      <c r="S196" s="331">
        <v>1</v>
      </c>
      <c r="T196" s="150">
        <v>0</v>
      </c>
      <c r="U196" s="331"/>
      <c r="V196" s="138"/>
      <c r="W196" s="149" t="s">
        <v>2207</v>
      </c>
      <c r="X196" s="143" t="s">
        <v>1881</v>
      </c>
      <c r="Y196" s="164"/>
      <c r="AZ196" s="148" t="s">
        <v>372</v>
      </c>
      <c r="BA196" s="147" t="s">
        <v>5</v>
      </c>
      <c r="BB196" s="137">
        <v>0</v>
      </c>
      <c r="BC196" s="331">
        <v>3</v>
      </c>
      <c r="BD196" s="331">
        <v>1</v>
      </c>
      <c r="BE196" s="150">
        <v>2</v>
      </c>
      <c r="BF196" s="150">
        <v>1</v>
      </c>
      <c r="BG196" s="150">
        <v>0</v>
      </c>
      <c r="BH196" s="331"/>
      <c r="BI196" s="138"/>
      <c r="BJ196" s="149" t="s">
        <v>2217</v>
      </c>
      <c r="BK196" s="143" t="s">
        <v>2319</v>
      </c>
      <c r="BM196" s="148" t="s">
        <v>550</v>
      </c>
      <c r="BN196" s="147" t="s">
        <v>2</v>
      </c>
      <c r="BO196" s="137">
        <v>1</v>
      </c>
      <c r="BP196" s="331">
        <v>0</v>
      </c>
      <c r="BQ196" s="331">
        <v>0</v>
      </c>
      <c r="BR196" s="150">
        <v>7</v>
      </c>
      <c r="BS196" s="150">
        <v>0</v>
      </c>
      <c r="BT196" s="150">
        <v>0</v>
      </c>
      <c r="BU196" s="331"/>
      <c r="BV196" s="138"/>
      <c r="BW196" s="149" t="s">
        <v>2302</v>
      </c>
      <c r="BX196" s="143" t="s">
        <v>1480</v>
      </c>
      <c r="BY196" s="164"/>
      <c r="EZ196" s="148" t="s">
        <v>700</v>
      </c>
      <c r="FA196" s="143" t="s">
        <v>10</v>
      </c>
      <c r="FB196" s="137">
        <v>1</v>
      </c>
      <c r="FC196" s="331">
        <v>0</v>
      </c>
      <c r="FD196" s="331">
        <v>0</v>
      </c>
      <c r="FE196" s="331">
        <v>4</v>
      </c>
      <c r="FF196" s="331">
        <v>0</v>
      </c>
      <c r="FG196" s="138">
        <v>0</v>
      </c>
      <c r="FH196" s="254"/>
      <c r="FI196" s="331"/>
      <c r="FJ196" s="146" t="s">
        <v>2315</v>
      </c>
      <c r="FK196" s="143" t="s">
        <v>2320</v>
      </c>
      <c r="GJ196" s="148" t="s">
        <v>2289</v>
      </c>
      <c r="GK196" s="143" t="s">
        <v>8</v>
      </c>
      <c r="GL196" s="254">
        <v>1</v>
      </c>
      <c r="GM196" s="331">
        <v>0</v>
      </c>
      <c r="GN196" s="331">
        <v>0</v>
      </c>
      <c r="GO196" s="331">
        <v>4</v>
      </c>
      <c r="GP196" s="331">
        <v>0</v>
      </c>
      <c r="GQ196" s="355"/>
      <c r="GR196" s="355"/>
      <c r="GS196" s="355"/>
      <c r="GT196" s="388" t="s">
        <v>2274</v>
      </c>
      <c r="GU196" s="143" t="s">
        <v>2321</v>
      </c>
    </row>
    <row r="197" spans="2:203">
      <c r="B197" s="148" t="s">
        <v>87</v>
      </c>
      <c r="C197" s="147" t="s">
        <v>4</v>
      </c>
      <c r="D197" s="137">
        <v>1</v>
      </c>
      <c r="E197" s="331">
        <v>0</v>
      </c>
      <c r="F197" s="331">
        <v>0</v>
      </c>
      <c r="G197" s="150">
        <v>3</v>
      </c>
      <c r="H197" s="331"/>
      <c r="I197" s="138"/>
      <c r="J197" s="137">
        <v>1</v>
      </c>
      <c r="K197" s="143" t="s">
        <v>2322</v>
      </c>
      <c r="L197" s="164"/>
      <c r="M197" s="148" t="s">
        <v>226</v>
      </c>
      <c r="N197" s="143" t="s">
        <v>10</v>
      </c>
      <c r="O197" s="137">
        <v>0</v>
      </c>
      <c r="P197" s="331">
        <v>3</v>
      </c>
      <c r="Q197" s="331">
        <v>1</v>
      </c>
      <c r="R197" s="331">
        <v>2</v>
      </c>
      <c r="S197" s="331">
        <v>1</v>
      </c>
      <c r="T197" s="150">
        <v>0</v>
      </c>
      <c r="U197" s="331"/>
      <c r="V197" s="138"/>
      <c r="W197" s="149" t="s">
        <v>2207</v>
      </c>
      <c r="X197" s="143" t="s">
        <v>2280</v>
      </c>
      <c r="Y197" s="164"/>
      <c r="AZ197" s="148" t="s">
        <v>372</v>
      </c>
      <c r="BA197" s="147" t="s">
        <v>6</v>
      </c>
      <c r="BB197" s="137">
        <v>0</v>
      </c>
      <c r="BC197" s="331">
        <v>3</v>
      </c>
      <c r="BD197" s="331">
        <v>7</v>
      </c>
      <c r="BE197" s="150">
        <v>2</v>
      </c>
      <c r="BF197" s="150">
        <v>1</v>
      </c>
      <c r="BG197" s="150">
        <v>0</v>
      </c>
      <c r="BH197" s="331"/>
      <c r="BI197" s="138"/>
      <c r="BJ197" s="149" t="s">
        <v>2217</v>
      </c>
      <c r="BK197" s="143" t="s">
        <v>2323</v>
      </c>
      <c r="BM197" s="148" t="s">
        <v>549</v>
      </c>
      <c r="BN197" s="147" t="s">
        <v>3</v>
      </c>
      <c r="BO197" s="137">
        <v>1</v>
      </c>
      <c r="BP197" s="331">
        <v>0</v>
      </c>
      <c r="BQ197" s="331">
        <v>0</v>
      </c>
      <c r="BR197" s="150">
        <v>3</v>
      </c>
      <c r="BS197" s="150">
        <v>0</v>
      </c>
      <c r="BT197" s="150">
        <v>0</v>
      </c>
      <c r="BU197" s="331"/>
      <c r="BV197" s="138"/>
      <c r="BW197" s="149" t="s">
        <v>2302</v>
      </c>
      <c r="BX197" s="143" t="s">
        <v>1508</v>
      </c>
      <c r="BY197" s="164"/>
      <c r="EZ197" s="148" t="s">
        <v>700</v>
      </c>
      <c r="FA197" s="143" t="s">
        <v>769</v>
      </c>
      <c r="FB197" s="137">
        <v>2</v>
      </c>
      <c r="FC197" s="331">
        <v>1</v>
      </c>
      <c r="FD197" s="331">
        <v>2</v>
      </c>
      <c r="FE197" s="331">
        <v>1</v>
      </c>
      <c r="FF197" s="331">
        <v>2</v>
      </c>
      <c r="FG197" s="138">
        <v>0</v>
      </c>
      <c r="FH197" s="254"/>
      <c r="FI197" s="331"/>
      <c r="FJ197" s="146" t="s">
        <v>2315</v>
      </c>
      <c r="FK197" s="143" t="s">
        <v>2324</v>
      </c>
      <c r="GJ197" s="148" t="s">
        <v>2286</v>
      </c>
      <c r="GK197" s="143" t="s">
        <v>767</v>
      </c>
      <c r="GL197" s="254">
        <v>1</v>
      </c>
      <c r="GM197" s="331">
        <v>0</v>
      </c>
      <c r="GN197" s="331">
        <v>0</v>
      </c>
      <c r="GO197" s="331">
        <v>4</v>
      </c>
      <c r="GP197" s="331">
        <v>0</v>
      </c>
      <c r="GQ197" s="355"/>
      <c r="GR197" s="355"/>
      <c r="GS197" s="355"/>
      <c r="GT197" s="388" t="s">
        <v>2274</v>
      </c>
      <c r="GU197" s="143" t="s">
        <v>2325</v>
      </c>
    </row>
    <row r="198" spans="2:203" ht="13.8" thickBot="1">
      <c r="B198" s="148" t="s">
        <v>87</v>
      </c>
      <c r="C198" s="147" t="s">
        <v>5</v>
      </c>
      <c r="D198" s="137">
        <v>1</v>
      </c>
      <c r="E198" s="331">
        <v>0</v>
      </c>
      <c r="F198" s="331">
        <v>0</v>
      </c>
      <c r="G198" s="150">
        <v>3</v>
      </c>
      <c r="H198" s="331"/>
      <c r="I198" s="138"/>
      <c r="J198" s="137">
        <v>1</v>
      </c>
      <c r="K198" s="143" t="s">
        <v>2326</v>
      </c>
      <c r="L198" s="164"/>
      <c r="M198" s="151" t="s">
        <v>226</v>
      </c>
      <c r="N198" s="144" t="s">
        <v>13</v>
      </c>
      <c r="O198" s="152">
        <v>0</v>
      </c>
      <c r="P198" s="156">
        <v>3</v>
      </c>
      <c r="Q198" s="156">
        <v>1</v>
      </c>
      <c r="R198" s="156">
        <v>2</v>
      </c>
      <c r="S198" s="156">
        <v>1</v>
      </c>
      <c r="T198" s="153">
        <v>0</v>
      </c>
      <c r="U198" s="156"/>
      <c r="V198" s="157"/>
      <c r="W198" s="158" t="s">
        <v>2207</v>
      </c>
      <c r="X198" s="144" t="s">
        <v>2284</v>
      </c>
      <c r="Y198" s="164"/>
      <c r="AZ198" s="148" t="s">
        <v>372</v>
      </c>
      <c r="BA198" s="147" t="s">
        <v>8</v>
      </c>
      <c r="BB198" s="137">
        <v>0</v>
      </c>
      <c r="BC198" s="331">
        <v>3</v>
      </c>
      <c r="BD198" s="331">
        <v>1</v>
      </c>
      <c r="BE198" s="150">
        <v>2</v>
      </c>
      <c r="BF198" s="150">
        <v>1</v>
      </c>
      <c r="BG198" s="150">
        <v>0</v>
      </c>
      <c r="BH198" s="331"/>
      <c r="BI198" s="138"/>
      <c r="BJ198" s="149" t="s">
        <v>2217</v>
      </c>
      <c r="BK198" s="143" t="s">
        <v>2327</v>
      </c>
      <c r="BM198" s="148" t="s">
        <v>550</v>
      </c>
      <c r="BN198" s="147" t="s">
        <v>3</v>
      </c>
      <c r="BO198" s="137">
        <v>1</v>
      </c>
      <c r="BP198" s="331">
        <v>0</v>
      </c>
      <c r="BQ198" s="331">
        <v>0</v>
      </c>
      <c r="BR198" s="150">
        <v>3</v>
      </c>
      <c r="BS198" s="150">
        <v>0</v>
      </c>
      <c r="BT198" s="150">
        <v>0</v>
      </c>
      <c r="BU198" s="331"/>
      <c r="BV198" s="138"/>
      <c r="BW198" s="149" t="s">
        <v>2302</v>
      </c>
      <c r="BX198" s="143" t="s">
        <v>1505</v>
      </c>
      <c r="BY198" s="164"/>
      <c r="EZ198" s="148" t="s">
        <v>703</v>
      </c>
      <c r="FA198" s="143" t="s">
        <v>1</v>
      </c>
      <c r="FB198" s="137">
        <v>1</v>
      </c>
      <c r="FC198" s="331">
        <v>0</v>
      </c>
      <c r="FD198" s="331">
        <v>0</v>
      </c>
      <c r="FE198" s="331">
        <v>7</v>
      </c>
      <c r="FF198" s="331">
        <v>0</v>
      </c>
      <c r="FG198" s="138">
        <v>0</v>
      </c>
      <c r="FH198" s="254"/>
      <c r="FI198" s="331"/>
      <c r="FJ198" s="146" t="s">
        <v>2315</v>
      </c>
      <c r="FK198" s="143" t="s">
        <v>1443</v>
      </c>
      <c r="GJ198" s="148" t="s">
        <v>2289</v>
      </c>
      <c r="GK198" s="143" t="s">
        <v>767</v>
      </c>
      <c r="GL198" s="254">
        <v>1</v>
      </c>
      <c r="GM198" s="331">
        <v>0</v>
      </c>
      <c r="GN198" s="331">
        <v>0</v>
      </c>
      <c r="GO198" s="331">
        <v>4</v>
      </c>
      <c r="GP198" s="331">
        <v>0</v>
      </c>
      <c r="GQ198" s="355"/>
      <c r="GR198" s="355"/>
      <c r="GS198" s="355"/>
      <c r="GT198" s="388" t="s">
        <v>2274</v>
      </c>
      <c r="GU198" s="143" t="s">
        <v>2328</v>
      </c>
    </row>
    <row r="199" spans="2:203">
      <c r="B199" s="148" t="s">
        <v>87</v>
      </c>
      <c r="C199" s="147" t="s">
        <v>6</v>
      </c>
      <c r="D199" s="137">
        <v>1</v>
      </c>
      <c r="E199" s="331">
        <v>0</v>
      </c>
      <c r="F199" s="331">
        <v>0</v>
      </c>
      <c r="G199" s="150">
        <v>3</v>
      </c>
      <c r="H199" s="331"/>
      <c r="I199" s="138"/>
      <c r="J199" s="137">
        <v>1</v>
      </c>
      <c r="K199" s="143" t="s">
        <v>2329</v>
      </c>
      <c r="L199" s="164"/>
      <c r="AZ199" s="148" t="s">
        <v>372</v>
      </c>
      <c r="BA199" s="147" t="s">
        <v>9</v>
      </c>
      <c r="BB199" s="137">
        <v>2</v>
      </c>
      <c r="BC199" s="331">
        <v>3</v>
      </c>
      <c r="BD199" s="331">
        <v>1</v>
      </c>
      <c r="BE199" s="150">
        <v>2</v>
      </c>
      <c r="BF199" s="150">
        <v>1</v>
      </c>
      <c r="BG199" s="150">
        <v>0</v>
      </c>
      <c r="BH199" s="331"/>
      <c r="BI199" s="138"/>
      <c r="BJ199" s="149" t="s">
        <v>2217</v>
      </c>
      <c r="BK199" s="143" t="s">
        <v>2330</v>
      </c>
      <c r="BM199" s="148" t="s">
        <v>549</v>
      </c>
      <c r="BN199" s="147" t="s">
        <v>4</v>
      </c>
      <c r="BO199" s="137">
        <v>1</v>
      </c>
      <c r="BP199" s="331">
        <v>0</v>
      </c>
      <c r="BQ199" s="331">
        <v>0</v>
      </c>
      <c r="BR199" s="150">
        <v>3</v>
      </c>
      <c r="BS199" s="150">
        <v>0</v>
      </c>
      <c r="BT199" s="150">
        <v>0</v>
      </c>
      <c r="BU199" s="331"/>
      <c r="BV199" s="138"/>
      <c r="BW199" s="149" t="s">
        <v>2302</v>
      </c>
      <c r="BX199" s="143" t="s">
        <v>2249</v>
      </c>
      <c r="BY199" s="164"/>
      <c r="EZ199" s="148" t="s">
        <v>711</v>
      </c>
      <c r="FA199" s="143" t="s">
        <v>1</v>
      </c>
      <c r="FB199" s="137">
        <v>1</v>
      </c>
      <c r="FC199" s="331">
        <v>0</v>
      </c>
      <c r="FD199" s="331">
        <v>0</v>
      </c>
      <c r="FE199" s="331">
        <v>7</v>
      </c>
      <c r="FF199" s="331">
        <v>0</v>
      </c>
      <c r="FG199" s="138">
        <v>0</v>
      </c>
      <c r="FH199" s="254"/>
      <c r="FI199" s="331"/>
      <c r="FJ199" s="146" t="s">
        <v>2315</v>
      </c>
      <c r="FK199" s="143" t="s">
        <v>1455</v>
      </c>
      <c r="GJ199" s="148" t="s">
        <v>2286</v>
      </c>
      <c r="GK199" s="143" t="s">
        <v>768</v>
      </c>
      <c r="GL199" s="254">
        <v>1</v>
      </c>
      <c r="GM199" s="331">
        <v>0</v>
      </c>
      <c r="GN199" s="331">
        <v>0</v>
      </c>
      <c r="GO199" s="331">
        <v>4</v>
      </c>
      <c r="GP199" s="331">
        <v>0</v>
      </c>
      <c r="GQ199" s="355"/>
      <c r="GR199" s="355"/>
      <c r="GS199" s="355"/>
      <c r="GT199" s="388" t="s">
        <v>2274</v>
      </c>
      <c r="GU199" s="143" t="s">
        <v>2331</v>
      </c>
    </row>
    <row r="200" spans="2:203">
      <c r="B200" s="148" t="s">
        <v>87</v>
      </c>
      <c r="C200" s="147" t="s">
        <v>7</v>
      </c>
      <c r="D200" s="137">
        <v>1</v>
      </c>
      <c r="E200" s="331">
        <v>0</v>
      </c>
      <c r="F200" s="331">
        <v>0</v>
      </c>
      <c r="G200" s="150">
        <v>3</v>
      </c>
      <c r="H200" s="331"/>
      <c r="I200" s="138"/>
      <c r="J200" s="137">
        <v>1</v>
      </c>
      <c r="K200" s="143" t="s">
        <v>2332</v>
      </c>
      <c r="L200" s="164"/>
      <c r="AZ200" s="148" t="s">
        <v>372</v>
      </c>
      <c r="BA200" s="147" t="s">
        <v>10</v>
      </c>
      <c r="BB200" s="137">
        <v>2</v>
      </c>
      <c r="BC200" s="331">
        <v>3</v>
      </c>
      <c r="BD200" s="331">
        <v>1</v>
      </c>
      <c r="BE200" s="150">
        <v>2</v>
      </c>
      <c r="BF200" s="150">
        <v>1</v>
      </c>
      <c r="BG200" s="150">
        <v>0</v>
      </c>
      <c r="BH200" s="331"/>
      <c r="BI200" s="138"/>
      <c r="BJ200" s="149" t="s">
        <v>2217</v>
      </c>
      <c r="BK200" s="143" t="s">
        <v>2333</v>
      </c>
      <c r="BM200" s="148" t="s">
        <v>550</v>
      </c>
      <c r="BN200" s="147" t="s">
        <v>4</v>
      </c>
      <c r="BO200" s="137">
        <v>1</v>
      </c>
      <c r="BP200" s="331">
        <v>0</v>
      </c>
      <c r="BQ200" s="331">
        <v>0</v>
      </c>
      <c r="BR200" s="150">
        <v>3</v>
      </c>
      <c r="BS200" s="150">
        <v>0</v>
      </c>
      <c r="BT200" s="150">
        <v>0</v>
      </c>
      <c r="BU200" s="331"/>
      <c r="BV200" s="138"/>
      <c r="BW200" s="149" t="s">
        <v>2302</v>
      </c>
      <c r="BX200" s="143" t="s">
        <v>1982</v>
      </c>
      <c r="BY200" s="164"/>
      <c r="EZ200" s="148" t="s">
        <v>703</v>
      </c>
      <c r="FA200" s="143" t="s">
        <v>2</v>
      </c>
      <c r="FB200" s="137">
        <v>1</v>
      </c>
      <c r="FC200" s="331">
        <v>0</v>
      </c>
      <c r="FD200" s="331">
        <v>0</v>
      </c>
      <c r="FE200" s="331">
        <v>7</v>
      </c>
      <c r="FF200" s="331">
        <v>0</v>
      </c>
      <c r="FG200" s="138">
        <v>0</v>
      </c>
      <c r="FH200" s="254"/>
      <c r="FI200" s="331"/>
      <c r="FJ200" s="146" t="s">
        <v>2315</v>
      </c>
      <c r="FK200" s="143" t="s">
        <v>2239</v>
      </c>
      <c r="GJ200" s="148" t="s">
        <v>2289</v>
      </c>
      <c r="GK200" s="143" t="s">
        <v>768</v>
      </c>
      <c r="GL200" s="254">
        <v>1</v>
      </c>
      <c r="GM200" s="331">
        <v>0</v>
      </c>
      <c r="GN200" s="331">
        <v>0</v>
      </c>
      <c r="GO200" s="331">
        <v>4</v>
      </c>
      <c r="GP200" s="331">
        <v>0</v>
      </c>
      <c r="GQ200" s="355"/>
      <c r="GR200" s="355"/>
      <c r="GS200" s="355"/>
      <c r="GT200" s="388" t="s">
        <v>2274</v>
      </c>
      <c r="GU200" s="143" t="s">
        <v>2334</v>
      </c>
    </row>
    <row r="201" spans="2:203">
      <c r="B201" s="148" t="s">
        <v>87</v>
      </c>
      <c r="C201" s="147" t="s">
        <v>8</v>
      </c>
      <c r="D201" s="137">
        <v>0</v>
      </c>
      <c r="E201" s="331">
        <v>3</v>
      </c>
      <c r="F201" s="331">
        <v>5</v>
      </c>
      <c r="G201" s="150">
        <v>2</v>
      </c>
      <c r="H201" s="331"/>
      <c r="I201" s="138"/>
      <c r="J201" s="137">
        <v>1</v>
      </c>
      <c r="K201" s="143" t="s">
        <v>2335</v>
      </c>
      <c r="L201" s="164"/>
      <c r="AZ201" s="148" t="s">
        <v>372</v>
      </c>
      <c r="BA201" s="147" t="s">
        <v>11</v>
      </c>
      <c r="BB201" s="137">
        <v>0</v>
      </c>
      <c r="BC201" s="331">
        <v>3</v>
      </c>
      <c r="BD201" s="331">
        <v>1</v>
      </c>
      <c r="BE201" s="150">
        <v>2</v>
      </c>
      <c r="BF201" s="150">
        <v>1</v>
      </c>
      <c r="BG201" s="150">
        <v>0</v>
      </c>
      <c r="BH201" s="331"/>
      <c r="BI201" s="138"/>
      <c r="BJ201" s="149" t="s">
        <v>2217</v>
      </c>
      <c r="BK201" s="143" t="s">
        <v>2280</v>
      </c>
      <c r="BM201" s="148" t="s">
        <v>549</v>
      </c>
      <c r="BN201" s="147" t="s">
        <v>5</v>
      </c>
      <c r="BO201" s="137">
        <v>1</v>
      </c>
      <c r="BP201" s="331">
        <v>0</v>
      </c>
      <c r="BQ201" s="331">
        <v>0</v>
      </c>
      <c r="BR201" s="150">
        <v>3</v>
      </c>
      <c r="BS201" s="150">
        <v>0</v>
      </c>
      <c r="BT201" s="150">
        <v>0</v>
      </c>
      <c r="BU201" s="331"/>
      <c r="BV201" s="138"/>
      <c r="BW201" s="149" t="s">
        <v>2302</v>
      </c>
      <c r="BX201" s="143" t="s">
        <v>2254</v>
      </c>
      <c r="BY201" s="164"/>
      <c r="EZ201" s="148" t="s">
        <v>711</v>
      </c>
      <c r="FA201" s="143" t="s">
        <v>2</v>
      </c>
      <c r="FB201" s="137">
        <v>1</v>
      </c>
      <c r="FC201" s="331">
        <v>0</v>
      </c>
      <c r="FD201" s="331">
        <v>0</v>
      </c>
      <c r="FE201" s="331">
        <v>7</v>
      </c>
      <c r="FF201" s="331">
        <v>0</v>
      </c>
      <c r="FG201" s="138">
        <v>0</v>
      </c>
      <c r="FH201" s="254"/>
      <c r="FI201" s="331"/>
      <c r="FJ201" s="146" t="s">
        <v>2315</v>
      </c>
      <c r="FK201" s="143" t="s">
        <v>1480</v>
      </c>
      <c r="GJ201" s="148" t="s">
        <v>2286</v>
      </c>
      <c r="GK201" s="143" t="s">
        <v>11</v>
      </c>
      <c r="GL201" s="254">
        <v>1</v>
      </c>
      <c r="GM201" s="331">
        <v>0</v>
      </c>
      <c r="GN201" s="331">
        <v>0</v>
      </c>
      <c r="GO201" s="331">
        <v>4</v>
      </c>
      <c r="GP201" s="331">
        <v>0</v>
      </c>
      <c r="GQ201" s="355"/>
      <c r="GR201" s="355"/>
      <c r="GS201" s="355"/>
      <c r="GT201" s="388" t="s">
        <v>2274</v>
      </c>
      <c r="GU201" s="143" t="s">
        <v>2336</v>
      </c>
    </row>
    <row r="202" spans="2:203" ht="13.8" thickBot="1">
      <c r="B202" s="148" t="s">
        <v>87</v>
      </c>
      <c r="C202" s="147" t="s">
        <v>16</v>
      </c>
      <c r="D202" s="137">
        <v>0</v>
      </c>
      <c r="E202" s="331">
        <v>0</v>
      </c>
      <c r="F202" s="331">
        <v>0</v>
      </c>
      <c r="G202" s="150">
        <v>3</v>
      </c>
      <c r="H202" s="331"/>
      <c r="I202" s="138"/>
      <c r="J202" s="137">
        <v>1</v>
      </c>
      <c r="K202" s="143" t="s">
        <v>2337</v>
      </c>
      <c r="L202" s="164"/>
      <c r="AZ202" s="154" t="s">
        <v>372</v>
      </c>
      <c r="BA202" s="155" t="s">
        <v>14</v>
      </c>
      <c r="BB202" s="152">
        <v>0</v>
      </c>
      <c r="BC202" s="156">
        <v>3</v>
      </c>
      <c r="BD202" s="156">
        <v>1</v>
      </c>
      <c r="BE202" s="153">
        <v>2</v>
      </c>
      <c r="BF202" s="153">
        <v>1</v>
      </c>
      <c r="BG202" s="153">
        <v>0</v>
      </c>
      <c r="BH202" s="156"/>
      <c r="BI202" s="157"/>
      <c r="BJ202" s="158" t="s">
        <v>2217</v>
      </c>
      <c r="BK202" s="144" t="s">
        <v>2338</v>
      </c>
      <c r="BM202" s="148" t="s">
        <v>550</v>
      </c>
      <c r="BN202" s="147" t="s">
        <v>5</v>
      </c>
      <c r="BO202" s="137">
        <v>1</v>
      </c>
      <c r="BP202" s="331">
        <v>0</v>
      </c>
      <c r="BQ202" s="331">
        <v>0</v>
      </c>
      <c r="BR202" s="150">
        <v>3</v>
      </c>
      <c r="BS202" s="150">
        <v>0</v>
      </c>
      <c r="BT202" s="150">
        <v>0</v>
      </c>
      <c r="BU202" s="331"/>
      <c r="BV202" s="138"/>
      <c r="BW202" s="149" t="s">
        <v>2302</v>
      </c>
      <c r="BX202" s="143" t="s">
        <v>2256</v>
      </c>
      <c r="BY202" s="164"/>
      <c r="EZ202" s="148" t="s">
        <v>703</v>
      </c>
      <c r="FA202" s="143" t="s">
        <v>3</v>
      </c>
      <c r="FB202" s="137">
        <v>1</v>
      </c>
      <c r="FC202" s="331">
        <v>0</v>
      </c>
      <c r="FD202" s="331">
        <v>0</v>
      </c>
      <c r="FE202" s="331">
        <v>4</v>
      </c>
      <c r="FF202" s="331">
        <v>0</v>
      </c>
      <c r="FG202" s="138">
        <v>0</v>
      </c>
      <c r="FH202" s="254"/>
      <c r="FI202" s="331"/>
      <c r="FJ202" s="146" t="s">
        <v>2315</v>
      </c>
      <c r="FK202" s="143" t="s">
        <v>1508</v>
      </c>
      <c r="GJ202" s="148" t="s">
        <v>2289</v>
      </c>
      <c r="GK202" s="143" t="s">
        <v>11</v>
      </c>
      <c r="GL202" s="254">
        <v>1</v>
      </c>
      <c r="GM202" s="331">
        <v>0</v>
      </c>
      <c r="GN202" s="331">
        <v>0</v>
      </c>
      <c r="GO202" s="331">
        <v>4</v>
      </c>
      <c r="GP202" s="331">
        <v>0</v>
      </c>
      <c r="GQ202" s="355"/>
      <c r="GR202" s="355"/>
      <c r="GS202" s="355"/>
      <c r="GT202" s="388" t="s">
        <v>2274</v>
      </c>
      <c r="GU202" s="143" t="s">
        <v>2011</v>
      </c>
    </row>
    <row r="203" spans="2:203">
      <c r="B203" s="148" t="s">
        <v>89</v>
      </c>
      <c r="C203" s="147" t="s">
        <v>1</v>
      </c>
      <c r="D203" s="137">
        <v>0</v>
      </c>
      <c r="E203" s="331">
        <v>0</v>
      </c>
      <c r="F203" s="331">
        <v>0</v>
      </c>
      <c r="G203" s="150">
        <v>7</v>
      </c>
      <c r="H203" s="331"/>
      <c r="I203" s="138"/>
      <c r="J203" s="137">
        <v>1</v>
      </c>
      <c r="K203" s="143" t="s">
        <v>1517</v>
      </c>
      <c r="L203" s="164"/>
      <c r="BM203" s="148" t="s">
        <v>549</v>
      </c>
      <c r="BN203" s="147" t="s">
        <v>6</v>
      </c>
      <c r="BO203" s="137">
        <v>1</v>
      </c>
      <c r="BP203" s="331">
        <v>0</v>
      </c>
      <c r="BQ203" s="331">
        <v>0</v>
      </c>
      <c r="BR203" s="150">
        <v>3</v>
      </c>
      <c r="BS203" s="150">
        <v>0</v>
      </c>
      <c r="BT203" s="150">
        <v>0</v>
      </c>
      <c r="BU203" s="331"/>
      <c r="BV203" s="138"/>
      <c r="BW203" s="149" t="s">
        <v>2302</v>
      </c>
      <c r="BX203" s="143" t="s">
        <v>2339</v>
      </c>
      <c r="BY203" s="164"/>
      <c r="EZ203" s="148" t="s">
        <v>711</v>
      </c>
      <c r="FA203" s="143" t="s">
        <v>3</v>
      </c>
      <c r="FB203" s="137">
        <v>1</v>
      </c>
      <c r="FC203" s="331">
        <v>0</v>
      </c>
      <c r="FD203" s="331">
        <v>0</v>
      </c>
      <c r="FE203" s="331">
        <v>4</v>
      </c>
      <c r="FF203" s="331">
        <v>0</v>
      </c>
      <c r="FG203" s="138">
        <v>0</v>
      </c>
      <c r="FH203" s="254"/>
      <c r="FI203" s="331"/>
      <c r="FJ203" s="146" t="s">
        <v>2315</v>
      </c>
      <c r="FK203" s="143" t="s">
        <v>1505</v>
      </c>
      <c r="GJ203" s="148" t="s">
        <v>2286</v>
      </c>
      <c r="GK203" s="143" t="s">
        <v>559</v>
      </c>
      <c r="GL203" s="254">
        <v>1</v>
      </c>
      <c r="GM203" s="331">
        <v>0</v>
      </c>
      <c r="GN203" s="331">
        <v>0</v>
      </c>
      <c r="GO203" s="331">
        <v>4</v>
      </c>
      <c r="GP203" s="331">
        <v>0</v>
      </c>
      <c r="GQ203" s="355"/>
      <c r="GR203" s="355"/>
      <c r="GS203" s="355"/>
      <c r="GT203" s="388" t="s">
        <v>2274</v>
      </c>
      <c r="GU203" s="143" t="s">
        <v>2340</v>
      </c>
    </row>
    <row r="204" spans="2:203">
      <c r="B204" s="148" t="s">
        <v>89</v>
      </c>
      <c r="C204" s="147" t="s">
        <v>2</v>
      </c>
      <c r="D204" s="137">
        <v>0</v>
      </c>
      <c r="E204" s="331">
        <v>0</v>
      </c>
      <c r="F204" s="331">
        <v>0</v>
      </c>
      <c r="G204" s="150">
        <v>7</v>
      </c>
      <c r="H204" s="331"/>
      <c r="I204" s="138"/>
      <c r="J204" s="137">
        <v>1</v>
      </c>
      <c r="K204" s="143" t="s">
        <v>1529</v>
      </c>
      <c r="L204" s="164"/>
      <c r="BM204" s="148" t="s">
        <v>550</v>
      </c>
      <c r="BN204" s="147" t="s">
        <v>6</v>
      </c>
      <c r="BO204" s="137">
        <v>1</v>
      </c>
      <c r="BP204" s="331">
        <v>0</v>
      </c>
      <c r="BQ204" s="331">
        <v>0</v>
      </c>
      <c r="BR204" s="150">
        <v>3</v>
      </c>
      <c r="BS204" s="150">
        <v>0</v>
      </c>
      <c r="BT204" s="150">
        <v>0</v>
      </c>
      <c r="BU204" s="331"/>
      <c r="BV204" s="138"/>
      <c r="BW204" s="149" t="s">
        <v>2302</v>
      </c>
      <c r="BX204" s="143" t="s">
        <v>2341</v>
      </c>
      <c r="BY204" s="164"/>
      <c r="EZ204" s="148" t="s">
        <v>703</v>
      </c>
      <c r="FA204" s="143" t="s">
        <v>4</v>
      </c>
      <c r="FB204" s="137">
        <v>1</v>
      </c>
      <c r="FC204" s="331">
        <v>0</v>
      </c>
      <c r="FD204" s="331">
        <v>0</v>
      </c>
      <c r="FE204" s="331">
        <v>4</v>
      </c>
      <c r="FF204" s="331">
        <v>0</v>
      </c>
      <c r="FG204" s="138">
        <v>0</v>
      </c>
      <c r="FH204" s="254"/>
      <c r="FI204" s="331"/>
      <c r="FJ204" s="146" t="s">
        <v>2315</v>
      </c>
      <c r="FK204" s="143" t="s">
        <v>1579</v>
      </c>
      <c r="GJ204" s="148" t="s">
        <v>2289</v>
      </c>
      <c r="GK204" s="143" t="s">
        <v>559</v>
      </c>
      <c r="GL204" s="254">
        <v>1</v>
      </c>
      <c r="GM204" s="331">
        <v>0</v>
      </c>
      <c r="GN204" s="331">
        <v>0</v>
      </c>
      <c r="GO204" s="331">
        <v>4</v>
      </c>
      <c r="GP204" s="331">
        <v>0</v>
      </c>
      <c r="GQ204" s="355"/>
      <c r="GR204" s="355"/>
      <c r="GS204" s="355"/>
      <c r="GT204" s="388" t="s">
        <v>2274</v>
      </c>
      <c r="GU204" s="143" t="s">
        <v>2024</v>
      </c>
    </row>
    <row r="205" spans="2:203">
      <c r="B205" s="148" t="s">
        <v>89</v>
      </c>
      <c r="C205" s="147" t="s">
        <v>3</v>
      </c>
      <c r="D205" s="137">
        <v>1</v>
      </c>
      <c r="E205" s="331">
        <v>0</v>
      </c>
      <c r="F205" s="331">
        <v>0</v>
      </c>
      <c r="G205" s="150">
        <v>3</v>
      </c>
      <c r="H205" s="331"/>
      <c r="I205" s="138"/>
      <c r="J205" s="137">
        <v>1</v>
      </c>
      <c r="K205" s="143" t="s">
        <v>2342</v>
      </c>
      <c r="L205" s="164"/>
      <c r="BM205" s="148" t="s">
        <v>549</v>
      </c>
      <c r="BN205" s="147" t="s">
        <v>7</v>
      </c>
      <c r="BO205" s="137">
        <v>1</v>
      </c>
      <c r="BP205" s="331">
        <v>0</v>
      </c>
      <c r="BQ205" s="331">
        <v>0</v>
      </c>
      <c r="BR205" s="150">
        <v>3</v>
      </c>
      <c r="BS205" s="150">
        <v>0</v>
      </c>
      <c r="BT205" s="150">
        <v>0</v>
      </c>
      <c r="BU205" s="331"/>
      <c r="BV205" s="138"/>
      <c r="BW205" s="149" t="s">
        <v>2302</v>
      </c>
      <c r="BX205" s="143" t="s">
        <v>2343</v>
      </c>
      <c r="BY205" s="164"/>
      <c r="EZ205" s="148" t="s">
        <v>711</v>
      </c>
      <c r="FA205" s="143" t="s">
        <v>4</v>
      </c>
      <c r="FB205" s="137">
        <v>1</v>
      </c>
      <c r="FC205" s="331">
        <v>0</v>
      </c>
      <c r="FD205" s="331">
        <v>0</v>
      </c>
      <c r="FE205" s="331">
        <v>4</v>
      </c>
      <c r="FF205" s="331">
        <v>0</v>
      </c>
      <c r="FG205" s="138">
        <v>0</v>
      </c>
      <c r="FH205" s="254"/>
      <c r="FI205" s="331"/>
      <c r="FJ205" s="146" t="s">
        <v>2315</v>
      </c>
      <c r="FK205" s="143" t="s">
        <v>2344</v>
      </c>
      <c r="GJ205" s="148" t="s">
        <v>2286</v>
      </c>
      <c r="GK205" s="143" t="s">
        <v>13</v>
      </c>
      <c r="GL205" s="254">
        <v>1</v>
      </c>
      <c r="GM205" s="331">
        <v>0</v>
      </c>
      <c r="GN205" s="331">
        <v>0</v>
      </c>
      <c r="GO205" s="331">
        <v>4</v>
      </c>
      <c r="GP205" s="331">
        <v>0</v>
      </c>
      <c r="GQ205" s="355"/>
      <c r="GR205" s="355"/>
      <c r="GS205" s="355"/>
      <c r="GT205" s="388" t="s">
        <v>2274</v>
      </c>
      <c r="GU205" s="143" t="s">
        <v>2029</v>
      </c>
    </row>
    <row r="206" spans="2:203">
      <c r="B206" s="148" t="s">
        <v>89</v>
      </c>
      <c r="C206" s="147" t="s">
        <v>4</v>
      </c>
      <c r="D206" s="137">
        <v>1</v>
      </c>
      <c r="E206" s="331">
        <v>0</v>
      </c>
      <c r="F206" s="331">
        <v>0</v>
      </c>
      <c r="G206" s="150">
        <v>3</v>
      </c>
      <c r="H206" s="331"/>
      <c r="I206" s="138"/>
      <c r="J206" s="137">
        <v>1</v>
      </c>
      <c r="K206" s="143" t="s">
        <v>2345</v>
      </c>
      <c r="L206" s="164"/>
      <c r="BM206" s="148" t="s">
        <v>550</v>
      </c>
      <c r="BN206" s="147" t="s">
        <v>7</v>
      </c>
      <c r="BO206" s="137">
        <v>1</v>
      </c>
      <c r="BP206" s="331">
        <v>0</v>
      </c>
      <c r="BQ206" s="331">
        <v>0</v>
      </c>
      <c r="BR206" s="150">
        <v>3</v>
      </c>
      <c r="BS206" s="150">
        <v>0</v>
      </c>
      <c r="BT206" s="150">
        <v>0</v>
      </c>
      <c r="BU206" s="331"/>
      <c r="BV206" s="138"/>
      <c r="BW206" s="149" t="s">
        <v>2302</v>
      </c>
      <c r="BX206" s="143" t="s">
        <v>2346</v>
      </c>
      <c r="BY206" s="164"/>
      <c r="EZ206" s="148" t="s">
        <v>703</v>
      </c>
      <c r="FA206" s="143" t="s">
        <v>5</v>
      </c>
      <c r="FB206" s="137">
        <v>1</v>
      </c>
      <c r="FC206" s="331">
        <v>0</v>
      </c>
      <c r="FD206" s="331">
        <v>0</v>
      </c>
      <c r="FE206" s="331">
        <v>4</v>
      </c>
      <c r="FF206" s="331">
        <v>0</v>
      </c>
      <c r="FG206" s="138">
        <v>0</v>
      </c>
      <c r="FH206" s="254"/>
      <c r="FI206" s="331"/>
      <c r="FJ206" s="146" t="s">
        <v>2315</v>
      </c>
      <c r="FK206" s="143" t="s">
        <v>2347</v>
      </c>
      <c r="GJ206" s="148" t="s">
        <v>2289</v>
      </c>
      <c r="GK206" s="143" t="s">
        <v>13</v>
      </c>
      <c r="GL206" s="254">
        <v>0</v>
      </c>
      <c r="GM206" s="331">
        <v>0</v>
      </c>
      <c r="GN206" s="331">
        <v>0</v>
      </c>
      <c r="GO206" s="331">
        <v>4</v>
      </c>
      <c r="GP206" s="331">
        <v>0</v>
      </c>
      <c r="GQ206" s="355"/>
      <c r="GR206" s="355"/>
      <c r="GS206" s="355"/>
      <c r="GT206" s="388" t="s">
        <v>2274</v>
      </c>
      <c r="GU206" s="143" t="s">
        <v>2033</v>
      </c>
    </row>
    <row r="207" spans="2:203">
      <c r="B207" s="148" t="s">
        <v>89</v>
      </c>
      <c r="C207" s="147" t="s">
        <v>5</v>
      </c>
      <c r="D207" s="137">
        <v>1</v>
      </c>
      <c r="E207" s="331">
        <v>0</v>
      </c>
      <c r="F207" s="331">
        <v>0</v>
      </c>
      <c r="G207" s="150">
        <v>3</v>
      </c>
      <c r="H207" s="331"/>
      <c r="I207" s="138"/>
      <c r="J207" s="137">
        <v>1</v>
      </c>
      <c r="K207" s="143" t="s">
        <v>2348</v>
      </c>
      <c r="L207" s="164"/>
      <c r="BM207" s="148" t="s">
        <v>549</v>
      </c>
      <c r="BN207" s="147" t="s">
        <v>8</v>
      </c>
      <c r="BO207" s="137">
        <v>1</v>
      </c>
      <c r="BP207" s="331">
        <v>0</v>
      </c>
      <c r="BQ207" s="331">
        <v>0</v>
      </c>
      <c r="BR207" s="150">
        <v>3</v>
      </c>
      <c r="BS207" s="150">
        <v>0</v>
      </c>
      <c r="BT207" s="150">
        <v>0</v>
      </c>
      <c r="BU207" s="331"/>
      <c r="BV207" s="138"/>
      <c r="BW207" s="149" t="s">
        <v>2302</v>
      </c>
      <c r="BX207" s="143" t="s">
        <v>2349</v>
      </c>
      <c r="BY207" s="164"/>
      <c r="EZ207" s="148" t="s">
        <v>711</v>
      </c>
      <c r="FA207" s="143" t="s">
        <v>5</v>
      </c>
      <c r="FB207" s="137">
        <v>1</v>
      </c>
      <c r="FC207" s="331">
        <v>0</v>
      </c>
      <c r="FD207" s="331">
        <v>0</v>
      </c>
      <c r="FE207" s="331">
        <v>4</v>
      </c>
      <c r="FF207" s="331">
        <v>0</v>
      </c>
      <c r="FG207" s="138">
        <v>0</v>
      </c>
      <c r="FH207" s="254"/>
      <c r="FI207" s="331"/>
      <c r="FJ207" s="146" t="s">
        <v>2315</v>
      </c>
      <c r="FK207" s="143" t="s">
        <v>2350</v>
      </c>
      <c r="GJ207" s="148" t="s">
        <v>2286</v>
      </c>
      <c r="GK207" s="143" t="s">
        <v>558</v>
      </c>
      <c r="GL207" s="254">
        <v>1</v>
      </c>
      <c r="GM207" s="331">
        <v>0</v>
      </c>
      <c r="GN207" s="331">
        <v>0</v>
      </c>
      <c r="GO207" s="331">
        <v>4</v>
      </c>
      <c r="GP207" s="331">
        <v>0</v>
      </c>
      <c r="GQ207" s="355"/>
      <c r="GR207" s="355"/>
      <c r="GS207" s="355"/>
      <c r="GT207" s="388" t="s">
        <v>2274</v>
      </c>
      <c r="GU207" s="143" t="s">
        <v>2037</v>
      </c>
    </row>
    <row r="208" spans="2:203">
      <c r="B208" s="148" t="s">
        <v>89</v>
      </c>
      <c r="C208" s="147" t="s">
        <v>6</v>
      </c>
      <c r="D208" s="137">
        <v>1</v>
      </c>
      <c r="E208" s="331">
        <v>0</v>
      </c>
      <c r="F208" s="331">
        <v>0</v>
      </c>
      <c r="G208" s="150">
        <v>3</v>
      </c>
      <c r="H208" s="331"/>
      <c r="I208" s="138"/>
      <c r="J208" s="137">
        <v>1</v>
      </c>
      <c r="K208" s="143" t="s">
        <v>2351</v>
      </c>
      <c r="L208" s="164"/>
      <c r="BM208" s="148" t="s">
        <v>550</v>
      </c>
      <c r="BN208" s="147" t="s">
        <v>8</v>
      </c>
      <c r="BO208" s="137">
        <v>1</v>
      </c>
      <c r="BP208" s="331">
        <v>0</v>
      </c>
      <c r="BQ208" s="331">
        <v>0</v>
      </c>
      <c r="BR208" s="150">
        <v>3</v>
      </c>
      <c r="BS208" s="150">
        <v>0</v>
      </c>
      <c r="BT208" s="150">
        <v>0</v>
      </c>
      <c r="BU208" s="331"/>
      <c r="BV208" s="138"/>
      <c r="BW208" s="149" t="s">
        <v>2302</v>
      </c>
      <c r="BX208" s="143" t="s">
        <v>2352</v>
      </c>
      <c r="BY208" s="164"/>
      <c r="EZ208" s="148" t="s">
        <v>703</v>
      </c>
      <c r="FA208" s="143" t="s">
        <v>6</v>
      </c>
      <c r="FB208" s="137">
        <v>1</v>
      </c>
      <c r="FC208" s="331">
        <v>0</v>
      </c>
      <c r="FD208" s="331">
        <v>0</v>
      </c>
      <c r="FE208" s="331">
        <v>4</v>
      </c>
      <c r="FF208" s="331">
        <v>0</v>
      </c>
      <c r="FG208" s="138">
        <v>0</v>
      </c>
      <c r="FH208" s="254"/>
      <c r="FI208" s="331"/>
      <c r="FJ208" s="146" t="s">
        <v>2315</v>
      </c>
      <c r="FK208" s="143" t="s">
        <v>2353</v>
      </c>
      <c r="GJ208" s="148" t="s">
        <v>2289</v>
      </c>
      <c r="GK208" s="143" t="s">
        <v>558</v>
      </c>
      <c r="GL208" s="254">
        <v>0</v>
      </c>
      <c r="GM208" s="331">
        <v>0</v>
      </c>
      <c r="GN208" s="331">
        <v>0</v>
      </c>
      <c r="GO208" s="331">
        <v>4</v>
      </c>
      <c r="GP208" s="331">
        <v>0</v>
      </c>
      <c r="GQ208" s="355"/>
      <c r="GR208" s="355"/>
      <c r="GS208" s="355"/>
      <c r="GT208" s="388" t="s">
        <v>2274</v>
      </c>
      <c r="GU208" s="143" t="s">
        <v>2041</v>
      </c>
    </row>
    <row r="209" spans="2:203">
      <c r="B209" s="148" t="s">
        <v>89</v>
      </c>
      <c r="C209" s="147" t="s">
        <v>7</v>
      </c>
      <c r="D209" s="137">
        <v>1</v>
      </c>
      <c r="E209" s="331">
        <v>0</v>
      </c>
      <c r="F209" s="331">
        <v>0</v>
      </c>
      <c r="G209" s="150">
        <v>3</v>
      </c>
      <c r="H209" s="331"/>
      <c r="I209" s="138"/>
      <c r="J209" s="137">
        <v>1</v>
      </c>
      <c r="K209" s="143" t="s">
        <v>2354</v>
      </c>
      <c r="L209" s="164"/>
      <c r="BM209" s="148" t="s">
        <v>549</v>
      </c>
      <c r="BN209" s="147" t="s">
        <v>9</v>
      </c>
      <c r="BO209" s="137">
        <v>1</v>
      </c>
      <c r="BP209" s="331">
        <v>0</v>
      </c>
      <c r="BQ209" s="331">
        <v>0</v>
      </c>
      <c r="BR209" s="150">
        <v>3</v>
      </c>
      <c r="BS209" s="150">
        <v>0</v>
      </c>
      <c r="BT209" s="150">
        <v>0</v>
      </c>
      <c r="BU209" s="331"/>
      <c r="BV209" s="138"/>
      <c r="BW209" s="149" t="s">
        <v>2302</v>
      </c>
      <c r="BX209" s="143" t="s">
        <v>2355</v>
      </c>
      <c r="BY209" s="164"/>
      <c r="EZ209" s="148" t="s">
        <v>711</v>
      </c>
      <c r="FA209" s="143" t="s">
        <v>6</v>
      </c>
      <c r="FB209" s="137">
        <v>1</v>
      </c>
      <c r="FC209" s="331">
        <v>0</v>
      </c>
      <c r="FD209" s="331">
        <v>0</v>
      </c>
      <c r="FE209" s="331">
        <v>4</v>
      </c>
      <c r="FF209" s="331">
        <v>0</v>
      </c>
      <c r="FG209" s="138">
        <v>0</v>
      </c>
      <c r="FH209" s="254"/>
      <c r="FI209" s="331"/>
      <c r="FJ209" s="146" t="s">
        <v>2315</v>
      </c>
      <c r="FK209" s="143" t="s">
        <v>2356</v>
      </c>
      <c r="GJ209" s="148" t="s">
        <v>829</v>
      </c>
      <c r="GK209" s="143" t="s">
        <v>310</v>
      </c>
      <c r="GL209" s="254">
        <v>0</v>
      </c>
      <c r="GM209" s="331">
        <v>0</v>
      </c>
      <c r="GN209" s="331">
        <v>0</v>
      </c>
      <c r="GO209" s="331">
        <v>7</v>
      </c>
      <c r="GP209" s="331">
        <v>0</v>
      </c>
      <c r="GQ209" s="355"/>
      <c r="GR209" s="355"/>
      <c r="GS209" s="355"/>
      <c r="GT209" s="388" t="s">
        <v>2274</v>
      </c>
      <c r="GU209" s="143" t="s">
        <v>2251</v>
      </c>
    </row>
    <row r="210" spans="2:203">
      <c r="B210" s="148" t="s">
        <v>89</v>
      </c>
      <c r="C210" s="147" t="s">
        <v>8</v>
      </c>
      <c r="D210" s="137">
        <v>2</v>
      </c>
      <c r="E210" s="331">
        <v>3</v>
      </c>
      <c r="F210" s="331">
        <v>1</v>
      </c>
      <c r="G210" s="150">
        <v>2</v>
      </c>
      <c r="H210" s="331"/>
      <c r="I210" s="138"/>
      <c r="J210" s="137">
        <v>1</v>
      </c>
      <c r="K210" s="143" t="s">
        <v>2357</v>
      </c>
      <c r="L210" s="164"/>
      <c r="BM210" s="148" t="s">
        <v>550</v>
      </c>
      <c r="BN210" s="147" t="s">
        <v>9</v>
      </c>
      <c r="BO210" s="137">
        <v>1</v>
      </c>
      <c r="BP210" s="331">
        <v>0</v>
      </c>
      <c r="BQ210" s="331">
        <v>0</v>
      </c>
      <c r="BR210" s="150">
        <v>3</v>
      </c>
      <c r="BS210" s="150">
        <v>0</v>
      </c>
      <c r="BT210" s="150">
        <v>0</v>
      </c>
      <c r="BU210" s="331"/>
      <c r="BV210" s="138"/>
      <c r="BW210" s="149" t="s">
        <v>2302</v>
      </c>
      <c r="BX210" s="143" t="s">
        <v>2358</v>
      </c>
      <c r="BY210" s="164"/>
      <c r="EZ210" s="148" t="s">
        <v>703</v>
      </c>
      <c r="FA210" s="143" t="s">
        <v>7</v>
      </c>
      <c r="FB210" s="137">
        <v>1</v>
      </c>
      <c r="FC210" s="331">
        <v>0</v>
      </c>
      <c r="FD210" s="331">
        <v>0</v>
      </c>
      <c r="FE210" s="331">
        <v>4</v>
      </c>
      <c r="FF210" s="331">
        <v>0</v>
      </c>
      <c r="FG210" s="138">
        <v>0</v>
      </c>
      <c r="FH210" s="254"/>
      <c r="FI210" s="331"/>
      <c r="FJ210" s="146" t="s">
        <v>2315</v>
      </c>
      <c r="FK210" s="143" t="s">
        <v>2359</v>
      </c>
      <c r="GJ210" s="148" t="s">
        <v>829</v>
      </c>
      <c r="GK210" s="143" t="s">
        <v>1824</v>
      </c>
      <c r="GL210" s="254">
        <v>0</v>
      </c>
      <c r="GM210" s="331">
        <v>0</v>
      </c>
      <c r="GN210" s="331">
        <v>0</v>
      </c>
      <c r="GO210" s="331">
        <v>7</v>
      </c>
      <c r="GP210" s="331">
        <v>0</v>
      </c>
      <c r="GQ210" s="355"/>
      <c r="GR210" s="355"/>
      <c r="GS210" s="355"/>
      <c r="GT210" s="388" t="s">
        <v>2274</v>
      </c>
      <c r="GU210" s="143" t="s">
        <v>1371</v>
      </c>
    </row>
    <row r="211" spans="2:203">
      <c r="B211" s="148" t="s">
        <v>91</v>
      </c>
      <c r="C211" s="147" t="s">
        <v>1</v>
      </c>
      <c r="D211" s="137">
        <v>0</v>
      </c>
      <c r="E211" s="331">
        <v>0</v>
      </c>
      <c r="F211" s="331">
        <v>0</v>
      </c>
      <c r="G211" s="150">
        <v>7</v>
      </c>
      <c r="H211" s="331"/>
      <c r="I211" s="138"/>
      <c r="J211" s="137">
        <v>1</v>
      </c>
      <c r="K211" s="143" t="s">
        <v>1517</v>
      </c>
      <c r="L211" s="164"/>
      <c r="BM211" s="148" t="s">
        <v>549</v>
      </c>
      <c r="BN211" s="147" t="s">
        <v>10</v>
      </c>
      <c r="BO211" s="137">
        <v>1</v>
      </c>
      <c r="BP211" s="331">
        <v>0</v>
      </c>
      <c r="BQ211" s="331">
        <v>0</v>
      </c>
      <c r="BR211" s="150">
        <v>3</v>
      </c>
      <c r="BS211" s="150">
        <v>0</v>
      </c>
      <c r="BT211" s="150">
        <v>0</v>
      </c>
      <c r="BU211" s="331"/>
      <c r="BV211" s="138"/>
      <c r="BW211" s="149" t="s">
        <v>2302</v>
      </c>
      <c r="BX211" s="143" t="s">
        <v>2281</v>
      </c>
      <c r="BY211" s="164"/>
      <c r="EZ211" s="148" t="s">
        <v>711</v>
      </c>
      <c r="FA211" s="143" t="s">
        <v>7</v>
      </c>
      <c r="FB211" s="137">
        <v>1</v>
      </c>
      <c r="FC211" s="331">
        <v>0</v>
      </c>
      <c r="FD211" s="331">
        <v>0</v>
      </c>
      <c r="FE211" s="331">
        <v>4</v>
      </c>
      <c r="FF211" s="331">
        <v>0</v>
      </c>
      <c r="FG211" s="138">
        <v>0</v>
      </c>
      <c r="FH211" s="254"/>
      <c r="FI211" s="331"/>
      <c r="FJ211" s="146" t="s">
        <v>2315</v>
      </c>
      <c r="FK211" s="143" t="s">
        <v>2360</v>
      </c>
      <c r="GJ211" s="148" t="s">
        <v>829</v>
      </c>
      <c r="GK211" s="143" t="s">
        <v>1200</v>
      </c>
      <c r="GL211" s="254">
        <v>0</v>
      </c>
      <c r="GM211" s="331">
        <v>0</v>
      </c>
      <c r="GN211" s="331">
        <v>0</v>
      </c>
      <c r="GO211" s="331">
        <v>4</v>
      </c>
      <c r="GP211" s="331">
        <v>0</v>
      </c>
      <c r="GQ211" s="355"/>
      <c r="GR211" s="355"/>
      <c r="GS211" s="355"/>
      <c r="GT211" s="388" t="s">
        <v>2274</v>
      </c>
      <c r="GU211" s="143" t="s">
        <v>1736</v>
      </c>
    </row>
    <row r="212" spans="2:203">
      <c r="B212" s="148" t="s">
        <v>91</v>
      </c>
      <c r="C212" s="147" t="s">
        <v>2</v>
      </c>
      <c r="D212" s="137">
        <v>0</v>
      </c>
      <c r="E212" s="331">
        <v>0</v>
      </c>
      <c r="F212" s="331">
        <v>0</v>
      </c>
      <c r="G212" s="150">
        <v>7</v>
      </c>
      <c r="H212" s="331"/>
      <c r="I212" s="138"/>
      <c r="J212" s="137">
        <v>1</v>
      </c>
      <c r="K212" s="143" t="s">
        <v>1529</v>
      </c>
      <c r="L212" s="164"/>
      <c r="BM212" s="148" t="s">
        <v>550</v>
      </c>
      <c r="BN212" s="147" t="s">
        <v>10</v>
      </c>
      <c r="BO212" s="137">
        <v>1</v>
      </c>
      <c r="BP212" s="331">
        <v>0</v>
      </c>
      <c r="BQ212" s="331">
        <v>0</v>
      </c>
      <c r="BR212" s="150">
        <v>3</v>
      </c>
      <c r="BS212" s="150">
        <v>0</v>
      </c>
      <c r="BT212" s="150">
        <v>0</v>
      </c>
      <c r="BU212" s="331"/>
      <c r="BV212" s="138"/>
      <c r="BW212" s="149" t="s">
        <v>2302</v>
      </c>
      <c r="BX212" s="143" t="s">
        <v>2285</v>
      </c>
      <c r="BY212" s="164"/>
      <c r="EZ212" s="148" t="s">
        <v>703</v>
      </c>
      <c r="FA212" s="143" t="s">
        <v>8</v>
      </c>
      <c r="FB212" s="137">
        <v>1</v>
      </c>
      <c r="FC212" s="331">
        <v>0</v>
      </c>
      <c r="FD212" s="331">
        <v>0</v>
      </c>
      <c r="FE212" s="331">
        <v>4</v>
      </c>
      <c r="FF212" s="331">
        <v>0</v>
      </c>
      <c r="FG212" s="138">
        <v>0</v>
      </c>
      <c r="FH212" s="254"/>
      <c r="FI212" s="331"/>
      <c r="FJ212" s="146" t="s">
        <v>2315</v>
      </c>
      <c r="FK212" s="143" t="s">
        <v>2361</v>
      </c>
      <c r="GJ212" s="148" t="s">
        <v>829</v>
      </c>
      <c r="GK212" s="143" t="s">
        <v>657</v>
      </c>
      <c r="GL212" s="254">
        <v>2</v>
      </c>
      <c r="GM212" s="331">
        <v>1</v>
      </c>
      <c r="GN212" s="331">
        <v>0</v>
      </c>
      <c r="GO212" s="331">
        <v>1</v>
      </c>
      <c r="GP212" s="331">
        <v>2</v>
      </c>
      <c r="GQ212" s="355"/>
      <c r="GR212" s="355"/>
      <c r="GS212" s="355"/>
      <c r="GT212" s="388" t="s">
        <v>2274</v>
      </c>
      <c r="GU212" s="143" t="s">
        <v>1836</v>
      </c>
    </row>
    <row r="213" spans="2:203">
      <c r="B213" s="148" t="s">
        <v>91</v>
      </c>
      <c r="C213" s="147" t="s">
        <v>3</v>
      </c>
      <c r="D213" s="137">
        <v>1</v>
      </c>
      <c r="E213" s="331">
        <v>0</v>
      </c>
      <c r="F213" s="331">
        <v>0</v>
      </c>
      <c r="G213" s="150">
        <v>3</v>
      </c>
      <c r="H213" s="331"/>
      <c r="I213" s="138"/>
      <c r="J213" s="137">
        <v>1</v>
      </c>
      <c r="K213" s="143" t="s">
        <v>2362</v>
      </c>
      <c r="L213" s="164"/>
      <c r="BM213" s="148" t="s">
        <v>549</v>
      </c>
      <c r="BN213" s="147" t="s">
        <v>11</v>
      </c>
      <c r="BO213" s="137">
        <v>1</v>
      </c>
      <c r="BP213" s="331">
        <v>0</v>
      </c>
      <c r="BQ213" s="331">
        <v>0</v>
      </c>
      <c r="BR213" s="150">
        <v>3</v>
      </c>
      <c r="BS213" s="150">
        <v>0</v>
      </c>
      <c r="BT213" s="150">
        <v>0</v>
      </c>
      <c r="BU213" s="331"/>
      <c r="BV213" s="138"/>
      <c r="BW213" s="149" t="s">
        <v>2302</v>
      </c>
      <c r="BX213" s="143" t="s">
        <v>2288</v>
      </c>
      <c r="BY213" s="164"/>
      <c r="EZ213" s="148" t="s">
        <v>711</v>
      </c>
      <c r="FA213" s="143" t="s">
        <v>8</v>
      </c>
      <c r="FB213" s="137">
        <v>1</v>
      </c>
      <c r="FC213" s="331">
        <v>0</v>
      </c>
      <c r="FD213" s="331">
        <v>0</v>
      </c>
      <c r="FE213" s="331">
        <v>4</v>
      </c>
      <c r="FF213" s="331">
        <v>0</v>
      </c>
      <c r="FG213" s="138">
        <v>0</v>
      </c>
      <c r="FH213" s="254"/>
      <c r="FI213" s="331"/>
      <c r="FJ213" s="146" t="s">
        <v>2315</v>
      </c>
      <c r="FK213" s="143" t="s">
        <v>2363</v>
      </c>
      <c r="GJ213" s="148" t="s">
        <v>829</v>
      </c>
      <c r="GK213" s="143" t="s">
        <v>1463</v>
      </c>
      <c r="GL213" s="254">
        <v>2</v>
      </c>
      <c r="GM213" s="331">
        <v>1</v>
      </c>
      <c r="GN213" s="331">
        <v>1</v>
      </c>
      <c r="GO213" s="331">
        <v>1</v>
      </c>
      <c r="GP213" s="331">
        <v>1</v>
      </c>
      <c r="GQ213" s="355"/>
      <c r="GR213" s="355"/>
      <c r="GS213" s="355"/>
      <c r="GT213" s="388" t="s">
        <v>2274</v>
      </c>
      <c r="GU213" s="387" t="s">
        <v>2364</v>
      </c>
    </row>
    <row r="214" spans="2:203">
      <c r="B214" s="148" t="s">
        <v>91</v>
      </c>
      <c r="C214" s="147" t="s">
        <v>4</v>
      </c>
      <c r="D214" s="137">
        <v>1</v>
      </c>
      <c r="E214" s="331">
        <v>0</v>
      </c>
      <c r="F214" s="331">
        <v>0</v>
      </c>
      <c r="G214" s="150">
        <v>3</v>
      </c>
      <c r="H214" s="331"/>
      <c r="I214" s="138"/>
      <c r="J214" s="137">
        <v>1</v>
      </c>
      <c r="K214" s="143" t="s">
        <v>2365</v>
      </c>
      <c r="L214" s="164"/>
      <c r="BM214" s="148" t="s">
        <v>550</v>
      </c>
      <c r="BN214" s="147" t="s">
        <v>11</v>
      </c>
      <c r="BO214" s="137">
        <v>1</v>
      </c>
      <c r="BP214" s="331">
        <v>0</v>
      </c>
      <c r="BQ214" s="331">
        <v>0</v>
      </c>
      <c r="BR214" s="150">
        <v>3</v>
      </c>
      <c r="BS214" s="150">
        <v>0</v>
      </c>
      <c r="BT214" s="150">
        <v>0</v>
      </c>
      <c r="BU214" s="331"/>
      <c r="BV214" s="138"/>
      <c r="BW214" s="149" t="s">
        <v>2302</v>
      </c>
      <c r="BX214" s="143" t="s">
        <v>2291</v>
      </c>
      <c r="BY214" s="164"/>
      <c r="EZ214" s="148" t="s">
        <v>703</v>
      </c>
      <c r="FA214" s="143" t="s">
        <v>9</v>
      </c>
      <c r="FB214" s="137">
        <v>1</v>
      </c>
      <c r="FC214" s="331">
        <v>0</v>
      </c>
      <c r="FD214" s="331">
        <v>0</v>
      </c>
      <c r="FE214" s="331">
        <v>4</v>
      </c>
      <c r="FF214" s="331">
        <v>0</v>
      </c>
      <c r="FG214" s="138">
        <v>0</v>
      </c>
      <c r="FH214" s="254"/>
      <c r="FI214" s="331"/>
      <c r="FJ214" s="146" t="s">
        <v>2315</v>
      </c>
      <c r="FK214" s="143" t="s">
        <v>2366</v>
      </c>
      <c r="GJ214" s="148" t="s">
        <v>829</v>
      </c>
      <c r="GK214" s="143" t="s">
        <v>1485</v>
      </c>
      <c r="GL214" s="254">
        <v>2</v>
      </c>
      <c r="GM214" s="331">
        <v>1</v>
      </c>
      <c r="GN214" s="331">
        <v>51</v>
      </c>
      <c r="GO214" s="331">
        <v>1</v>
      </c>
      <c r="GP214" s="331">
        <v>1</v>
      </c>
      <c r="GQ214" s="355"/>
      <c r="GR214" s="355"/>
      <c r="GS214" s="355"/>
      <c r="GT214" s="388" t="s">
        <v>2274</v>
      </c>
      <c r="GU214" s="143" t="s">
        <v>2367</v>
      </c>
    </row>
    <row r="215" spans="2:203">
      <c r="B215" s="148" t="s">
        <v>91</v>
      </c>
      <c r="C215" s="147" t="s">
        <v>5</v>
      </c>
      <c r="D215" s="137">
        <v>1</v>
      </c>
      <c r="E215" s="331">
        <v>0</v>
      </c>
      <c r="F215" s="331">
        <v>0</v>
      </c>
      <c r="G215" s="150">
        <v>3</v>
      </c>
      <c r="H215" s="331"/>
      <c r="I215" s="138"/>
      <c r="J215" s="137">
        <v>1</v>
      </c>
      <c r="K215" s="143" t="s">
        <v>2368</v>
      </c>
      <c r="L215" s="164"/>
      <c r="BM215" s="148" t="s">
        <v>549</v>
      </c>
      <c r="BN215" s="147" t="s">
        <v>12</v>
      </c>
      <c r="BO215" s="137">
        <v>1</v>
      </c>
      <c r="BP215" s="331">
        <v>0</v>
      </c>
      <c r="BQ215" s="331">
        <v>0</v>
      </c>
      <c r="BR215" s="150">
        <v>3</v>
      </c>
      <c r="BS215" s="150">
        <v>0</v>
      </c>
      <c r="BT215" s="150">
        <v>0</v>
      </c>
      <c r="BU215" s="331"/>
      <c r="BV215" s="138"/>
      <c r="BW215" s="149" t="s">
        <v>2302</v>
      </c>
      <c r="BX215" s="143" t="s">
        <v>2293</v>
      </c>
      <c r="BY215" s="164"/>
      <c r="EZ215" s="148" t="s">
        <v>711</v>
      </c>
      <c r="FA215" s="143" t="s">
        <v>9</v>
      </c>
      <c r="FB215" s="137">
        <v>1</v>
      </c>
      <c r="FC215" s="331">
        <v>0</v>
      </c>
      <c r="FD215" s="331">
        <v>0</v>
      </c>
      <c r="FE215" s="331">
        <v>4</v>
      </c>
      <c r="FF215" s="331">
        <v>0</v>
      </c>
      <c r="FG215" s="138">
        <v>0</v>
      </c>
      <c r="FH215" s="254"/>
      <c r="FI215" s="331"/>
      <c r="FJ215" s="146" t="s">
        <v>2315</v>
      </c>
      <c r="FK215" s="143" t="s">
        <v>2369</v>
      </c>
      <c r="GJ215" s="148" t="s">
        <v>829</v>
      </c>
      <c r="GK215" s="143" t="s">
        <v>766</v>
      </c>
      <c r="GL215" s="254">
        <v>2</v>
      </c>
      <c r="GM215" s="331">
        <v>1</v>
      </c>
      <c r="GN215" s="331">
        <v>12</v>
      </c>
      <c r="GO215" s="331">
        <v>1</v>
      </c>
      <c r="GP215" s="331">
        <v>1</v>
      </c>
      <c r="GQ215" s="355"/>
      <c r="GR215" s="355"/>
      <c r="GS215" s="355"/>
      <c r="GT215" s="388" t="s">
        <v>2274</v>
      </c>
      <c r="GU215" s="143" t="s">
        <v>2370</v>
      </c>
    </row>
    <row r="216" spans="2:203">
      <c r="B216" s="148" t="s">
        <v>91</v>
      </c>
      <c r="C216" s="147" t="s">
        <v>6</v>
      </c>
      <c r="D216" s="137">
        <v>1</v>
      </c>
      <c r="E216" s="331">
        <v>0</v>
      </c>
      <c r="F216" s="331">
        <v>0</v>
      </c>
      <c r="G216" s="150">
        <v>3</v>
      </c>
      <c r="H216" s="331"/>
      <c r="I216" s="138"/>
      <c r="J216" s="137">
        <v>1</v>
      </c>
      <c r="K216" s="143" t="s">
        <v>2371</v>
      </c>
      <c r="L216" s="164"/>
      <c r="BM216" s="148" t="s">
        <v>550</v>
      </c>
      <c r="BN216" s="147" t="s">
        <v>12</v>
      </c>
      <c r="BO216" s="137">
        <v>1</v>
      </c>
      <c r="BP216" s="331">
        <v>0</v>
      </c>
      <c r="BQ216" s="331">
        <v>0</v>
      </c>
      <c r="BR216" s="150">
        <v>3</v>
      </c>
      <c r="BS216" s="150">
        <v>0</v>
      </c>
      <c r="BT216" s="150">
        <v>0</v>
      </c>
      <c r="BU216" s="331"/>
      <c r="BV216" s="138"/>
      <c r="BW216" s="149" t="s">
        <v>2302</v>
      </c>
      <c r="BX216" s="143" t="s">
        <v>2231</v>
      </c>
      <c r="BY216" s="164"/>
      <c r="EZ216" s="148" t="s">
        <v>703</v>
      </c>
      <c r="FA216" s="143" t="s">
        <v>10</v>
      </c>
      <c r="FB216" s="137">
        <v>1</v>
      </c>
      <c r="FC216" s="331">
        <v>0</v>
      </c>
      <c r="FD216" s="331">
        <v>0</v>
      </c>
      <c r="FE216" s="331">
        <v>4</v>
      </c>
      <c r="FF216" s="331">
        <v>0</v>
      </c>
      <c r="FG216" s="138">
        <v>0</v>
      </c>
      <c r="FH216" s="254"/>
      <c r="FI216" s="331"/>
      <c r="FJ216" s="146" t="s">
        <v>2315</v>
      </c>
      <c r="FK216" s="143" t="s">
        <v>2372</v>
      </c>
      <c r="GJ216" s="148" t="s">
        <v>829</v>
      </c>
      <c r="GK216" s="143" t="s">
        <v>767</v>
      </c>
      <c r="GL216" s="254">
        <v>0</v>
      </c>
      <c r="GM216" s="331">
        <v>1</v>
      </c>
      <c r="GN216" s="331">
        <v>1</v>
      </c>
      <c r="GO216" s="331">
        <v>1</v>
      </c>
      <c r="GP216" s="331">
        <v>1</v>
      </c>
      <c r="GQ216" s="355"/>
      <c r="GR216" s="355"/>
      <c r="GS216" s="355"/>
      <c r="GT216" s="388" t="s">
        <v>2274</v>
      </c>
      <c r="GU216" s="143" t="s">
        <v>2373</v>
      </c>
    </row>
    <row r="217" spans="2:203">
      <c r="B217" s="148" t="s">
        <v>91</v>
      </c>
      <c r="C217" s="147" t="s">
        <v>7</v>
      </c>
      <c r="D217" s="137">
        <v>1</v>
      </c>
      <c r="E217" s="331">
        <v>0</v>
      </c>
      <c r="F217" s="331">
        <v>0</v>
      </c>
      <c r="G217" s="150">
        <v>3</v>
      </c>
      <c r="H217" s="331"/>
      <c r="I217" s="138"/>
      <c r="J217" s="137">
        <v>1</v>
      </c>
      <c r="K217" s="143" t="s">
        <v>2374</v>
      </c>
      <c r="L217" s="164"/>
      <c r="BM217" s="148" t="s">
        <v>549</v>
      </c>
      <c r="BN217" s="147" t="s">
        <v>13</v>
      </c>
      <c r="BO217" s="137">
        <v>1</v>
      </c>
      <c r="BP217" s="331">
        <v>0</v>
      </c>
      <c r="BQ217" s="331">
        <v>0</v>
      </c>
      <c r="BR217" s="150">
        <v>3</v>
      </c>
      <c r="BS217" s="150">
        <v>0</v>
      </c>
      <c r="BT217" s="150">
        <v>0</v>
      </c>
      <c r="BU217" s="331"/>
      <c r="BV217" s="138"/>
      <c r="BW217" s="149" t="s">
        <v>2302</v>
      </c>
      <c r="BX217" s="143" t="s">
        <v>2294</v>
      </c>
      <c r="BY217" s="164"/>
      <c r="EZ217" s="148" t="s">
        <v>711</v>
      </c>
      <c r="FA217" s="143" t="s">
        <v>10</v>
      </c>
      <c r="FB217" s="137">
        <v>1</v>
      </c>
      <c r="FC217" s="331">
        <v>0</v>
      </c>
      <c r="FD217" s="331">
        <v>0</v>
      </c>
      <c r="FE217" s="331">
        <v>4</v>
      </c>
      <c r="FF217" s="331">
        <v>0</v>
      </c>
      <c r="FG217" s="138">
        <v>0</v>
      </c>
      <c r="FH217" s="254"/>
      <c r="FI217" s="331"/>
      <c r="FJ217" s="146" t="s">
        <v>2315</v>
      </c>
      <c r="FK217" s="143" t="s">
        <v>2375</v>
      </c>
      <c r="GJ217" s="148" t="s">
        <v>829</v>
      </c>
      <c r="GK217" s="143" t="s">
        <v>769</v>
      </c>
      <c r="GL217" s="254">
        <v>0</v>
      </c>
      <c r="GM217" s="331">
        <v>1</v>
      </c>
      <c r="GN217" s="331">
        <v>7</v>
      </c>
      <c r="GO217" s="331">
        <v>1</v>
      </c>
      <c r="GP217" s="331">
        <v>1</v>
      </c>
      <c r="GQ217" s="355"/>
      <c r="GR217" s="355"/>
      <c r="GS217" s="355"/>
      <c r="GT217" s="388" t="s">
        <v>2274</v>
      </c>
      <c r="GU217" s="143" t="s">
        <v>2269</v>
      </c>
    </row>
    <row r="218" spans="2:203">
      <c r="B218" s="148" t="s">
        <v>91</v>
      </c>
      <c r="C218" s="147" t="s">
        <v>8</v>
      </c>
      <c r="D218" s="137">
        <v>2</v>
      </c>
      <c r="E218" s="331">
        <v>3</v>
      </c>
      <c r="F218" s="331">
        <v>1</v>
      </c>
      <c r="G218" s="150">
        <v>2</v>
      </c>
      <c r="H218" s="331"/>
      <c r="I218" s="138"/>
      <c r="J218" s="137">
        <v>1</v>
      </c>
      <c r="K218" s="143" t="s">
        <v>2376</v>
      </c>
      <c r="L218" s="164"/>
      <c r="BM218" s="148" t="s">
        <v>550</v>
      </c>
      <c r="BN218" s="147" t="s">
        <v>13</v>
      </c>
      <c r="BO218" s="137">
        <v>1</v>
      </c>
      <c r="BP218" s="331">
        <v>0</v>
      </c>
      <c r="BQ218" s="331">
        <v>0</v>
      </c>
      <c r="BR218" s="150">
        <v>3</v>
      </c>
      <c r="BS218" s="150">
        <v>0</v>
      </c>
      <c r="BT218" s="150">
        <v>0</v>
      </c>
      <c r="BU218" s="331"/>
      <c r="BV218" s="138"/>
      <c r="BW218" s="149" t="s">
        <v>2302</v>
      </c>
      <c r="BX218" s="143" t="s">
        <v>2238</v>
      </c>
      <c r="BY218" s="164"/>
      <c r="EZ218" s="148" t="s">
        <v>703</v>
      </c>
      <c r="FA218" s="143" t="s">
        <v>11</v>
      </c>
      <c r="FB218" s="137">
        <v>1</v>
      </c>
      <c r="FC218" s="331">
        <v>0</v>
      </c>
      <c r="FD218" s="331">
        <v>0</v>
      </c>
      <c r="FE218" s="331">
        <v>4</v>
      </c>
      <c r="FF218" s="331">
        <v>0</v>
      </c>
      <c r="FG218" s="138">
        <v>0</v>
      </c>
      <c r="FH218" s="254"/>
      <c r="FI218" s="331"/>
      <c r="FJ218" s="146" t="s">
        <v>2315</v>
      </c>
      <c r="FK218" s="143" t="s">
        <v>2377</v>
      </c>
      <c r="GJ218" s="148" t="s">
        <v>829</v>
      </c>
      <c r="GK218" s="143" t="s">
        <v>557</v>
      </c>
      <c r="GL218" s="254">
        <v>2</v>
      </c>
      <c r="GM218" s="331">
        <v>1</v>
      </c>
      <c r="GN218" s="331">
        <v>1</v>
      </c>
      <c r="GO218" s="331">
        <v>1</v>
      </c>
      <c r="GP218" s="331">
        <v>1</v>
      </c>
      <c r="GQ218" s="355"/>
      <c r="GR218" s="355"/>
      <c r="GS218" s="355"/>
      <c r="GT218" s="388" t="s">
        <v>2274</v>
      </c>
      <c r="GU218" s="143" t="s">
        <v>2272</v>
      </c>
    </row>
    <row r="219" spans="2:203">
      <c r="B219" s="148" t="s">
        <v>93</v>
      </c>
      <c r="C219" s="147" t="s">
        <v>1</v>
      </c>
      <c r="D219" s="137">
        <v>0</v>
      </c>
      <c r="E219" s="331">
        <v>0</v>
      </c>
      <c r="F219" s="331">
        <v>0</v>
      </c>
      <c r="G219" s="150">
        <v>7</v>
      </c>
      <c r="H219" s="331"/>
      <c r="I219" s="138"/>
      <c r="J219" s="137">
        <v>1</v>
      </c>
      <c r="K219" s="143" t="s">
        <v>1517</v>
      </c>
      <c r="L219" s="164"/>
      <c r="BM219" s="148" t="s">
        <v>549</v>
      </c>
      <c r="BN219" s="147" t="s">
        <v>14</v>
      </c>
      <c r="BO219" s="137">
        <v>1</v>
      </c>
      <c r="BP219" s="331">
        <v>0</v>
      </c>
      <c r="BQ219" s="331">
        <v>0</v>
      </c>
      <c r="BR219" s="150">
        <v>3</v>
      </c>
      <c r="BS219" s="150">
        <v>0</v>
      </c>
      <c r="BT219" s="150">
        <v>0</v>
      </c>
      <c r="BU219" s="331"/>
      <c r="BV219" s="138"/>
      <c r="BW219" s="149" t="s">
        <v>2302</v>
      </c>
      <c r="BX219" s="143" t="s">
        <v>2297</v>
      </c>
      <c r="BY219" s="164"/>
      <c r="EZ219" s="148" t="s">
        <v>711</v>
      </c>
      <c r="FA219" s="143" t="s">
        <v>11</v>
      </c>
      <c r="FB219" s="137">
        <v>1</v>
      </c>
      <c r="FC219" s="331">
        <v>0</v>
      </c>
      <c r="FD219" s="331">
        <v>0</v>
      </c>
      <c r="FE219" s="331">
        <v>4</v>
      </c>
      <c r="FF219" s="331">
        <v>0</v>
      </c>
      <c r="FG219" s="138">
        <v>0</v>
      </c>
      <c r="FH219" s="254"/>
      <c r="FI219" s="331"/>
      <c r="FJ219" s="146" t="s">
        <v>2315</v>
      </c>
      <c r="FK219" s="143" t="s">
        <v>2378</v>
      </c>
      <c r="GJ219" s="148" t="s">
        <v>1472</v>
      </c>
      <c r="GK219" s="143" t="s">
        <v>3</v>
      </c>
      <c r="GL219" s="254">
        <v>1</v>
      </c>
      <c r="GM219" s="331">
        <v>0</v>
      </c>
      <c r="GN219" s="331">
        <v>0</v>
      </c>
      <c r="GO219" s="331">
        <v>4</v>
      </c>
      <c r="GP219" s="331">
        <v>0</v>
      </c>
      <c r="GQ219" s="355"/>
      <c r="GR219" s="355"/>
      <c r="GS219" s="355"/>
      <c r="GT219" s="388" t="s">
        <v>2379</v>
      </c>
      <c r="GU219" s="143" t="s">
        <v>2380</v>
      </c>
    </row>
    <row r="220" spans="2:203">
      <c r="B220" s="148" t="s">
        <v>93</v>
      </c>
      <c r="C220" s="147" t="s">
        <v>2</v>
      </c>
      <c r="D220" s="137">
        <v>0</v>
      </c>
      <c r="E220" s="331">
        <v>0</v>
      </c>
      <c r="F220" s="331">
        <v>0</v>
      </c>
      <c r="G220" s="150">
        <v>7</v>
      </c>
      <c r="H220" s="331"/>
      <c r="I220" s="138"/>
      <c r="J220" s="137">
        <v>1</v>
      </c>
      <c r="K220" s="143" t="s">
        <v>1529</v>
      </c>
      <c r="L220" s="164"/>
      <c r="BM220" s="148" t="s">
        <v>550</v>
      </c>
      <c r="BN220" s="147" t="s">
        <v>14</v>
      </c>
      <c r="BO220" s="137">
        <v>1</v>
      </c>
      <c r="BP220" s="331">
        <v>0</v>
      </c>
      <c r="BQ220" s="331">
        <v>0</v>
      </c>
      <c r="BR220" s="150">
        <v>3</v>
      </c>
      <c r="BS220" s="150">
        <v>0</v>
      </c>
      <c r="BT220" s="150">
        <v>0</v>
      </c>
      <c r="BU220" s="331"/>
      <c r="BV220" s="138"/>
      <c r="BW220" s="149" t="s">
        <v>2302</v>
      </c>
      <c r="BX220" s="143" t="s">
        <v>2245</v>
      </c>
      <c r="BY220" s="164"/>
      <c r="EZ220" s="148" t="s">
        <v>703</v>
      </c>
      <c r="FA220" s="143" t="s">
        <v>12</v>
      </c>
      <c r="FB220" s="137">
        <v>1</v>
      </c>
      <c r="FC220" s="331">
        <v>0</v>
      </c>
      <c r="FD220" s="331">
        <v>0</v>
      </c>
      <c r="FE220" s="331">
        <v>4</v>
      </c>
      <c r="FF220" s="331">
        <v>0</v>
      </c>
      <c r="FG220" s="138">
        <v>0</v>
      </c>
      <c r="FH220" s="254"/>
      <c r="FI220" s="331"/>
      <c r="FJ220" s="146" t="s">
        <v>2315</v>
      </c>
      <c r="FK220" s="143" t="s">
        <v>2381</v>
      </c>
      <c r="GJ220" s="148" t="s">
        <v>1472</v>
      </c>
      <c r="GK220" s="143" t="s">
        <v>11</v>
      </c>
      <c r="GL220" s="254">
        <v>1</v>
      </c>
      <c r="GM220" s="331">
        <v>0</v>
      </c>
      <c r="GN220" s="331">
        <v>0</v>
      </c>
      <c r="GO220" s="331">
        <v>4</v>
      </c>
      <c r="GP220" s="331">
        <v>0</v>
      </c>
      <c r="GQ220" s="355"/>
      <c r="GR220" s="355"/>
      <c r="GS220" s="355"/>
      <c r="GT220" s="388" t="s">
        <v>2379</v>
      </c>
      <c r="GU220" s="143" t="s">
        <v>2382</v>
      </c>
    </row>
    <row r="221" spans="2:203">
      <c r="B221" s="148" t="s">
        <v>93</v>
      </c>
      <c r="C221" s="147" t="s">
        <v>3</v>
      </c>
      <c r="D221" s="137">
        <v>1</v>
      </c>
      <c r="E221" s="331">
        <v>0</v>
      </c>
      <c r="F221" s="331">
        <v>0</v>
      </c>
      <c r="G221" s="150">
        <v>3</v>
      </c>
      <c r="H221" s="331"/>
      <c r="I221" s="138"/>
      <c r="J221" s="137">
        <v>1</v>
      </c>
      <c r="K221" s="143" t="s">
        <v>2383</v>
      </c>
      <c r="L221" s="164"/>
      <c r="BM221" s="148" t="s">
        <v>549</v>
      </c>
      <c r="BN221" s="147" t="s">
        <v>15</v>
      </c>
      <c r="BO221" s="137">
        <v>1</v>
      </c>
      <c r="BP221" s="331">
        <v>0</v>
      </c>
      <c r="BQ221" s="331">
        <v>0</v>
      </c>
      <c r="BR221" s="150">
        <v>3</v>
      </c>
      <c r="BS221" s="150">
        <v>0</v>
      </c>
      <c r="BT221" s="150">
        <v>0</v>
      </c>
      <c r="BU221" s="331"/>
      <c r="BV221" s="138"/>
      <c r="BW221" s="149" t="s">
        <v>2302</v>
      </c>
      <c r="BX221" s="143" t="s">
        <v>2384</v>
      </c>
      <c r="BY221" s="164"/>
      <c r="EZ221" s="148" t="s">
        <v>711</v>
      </c>
      <c r="FA221" s="143" t="s">
        <v>12</v>
      </c>
      <c r="FB221" s="137">
        <v>1</v>
      </c>
      <c r="FC221" s="331">
        <v>0</v>
      </c>
      <c r="FD221" s="331">
        <v>0</v>
      </c>
      <c r="FE221" s="331">
        <v>4</v>
      </c>
      <c r="FF221" s="331">
        <v>0</v>
      </c>
      <c r="FG221" s="138">
        <v>0</v>
      </c>
      <c r="FH221" s="254"/>
      <c r="FI221" s="331"/>
      <c r="FJ221" s="146" t="s">
        <v>2315</v>
      </c>
      <c r="FK221" s="143" t="s">
        <v>2385</v>
      </c>
      <c r="GJ221" s="148" t="s">
        <v>1472</v>
      </c>
      <c r="GK221" s="143" t="s">
        <v>12</v>
      </c>
      <c r="GL221" s="254">
        <v>2</v>
      </c>
      <c r="GM221" s="331">
        <v>1</v>
      </c>
      <c r="GN221" s="331">
        <v>2</v>
      </c>
      <c r="GO221" s="331">
        <v>1</v>
      </c>
      <c r="GP221" s="331">
        <v>2</v>
      </c>
      <c r="GQ221" s="355"/>
      <c r="GR221" s="355"/>
      <c r="GS221" s="355"/>
      <c r="GT221" s="388" t="s">
        <v>2379</v>
      </c>
      <c r="GU221" s="143" t="s">
        <v>2386</v>
      </c>
    </row>
    <row r="222" spans="2:203">
      <c r="B222" s="148" t="s">
        <v>93</v>
      </c>
      <c r="C222" s="147" t="s">
        <v>4</v>
      </c>
      <c r="D222" s="137">
        <v>1</v>
      </c>
      <c r="E222" s="331">
        <v>0</v>
      </c>
      <c r="F222" s="331">
        <v>0</v>
      </c>
      <c r="G222" s="150">
        <v>3</v>
      </c>
      <c r="H222" s="331"/>
      <c r="I222" s="138"/>
      <c r="J222" s="137">
        <v>1</v>
      </c>
      <c r="K222" s="143" t="s">
        <v>2387</v>
      </c>
      <c r="L222" s="164"/>
      <c r="BM222" s="148" t="s">
        <v>550</v>
      </c>
      <c r="BN222" s="147" t="s">
        <v>15</v>
      </c>
      <c r="BO222" s="137">
        <v>1</v>
      </c>
      <c r="BP222" s="331">
        <v>0</v>
      </c>
      <c r="BQ222" s="331">
        <v>0</v>
      </c>
      <c r="BR222" s="150">
        <v>3</v>
      </c>
      <c r="BS222" s="150">
        <v>0</v>
      </c>
      <c r="BT222" s="150">
        <v>0</v>
      </c>
      <c r="BU222" s="331"/>
      <c r="BV222" s="138"/>
      <c r="BW222" s="149" t="s">
        <v>2302</v>
      </c>
      <c r="BX222" s="143" t="s">
        <v>2388</v>
      </c>
      <c r="BY222" s="164"/>
      <c r="EZ222" s="148" t="s">
        <v>703</v>
      </c>
      <c r="FA222" s="143" t="s">
        <v>13</v>
      </c>
      <c r="FB222" s="137">
        <v>1</v>
      </c>
      <c r="FC222" s="331">
        <v>0</v>
      </c>
      <c r="FD222" s="331">
        <v>0</v>
      </c>
      <c r="FE222" s="331">
        <v>4</v>
      </c>
      <c r="FF222" s="331">
        <v>0</v>
      </c>
      <c r="FG222" s="138">
        <v>0</v>
      </c>
      <c r="FH222" s="254"/>
      <c r="FI222" s="331"/>
      <c r="FJ222" s="146" t="s">
        <v>2315</v>
      </c>
      <c r="FK222" s="143" t="s">
        <v>2389</v>
      </c>
      <c r="GJ222" s="148" t="s">
        <v>2390</v>
      </c>
      <c r="GK222" s="143" t="s">
        <v>1</v>
      </c>
      <c r="GL222" s="254">
        <v>1</v>
      </c>
      <c r="GM222" s="331">
        <v>0</v>
      </c>
      <c r="GN222" s="331">
        <v>0</v>
      </c>
      <c r="GO222" s="331">
        <v>7</v>
      </c>
      <c r="GP222" s="331">
        <v>0</v>
      </c>
      <c r="GQ222" s="355"/>
      <c r="GR222" s="355"/>
      <c r="GS222" s="355"/>
      <c r="GT222" s="388" t="s">
        <v>2379</v>
      </c>
      <c r="GU222" s="143" t="s">
        <v>1443</v>
      </c>
    </row>
    <row r="223" spans="2:203">
      <c r="B223" s="148" t="s">
        <v>93</v>
      </c>
      <c r="C223" s="147" t="s">
        <v>5</v>
      </c>
      <c r="D223" s="137">
        <v>1</v>
      </c>
      <c r="E223" s="331">
        <v>0</v>
      </c>
      <c r="F223" s="331">
        <v>0</v>
      </c>
      <c r="G223" s="150">
        <v>3</v>
      </c>
      <c r="H223" s="331"/>
      <c r="I223" s="138"/>
      <c r="J223" s="137">
        <v>1</v>
      </c>
      <c r="K223" s="143" t="s">
        <v>2391</v>
      </c>
      <c r="L223" s="164"/>
      <c r="BM223" s="148" t="s">
        <v>549</v>
      </c>
      <c r="BN223" s="147" t="s">
        <v>16</v>
      </c>
      <c r="BO223" s="137">
        <v>1</v>
      </c>
      <c r="BP223" s="331">
        <v>0</v>
      </c>
      <c r="BQ223" s="331">
        <v>0</v>
      </c>
      <c r="BR223" s="150">
        <v>3</v>
      </c>
      <c r="BS223" s="150">
        <v>0</v>
      </c>
      <c r="BT223" s="150">
        <v>0</v>
      </c>
      <c r="BU223" s="331"/>
      <c r="BV223" s="138"/>
      <c r="BW223" s="149" t="s">
        <v>2302</v>
      </c>
      <c r="BX223" s="143" t="s">
        <v>2392</v>
      </c>
      <c r="BY223" s="164"/>
      <c r="EZ223" s="148" t="s">
        <v>711</v>
      </c>
      <c r="FA223" s="143" t="s">
        <v>13</v>
      </c>
      <c r="FB223" s="137">
        <v>1</v>
      </c>
      <c r="FC223" s="331">
        <v>0</v>
      </c>
      <c r="FD223" s="331">
        <v>0</v>
      </c>
      <c r="FE223" s="331">
        <v>4</v>
      </c>
      <c r="FF223" s="331">
        <v>0</v>
      </c>
      <c r="FG223" s="138">
        <v>0</v>
      </c>
      <c r="FH223" s="254"/>
      <c r="FI223" s="331"/>
      <c r="FJ223" s="146" t="s">
        <v>2315</v>
      </c>
      <c r="FK223" s="143" t="s">
        <v>2393</v>
      </c>
      <c r="GJ223" s="148" t="s">
        <v>2394</v>
      </c>
      <c r="GK223" s="143" t="s">
        <v>1</v>
      </c>
      <c r="GL223" s="254">
        <v>1</v>
      </c>
      <c r="GM223" s="331">
        <v>0</v>
      </c>
      <c r="GN223" s="331">
        <v>0</v>
      </c>
      <c r="GO223" s="331">
        <v>7</v>
      </c>
      <c r="GP223" s="331">
        <v>0</v>
      </c>
      <c r="GQ223" s="355"/>
      <c r="GR223" s="355"/>
      <c r="GS223" s="355"/>
      <c r="GT223" s="388" t="s">
        <v>2379</v>
      </c>
      <c r="GU223" s="143" t="s">
        <v>1455</v>
      </c>
    </row>
    <row r="224" spans="2:203">
      <c r="B224" s="148" t="s">
        <v>93</v>
      </c>
      <c r="C224" s="147" t="s">
        <v>6</v>
      </c>
      <c r="D224" s="137">
        <v>1</v>
      </c>
      <c r="E224" s="331">
        <v>0</v>
      </c>
      <c r="F224" s="331">
        <v>0</v>
      </c>
      <c r="G224" s="150">
        <v>3</v>
      </c>
      <c r="H224" s="331"/>
      <c r="I224" s="138"/>
      <c r="J224" s="137">
        <v>1</v>
      </c>
      <c r="K224" s="143" t="s">
        <v>2395</v>
      </c>
      <c r="L224" s="164"/>
      <c r="BM224" s="148" t="s">
        <v>550</v>
      </c>
      <c r="BN224" s="147" t="s">
        <v>16</v>
      </c>
      <c r="BO224" s="137">
        <v>1</v>
      </c>
      <c r="BP224" s="331">
        <v>0</v>
      </c>
      <c r="BQ224" s="331">
        <v>0</v>
      </c>
      <c r="BR224" s="150">
        <v>3</v>
      </c>
      <c r="BS224" s="150">
        <v>0</v>
      </c>
      <c r="BT224" s="150">
        <v>0</v>
      </c>
      <c r="BU224" s="331"/>
      <c r="BV224" s="138"/>
      <c r="BW224" s="149" t="s">
        <v>2302</v>
      </c>
      <c r="BX224" s="143" t="s">
        <v>2396</v>
      </c>
      <c r="BY224" s="164"/>
      <c r="EZ224" s="148" t="s">
        <v>703</v>
      </c>
      <c r="FA224" s="143" t="s">
        <v>14</v>
      </c>
      <c r="FB224" s="137">
        <v>1</v>
      </c>
      <c r="FC224" s="331">
        <v>0</v>
      </c>
      <c r="FD224" s="331">
        <v>0</v>
      </c>
      <c r="FE224" s="331">
        <v>4</v>
      </c>
      <c r="FF224" s="331">
        <v>0</v>
      </c>
      <c r="FG224" s="138">
        <v>0</v>
      </c>
      <c r="FH224" s="254"/>
      <c r="FI224" s="331"/>
      <c r="FJ224" s="146" t="s">
        <v>2315</v>
      </c>
      <c r="FK224" s="143" t="s">
        <v>2397</v>
      </c>
      <c r="GJ224" s="148" t="s">
        <v>2390</v>
      </c>
      <c r="GK224" s="143" t="s">
        <v>2</v>
      </c>
      <c r="GL224" s="254">
        <v>1</v>
      </c>
      <c r="GM224" s="331">
        <v>0</v>
      </c>
      <c r="GN224" s="331">
        <v>0</v>
      </c>
      <c r="GO224" s="331">
        <v>7</v>
      </c>
      <c r="GP224" s="331">
        <v>0</v>
      </c>
      <c r="GQ224" s="355"/>
      <c r="GR224" s="355"/>
      <c r="GS224" s="355"/>
      <c r="GT224" s="388" t="s">
        <v>2379</v>
      </c>
      <c r="GU224" s="143" t="s">
        <v>1468</v>
      </c>
    </row>
    <row r="225" spans="2:203">
      <c r="B225" s="148" t="s">
        <v>93</v>
      </c>
      <c r="C225" s="147" t="s">
        <v>7</v>
      </c>
      <c r="D225" s="137">
        <v>1</v>
      </c>
      <c r="E225" s="331">
        <v>0</v>
      </c>
      <c r="F225" s="331">
        <v>0</v>
      </c>
      <c r="G225" s="150">
        <v>3</v>
      </c>
      <c r="H225" s="331"/>
      <c r="I225" s="138"/>
      <c r="J225" s="137">
        <v>1</v>
      </c>
      <c r="K225" s="143" t="s">
        <v>2398</v>
      </c>
      <c r="L225" s="164"/>
      <c r="BM225" s="148" t="s">
        <v>551</v>
      </c>
      <c r="BN225" s="143" t="s">
        <v>1</v>
      </c>
      <c r="BO225" s="137">
        <v>0</v>
      </c>
      <c r="BP225" s="331">
        <v>0</v>
      </c>
      <c r="BQ225" s="331">
        <v>0</v>
      </c>
      <c r="BR225" s="150">
        <v>7</v>
      </c>
      <c r="BS225" s="150">
        <v>0</v>
      </c>
      <c r="BT225" s="150">
        <v>0</v>
      </c>
      <c r="BU225" s="331"/>
      <c r="BV225" s="138"/>
      <c r="BW225" s="149" t="s">
        <v>2302</v>
      </c>
      <c r="BX225" s="143" t="s">
        <v>1361</v>
      </c>
      <c r="BY225" s="164"/>
      <c r="EZ225" s="148" t="s">
        <v>711</v>
      </c>
      <c r="FA225" s="143" t="s">
        <v>14</v>
      </c>
      <c r="FB225" s="137">
        <v>1</v>
      </c>
      <c r="FC225" s="331">
        <v>0</v>
      </c>
      <c r="FD225" s="331">
        <v>0</v>
      </c>
      <c r="FE225" s="331">
        <v>4</v>
      </c>
      <c r="FF225" s="331">
        <v>0</v>
      </c>
      <c r="FG225" s="138">
        <v>0</v>
      </c>
      <c r="FH225" s="254"/>
      <c r="FI225" s="331"/>
      <c r="FJ225" s="146" t="s">
        <v>2315</v>
      </c>
      <c r="FK225" s="143" t="s">
        <v>2399</v>
      </c>
      <c r="GJ225" s="148" t="s">
        <v>2394</v>
      </c>
      <c r="GK225" s="143" t="s">
        <v>2</v>
      </c>
      <c r="GL225" s="254">
        <v>1</v>
      </c>
      <c r="GM225" s="331">
        <v>0</v>
      </c>
      <c r="GN225" s="331">
        <v>0</v>
      </c>
      <c r="GO225" s="331">
        <v>7</v>
      </c>
      <c r="GP225" s="331">
        <v>0</v>
      </c>
      <c r="GQ225" s="355"/>
      <c r="GR225" s="355"/>
      <c r="GS225" s="355"/>
      <c r="GT225" s="388" t="s">
        <v>2379</v>
      </c>
      <c r="GU225" s="143" t="s">
        <v>1480</v>
      </c>
    </row>
    <row r="226" spans="2:203">
      <c r="B226" s="148" t="s">
        <v>93</v>
      </c>
      <c r="C226" s="147" t="s">
        <v>8</v>
      </c>
      <c r="D226" s="137">
        <v>0</v>
      </c>
      <c r="E226" s="331">
        <v>3</v>
      </c>
      <c r="F226" s="331">
        <v>4</v>
      </c>
      <c r="G226" s="150">
        <v>3</v>
      </c>
      <c r="H226" s="331"/>
      <c r="I226" s="138"/>
      <c r="J226" s="137">
        <v>1</v>
      </c>
      <c r="K226" s="143" t="s">
        <v>2400</v>
      </c>
      <c r="L226" s="164"/>
      <c r="BM226" s="148" t="s">
        <v>551</v>
      </c>
      <c r="BN226" s="143" t="s">
        <v>2</v>
      </c>
      <c r="BO226" s="137">
        <v>0</v>
      </c>
      <c r="BP226" s="331">
        <v>0</v>
      </c>
      <c r="BQ226" s="331">
        <v>0</v>
      </c>
      <c r="BR226" s="150">
        <v>7</v>
      </c>
      <c r="BS226" s="150">
        <v>0</v>
      </c>
      <c r="BT226" s="150">
        <v>0</v>
      </c>
      <c r="BU226" s="331"/>
      <c r="BV226" s="138"/>
      <c r="BW226" s="149" t="s">
        <v>2302</v>
      </c>
      <c r="BX226" s="143" t="s">
        <v>1371</v>
      </c>
      <c r="BY226" s="164"/>
      <c r="EZ226" s="148" t="s">
        <v>703</v>
      </c>
      <c r="FA226" s="143" t="s">
        <v>15</v>
      </c>
      <c r="FB226" s="137">
        <v>1</v>
      </c>
      <c r="FC226" s="331">
        <v>0</v>
      </c>
      <c r="FD226" s="331">
        <v>0</v>
      </c>
      <c r="FE226" s="331">
        <v>4</v>
      </c>
      <c r="FF226" s="331">
        <v>0</v>
      </c>
      <c r="FG226" s="138">
        <v>0</v>
      </c>
      <c r="FH226" s="254"/>
      <c r="FI226" s="331"/>
      <c r="FJ226" s="146" t="s">
        <v>2315</v>
      </c>
      <c r="FK226" s="143" t="s">
        <v>2401</v>
      </c>
      <c r="GJ226" s="148" t="s">
        <v>2390</v>
      </c>
      <c r="GK226" s="143" t="s">
        <v>3</v>
      </c>
      <c r="GL226" s="254">
        <v>1</v>
      </c>
      <c r="GM226" s="331">
        <v>0</v>
      </c>
      <c r="GN226" s="331">
        <v>0</v>
      </c>
      <c r="GO226" s="331">
        <v>4</v>
      </c>
      <c r="GP226" s="331">
        <v>0</v>
      </c>
      <c r="GQ226" s="355"/>
      <c r="GR226" s="355"/>
      <c r="GS226" s="355"/>
      <c r="GT226" s="388" t="s">
        <v>2379</v>
      </c>
      <c r="GU226" s="143" t="s">
        <v>1508</v>
      </c>
    </row>
    <row r="227" spans="2:203">
      <c r="B227" s="148" t="s">
        <v>95</v>
      </c>
      <c r="C227" s="147" t="s">
        <v>1</v>
      </c>
      <c r="D227" s="137">
        <v>0</v>
      </c>
      <c r="E227" s="331">
        <v>0</v>
      </c>
      <c r="F227" s="331">
        <v>0</v>
      </c>
      <c r="G227" s="150">
        <v>7</v>
      </c>
      <c r="H227" s="331"/>
      <c r="I227" s="138"/>
      <c r="J227" s="137">
        <v>1</v>
      </c>
      <c r="K227" s="143" t="s">
        <v>1517</v>
      </c>
      <c r="L227" s="164"/>
      <c r="BM227" s="148" t="s">
        <v>551</v>
      </c>
      <c r="BN227" s="143" t="s">
        <v>3</v>
      </c>
      <c r="BO227" s="137">
        <v>0</v>
      </c>
      <c r="BP227" s="331">
        <v>0</v>
      </c>
      <c r="BQ227" s="331">
        <v>0</v>
      </c>
      <c r="BR227" s="150">
        <v>3</v>
      </c>
      <c r="BS227" s="150">
        <v>0</v>
      </c>
      <c r="BT227" s="150">
        <v>0</v>
      </c>
      <c r="BU227" s="331"/>
      <c r="BV227" s="138"/>
      <c r="BW227" s="149" t="s">
        <v>2302</v>
      </c>
      <c r="BX227" s="143" t="s">
        <v>1484</v>
      </c>
      <c r="BY227" s="164"/>
      <c r="EZ227" s="148" t="s">
        <v>711</v>
      </c>
      <c r="FA227" s="143" t="s">
        <v>15</v>
      </c>
      <c r="FB227" s="137">
        <v>1</v>
      </c>
      <c r="FC227" s="331">
        <v>0</v>
      </c>
      <c r="FD227" s="331">
        <v>0</v>
      </c>
      <c r="FE227" s="331">
        <v>4</v>
      </c>
      <c r="FF227" s="331">
        <v>0</v>
      </c>
      <c r="FG227" s="138">
        <v>0</v>
      </c>
      <c r="FH227" s="254"/>
      <c r="FI227" s="331"/>
      <c r="FJ227" s="146" t="s">
        <v>2315</v>
      </c>
      <c r="FK227" s="143" t="s">
        <v>2402</v>
      </c>
      <c r="GJ227" s="148" t="s">
        <v>2394</v>
      </c>
      <c r="GK227" s="143" t="s">
        <v>3</v>
      </c>
      <c r="GL227" s="254">
        <v>1</v>
      </c>
      <c r="GM227" s="331">
        <v>0</v>
      </c>
      <c r="GN227" s="331">
        <v>0</v>
      </c>
      <c r="GO227" s="331">
        <v>4</v>
      </c>
      <c r="GP227" s="331">
        <v>0</v>
      </c>
      <c r="GQ227" s="355"/>
      <c r="GR227" s="355"/>
      <c r="GS227" s="355"/>
      <c r="GT227" s="388" t="s">
        <v>2379</v>
      </c>
      <c r="GU227" s="143" t="s">
        <v>1505</v>
      </c>
    </row>
    <row r="228" spans="2:203">
      <c r="B228" s="148" t="s">
        <v>95</v>
      </c>
      <c r="C228" s="147" t="s">
        <v>2</v>
      </c>
      <c r="D228" s="137">
        <v>0</v>
      </c>
      <c r="E228" s="331">
        <v>0</v>
      </c>
      <c r="F228" s="331">
        <v>0</v>
      </c>
      <c r="G228" s="150">
        <v>7</v>
      </c>
      <c r="H228" s="331"/>
      <c r="I228" s="138"/>
      <c r="J228" s="137">
        <v>1</v>
      </c>
      <c r="K228" s="143" t="s">
        <v>1529</v>
      </c>
      <c r="L228" s="164"/>
      <c r="BM228" s="148" t="s">
        <v>551</v>
      </c>
      <c r="BN228" s="143" t="s">
        <v>4</v>
      </c>
      <c r="BO228" s="137">
        <v>2</v>
      </c>
      <c r="BP228" s="331">
        <v>3</v>
      </c>
      <c r="BQ228" s="331">
        <v>1</v>
      </c>
      <c r="BR228" s="150">
        <v>2</v>
      </c>
      <c r="BS228" s="150">
        <v>1</v>
      </c>
      <c r="BT228" s="150">
        <v>0</v>
      </c>
      <c r="BU228" s="331"/>
      <c r="BV228" s="138"/>
      <c r="BW228" s="149" t="s">
        <v>2302</v>
      </c>
      <c r="BX228" s="143" t="s">
        <v>2103</v>
      </c>
      <c r="BY228" s="164"/>
      <c r="EZ228" s="148" t="s">
        <v>703</v>
      </c>
      <c r="FA228" s="143" t="s">
        <v>16</v>
      </c>
      <c r="FB228" s="137">
        <v>1</v>
      </c>
      <c r="FC228" s="331">
        <v>0</v>
      </c>
      <c r="FD228" s="331">
        <v>0</v>
      </c>
      <c r="FE228" s="331">
        <v>4</v>
      </c>
      <c r="FF228" s="331">
        <v>0</v>
      </c>
      <c r="FG228" s="138">
        <v>0</v>
      </c>
      <c r="FH228" s="254"/>
      <c r="FI228" s="331"/>
      <c r="FJ228" s="146" t="s">
        <v>2315</v>
      </c>
      <c r="FK228" s="143" t="s">
        <v>2403</v>
      </c>
      <c r="GJ228" s="148" t="s">
        <v>2390</v>
      </c>
      <c r="GK228" s="143" t="s">
        <v>4</v>
      </c>
      <c r="GL228" s="254">
        <v>1</v>
      </c>
      <c r="GM228" s="331">
        <v>0</v>
      </c>
      <c r="GN228" s="331">
        <v>0</v>
      </c>
      <c r="GO228" s="331">
        <v>4</v>
      </c>
      <c r="GP228" s="331">
        <v>0</v>
      </c>
      <c r="GQ228" s="355"/>
      <c r="GR228" s="355"/>
      <c r="GS228" s="355"/>
      <c r="GT228" s="388" t="s">
        <v>2379</v>
      </c>
      <c r="GU228" s="143" t="s">
        <v>1976</v>
      </c>
    </row>
    <row r="229" spans="2:203">
      <c r="B229" s="148" t="s">
        <v>95</v>
      </c>
      <c r="C229" s="147" t="s">
        <v>3</v>
      </c>
      <c r="D229" s="137">
        <v>1</v>
      </c>
      <c r="E229" s="331">
        <v>0</v>
      </c>
      <c r="F229" s="331">
        <v>0</v>
      </c>
      <c r="G229" s="150">
        <v>3</v>
      </c>
      <c r="H229" s="331"/>
      <c r="I229" s="138"/>
      <c r="J229" s="137">
        <v>1</v>
      </c>
      <c r="K229" s="143" t="s">
        <v>2404</v>
      </c>
      <c r="L229" s="164"/>
      <c r="BM229" s="148" t="s">
        <v>551</v>
      </c>
      <c r="BN229" s="143" t="s">
        <v>5</v>
      </c>
      <c r="BO229" s="137">
        <v>0</v>
      </c>
      <c r="BP229" s="331">
        <v>3</v>
      </c>
      <c r="BQ229" s="331">
        <v>1</v>
      </c>
      <c r="BR229" s="150">
        <v>2</v>
      </c>
      <c r="BS229" s="150">
        <v>1</v>
      </c>
      <c r="BT229" s="150">
        <v>0</v>
      </c>
      <c r="BU229" s="331"/>
      <c r="BV229" s="138"/>
      <c r="BW229" s="149" t="s">
        <v>2302</v>
      </c>
      <c r="BX229" s="143" t="s">
        <v>2319</v>
      </c>
      <c r="BY229" s="164"/>
      <c r="EZ229" s="148" t="s">
        <v>711</v>
      </c>
      <c r="FA229" s="143" t="s">
        <v>16</v>
      </c>
      <c r="FB229" s="137">
        <v>1</v>
      </c>
      <c r="FC229" s="331">
        <v>0</v>
      </c>
      <c r="FD229" s="331">
        <v>0</v>
      </c>
      <c r="FE229" s="331">
        <v>4</v>
      </c>
      <c r="FF229" s="331">
        <v>0</v>
      </c>
      <c r="FG229" s="138">
        <v>0</v>
      </c>
      <c r="FH229" s="254"/>
      <c r="FI229" s="331"/>
      <c r="FJ229" s="146" t="s">
        <v>2315</v>
      </c>
      <c r="FK229" s="143" t="s">
        <v>2405</v>
      </c>
      <c r="GJ229" s="148" t="s">
        <v>2394</v>
      </c>
      <c r="GK229" s="143" t="s">
        <v>4</v>
      </c>
      <c r="GL229" s="254">
        <v>1</v>
      </c>
      <c r="GM229" s="331">
        <v>0</v>
      </c>
      <c r="GN229" s="331">
        <v>0</v>
      </c>
      <c r="GO229" s="331">
        <v>4</v>
      </c>
      <c r="GP229" s="331">
        <v>0</v>
      </c>
      <c r="GQ229" s="355"/>
      <c r="GR229" s="355"/>
      <c r="GS229" s="355"/>
      <c r="GT229" s="388" t="s">
        <v>2379</v>
      </c>
      <c r="GU229" s="143" t="s">
        <v>1982</v>
      </c>
    </row>
    <row r="230" spans="2:203">
      <c r="B230" s="148" t="s">
        <v>95</v>
      </c>
      <c r="C230" s="147" t="s">
        <v>4</v>
      </c>
      <c r="D230" s="137">
        <v>1</v>
      </c>
      <c r="E230" s="331">
        <v>0</v>
      </c>
      <c r="F230" s="331">
        <v>0</v>
      </c>
      <c r="G230" s="150">
        <v>3</v>
      </c>
      <c r="H230" s="331"/>
      <c r="I230" s="138"/>
      <c r="J230" s="137">
        <v>1</v>
      </c>
      <c r="K230" s="143" t="s">
        <v>2406</v>
      </c>
      <c r="L230" s="164"/>
      <c r="BM230" s="148" t="s">
        <v>551</v>
      </c>
      <c r="BN230" s="143" t="s">
        <v>6</v>
      </c>
      <c r="BO230" s="137">
        <v>0</v>
      </c>
      <c r="BP230" s="331">
        <v>3</v>
      </c>
      <c r="BQ230" s="331">
        <v>7</v>
      </c>
      <c r="BR230" s="150">
        <v>2</v>
      </c>
      <c r="BS230" s="150">
        <v>1</v>
      </c>
      <c r="BT230" s="150">
        <v>0</v>
      </c>
      <c r="BU230" s="331"/>
      <c r="BV230" s="138"/>
      <c r="BW230" s="149" t="s">
        <v>2302</v>
      </c>
      <c r="BX230" s="143" t="s">
        <v>2323</v>
      </c>
      <c r="BY230" s="164"/>
      <c r="EZ230" s="148" t="s">
        <v>703</v>
      </c>
      <c r="FA230" s="143" t="s">
        <v>771</v>
      </c>
      <c r="FB230" s="137">
        <v>1</v>
      </c>
      <c r="FC230" s="331">
        <v>0</v>
      </c>
      <c r="FD230" s="331">
        <v>0</v>
      </c>
      <c r="FE230" s="331">
        <v>4</v>
      </c>
      <c r="FF230" s="331">
        <v>0</v>
      </c>
      <c r="FG230" s="138">
        <v>0</v>
      </c>
      <c r="FH230" s="254"/>
      <c r="FI230" s="331"/>
      <c r="FJ230" s="146" t="s">
        <v>2315</v>
      </c>
      <c r="FK230" s="143" t="s">
        <v>1740</v>
      </c>
      <c r="GJ230" s="148" t="s">
        <v>2390</v>
      </c>
      <c r="GK230" s="143" t="s">
        <v>5</v>
      </c>
      <c r="GL230" s="254">
        <v>1</v>
      </c>
      <c r="GM230" s="331">
        <v>0</v>
      </c>
      <c r="GN230" s="331">
        <v>0</v>
      </c>
      <c r="GO230" s="331">
        <v>4</v>
      </c>
      <c r="GP230" s="331">
        <v>0</v>
      </c>
      <c r="GQ230" s="355"/>
      <c r="GR230" s="355"/>
      <c r="GS230" s="355"/>
      <c r="GT230" s="388" t="s">
        <v>2379</v>
      </c>
      <c r="GU230" s="143" t="s">
        <v>2169</v>
      </c>
    </row>
    <row r="231" spans="2:203">
      <c r="B231" s="148" t="s">
        <v>95</v>
      </c>
      <c r="C231" s="147" t="s">
        <v>5</v>
      </c>
      <c r="D231" s="137">
        <v>1</v>
      </c>
      <c r="E231" s="331">
        <v>0</v>
      </c>
      <c r="F231" s="331">
        <v>0</v>
      </c>
      <c r="G231" s="150">
        <v>3</v>
      </c>
      <c r="H231" s="331"/>
      <c r="I231" s="138"/>
      <c r="J231" s="137">
        <v>1</v>
      </c>
      <c r="K231" s="143" t="s">
        <v>2407</v>
      </c>
      <c r="L231" s="164"/>
      <c r="BM231" s="148" t="s">
        <v>551</v>
      </c>
      <c r="BN231" s="143" t="s">
        <v>7</v>
      </c>
      <c r="BO231" s="137">
        <v>0</v>
      </c>
      <c r="BP231" s="331">
        <v>3</v>
      </c>
      <c r="BQ231" s="331">
        <v>1</v>
      </c>
      <c r="BR231" s="150">
        <v>2</v>
      </c>
      <c r="BS231" s="150">
        <v>1</v>
      </c>
      <c r="BT231" s="150">
        <v>0</v>
      </c>
      <c r="BU231" s="331"/>
      <c r="BV231" s="138"/>
      <c r="BW231" s="149" t="s">
        <v>2302</v>
      </c>
      <c r="BX231" s="143" t="s">
        <v>2327</v>
      </c>
      <c r="BY231" s="164"/>
      <c r="EZ231" s="148" t="s">
        <v>711</v>
      </c>
      <c r="FA231" s="143" t="s">
        <v>771</v>
      </c>
      <c r="FB231" s="137">
        <v>0</v>
      </c>
      <c r="FC231" s="331">
        <v>0</v>
      </c>
      <c r="FD231" s="331">
        <v>0</v>
      </c>
      <c r="FE231" s="331">
        <v>4</v>
      </c>
      <c r="FF231" s="331">
        <v>0</v>
      </c>
      <c r="FG231" s="138">
        <v>0</v>
      </c>
      <c r="FH231" s="254"/>
      <c r="FI231" s="331"/>
      <c r="FJ231" s="146" t="s">
        <v>2315</v>
      </c>
      <c r="FK231" s="143" t="s">
        <v>1751</v>
      </c>
      <c r="GJ231" s="148" t="s">
        <v>2394</v>
      </c>
      <c r="GK231" s="143" t="s">
        <v>5</v>
      </c>
      <c r="GL231" s="254">
        <v>1</v>
      </c>
      <c r="GM231" s="331">
        <v>0</v>
      </c>
      <c r="GN231" s="331">
        <v>0</v>
      </c>
      <c r="GO231" s="331">
        <v>4</v>
      </c>
      <c r="GP231" s="331">
        <v>0</v>
      </c>
      <c r="GQ231" s="355"/>
      <c r="GR231" s="355"/>
      <c r="GS231" s="355"/>
      <c r="GT231" s="388" t="s">
        <v>2379</v>
      </c>
      <c r="GU231" s="143" t="s">
        <v>2171</v>
      </c>
    </row>
    <row r="232" spans="2:203">
      <c r="B232" s="148" t="s">
        <v>95</v>
      </c>
      <c r="C232" s="147" t="s">
        <v>6</v>
      </c>
      <c r="D232" s="137">
        <v>1</v>
      </c>
      <c r="E232" s="331">
        <v>0</v>
      </c>
      <c r="F232" s="331">
        <v>0</v>
      </c>
      <c r="G232" s="150">
        <v>3</v>
      </c>
      <c r="H232" s="331"/>
      <c r="I232" s="138"/>
      <c r="J232" s="137">
        <v>1</v>
      </c>
      <c r="K232" s="143" t="s">
        <v>2408</v>
      </c>
      <c r="L232" s="164"/>
      <c r="BM232" s="148" t="s">
        <v>551</v>
      </c>
      <c r="BN232" s="147" t="s">
        <v>10</v>
      </c>
      <c r="BO232" s="137">
        <v>2</v>
      </c>
      <c r="BP232" s="331">
        <v>3</v>
      </c>
      <c r="BQ232" s="331">
        <v>1</v>
      </c>
      <c r="BR232" s="150">
        <v>2</v>
      </c>
      <c r="BS232" s="150">
        <v>1</v>
      </c>
      <c r="BT232" s="150">
        <v>0</v>
      </c>
      <c r="BU232" s="331"/>
      <c r="BV232" s="138"/>
      <c r="BW232" s="149" t="s">
        <v>2302</v>
      </c>
      <c r="BX232" s="143" t="s">
        <v>2330</v>
      </c>
      <c r="BY232" s="164"/>
      <c r="EZ232" s="148" t="s">
        <v>714</v>
      </c>
      <c r="FA232" s="143" t="s">
        <v>1</v>
      </c>
      <c r="FB232" s="137">
        <v>0</v>
      </c>
      <c r="FC232" s="331">
        <v>0</v>
      </c>
      <c r="FD232" s="331">
        <v>0</v>
      </c>
      <c r="FE232" s="331">
        <v>7</v>
      </c>
      <c r="FF232" s="331">
        <v>0</v>
      </c>
      <c r="FG232" s="138">
        <v>0</v>
      </c>
      <c r="FH232" s="254"/>
      <c r="FI232" s="331"/>
      <c r="FJ232" s="146" t="s">
        <v>2315</v>
      </c>
      <c r="FK232" s="143" t="s">
        <v>1361</v>
      </c>
      <c r="GJ232" s="148" t="s">
        <v>2390</v>
      </c>
      <c r="GK232" s="143" t="s">
        <v>1485</v>
      </c>
      <c r="GL232" s="254">
        <v>1</v>
      </c>
      <c r="GM232" s="331">
        <v>0</v>
      </c>
      <c r="GN232" s="331">
        <v>0</v>
      </c>
      <c r="GO232" s="331">
        <v>4</v>
      </c>
      <c r="GP232" s="331">
        <v>0</v>
      </c>
      <c r="GQ232" s="355"/>
      <c r="GR232" s="355"/>
      <c r="GS232" s="355"/>
      <c r="GT232" s="388" t="s">
        <v>2379</v>
      </c>
      <c r="GU232" s="143" t="s">
        <v>2169</v>
      </c>
    </row>
    <row r="233" spans="2:203">
      <c r="B233" s="148" t="s">
        <v>95</v>
      </c>
      <c r="C233" s="147" t="s">
        <v>7</v>
      </c>
      <c r="D233" s="137">
        <v>1</v>
      </c>
      <c r="E233" s="331">
        <v>0</v>
      </c>
      <c r="F233" s="331">
        <v>0</v>
      </c>
      <c r="G233" s="150">
        <v>3</v>
      </c>
      <c r="H233" s="331"/>
      <c r="I233" s="138"/>
      <c r="J233" s="137">
        <v>1</v>
      </c>
      <c r="K233" s="143" t="s">
        <v>2409</v>
      </c>
      <c r="L233" s="164"/>
      <c r="BM233" s="148" t="s">
        <v>551</v>
      </c>
      <c r="BN233" s="147" t="s">
        <v>11</v>
      </c>
      <c r="BO233" s="137">
        <v>2</v>
      </c>
      <c r="BP233" s="331">
        <v>3</v>
      </c>
      <c r="BQ233" s="331">
        <v>1</v>
      </c>
      <c r="BR233" s="150">
        <v>2</v>
      </c>
      <c r="BS233" s="150">
        <v>1</v>
      </c>
      <c r="BT233" s="150">
        <v>0</v>
      </c>
      <c r="BU233" s="331"/>
      <c r="BV233" s="138"/>
      <c r="BW233" s="149" t="s">
        <v>2302</v>
      </c>
      <c r="BX233" s="143" t="s">
        <v>2333</v>
      </c>
      <c r="BY233" s="164"/>
      <c r="EZ233" s="148" t="s">
        <v>714</v>
      </c>
      <c r="FA233" s="143" t="s">
        <v>2</v>
      </c>
      <c r="FB233" s="137">
        <v>0</v>
      </c>
      <c r="FC233" s="331">
        <v>0</v>
      </c>
      <c r="FD233" s="331">
        <v>0</v>
      </c>
      <c r="FE233" s="331">
        <v>7</v>
      </c>
      <c r="FF233" s="331">
        <v>0</v>
      </c>
      <c r="FG233" s="138">
        <v>0</v>
      </c>
      <c r="FH233" s="254"/>
      <c r="FI233" s="331"/>
      <c r="FJ233" s="146" t="s">
        <v>2315</v>
      </c>
      <c r="FK233" s="143" t="s">
        <v>1371</v>
      </c>
      <c r="GJ233" s="148" t="s">
        <v>2394</v>
      </c>
      <c r="GK233" s="143" t="s">
        <v>1485</v>
      </c>
      <c r="GL233" s="254">
        <v>1</v>
      </c>
      <c r="GM233" s="331">
        <v>0</v>
      </c>
      <c r="GN233" s="331">
        <v>0</v>
      </c>
      <c r="GO233" s="331">
        <v>4</v>
      </c>
      <c r="GP233" s="331">
        <v>0</v>
      </c>
      <c r="GQ233" s="355"/>
      <c r="GR233" s="355"/>
      <c r="GS233" s="355"/>
      <c r="GT233" s="388" t="s">
        <v>2379</v>
      </c>
      <c r="GU233" s="143" t="s">
        <v>2171</v>
      </c>
    </row>
    <row r="234" spans="2:203">
      <c r="B234" s="148" t="s">
        <v>95</v>
      </c>
      <c r="C234" s="147" t="s">
        <v>8</v>
      </c>
      <c r="D234" s="137">
        <v>0</v>
      </c>
      <c r="E234" s="331">
        <v>3</v>
      </c>
      <c r="F234" s="331">
        <v>54</v>
      </c>
      <c r="G234" s="150">
        <v>3</v>
      </c>
      <c r="H234" s="331"/>
      <c r="I234" s="138"/>
      <c r="J234" s="137">
        <v>1</v>
      </c>
      <c r="K234" s="143" t="s">
        <v>2410</v>
      </c>
      <c r="BM234" s="148" t="s">
        <v>551</v>
      </c>
      <c r="BN234" s="147" t="s">
        <v>12</v>
      </c>
      <c r="BO234" s="137">
        <v>0</v>
      </c>
      <c r="BP234" s="331">
        <v>3</v>
      </c>
      <c r="BQ234" s="331">
        <v>1</v>
      </c>
      <c r="BR234" s="150">
        <v>2</v>
      </c>
      <c r="BS234" s="150">
        <v>1</v>
      </c>
      <c r="BT234" s="150">
        <v>0</v>
      </c>
      <c r="BU234" s="331"/>
      <c r="BV234" s="138"/>
      <c r="BW234" s="149" t="s">
        <v>2302</v>
      </c>
      <c r="BX234" s="143" t="s">
        <v>2280</v>
      </c>
      <c r="BY234" s="164"/>
      <c r="EZ234" s="148" t="s">
        <v>714</v>
      </c>
      <c r="FA234" s="143" t="s">
        <v>3</v>
      </c>
      <c r="FB234" s="137">
        <v>0</v>
      </c>
      <c r="FC234" s="331">
        <v>0</v>
      </c>
      <c r="FD234" s="331">
        <v>0</v>
      </c>
      <c r="FE234" s="331">
        <v>4</v>
      </c>
      <c r="FF234" s="331">
        <v>0</v>
      </c>
      <c r="FG234" s="138">
        <v>0</v>
      </c>
      <c r="FH234" s="254"/>
      <c r="FI234" s="331"/>
      <c r="FJ234" s="146" t="s">
        <v>2315</v>
      </c>
      <c r="FK234" s="143" t="s">
        <v>1484</v>
      </c>
      <c r="GJ234" s="148" t="s">
        <v>2390</v>
      </c>
      <c r="GK234" s="143" t="s">
        <v>765</v>
      </c>
      <c r="GL234" s="254">
        <v>1</v>
      </c>
      <c r="GM234" s="331">
        <v>0</v>
      </c>
      <c r="GN234" s="331">
        <v>0</v>
      </c>
      <c r="GO234" s="331">
        <v>4</v>
      </c>
      <c r="GP234" s="331">
        <v>0</v>
      </c>
      <c r="GQ234" s="355"/>
      <c r="GR234" s="355"/>
      <c r="GS234" s="355"/>
      <c r="GT234" s="388" t="s">
        <v>2379</v>
      </c>
      <c r="GU234" s="143" t="s">
        <v>2169</v>
      </c>
    </row>
    <row r="235" spans="2:203">
      <c r="B235" s="175" t="s">
        <v>2411</v>
      </c>
      <c r="C235" s="181" t="s">
        <v>1</v>
      </c>
      <c r="D235" s="177">
        <v>0</v>
      </c>
      <c r="E235" s="178">
        <v>0</v>
      </c>
      <c r="F235" s="178">
        <v>0</v>
      </c>
      <c r="G235" s="179">
        <v>7</v>
      </c>
      <c r="H235" s="178"/>
      <c r="I235" s="180"/>
      <c r="J235" s="177">
        <v>1</v>
      </c>
      <c r="K235" s="176" t="s">
        <v>1361</v>
      </c>
      <c r="BM235" s="159" t="s">
        <v>551</v>
      </c>
      <c r="BN235" s="147" t="s">
        <v>15</v>
      </c>
      <c r="BO235" s="137">
        <v>0</v>
      </c>
      <c r="BP235" s="331">
        <v>3</v>
      </c>
      <c r="BQ235" s="331">
        <v>1</v>
      </c>
      <c r="BR235" s="150">
        <v>2</v>
      </c>
      <c r="BS235" s="150">
        <v>1</v>
      </c>
      <c r="BT235" s="150">
        <v>0</v>
      </c>
      <c r="BU235" s="331"/>
      <c r="BV235" s="138"/>
      <c r="BW235" s="149" t="s">
        <v>2302</v>
      </c>
      <c r="BX235" s="143" t="s">
        <v>2338</v>
      </c>
      <c r="BY235" s="164"/>
      <c r="EZ235" s="148" t="s">
        <v>714</v>
      </c>
      <c r="FA235" s="143" t="s">
        <v>4</v>
      </c>
      <c r="FB235" s="137">
        <v>2</v>
      </c>
      <c r="FC235" s="331">
        <v>1</v>
      </c>
      <c r="FD235" s="331">
        <v>0</v>
      </c>
      <c r="FE235" s="331">
        <v>1</v>
      </c>
      <c r="FF235" s="331">
        <v>2</v>
      </c>
      <c r="FG235" s="138">
        <v>0</v>
      </c>
      <c r="FH235" s="254"/>
      <c r="FI235" s="331"/>
      <c r="FJ235" s="146" t="s">
        <v>2315</v>
      </c>
      <c r="FK235" s="143" t="s">
        <v>1836</v>
      </c>
      <c r="GJ235" s="148" t="s">
        <v>2394</v>
      </c>
      <c r="GK235" s="143" t="s">
        <v>765</v>
      </c>
      <c r="GL235" s="254">
        <v>1</v>
      </c>
      <c r="GM235" s="331">
        <v>0</v>
      </c>
      <c r="GN235" s="331">
        <v>0</v>
      </c>
      <c r="GO235" s="331">
        <v>4</v>
      </c>
      <c r="GP235" s="331">
        <v>0</v>
      </c>
      <c r="GQ235" s="355"/>
      <c r="GR235" s="355"/>
      <c r="GS235" s="355"/>
      <c r="GT235" s="388" t="s">
        <v>2379</v>
      </c>
      <c r="GU235" s="143" t="s">
        <v>2171</v>
      </c>
    </row>
    <row r="236" spans="2:203">
      <c r="B236" s="175" t="s">
        <v>2411</v>
      </c>
      <c r="C236" s="181" t="s">
        <v>2</v>
      </c>
      <c r="D236" s="177">
        <v>0</v>
      </c>
      <c r="E236" s="178">
        <v>0</v>
      </c>
      <c r="F236" s="178">
        <v>0</v>
      </c>
      <c r="G236" s="179">
        <v>7</v>
      </c>
      <c r="H236" s="178"/>
      <c r="I236" s="180"/>
      <c r="J236" s="177">
        <v>1</v>
      </c>
      <c r="K236" s="176" t="s">
        <v>1371</v>
      </c>
      <c r="BM236" s="148" t="s">
        <v>552</v>
      </c>
      <c r="BN236" s="147" t="s">
        <v>3</v>
      </c>
      <c r="BO236" s="137">
        <v>1</v>
      </c>
      <c r="BP236" s="331">
        <v>0</v>
      </c>
      <c r="BQ236" s="331">
        <v>0</v>
      </c>
      <c r="BR236" s="150">
        <v>4</v>
      </c>
      <c r="BS236" s="150">
        <v>0</v>
      </c>
      <c r="BT236" s="150">
        <v>0</v>
      </c>
      <c r="BU236" s="331"/>
      <c r="BV236" s="138"/>
      <c r="BW236" s="149" t="s">
        <v>2412</v>
      </c>
      <c r="BX236" s="143" t="s">
        <v>2413</v>
      </c>
      <c r="BY236" s="164"/>
      <c r="EZ236" s="148" t="s">
        <v>714</v>
      </c>
      <c r="FA236" s="143" t="s">
        <v>5</v>
      </c>
      <c r="FB236" s="137">
        <v>0</v>
      </c>
      <c r="FC236" s="331">
        <v>1</v>
      </c>
      <c r="FD236" s="331">
        <v>0</v>
      </c>
      <c r="FE236" s="331">
        <v>4</v>
      </c>
      <c r="FF236" s="331">
        <v>3</v>
      </c>
      <c r="FG236" s="138">
        <v>0</v>
      </c>
      <c r="FH236" s="254"/>
      <c r="FI236" s="331"/>
      <c r="FJ236" s="146" t="s">
        <v>2315</v>
      </c>
      <c r="FK236" s="143" t="s">
        <v>2414</v>
      </c>
      <c r="GJ236" s="148" t="s">
        <v>2390</v>
      </c>
      <c r="GK236" s="143" t="s">
        <v>8</v>
      </c>
      <c r="GL236" s="254">
        <v>1</v>
      </c>
      <c r="GM236" s="331">
        <v>0</v>
      </c>
      <c r="GN236" s="331">
        <v>0</v>
      </c>
      <c r="GO236" s="331">
        <v>4</v>
      </c>
      <c r="GP236" s="331">
        <v>0</v>
      </c>
      <c r="GQ236" s="355"/>
      <c r="GR236" s="355"/>
      <c r="GS236" s="355"/>
      <c r="GT236" s="388" t="s">
        <v>2379</v>
      </c>
      <c r="GU236" s="143" t="s">
        <v>2081</v>
      </c>
    </row>
    <row r="237" spans="2:203">
      <c r="B237" s="175" t="s">
        <v>2411</v>
      </c>
      <c r="C237" s="181" t="s">
        <v>3</v>
      </c>
      <c r="D237" s="177">
        <v>1</v>
      </c>
      <c r="E237" s="178">
        <v>0</v>
      </c>
      <c r="F237" s="178">
        <v>0</v>
      </c>
      <c r="G237" s="179">
        <v>4</v>
      </c>
      <c r="H237" s="178"/>
      <c r="I237" s="180"/>
      <c r="J237" s="177">
        <v>1</v>
      </c>
      <c r="K237" s="176" t="s">
        <v>2415</v>
      </c>
      <c r="BM237" s="148" t="s">
        <v>553</v>
      </c>
      <c r="BN237" s="147" t="s">
        <v>1</v>
      </c>
      <c r="BO237" s="137">
        <v>1</v>
      </c>
      <c r="BP237" s="331">
        <v>0</v>
      </c>
      <c r="BQ237" s="331">
        <v>0</v>
      </c>
      <c r="BR237" s="150">
        <v>7</v>
      </c>
      <c r="BS237" s="150">
        <v>0</v>
      </c>
      <c r="BT237" s="150">
        <v>0</v>
      </c>
      <c r="BU237" s="331"/>
      <c r="BV237" s="138"/>
      <c r="BW237" s="149" t="s">
        <v>2412</v>
      </c>
      <c r="BX237" s="143" t="s">
        <v>1443</v>
      </c>
      <c r="BY237" s="164"/>
      <c r="EZ237" s="148" t="s">
        <v>714</v>
      </c>
      <c r="FA237" s="143" t="s">
        <v>6</v>
      </c>
      <c r="FB237" s="137">
        <v>0</v>
      </c>
      <c r="FC237" s="331">
        <v>1</v>
      </c>
      <c r="FD237" s="331">
        <v>57</v>
      </c>
      <c r="FE237" s="331">
        <v>1</v>
      </c>
      <c r="FF237" s="331">
        <v>1</v>
      </c>
      <c r="FG237" s="138">
        <v>0</v>
      </c>
      <c r="FH237" s="254"/>
      <c r="FI237" s="331"/>
      <c r="FJ237" s="146" t="s">
        <v>2315</v>
      </c>
      <c r="FK237" s="143" t="s">
        <v>2416</v>
      </c>
      <c r="GJ237" s="148" t="s">
        <v>2394</v>
      </c>
      <c r="GK237" s="143" t="s">
        <v>8</v>
      </c>
      <c r="GL237" s="254">
        <v>1</v>
      </c>
      <c r="GM237" s="331">
        <v>0</v>
      </c>
      <c r="GN237" s="331">
        <v>0</v>
      </c>
      <c r="GO237" s="331">
        <v>4</v>
      </c>
      <c r="GP237" s="331">
        <v>0</v>
      </c>
      <c r="GQ237" s="355"/>
      <c r="GR237" s="355"/>
      <c r="GS237" s="355"/>
      <c r="GT237" s="388" t="s">
        <v>2379</v>
      </c>
      <c r="GU237" s="143" t="s">
        <v>2084</v>
      </c>
    </row>
    <row r="238" spans="2:203">
      <c r="B238" s="175" t="s">
        <v>2411</v>
      </c>
      <c r="C238" s="181" t="s">
        <v>4</v>
      </c>
      <c r="D238" s="177">
        <v>1</v>
      </c>
      <c r="E238" s="178">
        <v>0</v>
      </c>
      <c r="F238" s="178">
        <v>0</v>
      </c>
      <c r="G238" s="179">
        <v>4</v>
      </c>
      <c r="H238" s="178"/>
      <c r="I238" s="180"/>
      <c r="J238" s="177">
        <v>1</v>
      </c>
      <c r="K238" s="176" t="s">
        <v>2417</v>
      </c>
      <c r="BM238" s="148" t="s">
        <v>553</v>
      </c>
      <c r="BN238" s="147" t="s">
        <v>2</v>
      </c>
      <c r="BO238" s="137">
        <v>1</v>
      </c>
      <c r="BP238" s="331">
        <v>0</v>
      </c>
      <c r="BQ238" s="331">
        <v>0</v>
      </c>
      <c r="BR238" s="150">
        <v>7</v>
      </c>
      <c r="BS238" s="150">
        <v>0</v>
      </c>
      <c r="BT238" s="150">
        <v>0</v>
      </c>
      <c r="BU238" s="331"/>
      <c r="BV238" s="138"/>
      <c r="BW238" s="149" t="s">
        <v>2412</v>
      </c>
      <c r="BX238" s="143" t="s">
        <v>2239</v>
      </c>
      <c r="BY238" s="164"/>
      <c r="EZ238" s="148" t="s">
        <v>714</v>
      </c>
      <c r="FA238" s="143" t="s">
        <v>768</v>
      </c>
      <c r="FB238" s="137">
        <v>0</v>
      </c>
      <c r="FC238" s="331">
        <v>1</v>
      </c>
      <c r="FD238" s="331">
        <v>0</v>
      </c>
      <c r="FE238" s="331">
        <v>4</v>
      </c>
      <c r="FF238" s="331">
        <v>3</v>
      </c>
      <c r="FG238" s="138">
        <v>0</v>
      </c>
      <c r="FH238" s="254"/>
      <c r="FI238" s="331"/>
      <c r="FJ238" s="146" t="s">
        <v>2315</v>
      </c>
      <c r="FK238" s="143" t="s">
        <v>2418</v>
      </c>
      <c r="GJ238" s="148" t="s">
        <v>2390</v>
      </c>
      <c r="GK238" s="143" t="s">
        <v>767</v>
      </c>
      <c r="GL238" s="254">
        <v>1</v>
      </c>
      <c r="GM238" s="331">
        <v>0</v>
      </c>
      <c r="GN238" s="331">
        <v>0</v>
      </c>
      <c r="GO238" s="331">
        <v>4</v>
      </c>
      <c r="GP238" s="331">
        <v>0</v>
      </c>
      <c r="GQ238" s="355"/>
      <c r="GR238" s="355"/>
      <c r="GS238" s="355"/>
      <c r="GT238" s="388" t="s">
        <v>2379</v>
      </c>
      <c r="GU238" s="143" t="s">
        <v>2419</v>
      </c>
    </row>
    <row r="239" spans="2:203">
      <c r="B239" s="175" t="s">
        <v>2411</v>
      </c>
      <c r="C239" s="181" t="s">
        <v>5</v>
      </c>
      <c r="D239" s="177">
        <v>1</v>
      </c>
      <c r="E239" s="178">
        <v>0</v>
      </c>
      <c r="F239" s="178">
        <v>0</v>
      </c>
      <c r="G239" s="179">
        <v>4</v>
      </c>
      <c r="H239" s="178"/>
      <c r="I239" s="180"/>
      <c r="J239" s="177">
        <v>1</v>
      </c>
      <c r="K239" s="176" t="s">
        <v>2420</v>
      </c>
      <c r="BM239" s="148" t="s">
        <v>553</v>
      </c>
      <c r="BN239" s="147" t="s">
        <v>9</v>
      </c>
      <c r="BO239" s="137">
        <v>1</v>
      </c>
      <c r="BP239" s="331">
        <v>0</v>
      </c>
      <c r="BQ239" s="331">
        <v>0</v>
      </c>
      <c r="BR239" s="150">
        <v>4</v>
      </c>
      <c r="BS239" s="150">
        <v>0</v>
      </c>
      <c r="BT239" s="150">
        <v>0</v>
      </c>
      <c r="BU239" s="331"/>
      <c r="BV239" s="138"/>
      <c r="BW239" s="149" t="s">
        <v>2412</v>
      </c>
      <c r="BX239" s="143" t="s">
        <v>2421</v>
      </c>
      <c r="BY239" s="164"/>
      <c r="EZ239" s="148" t="s">
        <v>714</v>
      </c>
      <c r="FA239" s="143" t="s">
        <v>11</v>
      </c>
      <c r="FB239" s="137">
        <v>0</v>
      </c>
      <c r="FC239" s="331">
        <v>1</v>
      </c>
      <c r="FD239" s="331">
        <v>1</v>
      </c>
      <c r="FE239" s="331">
        <v>1</v>
      </c>
      <c r="FF239" s="331">
        <v>1</v>
      </c>
      <c r="FG239" s="138">
        <v>0</v>
      </c>
      <c r="FH239" s="254"/>
      <c r="FI239" s="331"/>
      <c r="FJ239" s="146" t="s">
        <v>2315</v>
      </c>
      <c r="FK239" s="143" t="s">
        <v>2422</v>
      </c>
      <c r="GJ239" s="148" t="s">
        <v>2394</v>
      </c>
      <c r="GK239" s="143" t="s">
        <v>767</v>
      </c>
      <c r="GL239" s="254">
        <v>1</v>
      </c>
      <c r="GM239" s="331">
        <v>0</v>
      </c>
      <c r="GN239" s="331">
        <v>0</v>
      </c>
      <c r="GO239" s="331">
        <v>4</v>
      </c>
      <c r="GP239" s="331">
        <v>0</v>
      </c>
      <c r="GQ239" s="355"/>
      <c r="GR239" s="355"/>
      <c r="GS239" s="355"/>
      <c r="GT239" s="388" t="s">
        <v>2379</v>
      </c>
      <c r="GU239" s="143" t="s">
        <v>2423</v>
      </c>
    </row>
    <row r="240" spans="2:203">
      <c r="B240" s="175" t="s">
        <v>2411</v>
      </c>
      <c r="C240" s="181" t="s">
        <v>6</v>
      </c>
      <c r="D240" s="177">
        <v>1</v>
      </c>
      <c r="E240" s="178">
        <v>0</v>
      </c>
      <c r="F240" s="178">
        <v>0</v>
      </c>
      <c r="G240" s="179">
        <v>4</v>
      </c>
      <c r="H240" s="178"/>
      <c r="I240" s="180"/>
      <c r="J240" s="177">
        <v>1</v>
      </c>
      <c r="K240" s="176" t="s">
        <v>2424</v>
      </c>
      <c r="BM240" s="148" t="s">
        <v>553</v>
      </c>
      <c r="BN240" s="147" t="s">
        <v>10</v>
      </c>
      <c r="BO240" s="137">
        <v>1</v>
      </c>
      <c r="BP240" s="331">
        <v>0</v>
      </c>
      <c r="BQ240" s="331">
        <v>0</v>
      </c>
      <c r="BR240" s="150">
        <v>4</v>
      </c>
      <c r="BS240" s="150">
        <v>0</v>
      </c>
      <c r="BT240" s="150">
        <v>0</v>
      </c>
      <c r="BU240" s="331"/>
      <c r="BV240" s="138"/>
      <c r="BW240" s="149" t="s">
        <v>2412</v>
      </c>
      <c r="BX240" s="143" t="s">
        <v>2425</v>
      </c>
      <c r="BY240" s="164"/>
      <c r="EZ240" s="148" t="s">
        <v>714</v>
      </c>
      <c r="FA240" s="143" t="s">
        <v>747</v>
      </c>
      <c r="FB240" s="137">
        <v>2</v>
      </c>
      <c r="FC240" s="331">
        <v>1</v>
      </c>
      <c r="FD240" s="331">
        <v>1</v>
      </c>
      <c r="FE240" s="331">
        <v>1</v>
      </c>
      <c r="FF240" s="331">
        <v>1</v>
      </c>
      <c r="FG240" s="138">
        <v>0</v>
      </c>
      <c r="FH240" s="254"/>
      <c r="FI240" s="331"/>
      <c r="FJ240" s="146" t="s">
        <v>2315</v>
      </c>
      <c r="FK240" s="143" t="s">
        <v>2426</v>
      </c>
      <c r="GJ240" s="148" t="s">
        <v>2390</v>
      </c>
      <c r="GK240" s="143" t="s">
        <v>768</v>
      </c>
      <c r="GL240" s="254">
        <v>1</v>
      </c>
      <c r="GM240" s="331">
        <v>0</v>
      </c>
      <c r="GN240" s="331">
        <v>0</v>
      </c>
      <c r="GO240" s="331">
        <v>4</v>
      </c>
      <c r="GP240" s="331">
        <v>0</v>
      </c>
      <c r="GQ240" s="355"/>
      <c r="GR240" s="355"/>
      <c r="GS240" s="355"/>
      <c r="GT240" s="388" t="s">
        <v>2379</v>
      </c>
      <c r="GU240" s="143" t="s">
        <v>2104</v>
      </c>
    </row>
    <row r="241" spans="2:203">
      <c r="B241" s="175" t="s">
        <v>2411</v>
      </c>
      <c r="C241" s="181" t="s">
        <v>7</v>
      </c>
      <c r="D241" s="177">
        <v>1</v>
      </c>
      <c r="E241" s="178">
        <v>0</v>
      </c>
      <c r="F241" s="178">
        <v>0</v>
      </c>
      <c r="G241" s="179">
        <v>4</v>
      </c>
      <c r="H241" s="178"/>
      <c r="I241" s="180"/>
      <c r="J241" s="177">
        <v>1</v>
      </c>
      <c r="K241" s="176" t="s">
        <v>2427</v>
      </c>
      <c r="BM241" s="148" t="s">
        <v>553</v>
      </c>
      <c r="BN241" s="147" t="s">
        <v>11</v>
      </c>
      <c r="BO241" s="137">
        <v>1</v>
      </c>
      <c r="BP241" s="331">
        <v>0</v>
      </c>
      <c r="BQ241" s="331">
        <v>0</v>
      </c>
      <c r="BR241" s="150">
        <v>4</v>
      </c>
      <c r="BS241" s="150">
        <v>0</v>
      </c>
      <c r="BT241" s="150">
        <v>0</v>
      </c>
      <c r="BU241" s="331"/>
      <c r="BV241" s="138"/>
      <c r="BW241" s="149" t="s">
        <v>2412</v>
      </c>
      <c r="BX241" s="143" t="s">
        <v>2428</v>
      </c>
      <c r="BY241" s="164"/>
      <c r="EZ241" s="148" t="s">
        <v>714</v>
      </c>
      <c r="FA241" s="143" t="s">
        <v>770</v>
      </c>
      <c r="FB241" s="137">
        <v>2</v>
      </c>
      <c r="FC241" s="331">
        <v>1</v>
      </c>
      <c r="FD241" s="331">
        <v>11</v>
      </c>
      <c r="FE241" s="331">
        <v>1</v>
      </c>
      <c r="FF241" s="331">
        <v>1</v>
      </c>
      <c r="FG241" s="138">
        <v>0</v>
      </c>
      <c r="FH241" s="254"/>
      <c r="FI241" s="331"/>
      <c r="FJ241" s="146" t="s">
        <v>2315</v>
      </c>
      <c r="FK241" s="143" t="s">
        <v>2429</v>
      </c>
      <c r="GJ241" s="148" t="s">
        <v>2394</v>
      </c>
      <c r="GK241" s="143" t="s">
        <v>768</v>
      </c>
      <c r="GL241" s="254">
        <v>1</v>
      </c>
      <c r="GM241" s="331">
        <v>0</v>
      </c>
      <c r="GN241" s="331">
        <v>0</v>
      </c>
      <c r="GO241" s="331">
        <v>4</v>
      </c>
      <c r="GP241" s="331">
        <v>0</v>
      </c>
      <c r="GQ241" s="355"/>
      <c r="GR241" s="355"/>
      <c r="GS241" s="355"/>
      <c r="GT241" s="388" t="s">
        <v>2379</v>
      </c>
      <c r="GU241" s="143" t="s">
        <v>2027</v>
      </c>
    </row>
    <row r="242" spans="2:203">
      <c r="B242" s="175" t="s">
        <v>2411</v>
      </c>
      <c r="C242" s="181" t="s">
        <v>8</v>
      </c>
      <c r="D242" s="177">
        <v>2</v>
      </c>
      <c r="E242" s="178">
        <v>1</v>
      </c>
      <c r="F242" s="178">
        <v>1</v>
      </c>
      <c r="G242" s="179">
        <v>1</v>
      </c>
      <c r="H242" s="178"/>
      <c r="I242" s="180"/>
      <c r="J242" s="177">
        <v>1</v>
      </c>
      <c r="K242" s="176" t="s">
        <v>2430</v>
      </c>
      <c r="BM242" s="148" t="s">
        <v>553</v>
      </c>
      <c r="BN242" s="147" t="s">
        <v>12</v>
      </c>
      <c r="BO242" s="137">
        <v>1</v>
      </c>
      <c r="BP242" s="331">
        <v>0</v>
      </c>
      <c r="BQ242" s="331">
        <v>0</v>
      </c>
      <c r="BR242" s="150">
        <v>4</v>
      </c>
      <c r="BS242" s="150">
        <v>0</v>
      </c>
      <c r="BT242" s="150">
        <v>0</v>
      </c>
      <c r="BU242" s="331"/>
      <c r="BV242" s="138"/>
      <c r="BW242" s="149" t="s">
        <v>2412</v>
      </c>
      <c r="BX242" s="143" t="s">
        <v>2431</v>
      </c>
      <c r="BY242" s="164"/>
      <c r="EZ242" s="148" t="s">
        <v>714</v>
      </c>
      <c r="FA242" s="143" t="s">
        <v>771</v>
      </c>
      <c r="FB242" s="137">
        <v>2</v>
      </c>
      <c r="FC242" s="331">
        <v>1</v>
      </c>
      <c r="FD242" s="331">
        <v>1</v>
      </c>
      <c r="FE242" s="331">
        <v>1</v>
      </c>
      <c r="FF242" s="331">
        <v>1</v>
      </c>
      <c r="FG242" s="138">
        <v>0</v>
      </c>
      <c r="FH242" s="254"/>
      <c r="FI242" s="331"/>
      <c r="FJ242" s="146" t="s">
        <v>2315</v>
      </c>
      <c r="FK242" s="143" t="s">
        <v>1963</v>
      </c>
      <c r="GJ242" s="148" t="s">
        <v>2390</v>
      </c>
      <c r="GK242" s="143" t="s">
        <v>11</v>
      </c>
      <c r="GL242" s="254">
        <v>1</v>
      </c>
      <c r="GM242" s="331">
        <v>0</v>
      </c>
      <c r="GN242" s="331">
        <v>0</v>
      </c>
      <c r="GO242" s="331">
        <v>4</v>
      </c>
      <c r="GP242" s="331">
        <v>0</v>
      </c>
      <c r="GQ242" s="355"/>
      <c r="GR242" s="355"/>
      <c r="GS242" s="355"/>
      <c r="GT242" s="388" t="s">
        <v>2379</v>
      </c>
      <c r="GU242" s="143" t="s">
        <v>2112</v>
      </c>
    </row>
    <row r="243" spans="2:203">
      <c r="B243" s="175" t="s">
        <v>97</v>
      </c>
      <c r="C243" s="181" t="s">
        <v>15</v>
      </c>
      <c r="D243" s="177">
        <v>1</v>
      </c>
      <c r="E243" s="178">
        <v>0</v>
      </c>
      <c r="F243" s="178">
        <v>0</v>
      </c>
      <c r="G243" s="179">
        <v>4</v>
      </c>
      <c r="H243" s="178"/>
      <c r="I243" s="180"/>
      <c r="J243" s="177">
        <v>1</v>
      </c>
      <c r="K243" s="176" t="s">
        <v>2432</v>
      </c>
      <c r="BM243" s="148" t="s">
        <v>553</v>
      </c>
      <c r="BN243" s="147" t="s">
        <v>13</v>
      </c>
      <c r="BO243" s="137">
        <v>1</v>
      </c>
      <c r="BP243" s="331">
        <v>0</v>
      </c>
      <c r="BQ243" s="331">
        <v>0</v>
      </c>
      <c r="BR243" s="150">
        <v>4</v>
      </c>
      <c r="BS243" s="150">
        <v>0</v>
      </c>
      <c r="BT243" s="150">
        <v>0</v>
      </c>
      <c r="BU243" s="331"/>
      <c r="BV243" s="138"/>
      <c r="BW243" s="149" t="s">
        <v>2412</v>
      </c>
      <c r="BX243" s="143" t="s">
        <v>2433</v>
      </c>
      <c r="BY243" s="164"/>
      <c r="EZ243" s="148" t="s">
        <v>715</v>
      </c>
      <c r="FA243" s="143" t="s">
        <v>1200</v>
      </c>
      <c r="FB243" s="137">
        <v>1</v>
      </c>
      <c r="FC243" s="331">
        <v>0</v>
      </c>
      <c r="FD243" s="331">
        <v>0</v>
      </c>
      <c r="FE243" s="331">
        <v>4</v>
      </c>
      <c r="FF243" s="331">
        <v>0</v>
      </c>
      <c r="FG243" s="138">
        <v>0</v>
      </c>
      <c r="FH243" s="254"/>
      <c r="FI243" s="331"/>
      <c r="FJ243" s="146" t="s">
        <v>2434</v>
      </c>
      <c r="FK243" s="143" t="s">
        <v>2435</v>
      </c>
      <c r="GJ243" s="148" t="s">
        <v>2394</v>
      </c>
      <c r="GK243" s="143" t="s">
        <v>11</v>
      </c>
      <c r="GL243" s="254">
        <v>1</v>
      </c>
      <c r="GM243" s="331">
        <v>0</v>
      </c>
      <c r="GN243" s="331">
        <v>0</v>
      </c>
      <c r="GO243" s="331">
        <v>4</v>
      </c>
      <c r="GP243" s="331">
        <v>0</v>
      </c>
      <c r="GQ243" s="355"/>
      <c r="GR243" s="355"/>
      <c r="GS243" s="355"/>
      <c r="GT243" s="388" t="s">
        <v>2379</v>
      </c>
      <c r="GU243" s="143" t="s">
        <v>2035</v>
      </c>
    </row>
    <row r="244" spans="2:203">
      <c r="B244" s="148" t="s">
        <v>26</v>
      </c>
      <c r="C244" s="147" t="s">
        <v>20</v>
      </c>
      <c r="D244" s="137">
        <v>0</v>
      </c>
      <c r="E244" s="331">
        <v>0</v>
      </c>
      <c r="F244" s="331">
        <v>0</v>
      </c>
      <c r="G244" s="150">
        <v>1</v>
      </c>
      <c r="H244" s="331"/>
      <c r="I244" s="138"/>
      <c r="J244" s="137">
        <v>0</v>
      </c>
      <c r="K244" s="143" t="s">
        <v>2436</v>
      </c>
      <c r="BM244" s="148" t="s">
        <v>553</v>
      </c>
      <c r="BN244" s="147" t="s">
        <v>14</v>
      </c>
      <c r="BO244" s="137">
        <v>1</v>
      </c>
      <c r="BP244" s="331">
        <v>0</v>
      </c>
      <c r="BQ244" s="331">
        <v>0</v>
      </c>
      <c r="BR244" s="150">
        <v>4</v>
      </c>
      <c r="BS244" s="150">
        <v>0</v>
      </c>
      <c r="BT244" s="150">
        <v>0</v>
      </c>
      <c r="BU244" s="331"/>
      <c r="BV244" s="138"/>
      <c r="BW244" s="149" t="s">
        <v>2412</v>
      </c>
      <c r="BX244" s="143" t="s">
        <v>2437</v>
      </c>
      <c r="BY244" s="164"/>
      <c r="EZ244" s="148" t="s">
        <v>715</v>
      </c>
      <c r="FA244" s="143" t="s">
        <v>768</v>
      </c>
      <c r="FB244" s="137">
        <v>1</v>
      </c>
      <c r="FC244" s="331">
        <v>0</v>
      </c>
      <c r="FD244" s="331">
        <v>0</v>
      </c>
      <c r="FE244" s="331">
        <v>4</v>
      </c>
      <c r="FF244" s="331">
        <v>0</v>
      </c>
      <c r="FG244" s="138">
        <v>0</v>
      </c>
      <c r="FH244" s="254"/>
      <c r="FI244" s="331"/>
      <c r="FJ244" s="146" t="s">
        <v>2434</v>
      </c>
      <c r="FK244" s="143" t="s">
        <v>2438</v>
      </c>
      <c r="GJ244" s="148" t="s">
        <v>2390</v>
      </c>
      <c r="GK244" s="143" t="s">
        <v>559</v>
      </c>
      <c r="GL244" s="254">
        <v>1</v>
      </c>
      <c r="GM244" s="331">
        <v>0</v>
      </c>
      <c r="GN244" s="331">
        <v>0</v>
      </c>
      <c r="GO244" s="331">
        <v>4</v>
      </c>
      <c r="GP244" s="331">
        <v>0</v>
      </c>
      <c r="GQ244" s="355"/>
      <c r="GR244" s="355"/>
      <c r="GS244" s="355"/>
      <c r="GT244" s="388" t="s">
        <v>2379</v>
      </c>
      <c r="GU244" s="143" t="s">
        <v>2439</v>
      </c>
    </row>
    <row r="245" spans="2:203">
      <c r="B245" s="148" t="s">
        <v>27</v>
      </c>
      <c r="C245" s="147" t="s">
        <v>20</v>
      </c>
      <c r="D245" s="137">
        <v>0</v>
      </c>
      <c r="E245" s="331">
        <v>0</v>
      </c>
      <c r="F245" s="331">
        <v>0</v>
      </c>
      <c r="G245" s="150">
        <v>1</v>
      </c>
      <c r="H245" s="331"/>
      <c r="I245" s="138"/>
      <c r="J245" s="137">
        <v>1</v>
      </c>
      <c r="K245" s="143" t="s">
        <v>2440</v>
      </c>
      <c r="BM245" s="148" t="s">
        <v>555</v>
      </c>
      <c r="BN245" s="147" t="s">
        <v>1</v>
      </c>
      <c r="BO245" s="137">
        <v>0</v>
      </c>
      <c r="BP245" s="331">
        <v>0</v>
      </c>
      <c r="BQ245" s="331">
        <v>0</v>
      </c>
      <c r="BR245" s="150">
        <v>7</v>
      </c>
      <c r="BS245" s="150">
        <v>0</v>
      </c>
      <c r="BT245" s="150">
        <v>0</v>
      </c>
      <c r="BU245" s="331"/>
      <c r="BV245" s="138"/>
      <c r="BW245" s="149" t="s">
        <v>2412</v>
      </c>
      <c r="BX245" s="143" t="s">
        <v>1361</v>
      </c>
      <c r="BY245" s="164"/>
      <c r="EZ245" s="148" t="s">
        <v>715</v>
      </c>
      <c r="FA245" s="143" t="s">
        <v>769</v>
      </c>
      <c r="FB245" s="137">
        <v>2</v>
      </c>
      <c r="FC245" s="331">
        <v>1</v>
      </c>
      <c r="FD245" s="331">
        <v>2</v>
      </c>
      <c r="FE245" s="331">
        <v>1</v>
      </c>
      <c r="FF245" s="331">
        <v>2</v>
      </c>
      <c r="FG245" s="138">
        <v>0</v>
      </c>
      <c r="FH245" s="254"/>
      <c r="FI245" s="331"/>
      <c r="FJ245" s="146" t="s">
        <v>2434</v>
      </c>
      <c r="FK245" s="143" t="s">
        <v>2441</v>
      </c>
      <c r="GJ245" s="148" t="s">
        <v>2394</v>
      </c>
      <c r="GK245" s="143" t="s">
        <v>559</v>
      </c>
      <c r="GL245" s="254">
        <v>1</v>
      </c>
      <c r="GM245" s="331">
        <v>0</v>
      </c>
      <c r="GN245" s="331">
        <v>0</v>
      </c>
      <c r="GO245" s="331">
        <v>4</v>
      </c>
      <c r="GP245" s="331">
        <v>0</v>
      </c>
      <c r="GQ245" s="355"/>
      <c r="GR245" s="355"/>
      <c r="GS245" s="355"/>
      <c r="GT245" s="388" t="s">
        <v>2379</v>
      </c>
      <c r="GU245" s="143" t="s">
        <v>2442</v>
      </c>
    </row>
    <row r="246" spans="2:203">
      <c r="B246" s="175" t="s">
        <v>2443</v>
      </c>
      <c r="C246" s="181" t="s">
        <v>18</v>
      </c>
      <c r="D246" s="177">
        <v>0</v>
      </c>
      <c r="E246" s="178">
        <v>0</v>
      </c>
      <c r="F246" s="178">
        <v>0</v>
      </c>
      <c r="G246" s="179">
        <v>4</v>
      </c>
      <c r="H246" s="178"/>
      <c r="I246" s="180"/>
      <c r="J246" s="177">
        <v>1</v>
      </c>
      <c r="K246" s="176" t="s">
        <v>2444</v>
      </c>
      <c r="BM246" s="148" t="s">
        <v>555</v>
      </c>
      <c r="BN246" s="147" t="s">
        <v>2</v>
      </c>
      <c r="BO246" s="137">
        <v>0</v>
      </c>
      <c r="BP246" s="331">
        <v>0</v>
      </c>
      <c r="BQ246" s="331">
        <v>0</v>
      </c>
      <c r="BR246" s="150">
        <v>7</v>
      </c>
      <c r="BS246" s="150">
        <v>0</v>
      </c>
      <c r="BT246" s="150">
        <v>0</v>
      </c>
      <c r="BU246" s="331"/>
      <c r="BV246" s="138"/>
      <c r="BW246" s="149" t="s">
        <v>2412</v>
      </c>
      <c r="BX246" s="143" t="s">
        <v>1371</v>
      </c>
      <c r="BY246" s="164"/>
      <c r="EZ246" s="148" t="s">
        <v>718</v>
      </c>
      <c r="FA246" s="143" t="s">
        <v>1</v>
      </c>
      <c r="FB246" s="137">
        <v>1</v>
      </c>
      <c r="FC246" s="331">
        <v>0</v>
      </c>
      <c r="FD246" s="331">
        <v>0</v>
      </c>
      <c r="FE246" s="331">
        <v>7</v>
      </c>
      <c r="FF246" s="331">
        <v>0</v>
      </c>
      <c r="FG246" s="138">
        <v>0</v>
      </c>
      <c r="FH246" s="254"/>
      <c r="FI246" s="331"/>
      <c r="FJ246" s="146" t="s">
        <v>2434</v>
      </c>
      <c r="FK246" s="143" t="s">
        <v>1443</v>
      </c>
      <c r="GJ246" s="148" t="s">
        <v>2390</v>
      </c>
      <c r="GK246" s="143" t="s">
        <v>13</v>
      </c>
      <c r="GL246" s="254">
        <v>1</v>
      </c>
      <c r="GM246" s="331">
        <v>0</v>
      </c>
      <c r="GN246" s="331">
        <v>0</v>
      </c>
      <c r="GO246" s="331">
        <v>4</v>
      </c>
      <c r="GP246" s="331">
        <v>0</v>
      </c>
      <c r="GQ246" s="355"/>
      <c r="GR246" s="355"/>
      <c r="GS246" s="355"/>
      <c r="GT246" s="388" t="s">
        <v>2379</v>
      </c>
      <c r="GU246" s="143" t="s">
        <v>2445</v>
      </c>
    </row>
    <row r="247" spans="2:203">
      <c r="B247" s="148" t="s">
        <v>41</v>
      </c>
      <c r="C247" s="147" t="s">
        <v>19</v>
      </c>
      <c r="D247" s="137">
        <v>0</v>
      </c>
      <c r="E247" s="331">
        <v>0</v>
      </c>
      <c r="F247" s="331">
        <v>0</v>
      </c>
      <c r="G247" s="150">
        <v>4</v>
      </c>
      <c r="H247" s="331"/>
      <c r="I247" s="138"/>
      <c r="J247" s="137">
        <v>1</v>
      </c>
      <c r="K247" s="143" t="s">
        <v>2446</v>
      </c>
      <c r="BM247" s="148" t="s">
        <v>555</v>
      </c>
      <c r="BN247" s="147" t="s">
        <v>4</v>
      </c>
      <c r="BO247" s="137">
        <v>2</v>
      </c>
      <c r="BP247" s="331">
        <v>1</v>
      </c>
      <c r="BQ247" s="331">
        <v>1</v>
      </c>
      <c r="BR247" s="150">
        <v>1</v>
      </c>
      <c r="BS247" s="150">
        <v>1</v>
      </c>
      <c r="BT247" s="150">
        <v>0</v>
      </c>
      <c r="BU247" s="331"/>
      <c r="BV247" s="138"/>
      <c r="BW247" s="149" t="s">
        <v>2412</v>
      </c>
      <c r="BX247" s="143" t="s">
        <v>2447</v>
      </c>
      <c r="BY247" s="164"/>
      <c r="EZ247" s="148" t="s">
        <v>724</v>
      </c>
      <c r="FA247" s="143" t="s">
        <v>1</v>
      </c>
      <c r="FB247" s="137">
        <v>1</v>
      </c>
      <c r="FC247" s="331">
        <v>0</v>
      </c>
      <c r="FD247" s="331">
        <v>0</v>
      </c>
      <c r="FE247" s="331">
        <v>7</v>
      </c>
      <c r="FF247" s="331">
        <v>0</v>
      </c>
      <c r="FG247" s="138">
        <v>0</v>
      </c>
      <c r="FH247" s="254"/>
      <c r="FI247" s="331"/>
      <c r="FJ247" s="146" t="s">
        <v>2434</v>
      </c>
      <c r="FK247" s="143" t="s">
        <v>1455</v>
      </c>
      <c r="GJ247" s="148" t="s">
        <v>2394</v>
      </c>
      <c r="GK247" s="143" t="s">
        <v>13</v>
      </c>
      <c r="GL247" s="254">
        <v>1</v>
      </c>
      <c r="GM247" s="331">
        <v>0</v>
      </c>
      <c r="GN247" s="331">
        <v>0</v>
      </c>
      <c r="GO247" s="331">
        <v>4</v>
      </c>
      <c r="GP247" s="331">
        <v>0</v>
      </c>
      <c r="GQ247" s="355"/>
      <c r="GR247" s="355"/>
      <c r="GS247" s="355"/>
      <c r="GT247" s="388" t="s">
        <v>2379</v>
      </c>
      <c r="GU247" s="143" t="s">
        <v>2448</v>
      </c>
    </row>
    <row r="248" spans="2:203" ht="13.8" thickBot="1">
      <c r="B248" s="148" t="s">
        <v>41</v>
      </c>
      <c r="C248" s="147" t="s">
        <v>20</v>
      </c>
      <c r="D248" s="137">
        <v>0</v>
      </c>
      <c r="E248" s="331">
        <v>0</v>
      </c>
      <c r="F248" s="331">
        <v>0</v>
      </c>
      <c r="G248" s="150">
        <v>1</v>
      </c>
      <c r="H248" s="331"/>
      <c r="I248" s="138"/>
      <c r="J248" s="137">
        <v>1</v>
      </c>
      <c r="K248" s="143" t="s">
        <v>2449</v>
      </c>
      <c r="BM248" s="154" t="s">
        <v>555</v>
      </c>
      <c r="BN248" s="155" t="s">
        <v>9</v>
      </c>
      <c r="BO248" s="152">
        <v>0</v>
      </c>
      <c r="BP248" s="156">
        <v>1</v>
      </c>
      <c r="BQ248" s="156">
        <v>1</v>
      </c>
      <c r="BR248" s="153">
        <v>1</v>
      </c>
      <c r="BS248" s="153">
        <v>1</v>
      </c>
      <c r="BT248" s="153">
        <v>0</v>
      </c>
      <c r="BU248" s="156"/>
      <c r="BV248" s="157"/>
      <c r="BW248" s="158" t="s">
        <v>2412</v>
      </c>
      <c r="BX248" s="144" t="s">
        <v>2450</v>
      </c>
      <c r="BY248" s="164"/>
      <c r="EZ248" s="148" t="s">
        <v>718</v>
      </c>
      <c r="FA248" s="143" t="s">
        <v>2</v>
      </c>
      <c r="FB248" s="137">
        <v>1</v>
      </c>
      <c r="FC248" s="331">
        <v>0</v>
      </c>
      <c r="FD248" s="331">
        <v>0</v>
      </c>
      <c r="FE248" s="331">
        <v>7</v>
      </c>
      <c r="FF248" s="331">
        <v>0</v>
      </c>
      <c r="FG248" s="138">
        <v>0</v>
      </c>
      <c r="FH248" s="254"/>
      <c r="FI248" s="331"/>
      <c r="FJ248" s="146" t="s">
        <v>2434</v>
      </c>
      <c r="FK248" s="143" t="s">
        <v>2239</v>
      </c>
      <c r="GJ248" s="148" t="s">
        <v>2390</v>
      </c>
      <c r="GK248" s="143" t="s">
        <v>558</v>
      </c>
      <c r="GL248" s="254">
        <v>1</v>
      </c>
      <c r="GM248" s="331">
        <v>0</v>
      </c>
      <c r="GN248" s="331">
        <v>0</v>
      </c>
      <c r="GO248" s="331">
        <v>4</v>
      </c>
      <c r="GP248" s="331">
        <v>0</v>
      </c>
      <c r="GQ248" s="355"/>
      <c r="GR248" s="355"/>
      <c r="GS248" s="355"/>
      <c r="GT248" s="388" t="s">
        <v>2379</v>
      </c>
      <c r="GU248" s="143" t="s">
        <v>2451</v>
      </c>
    </row>
    <row r="249" spans="2:203">
      <c r="B249" s="148" t="s">
        <v>1946</v>
      </c>
      <c r="C249" s="147" t="s">
        <v>18</v>
      </c>
      <c r="D249" s="137">
        <v>0</v>
      </c>
      <c r="E249" s="331">
        <v>0</v>
      </c>
      <c r="F249" s="331">
        <v>0</v>
      </c>
      <c r="G249" s="150">
        <v>4</v>
      </c>
      <c r="H249" s="331"/>
      <c r="I249" s="138"/>
      <c r="J249" s="137">
        <v>1</v>
      </c>
      <c r="K249" s="143" t="s">
        <v>2452</v>
      </c>
      <c r="EZ249" s="148" t="s">
        <v>724</v>
      </c>
      <c r="FA249" s="143" t="s">
        <v>2</v>
      </c>
      <c r="FB249" s="137">
        <v>1</v>
      </c>
      <c r="FC249" s="331">
        <v>0</v>
      </c>
      <c r="FD249" s="331">
        <v>0</v>
      </c>
      <c r="FE249" s="331">
        <v>7</v>
      </c>
      <c r="FF249" s="331">
        <v>0</v>
      </c>
      <c r="FG249" s="138">
        <v>0</v>
      </c>
      <c r="FH249" s="254"/>
      <c r="FI249" s="331"/>
      <c r="FJ249" s="146" t="s">
        <v>2434</v>
      </c>
      <c r="FK249" s="143" t="s">
        <v>1480</v>
      </c>
      <c r="GJ249" s="148" t="s">
        <v>2394</v>
      </c>
      <c r="GK249" s="143" t="s">
        <v>558</v>
      </c>
      <c r="GL249" s="254">
        <v>1</v>
      </c>
      <c r="GM249" s="331">
        <v>0</v>
      </c>
      <c r="GN249" s="331">
        <v>0</v>
      </c>
      <c r="GO249" s="331">
        <v>4</v>
      </c>
      <c r="GP249" s="331">
        <v>0</v>
      </c>
      <c r="GQ249" s="355"/>
      <c r="GR249" s="355"/>
      <c r="GS249" s="355"/>
      <c r="GT249" s="388" t="s">
        <v>2379</v>
      </c>
      <c r="GU249" s="143" t="s">
        <v>2453</v>
      </c>
    </row>
    <row r="250" spans="2:203">
      <c r="B250" s="148" t="s">
        <v>1946</v>
      </c>
      <c r="C250" s="147" t="s">
        <v>19</v>
      </c>
      <c r="D250" s="137">
        <v>0</v>
      </c>
      <c r="E250" s="331">
        <v>0</v>
      </c>
      <c r="F250" s="331">
        <v>0</v>
      </c>
      <c r="G250" s="150">
        <v>4</v>
      </c>
      <c r="H250" s="331"/>
      <c r="I250" s="138"/>
      <c r="J250" s="137">
        <v>1</v>
      </c>
      <c r="K250" s="143" t="s">
        <v>2454</v>
      </c>
      <c r="EZ250" s="148" t="s">
        <v>718</v>
      </c>
      <c r="FA250" s="143" t="s">
        <v>3</v>
      </c>
      <c r="FB250" s="137">
        <v>1</v>
      </c>
      <c r="FC250" s="331">
        <v>0</v>
      </c>
      <c r="FD250" s="331">
        <v>0</v>
      </c>
      <c r="FE250" s="331">
        <v>4</v>
      </c>
      <c r="FF250" s="331">
        <v>0</v>
      </c>
      <c r="FG250" s="138">
        <v>0</v>
      </c>
      <c r="FH250" s="254"/>
      <c r="FI250" s="331"/>
      <c r="FJ250" s="146" t="s">
        <v>2434</v>
      </c>
      <c r="FK250" s="143" t="s">
        <v>1508</v>
      </c>
      <c r="GJ250" s="148" t="s">
        <v>2390</v>
      </c>
      <c r="GK250" s="143" t="s">
        <v>15</v>
      </c>
      <c r="GL250" s="254">
        <v>1</v>
      </c>
      <c r="GM250" s="331">
        <v>0</v>
      </c>
      <c r="GN250" s="331">
        <v>0</v>
      </c>
      <c r="GO250" s="331">
        <v>4</v>
      </c>
      <c r="GP250" s="331">
        <v>0</v>
      </c>
      <c r="GQ250" s="355"/>
      <c r="GR250" s="355"/>
      <c r="GS250" s="355"/>
      <c r="GT250" s="388" t="s">
        <v>2379</v>
      </c>
      <c r="GU250" s="143" t="s">
        <v>2455</v>
      </c>
    </row>
    <row r="251" spans="2:203">
      <c r="B251" s="148" t="s">
        <v>64</v>
      </c>
      <c r="C251" s="147" t="s">
        <v>20</v>
      </c>
      <c r="D251" s="137">
        <v>0</v>
      </c>
      <c r="E251" s="331">
        <v>0</v>
      </c>
      <c r="F251" s="331">
        <v>0</v>
      </c>
      <c r="G251" s="150">
        <v>4</v>
      </c>
      <c r="H251" s="331"/>
      <c r="I251" s="138"/>
      <c r="J251" s="137">
        <v>1</v>
      </c>
      <c r="K251" s="143" t="s">
        <v>2456</v>
      </c>
      <c r="EZ251" s="148" t="s">
        <v>724</v>
      </c>
      <c r="FA251" s="143" t="s">
        <v>3</v>
      </c>
      <c r="FB251" s="137">
        <v>1</v>
      </c>
      <c r="FC251" s="331">
        <v>0</v>
      </c>
      <c r="FD251" s="331">
        <v>0</v>
      </c>
      <c r="FE251" s="331">
        <v>4</v>
      </c>
      <c r="FF251" s="331">
        <v>0</v>
      </c>
      <c r="FG251" s="138">
        <v>0</v>
      </c>
      <c r="FH251" s="254"/>
      <c r="FI251" s="331"/>
      <c r="FJ251" s="146" t="s">
        <v>2434</v>
      </c>
      <c r="FK251" s="143" t="s">
        <v>1505</v>
      </c>
      <c r="GJ251" s="148" t="s">
        <v>2394</v>
      </c>
      <c r="GK251" s="143" t="s">
        <v>15</v>
      </c>
      <c r="GL251" s="254">
        <v>1</v>
      </c>
      <c r="GM251" s="331">
        <v>0</v>
      </c>
      <c r="GN251" s="331">
        <v>0</v>
      </c>
      <c r="GO251" s="331">
        <v>4</v>
      </c>
      <c r="GP251" s="331">
        <v>0</v>
      </c>
      <c r="GQ251" s="355"/>
      <c r="GR251" s="355"/>
      <c r="GS251" s="355"/>
      <c r="GT251" s="388" t="s">
        <v>2379</v>
      </c>
      <c r="GU251" s="143" t="s">
        <v>2457</v>
      </c>
    </row>
    <row r="252" spans="2:203" ht="13.8" thickBot="1">
      <c r="B252" s="151" t="s">
        <v>1946</v>
      </c>
      <c r="C252" s="144" t="s">
        <v>16</v>
      </c>
      <c r="D252" s="152">
        <v>1</v>
      </c>
      <c r="E252" s="156">
        <v>0</v>
      </c>
      <c r="F252" s="156">
        <v>0</v>
      </c>
      <c r="G252" s="153">
        <v>6</v>
      </c>
      <c r="H252" s="156"/>
      <c r="I252" s="157"/>
      <c r="J252" s="152">
        <v>1</v>
      </c>
      <c r="K252" s="144" t="s">
        <v>2458</v>
      </c>
      <c r="EZ252" s="148" t="s">
        <v>718</v>
      </c>
      <c r="FA252" s="143" t="s">
        <v>4</v>
      </c>
      <c r="FB252" s="137">
        <v>1</v>
      </c>
      <c r="FC252" s="331">
        <v>0</v>
      </c>
      <c r="FD252" s="331">
        <v>0</v>
      </c>
      <c r="FE252" s="331">
        <v>4</v>
      </c>
      <c r="FF252" s="331">
        <v>0</v>
      </c>
      <c r="FG252" s="138">
        <v>0</v>
      </c>
      <c r="FH252" s="254"/>
      <c r="FI252" s="331"/>
      <c r="FJ252" s="146" t="s">
        <v>2434</v>
      </c>
      <c r="FK252" s="143" t="s">
        <v>1579</v>
      </c>
      <c r="GJ252" s="148" t="s">
        <v>2390</v>
      </c>
      <c r="GK252" s="143" t="s">
        <v>770</v>
      </c>
      <c r="GL252" s="254">
        <v>1</v>
      </c>
      <c r="GM252" s="331">
        <v>0</v>
      </c>
      <c r="GN252" s="331">
        <v>0</v>
      </c>
      <c r="GO252" s="331">
        <v>4</v>
      </c>
      <c r="GP252" s="331">
        <v>0</v>
      </c>
      <c r="GQ252" s="355"/>
      <c r="GR252" s="355"/>
      <c r="GS252" s="355"/>
      <c r="GT252" s="388" t="s">
        <v>2379</v>
      </c>
      <c r="GU252" s="143" t="s">
        <v>2459</v>
      </c>
    </row>
    <row r="253" spans="2:203">
      <c r="EZ253" s="148" t="s">
        <v>724</v>
      </c>
      <c r="FA253" s="143" t="s">
        <v>4</v>
      </c>
      <c r="FB253" s="137">
        <v>1</v>
      </c>
      <c r="FC253" s="331">
        <v>0</v>
      </c>
      <c r="FD253" s="331">
        <v>0</v>
      </c>
      <c r="FE253" s="331">
        <v>4</v>
      </c>
      <c r="FF253" s="331">
        <v>0</v>
      </c>
      <c r="FG253" s="138">
        <v>0</v>
      </c>
      <c r="FH253" s="254"/>
      <c r="FI253" s="331"/>
      <c r="FJ253" s="146" t="s">
        <v>2434</v>
      </c>
      <c r="FK253" s="143" t="s">
        <v>2344</v>
      </c>
      <c r="GJ253" s="148" t="s">
        <v>2394</v>
      </c>
      <c r="GK253" s="143" t="s">
        <v>770</v>
      </c>
      <c r="GL253" s="254">
        <v>1</v>
      </c>
      <c r="GM253" s="331">
        <v>0</v>
      </c>
      <c r="GN253" s="331">
        <v>0</v>
      </c>
      <c r="GO253" s="331">
        <v>4</v>
      </c>
      <c r="GP253" s="331">
        <v>0</v>
      </c>
      <c r="GQ253" s="355"/>
      <c r="GR253" s="355"/>
      <c r="GS253" s="355"/>
      <c r="GT253" s="388" t="s">
        <v>2379</v>
      </c>
      <c r="GU253" s="143" t="s">
        <v>2460</v>
      </c>
    </row>
    <row r="254" spans="2:203">
      <c r="EZ254" s="148" t="s">
        <v>718</v>
      </c>
      <c r="FA254" s="143" t="s">
        <v>1463</v>
      </c>
      <c r="FB254" s="137">
        <v>1</v>
      </c>
      <c r="FC254" s="331">
        <v>0</v>
      </c>
      <c r="FD254" s="331">
        <v>0</v>
      </c>
      <c r="FE254" s="331">
        <v>4</v>
      </c>
      <c r="FF254" s="331">
        <v>0</v>
      </c>
      <c r="FG254" s="138">
        <v>0</v>
      </c>
      <c r="FH254" s="254"/>
      <c r="FI254" s="331"/>
      <c r="FJ254" s="146" t="s">
        <v>2434</v>
      </c>
      <c r="FK254" s="143" t="s">
        <v>1549</v>
      </c>
      <c r="GJ254" s="148" t="s">
        <v>2461</v>
      </c>
      <c r="GK254" s="143" t="s">
        <v>1</v>
      </c>
      <c r="GL254" s="254">
        <v>0</v>
      </c>
      <c r="GM254" s="331">
        <v>0</v>
      </c>
      <c r="GN254" s="331">
        <v>0</v>
      </c>
      <c r="GO254" s="331">
        <v>7</v>
      </c>
      <c r="GP254" s="331">
        <v>0</v>
      </c>
      <c r="GQ254" s="355"/>
      <c r="GR254" s="355"/>
      <c r="GS254" s="355"/>
      <c r="GT254" s="388" t="s">
        <v>2379</v>
      </c>
      <c r="GU254" s="143" t="s">
        <v>1361</v>
      </c>
    </row>
    <row r="255" spans="2:203">
      <c r="EZ255" s="148" t="s">
        <v>724</v>
      </c>
      <c r="FA255" s="143" t="s">
        <v>1463</v>
      </c>
      <c r="FB255" s="137">
        <v>1</v>
      </c>
      <c r="FC255" s="331">
        <v>0</v>
      </c>
      <c r="FD255" s="331">
        <v>0</v>
      </c>
      <c r="FE255" s="331">
        <v>4</v>
      </c>
      <c r="FF255" s="331">
        <v>0</v>
      </c>
      <c r="FG255" s="138">
        <v>0</v>
      </c>
      <c r="FH255" s="254"/>
      <c r="FI255" s="331"/>
      <c r="FJ255" s="146" t="s">
        <v>2434</v>
      </c>
      <c r="FK255" s="143" t="s">
        <v>1557</v>
      </c>
      <c r="GJ255" s="148" t="s">
        <v>2461</v>
      </c>
      <c r="GK255" s="143" t="s">
        <v>2</v>
      </c>
      <c r="GL255" s="254">
        <v>0</v>
      </c>
      <c r="GM255" s="331">
        <v>0</v>
      </c>
      <c r="GN255" s="331">
        <v>0</v>
      </c>
      <c r="GO255" s="331">
        <v>7</v>
      </c>
      <c r="GP255" s="331">
        <v>0</v>
      </c>
      <c r="GQ255" s="355"/>
      <c r="GR255" s="355"/>
      <c r="GS255" s="355"/>
      <c r="GT255" s="388" t="s">
        <v>2379</v>
      </c>
      <c r="GU255" s="143" t="s">
        <v>1371</v>
      </c>
    </row>
    <row r="256" spans="2:203">
      <c r="EZ256" s="148" t="s">
        <v>718</v>
      </c>
      <c r="FA256" s="143" t="s">
        <v>1485</v>
      </c>
      <c r="FB256" s="137">
        <v>1</v>
      </c>
      <c r="FC256" s="331">
        <v>0</v>
      </c>
      <c r="FD256" s="331">
        <v>0</v>
      </c>
      <c r="FE256" s="331">
        <v>4</v>
      </c>
      <c r="FF256" s="331">
        <v>0</v>
      </c>
      <c r="FG256" s="138">
        <v>0</v>
      </c>
      <c r="FH256" s="254"/>
      <c r="FI256" s="331"/>
      <c r="FJ256" s="146" t="s">
        <v>2434</v>
      </c>
      <c r="FK256" s="143" t="s">
        <v>2462</v>
      </c>
      <c r="GJ256" s="148" t="s">
        <v>2461</v>
      </c>
      <c r="GK256" s="143" t="s">
        <v>3</v>
      </c>
      <c r="GL256" s="254">
        <v>0</v>
      </c>
      <c r="GM256" s="331">
        <v>0</v>
      </c>
      <c r="GN256" s="331">
        <v>0</v>
      </c>
      <c r="GO256" s="331">
        <v>4</v>
      </c>
      <c r="GP256" s="331">
        <v>0</v>
      </c>
      <c r="GQ256" s="355"/>
      <c r="GR256" s="355"/>
      <c r="GS256" s="355"/>
      <c r="GT256" s="388" t="s">
        <v>2379</v>
      </c>
      <c r="GU256" s="143" t="s">
        <v>1736</v>
      </c>
    </row>
    <row r="257" spans="156:203">
      <c r="EZ257" s="148" t="s">
        <v>724</v>
      </c>
      <c r="FA257" s="143" t="s">
        <v>1485</v>
      </c>
      <c r="FB257" s="137">
        <v>1</v>
      </c>
      <c r="FC257" s="331">
        <v>0</v>
      </c>
      <c r="FD257" s="331">
        <v>0</v>
      </c>
      <c r="FE257" s="331">
        <v>4</v>
      </c>
      <c r="FF257" s="331">
        <v>0</v>
      </c>
      <c r="FG257" s="138">
        <v>0</v>
      </c>
      <c r="FH257" s="254"/>
      <c r="FI257" s="331"/>
      <c r="FJ257" s="146" t="s">
        <v>2434</v>
      </c>
      <c r="FK257" s="143" t="s">
        <v>2463</v>
      </c>
      <c r="GJ257" s="148" t="s">
        <v>2461</v>
      </c>
      <c r="GK257" s="143" t="s">
        <v>4</v>
      </c>
      <c r="GL257" s="254">
        <v>2</v>
      </c>
      <c r="GM257" s="331">
        <v>1</v>
      </c>
      <c r="GN257" s="331">
        <v>1</v>
      </c>
      <c r="GO257" s="331">
        <v>1</v>
      </c>
      <c r="GP257" s="331">
        <v>1</v>
      </c>
      <c r="GQ257" s="355"/>
      <c r="GR257" s="355"/>
      <c r="GS257" s="355"/>
      <c r="GT257" s="388" t="s">
        <v>2379</v>
      </c>
      <c r="GU257" s="143" t="s">
        <v>2103</v>
      </c>
    </row>
    <row r="258" spans="156:203">
      <c r="EZ258" s="148" t="s">
        <v>718</v>
      </c>
      <c r="FA258" s="143" t="s">
        <v>765</v>
      </c>
      <c r="FB258" s="137">
        <v>1</v>
      </c>
      <c r="FC258" s="331">
        <v>0</v>
      </c>
      <c r="FD258" s="331">
        <v>0</v>
      </c>
      <c r="FE258" s="331">
        <v>4</v>
      </c>
      <c r="FF258" s="331">
        <v>0</v>
      </c>
      <c r="FG258" s="138">
        <v>0</v>
      </c>
      <c r="FH258" s="254"/>
      <c r="FI258" s="331"/>
      <c r="FJ258" s="146" t="s">
        <v>2434</v>
      </c>
      <c r="FK258" s="143" t="s">
        <v>2464</v>
      </c>
      <c r="GJ258" s="148" t="s">
        <v>2461</v>
      </c>
      <c r="GK258" s="143" t="s">
        <v>5</v>
      </c>
      <c r="GL258" s="254">
        <v>0</v>
      </c>
      <c r="GM258" s="331">
        <v>1</v>
      </c>
      <c r="GN258" s="331">
        <v>7</v>
      </c>
      <c r="GO258" s="331">
        <v>1</v>
      </c>
      <c r="GP258" s="331">
        <v>1</v>
      </c>
      <c r="GQ258" s="355"/>
      <c r="GR258" s="355"/>
      <c r="GS258" s="355"/>
      <c r="GT258" s="388" t="s">
        <v>2379</v>
      </c>
      <c r="GU258" s="143" t="s">
        <v>2107</v>
      </c>
    </row>
    <row r="259" spans="156:203">
      <c r="EZ259" s="148" t="s">
        <v>724</v>
      </c>
      <c r="FA259" s="143" t="s">
        <v>765</v>
      </c>
      <c r="FB259" s="137">
        <v>1</v>
      </c>
      <c r="FC259" s="331">
        <v>0</v>
      </c>
      <c r="FD259" s="331">
        <v>0</v>
      </c>
      <c r="FE259" s="331">
        <v>4</v>
      </c>
      <c r="FF259" s="331">
        <v>0</v>
      </c>
      <c r="FG259" s="138">
        <v>0</v>
      </c>
      <c r="FH259" s="254"/>
      <c r="FI259" s="331"/>
      <c r="FJ259" s="146" t="s">
        <v>2434</v>
      </c>
      <c r="FK259" s="143" t="s">
        <v>2465</v>
      </c>
      <c r="GJ259" s="148" t="s">
        <v>2461</v>
      </c>
      <c r="GK259" s="143" t="s">
        <v>8</v>
      </c>
      <c r="GL259" s="254">
        <v>0</v>
      </c>
      <c r="GM259" s="331">
        <v>1</v>
      </c>
      <c r="GN259" s="331">
        <v>3</v>
      </c>
      <c r="GO259" s="331">
        <v>1</v>
      </c>
      <c r="GP259" s="331">
        <v>1</v>
      </c>
      <c r="GQ259" s="355"/>
      <c r="GR259" s="355"/>
      <c r="GS259" s="355"/>
      <c r="GT259" s="388" t="s">
        <v>2379</v>
      </c>
      <c r="GU259" s="143" t="s">
        <v>2180</v>
      </c>
    </row>
    <row r="260" spans="156:203">
      <c r="EZ260" s="148" t="s">
        <v>718</v>
      </c>
      <c r="FA260" s="143" t="s">
        <v>766</v>
      </c>
      <c r="FB260" s="137">
        <v>1</v>
      </c>
      <c r="FC260" s="331">
        <v>0</v>
      </c>
      <c r="FD260" s="331">
        <v>0</v>
      </c>
      <c r="FE260" s="331">
        <v>4</v>
      </c>
      <c r="FF260" s="331">
        <v>0</v>
      </c>
      <c r="FG260" s="138">
        <v>0</v>
      </c>
      <c r="FH260" s="254"/>
      <c r="FI260" s="331"/>
      <c r="FJ260" s="146" t="s">
        <v>2434</v>
      </c>
      <c r="FK260" s="143" t="s">
        <v>2466</v>
      </c>
      <c r="GJ260" s="148" t="s">
        <v>2461</v>
      </c>
      <c r="GK260" s="143" t="s">
        <v>9</v>
      </c>
      <c r="GL260" s="254">
        <v>0</v>
      </c>
      <c r="GM260" s="331">
        <v>1</v>
      </c>
      <c r="GN260" s="331">
        <v>7</v>
      </c>
      <c r="GO260" s="331">
        <v>1</v>
      </c>
      <c r="GP260" s="331">
        <v>1</v>
      </c>
      <c r="GQ260" s="355"/>
      <c r="GR260" s="355"/>
      <c r="GS260" s="355"/>
      <c r="GT260" s="388" t="s">
        <v>2379</v>
      </c>
      <c r="GU260" s="143" t="s">
        <v>2184</v>
      </c>
    </row>
    <row r="261" spans="156:203">
      <c r="EZ261" s="148" t="s">
        <v>724</v>
      </c>
      <c r="FA261" s="143" t="s">
        <v>766</v>
      </c>
      <c r="FB261" s="137">
        <v>1</v>
      </c>
      <c r="FC261" s="331">
        <v>0</v>
      </c>
      <c r="FD261" s="331">
        <v>0</v>
      </c>
      <c r="FE261" s="331">
        <v>4</v>
      </c>
      <c r="FF261" s="331">
        <v>0</v>
      </c>
      <c r="FG261" s="138">
        <v>0</v>
      </c>
      <c r="FH261" s="254"/>
      <c r="FI261" s="331"/>
      <c r="FJ261" s="146" t="s">
        <v>2434</v>
      </c>
      <c r="FK261" s="143" t="s">
        <v>2467</v>
      </c>
      <c r="GJ261" s="148" t="s">
        <v>2461</v>
      </c>
      <c r="GK261" s="143" t="s">
        <v>10</v>
      </c>
      <c r="GL261" s="254">
        <v>0</v>
      </c>
      <c r="GM261" s="331">
        <v>1</v>
      </c>
      <c r="GN261" s="331">
        <v>4</v>
      </c>
      <c r="GO261" s="331">
        <v>1</v>
      </c>
      <c r="GP261" s="331">
        <v>1</v>
      </c>
      <c r="GQ261" s="355"/>
      <c r="GR261" s="355"/>
      <c r="GS261" s="355"/>
      <c r="GT261" s="388" t="s">
        <v>2379</v>
      </c>
      <c r="GU261" s="143" t="s">
        <v>2119</v>
      </c>
    </row>
    <row r="262" spans="156:203">
      <c r="EZ262" s="148" t="s">
        <v>718</v>
      </c>
      <c r="FA262" s="143" t="s">
        <v>767</v>
      </c>
      <c r="FB262" s="137">
        <v>1</v>
      </c>
      <c r="FC262" s="331">
        <v>0</v>
      </c>
      <c r="FD262" s="331">
        <v>0</v>
      </c>
      <c r="FE262" s="331">
        <v>4</v>
      </c>
      <c r="FF262" s="331">
        <v>0</v>
      </c>
      <c r="FG262" s="138">
        <v>0</v>
      </c>
      <c r="FH262" s="254"/>
      <c r="FI262" s="331"/>
      <c r="FJ262" s="146" t="s">
        <v>2434</v>
      </c>
      <c r="FK262" s="143" t="s">
        <v>2468</v>
      </c>
      <c r="GJ262" s="148" t="s">
        <v>2461</v>
      </c>
      <c r="GK262" s="143" t="s">
        <v>12</v>
      </c>
      <c r="GL262" s="254">
        <v>0</v>
      </c>
      <c r="GM262" s="331">
        <v>1</v>
      </c>
      <c r="GN262" s="331">
        <v>4</v>
      </c>
      <c r="GO262" s="331">
        <v>1</v>
      </c>
      <c r="GP262" s="331">
        <v>1</v>
      </c>
      <c r="GQ262" s="355"/>
      <c r="GR262" s="355"/>
      <c r="GS262" s="355"/>
      <c r="GT262" s="388" t="s">
        <v>2379</v>
      </c>
      <c r="GU262" s="143" t="s">
        <v>2193</v>
      </c>
    </row>
    <row r="263" spans="156:203">
      <c r="EZ263" s="148" t="s">
        <v>724</v>
      </c>
      <c r="FA263" s="143" t="s">
        <v>767</v>
      </c>
      <c r="FB263" s="137">
        <v>1</v>
      </c>
      <c r="FC263" s="331">
        <v>0</v>
      </c>
      <c r="FD263" s="331">
        <v>0</v>
      </c>
      <c r="FE263" s="331">
        <v>4</v>
      </c>
      <c r="FF263" s="331">
        <v>0</v>
      </c>
      <c r="FG263" s="138">
        <v>0</v>
      </c>
      <c r="FH263" s="254"/>
      <c r="FI263" s="331"/>
      <c r="FJ263" s="146" t="s">
        <v>2434</v>
      </c>
      <c r="FK263" s="143" t="s">
        <v>2469</v>
      </c>
      <c r="GJ263" s="148" t="s">
        <v>2461</v>
      </c>
      <c r="GK263" s="143" t="s">
        <v>13</v>
      </c>
      <c r="GL263" s="254">
        <v>2</v>
      </c>
      <c r="GM263" s="331">
        <v>1</v>
      </c>
      <c r="GN263" s="331">
        <v>10</v>
      </c>
      <c r="GO263" s="331">
        <v>1</v>
      </c>
      <c r="GP263" s="331">
        <v>1</v>
      </c>
      <c r="GQ263" s="355"/>
      <c r="GR263" s="355"/>
      <c r="GS263" s="355"/>
      <c r="GT263" s="388" t="s">
        <v>2379</v>
      </c>
      <c r="GU263" s="143" t="s">
        <v>2470</v>
      </c>
    </row>
    <row r="264" spans="156:203">
      <c r="EZ264" s="148" t="s">
        <v>718</v>
      </c>
      <c r="FA264" s="143" t="s">
        <v>768</v>
      </c>
      <c r="FB264" s="137">
        <v>1</v>
      </c>
      <c r="FC264" s="331">
        <v>0</v>
      </c>
      <c r="FD264" s="331">
        <v>0</v>
      </c>
      <c r="FE264" s="331">
        <v>4</v>
      </c>
      <c r="FF264" s="331">
        <v>0</v>
      </c>
      <c r="FG264" s="138">
        <v>0</v>
      </c>
      <c r="FH264" s="254"/>
      <c r="FI264" s="331"/>
      <c r="FJ264" s="146" t="s">
        <v>2434</v>
      </c>
      <c r="FK264" s="143" t="s">
        <v>2471</v>
      </c>
      <c r="GJ264" s="148" t="s">
        <v>2461</v>
      </c>
      <c r="GK264" s="143" t="s">
        <v>14</v>
      </c>
      <c r="GL264" s="254">
        <v>2</v>
      </c>
      <c r="GM264" s="331">
        <v>1</v>
      </c>
      <c r="GN264" s="331">
        <v>10</v>
      </c>
      <c r="GO264" s="331">
        <v>1</v>
      </c>
      <c r="GP264" s="331">
        <v>1</v>
      </c>
      <c r="GQ264" s="355"/>
      <c r="GR264" s="355"/>
      <c r="GS264" s="355"/>
      <c r="GT264" s="388" t="s">
        <v>2379</v>
      </c>
      <c r="GU264" s="143" t="s">
        <v>2472</v>
      </c>
    </row>
    <row r="265" spans="156:203">
      <c r="EZ265" s="148" t="s">
        <v>724</v>
      </c>
      <c r="FA265" s="143" t="s">
        <v>768</v>
      </c>
      <c r="FB265" s="137">
        <v>1</v>
      </c>
      <c r="FC265" s="331">
        <v>0</v>
      </c>
      <c r="FD265" s="331">
        <v>0</v>
      </c>
      <c r="FE265" s="331">
        <v>4</v>
      </c>
      <c r="FF265" s="331">
        <v>0</v>
      </c>
      <c r="FG265" s="138">
        <v>0</v>
      </c>
      <c r="FH265" s="254"/>
      <c r="FI265" s="331"/>
      <c r="FJ265" s="146" t="s">
        <v>2434</v>
      </c>
      <c r="FK265" s="143" t="s">
        <v>2473</v>
      </c>
      <c r="GJ265" s="148" t="s">
        <v>2461</v>
      </c>
      <c r="GK265" s="143" t="s">
        <v>15</v>
      </c>
      <c r="GL265" s="254">
        <v>2</v>
      </c>
      <c r="GM265" s="331">
        <v>1</v>
      </c>
      <c r="GN265" s="331">
        <v>11</v>
      </c>
      <c r="GO265" s="331">
        <v>1</v>
      </c>
      <c r="GP265" s="331">
        <v>1</v>
      </c>
      <c r="GQ265" s="355"/>
      <c r="GR265" s="355"/>
      <c r="GS265" s="355"/>
      <c r="GT265" s="388" t="s">
        <v>2379</v>
      </c>
      <c r="GU265" s="143" t="s">
        <v>2209</v>
      </c>
    </row>
    <row r="266" spans="156:203" ht="13.8" thickBot="1">
      <c r="EZ266" s="148" t="s">
        <v>718</v>
      </c>
      <c r="FA266" s="143" t="s">
        <v>769</v>
      </c>
      <c r="FB266" s="137">
        <v>1</v>
      </c>
      <c r="FC266" s="331">
        <v>0</v>
      </c>
      <c r="FD266" s="331">
        <v>0</v>
      </c>
      <c r="FE266" s="331">
        <v>4</v>
      </c>
      <c r="FF266" s="331">
        <v>0</v>
      </c>
      <c r="FG266" s="138">
        <v>0</v>
      </c>
      <c r="FH266" s="254"/>
      <c r="FI266" s="331"/>
      <c r="FJ266" s="146" t="s">
        <v>2434</v>
      </c>
      <c r="FK266" s="143" t="s">
        <v>2474</v>
      </c>
      <c r="GJ266" s="151" t="s">
        <v>2461</v>
      </c>
      <c r="GK266" s="144" t="s">
        <v>16</v>
      </c>
      <c r="GL266" s="342">
        <v>0</v>
      </c>
      <c r="GM266" s="156">
        <v>1</v>
      </c>
      <c r="GN266" s="156">
        <v>2</v>
      </c>
      <c r="GO266" s="156">
        <v>1</v>
      </c>
      <c r="GP266" s="156">
        <v>1</v>
      </c>
      <c r="GQ266" s="172"/>
      <c r="GR266" s="172"/>
      <c r="GS266" s="172"/>
      <c r="GT266" s="389" t="s">
        <v>2379</v>
      </c>
      <c r="GU266" s="144" t="s">
        <v>2213</v>
      </c>
    </row>
    <row r="267" spans="156:203">
      <c r="EZ267" s="148" t="s">
        <v>724</v>
      </c>
      <c r="FA267" s="143" t="s">
        <v>769</v>
      </c>
      <c r="FB267" s="137">
        <v>1</v>
      </c>
      <c r="FC267" s="331">
        <v>0</v>
      </c>
      <c r="FD267" s="331">
        <v>0</v>
      </c>
      <c r="FE267" s="331">
        <v>4</v>
      </c>
      <c r="FF267" s="331">
        <v>0</v>
      </c>
      <c r="FG267" s="138">
        <v>0</v>
      </c>
      <c r="FH267" s="254"/>
      <c r="FI267" s="331"/>
      <c r="FJ267" s="146" t="s">
        <v>2434</v>
      </c>
      <c r="FK267" s="143" t="s">
        <v>2475</v>
      </c>
    </row>
    <row r="268" spans="156:203">
      <c r="EZ268" s="148" t="s">
        <v>718</v>
      </c>
      <c r="FA268" s="143" t="s">
        <v>559</v>
      </c>
      <c r="FB268" s="137">
        <v>1</v>
      </c>
      <c r="FC268" s="331">
        <v>0</v>
      </c>
      <c r="FD268" s="331">
        <v>0</v>
      </c>
      <c r="FE268" s="331">
        <v>4</v>
      </c>
      <c r="FF268" s="331">
        <v>0</v>
      </c>
      <c r="FG268" s="138">
        <v>0</v>
      </c>
      <c r="FH268" s="254"/>
      <c r="FI268" s="331"/>
      <c r="FJ268" s="146" t="s">
        <v>2434</v>
      </c>
      <c r="FK268" s="143" t="s">
        <v>2476</v>
      </c>
    </row>
    <row r="269" spans="156:203">
      <c r="EZ269" s="148" t="s">
        <v>724</v>
      </c>
      <c r="FA269" s="143" t="s">
        <v>559</v>
      </c>
      <c r="FB269" s="137">
        <v>1</v>
      </c>
      <c r="FC269" s="331">
        <v>0</v>
      </c>
      <c r="FD269" s="331">
        <v>0</v>
      </c>
      <c r="FE269" s="331">
        <v>4</v>
      </c>
      <c r="FF269" s="331">
        <v>0</v>
      </c>
      <c r="FG269" s="138">
        <v>0</v>
      </c>
      <c r="FH269" s="254"/>
      <c r="FI269" s="331"/>
      <c r="FJ269" s="146" t="s">
        <v>2434</v>
      </c>
      <c r="FK269" s="143" t="s">
        <v>2477</v>
      </c>
    </row>
    <row r="270" spans="156:203">
      <c r="EZ270" s="148" t="s">
        <v>718</v>
      </c>
      <c r="FA270" s="143" t="s">
        <v>557</v>
      </c>
      <c r="FB270" s="137">
        <v>1</v>
      </c>
      <c r="FC270" s="331">
        <v>0</v>
      </c>
      <c r="FD270" s="331">
        <v>0</v>
      </c>
      <c r="FE270" s="331">
        <v>4</v>
      </c>
      <c r="FF270" s="331">
        <v>0</v>
      </c>
      <c r="FG270" s="138">
        <v>0</v>
      </c>
      <c r="FH270" s="254"/>
      <c r="FI270" s="331"/>
      <c r="FJ270" s="146" t="s">
        <v>2434</v>
      </c>
      <c r="FK270" s="143" t="s">
        <v>2478</v>
      </c>
    </row>
    <row r="271" spans="156:203">
      <c r="EZ271" s="148" t="s">
        <v>724</v>
      </c>
      <c r="FA271" s="143" t="s">
        <v>557</v>
      </c>
      <c r="FB271" s="137">
        <v>1</v>
      </c>
      <c r="FC271" s="331">
        <v>0</v>
      </c>
      <c r="FD271" s="331">
        <v>0</v>
      </c>
      <c r="FE271" s="331">
        <v>4</v>
      </c>
      <c r="FF271" s="331">
        <v>0</v>
      </c>
      <c r="FG271" s="138">
        <v>0</v>
      </c>
      <c r="FH271" s="254"/>
      <c r="FI271" s="331"/>
      <c r="FJ271" s="146" t="s">
        <v>2434</v>
      </c>
      <c r="FK271" s="143" t="s">
        <v>2479</v>
      </c>
    </row>
    <row r="272" spans="156:203">
      <c r="EZ272" s="148" t="s">
        <v>718</v>
      </c>
      <c r="FA272" s="143" t="s">
        <v>558</v>
      </c>
      <c r="FB272" s="137">
        <v>1</v>
      </c>
      <c r="FC272" s="331">
        <v>0</v>
      </c>
      <c r="FD272" s="331">
        <v>0</v>
      </c>
      <c r="FE272" s="331">
        <v>4</v>
      </c>
      <c r="FF272" s="331">
        <v>0</v>
      </c>
      <c r="FG272" s="138">
        <v>0</v>
      </c>
      <c r="FH272" s="254"/>
      <c r="FI272" s="331"/>
      <c r="FJ272" s="146" t="s">
        <v>2434</v>
      </c>
      <c r="FK272" s="143" t="s">
        <v>2480</v>
      </c>
    </row>
    <row r="273" spans="156:167">
      <c r="EZ273" s="148" t="s">
        <v>724</v>
      </c>
      <c r="FA273" s="143" t="s">
        <v>558</v>
      </c>
      <c r="FB273" s="137">
        <v>1</v>
      </c>
      <c r="FC273" s="331">
        <v>0</v>
      </c>
      <c r="FD273" s="331">
        <v>0</v>
      </c>
      <c r="FE273" s="331">
        <v>4</v>
      </c>
      <c r="FF273" s="331">
        <v>0</v>
      </c>
      <c r="FG273" s="138">
        <v>0</v>
      </c>
      <c r="FH273" s="254"/>
      <c r="FI273" s="331"/>
      <c r="FJ273" s="146" t="s">
        <v>2434</v>
      </c>
      <c r="FK273" s="143" t="s">
        <v>2481</v>
      </c>
    </row>
    <row r="274" spans="156:167">
      <c r="EZ274" s="148" t="s">
        <v>718</v>
      </c>
      <c r="FA274" s="143" t="s">
        <v>747</v>
      </c>
      <c r="FB274" s="137">
        <v>1</v>
      </c>
      <c r="FC274" s="331">
        <v>0</v>
      </c>
      <c r="FD274" s="331">
        <v>0</v>
      </c>
      <c r="FE274" s="331">
        <v>4</v>
      </c>
      <c r="FF274" s="331">
        <v>0</v>
      </c>
      <c r="FG274" s="138">
        <v>0</v>
      </c>
      <c r="FH274" s="254"/>
      <c r="FI274" s="331"/>
      <c r="FJ274" s="146" t="s">
        <v>2434</v>
      </c>
      <c r="FK274" s="143" t="s">
        <v>2482</v>
      </c>
    </row>
    <row r="275" spans="156:167">
      <c r="EZ275" s="148" t="s">
        <v>724</v>
      </c>
      <c r="FA275" s="143" t="s">
        <v>747</v>
      </c>
      <c r="FB275" s="137">
        <v>1</v>
      </c>
      <c r="FC275" s="331">
        <v>0</v>
      </c>
      <c r="FD275" s="331">
        <v>0</v>
      </c>
      <c r="FE275" s="331">
        <v>4</v>
      </c>
      <c r="FF275" s="331">
        <v>0</v>
      </c>
      <c r="FG275" s="138">
        <v>0</v>
      </c>
      <c r="FH275" s="254"/>
      <c r="FI275" s="331"/>
      <c r="FJ275" s="146" t="s">
        <v>2434</v>
      </c>
      <c r="FK275" s="143" t="s">
        <v>2483</v>
      </c>
    </row>
    <row r="276" spans="156:167">
      <c r="EZ276" s="148" t="s">
        <v>718</v>
      </c>
      <c r="FA276" s="143" t="s">
        <v>770</v>
      </c>
      <c r="FB276" s="137">
        <v>1</v>
      </c>
      <c r="FC276" s="331">
        <v>0</v>
      </c>
      <c r="FD276" s="331">
        <v>0</v>
      </c>
      <c r="FE276" s="331">
        <v>4</v>
      </c>
      <c r="FF276" s="331">
        <v>0</v>
      </c>
      <c r="FG276" s="138">
        <v>0</v>
      </c>
      <c r="FH276" s="254"/>
      <c r="FI276" s="331"/>
      <c r="FJ276" s="146" t="s">
        <v>2434</v>
      </c>
      <c r="FK276" s="143" t="s">
        <v>2484</v>
      </c>
    </row>
    <row r="277" spans="156:167">
      <c r="EZ277" s="148" t="s">
        <v>724</v>
      </c>
      <c r="FA277" s="143" t="s">
        <v>770</v>
      </c>
      <c r="FB277" s="137">
        <v>1</v>
      </c>
      <c r="FC277" s="331">
        <v>0</v>
      </c>
      <c r="FD277" s="331">
        <v>0</v>
      </c>
      <c r="FE277" s="331">
        <v>4</v>
      </c>
      <c r="FF277" s="331">
        <v>0</v>
      </c>
      <c r="FG277" s="138">
        <v>0</v>
      </c>
      <c r="FH277" s="254"/>
      <c r="FI277" s="331"/>
      <c r="FJ277" s="146" t="s">
        <v>2434</v>
      </c>
      <c r="FK277" s="143" t="s">
        <v>2485</v>
      </c>
    </row>
    <row r="278" spans="156:167">
      <c r="EZ278" s="148" t="s">
        <v>718</v>
      </c>
      <c r="FA278" s="143" t="s">
        <v>771</v>
      </c>
      <c r="FB278" s="137">
        <v>1</v>
      </c>
      <c r="FC278" s="331">
        <v>0</v>
      </c>
      <c r="FD278" s="331">
        <v>0</v>
      </c>
      <c r="FE278" s="331">
        <v>4</v>
      </c>
      <c r="FF278" s="331">
        <v>0</v>
      </c>
      <c r="FG278" s="138">
        <v>0</v>
      </c>
      <c r="FH278" s="254"/>
      <c r="FI278" s="331"/>
      <c r="FJ278" s="146" t="s">
        <v>2434</v>
      </c>
      <c r="FK278" s="143" t="s">
        <v>2486</v>
      </c>
    </row>
    <row r="279" spans="156:167">
      <c r="EZ279" s="148" t="s">
        <v>724</v>
      </c>
      <c r="FA279" s="143" t="s">
        <v>771</v>
      </c>
      <c r="FB279" s="137">
        <v>1</v>
      </c>
      <c r="FC279" s="331">
        <v>0</v>
      </c>
      <c r="FD279" s="331">
        <v>0</v>
      </c>
      <c r="FE279" s="331">
        <v>4</v>
      </c>
      <c r="FF279" s="331">
        <v>0</v>
      </c>
      <c r="FG279" s="138">
        <v>0</v>
      </c>
      <c r="FH279" s="254"/>
      <c r="FI279" s="331"/>
      <c r="FJ279" s="146" t="s">
        <v>2434</v>
      </c>
      <c r="FK279" s="143" t="s">
        <v>2487</v>
      </c>
    </row>
    <row r="280" spans="156:167">
      <c r="EZ280" s="148" t="s">
        <v>718</v>
      </c>
      <c r="FA280" s="143" t="s">
        <v>772</v>
      </c>
      <c r="FB280" s="137">
        <v>1</v>
      </c>
      <c r="FC280" s="331">
        <v>0</v>
      </c>
      <c r="FD280" s="331">
        <v>0</v>
      </c>
      <c r="FE280" s="331">
        <v>4</v>
      </c>
      <c r="FF280" s="331">
        <v>0</v>
      </c>
      <c r="FG280" s="138">
        <v>0</v>
      </c>
      <c r="FH280" s="254"/>
      <c r="FI280" s="331"/>
      <c r="FJ280" s="146" t="s">
        <v>2434</v>
      </c>
      <c r="FK280" s="143" t="s">
        <v>2488</v>
      </c>
    </row>
    <row r="281" spans="156:167">
      <c r="EZ281" s="148" t="s">
        <v>724</v>
      </c>
      <c r="FA281" s="143" t="s">
        <v>772</v>
      </c>
      <c r="FB281" s="137">
        <v>1</v>
      </c>
      <c r="FC281" s="331">
        <v>0</v>
      </c>
      <c r="FD281" s="331">
        <v>0</v>
      </c>
      <c r="FE281" s="331">
        <v>4</v>
      </c>
      <c r="FF281" s="331">
        <v>0</v>
      </c>
      <c r="FG281" s="138">
        <v>0</v>
      </c>
      <c r="FH281" s="254"/>
      <c r="FI281" s="331"/>
      <c r="FJ281" s="146" t="s">
        <v>2434</v>
      </c>
      <c r="FK281" s="143" t="s">
        <v>2489</v>
      </c>
    </row>
    <row r="282" spans="156:167">
      <c r="EZ282" s="148" t="s">
        <v>718</v>
      </c>
      <c r="FA282" s="143" t="s">
        <v>773</v>
      </c>
      <c r="FB282" s="137">
        <v>1</v>
      </c>
      <c r="FC282" s="331">
        <v>0</v>
      </c>
      <c r="FD282" s="331">
        <v>0</v>
      </c>
      <c r="FE282" s="331">
        <v>4</v>
      </c>
      <c r="FF282" s="331">
        <v>0</v>
      </c>
      <c r="FG282" s="138">
        <v>0</v>
      </c>
      <c r="FH282" s="254"/>
      <c r="FI282" s="331"/>
      <c r="FJ282" s="146" t="s">
        <v>2434</v>
      </c>
      <c r="FK282" s="143" t="s">
        <v>1794</v>
      </c>
    </row>
    <row r="283" spans="156:167">
      <c r="EZ283" s="148" t="s">
        <v>724</v>
      </c>
      <c r="FA283" s="143" t="s">
        <v>773</v>
      </c>
      <c r="FB283" s="137">
        <v>1</v>
      </c>
      <c r="FC283" s="331">
        <v>0</v>
      </c>
      <c r="FD283" s="331">
        <v>0</v>
      </c>
      <c r="FE283" s="331">
        <v>4</v>
      </c>
      <c r="FF283" s="331">
        <v>0</v>
      </c>
      <c r="FG283" s="138">
        <v>0</v>
      </c>
      <c r="FH283" s="254"/>
      <c r="FI283" s="331"/>
      <c r="FJ283" s="146" t="s">
        <v>2434</v>
      </c>
      <c r="FK283" s="143" t="s">
        <v>1806</v>
      </c>
    </row>
    <row r="284" spans="156:167">
      <c r="EZ284" s="148" t="s">
        <v>718</v>
      </c>
      <c r="FA284" s="143" t="s">
        <v>774</v>
      </c>
      <c r="FB284" s="137">
        <v>1</v>
      </c>
      <c r="FC284" s="331">
        <v>0</v>
      </c>
      <c r="FD284" s="331">
        <v>0</v>
      </c>
      <c r="FE284" s="331">
        <v>4</v>
      </c>
      <c r="FF284" s="331">
        <v>0</v>
      </c>
      <c r="FG284" s="138">
        <v>0</v>
      </c>
      <c r="FH284" s="254"/>
      <c r="FI284" s="331"/>
      <c r="FJ284" s="146" t="s">
        <v>2434</v>
      </c>
      <c r="FK284" s="143" t="s">
        <v>1817</v>
      </c>
    </row>
    <row r="285" spans="156:167">
      <c r="EZ285" s="148" t="s">
        <v>724</v>
      </c>
      <c r="FA285" s="143" t="s">
        <v>774</v>
      </c>
      <c r="FB285" s="137">
        <v>1</v>
      </c>
      <c r="FC285" s="331">
        <v>0</v>
      </c>
      <c r="FD285" s="331">
        <v>0</v>
      </c>
      <c r="FE285" s="331">
        <v>4</v>
      </c>
      <c r="FF285" s="331">
        <v>0</v>
      </c>
      <c r="FG285" s="138">
        <v>0</v>
      </c>
      <c r="FH285" s="254"/>
      <c r="FI285" s="331"/>
      <c r="FJ285" s="146" t="s">
        <v>2434</v>
      </c>
      <c r="FK285" s="143" t="s">
        <v>1823</v>
      </c>
    </row>
    <row r="286" spans="156:167">
      <c r="EZ286" s="148" t="s">
        <v>718</v>
      </c>
      <c r="FA286" s="143" t="s">
        <v>21</v>
      </c>
      <c r="FB286" s="137">
        <v>1</v>
      </c>
      <c r="FC286" s="331">
        <v>0</v>
      </c>
      <c r="FD286" s="331">
        <v>0</v>
      </c>
      <c r="FE286" s="331">
        <v>4</v>
      </c>
      <c r="FF286" s="331">
        <v>0</v>
      </c>
      <c r="FG286" s="138">
        <v>0</v>
      </c>
      <c r="FH286" s="254"/>
      <c r="FI286" s="331"/>
      <c r="FJ286" s="146" t="s">
        <v>2434</v>
      </c>
      <c r="FK286" s="143" t="s">
        <v>1831</v>
      </c>
    </row>
    <row r="287" spans="156:167">
      <c r="EZ287" s="148" t="s">
        <v>724</v>
      </c>
      <c r="FA287" s="143" t="s">
        <v>21</v>
      </c>
      <c r="FB287" s="137">
        <v>1</v>
      </c>
      <c r="FC287" s="331">
        <v>0</v>
      </c>
      <c r="FD287" s="331">
        <v>0</v>
      </c>
      <c r="FE287" s="331">
        <v>4</v>
      </c>
      <c r="FF287" s="331">
        <v>0</v>
      </c>
      <c r="FG287" s="138">
        <v>0</v>
      </c>
      <c r="FH287" s="254"/>
      <c r="FI287" s="331"/>
      <c r="FJ287" s="146" t="s">
        <v>2434</v>
      </c>
      <c r="FK287" s="143" t="s">
        <v>1835</v>
      </c>
    </row>
    <row r="288" spans="156:167">
      <c r="EZ288" s="148" t="s">
        <v>718</v>
      </c>
      <c r="FA288" s="143" t="s">
        <v>312</v>
      </c>
      <c r="FB288" s="137">
        <v>1</v>
      </c>
      <c r="FC288" s="331">
        <v>0</v>
      </c>
      <c r="FD288" s="331">
        <v>0</v>
      </c>
      <c r="FE288" s="331">
        <v>4</v>
      </c>
      <c r="FF288" s="331">
        <v>0</v>
      </c>
      <c r="FG288" s="138">
        <v>0</v>
      </c>
      <c r="FH288" s="254"/>
      <c r="FI288" s="331"/>
      <c r="FJ288" s="146" t="s">
        <v>2434</v>
      </c>
      <c r="FK288" s="143" t="s">
        <v>1740</v>
      </c>
    </row>
    <row r="289" spans="156:167">
      <c r="EZ289" s="148" t="s">
        <v>724</v>
      </c>
      <c r="FA289" s="143" t="s">
        <v>312</v>
      </c>
      <c r="FB289" s="137">
        <v>0</v>
      </c>
      <c r="FC289" s="331">
        <v>0</v>
      </c>
      <c r="FD289" s="331">
        <v>0</v>
      </c>
      <c r="FE289" s="331">
        <v>4</v>
      </c>
      <c r="FF289" s="331">
        <v>0</v>
      </c>
      <c r="FG289" s="138">
        <v>0</v>
      </c>
      <c r="FH289" s="254"/>
      <c r="FI289" s="331"/>
      <c r="FJ289" s="146" t="s">
        <v>2434</v>
      </c>
      <c r="FK289" s="143" t="s">
        <v>1751</v>
      </c>
    </row>
    <row r="290" spans="156:167">
      <c r="EZ290" s="148" t="s">
        <v>731</v>
      </c>
      <c r="FA290" s="143" t="s">
        <v>310</v>
      </c>
      <c r="FB290" s="137">
        <v>0</v>
      </c>
      <c r="FC290" s="331">
        <v>0</v>
      </c>
      <c r="FD290" s="331">
        <v>0</v>
      </c>
      <c r="FE290" s="331">
        <v>7</v>
      </c>
      <c r="FF290" s="331">
        <v>0</v>
      </c>
      <c r="FG290" s="138">
        <v>0</v>
      </c>
      <c r="FH290" s="254"/>
      <c r="FI290" s="331"/>
      <c r="FJ290" s="146" t="s">
        <v>2434</v>
      </c>
      <c r="FK290" s="143" t="s">
        <v>1361</v>
      </c>
    </row>
    <row r="291" spans="156:167">
      <c r="EZ291" s="148" t="s">
        <v>731</v>
      </c>
      <c r="FA291" s="143" t="s">
        <v>1824</v>
      </c>
      <c r="FB291" s="137">
        <v>0</v>
      </c>
      <c r="FC291" s="331">
        <v>0</v>
      </c>
      <c r="FD291" s="331">
        <v>0</v>
      </c>
      <c r="FE291" s="331">
        <v>7</v>
      </c>
      <c r="FF291" s="331">
        <v>0</v>
      </c>
      <c r="FG291" s="138">
        <v>0</v>
      </c>
      <c r="FH291" s="254"/>
      <c r="FI291" s="331"/>
      <c r="FJ291" s="146" t="s">
        <v>2434</v>
      </c>
      <c r="FK291" s="143" t="s">
        <v>1371</v>
      </c>
    </row>
    <row r="292" spans="156:167">
      <c r="EZ292" s="148" t="s">
        <v>731</v>
      </c>
      <c r="FA292" s="143" t="s">
        <v>1200</v>
      </c>
      <c r="FB292" s="137">
        <v>0</v>
      </c>
      <c r="FC292" s="331">
        <v>0</v>
      </c>
      <c r="FD292" s="331">
        <v>0</v>
      </c>
      <c r="FE292" s="331">
        <v>4</v>
      </c>
      <c r="FF292" s="331">
        <v>0</v>
      </c>
      <c r="FG292" s="138">
        <v>0</v>
      </c>
      <c r="FH292" s="254"/>
      <c r="FI292" s="331"/>
      <c r="FJ292" s="146" t="s">
        <v>2434</v>
      </c>
      <c r="FK292" s="143" t="s">
        <v>1484</v>
      </c>
    </row>
    <row r="293" spans="156:167">
      <c r="EZ293" s="148" t="s">
        <v>731</v>
      </c>
      <c r="FA293" s="143" t="s">
        <v>657</v>
      </c>
      <c r="FB293" s="137">
        <v>2</v>
      </c>
      <c r="FC293" s="331">
        <v>1</v>
      </c>
      <c r="FD293" s="331">
        <v>0</v>
      </c>
      <c r="FE293" s="331">
        <v>1</v>
      </c>
      <c r="FF293" s="331">
        <v>2</v>
      </c>
      <c r="FG293" s="138">
        <v>0</v>
      </c>
      <c r="FH293" s="254"/>
      <c r="FI293" s="331"/>
      <c r="FJ293" s="146" t="s">
        <v>2434</v>
      </c>
      <c r="FK293" s="143" t="s">
        <v>1926</v>
      </c>
    </row>
    <row r="294" spans="156:167">
      <c r="EZ294" s="148" t="s">
        <v>731</v>
      </c>
      <c r="FA294" s="143" t="s">
        <v>1463</v>
      </c>
      <c r="FB294" s="137">
        <v>2</v>
      </c>
      <c r="FC294" s="331">
        <v>1</v>
      </c>
      <c r="FD294" s="331">
        <v>1</v>
      </c>
      <c r="FE294" s="331">
        <v>1</v>
      </c>
      <c r="FF294" s="331">
        <v>1</v>
      </c>
      <c r="FG294" s="138">
        <v>0</v>
      </c>
      <c r="FH294" s="254"/>
      <c r="FI294" s="331"/>
      <c r="FJ294" s="146" t="s">
        <v>2434</v>
      </c>
      <c r="FK294" s="143" t="s">
        <v>1756</v>
      </c>
    </row>
    <row r="295" spans="156:167">
      <c r="EZ295" s="148" t="s">
        <v>731</v>
      </c>
      <c r="FA295" s="143" t="s">
        <v>1485</v>
      </c>
      <c r="FB295" s="137">
        <v>2</v>
      </c>
      <c r="FC295" s="331">
        <v>1</v>
      </c>
      <c r="FD295" s="331">
        <v>51</v>
      </c>
      <c r="FE295" s="331">
        <v>1</v>
      </c>
      <c r="FF295" s="331">
        <v>1</v>
      </c>
      <c r="FG295" s="138">
        <v>0</v>
      </c>
      <c r="FH295" s="254"/>
      <c r="FI295" s="331"/>
      <c r="FJ295" s="146" t="s">
        <v>2434</v>
      </c>
      <c r="FK295" s="143" t="s">
        <v>2490</v>
      </c>
    </row>
    <row r="296" spans="156:167">
      <c r="EZ296" s="148" t="s">
        <v>731</v>
      </c>
      <c r="FA296" s="143" t="s">
        <v>766</v>
      </c>
      <c r="FB296" s="137">
        <v>2</v>
      </c>
      <c r="FC296" s="331">
        <v>1</v>
      </c>
      <c r="FD296" s="331">
        <v>12</v>
      </c>
      <c r="FE296" s="331">
        <v>1</v>
      </c>
      <c r="FF296" s="331">
        <v>1</v>
      </c>
      <c r="FG296" s="138">
        <v>0</v>
      </c>
      <c r="FH296" s="254"/>
      <c r="FI296" s="331"/>
      <c r="FJ296" s="146" t="s">
        <v>2434</v>
      </c>
      <c r="FK296" s="143" t="s">
        <v>2491</v>
      </c>
    </row>
    <row r="297" spans="156:167">
      <c r="EZ297" s="148" t="s">
        <v>731</v>
      </c>
      <c r="FA297" s="143" t="s">
        <v>767</v>
      </c>
      <c r="FB297" s="137">
        <v>2</v>
      </c>
      <c r="FC297" s="331">
        <v>1</v>
      </c>
      <c r="FD297" s="331">
        <v>1</v>
      </c>
      <c r="FE297" s="331">
        <v>1</v>
      </c>
      <c r="FF297" s="331">
        <v>1</v>
      </c>
      <c r="FG297" s="138">
        <v>0</v>
      </c>
      <c r="FH297" s="254"/>
      <c r="FI297" s="331"/>
      <c r="FJ297" s="146" t="s">
        <v>2434</v>
      </c>
      <c r="FK297" s="143" t="s">
        <v>2492</v>
      </c>
    </row>
    <row r="298" spans="156:167">
      <c r="EZ298" s="148" t="s">
        <v>731</v>
      </c>
      <c r="FA298" s="143" t="s">
        <v>769</v>
      </c>
      <c r="FB298" s="137">
        <v>2</v>
      </c>
      <c r="FC298" s="331">
        <v>1</v>
      </c>
      <c r="FD298" s="331">
        <v>11</v>
      </c>
      <c r="FE298" s="331">
        <v>1</v>
      </c>
      <c r="FF298" s="331">
        <v>1</v>
      </c>
      <c r="FG298" s="138">
        <v>0</v>
      </c>
      <c r="FH298" s="254"/>
      <c r="FI298" s="331"/>
      <c r="FJ298" s="146" t="s">
        <v>2434</v>
      </c>
      <c r="FK298" s="143" t="s">
        <v>2493</v>
      </c>
    </row>
    <row r="299" spans="156:167">
      <c r="EZ299" s="148" t="s">
        <v>731</v>
      </c>
      <c r="FA299" s="143" t="s">
        <v>559</v>
      </c>
      <c r="FB299" s="137">
        <v>2</v>
      </c>
      <c r="FC299" s="331">
        <v>1</v>
      </c>
      <c r="FD299" s="331">
        <v>14</v>
      </c>
      <c r="FE299" s="331">
        <v>1</v>
      </c>
      <c r="FF299" s="331">
        <v>1</v>
      </c>
      <c r="FG299" s="138">
        <v>0</v>
      </c>
      <c r="FH299" s="254"/>
      <c r="FI299" s="331"/>
      <c r="FJ299" s="146" t="s">
        <v>2434</v>
      </c>
      <c r="FK299" s="143" t="s">
        <v>2494</v>
      </c>
    </row>
    <row r="300" spans="156:167">
      <c r="EZ300" s="148" t="s">
        <v>731</v>
      </c>
      <c r="FA300" s="143" t="s">
        <v>557</v>
      </c>
      <c r="FB300" s="137">
        <v>2</v>
      </c>
      <c r="FC300" s="331">
        <v>1</v>
      </c>
      <c r="FD300" s="331">
        <v>11</v>
      </c>
      <c r="FE300" s="331">
        <v>1</v>
      </c>
      <c r="FF300" s="331">
        <v>1</v>
      </c>
      <c r="FG300" s="138">
        <v>0</v>
      </c>
      <c r="FH300" s="254"/>
      <c r="FI300" s="331"/>
      <c r="FJ300" s="146" t="s">
        <v>2434</v>
      </c>
      <c r="FK300" s="143" t="s">
        <v>2495</v>
      </c>
    </row>
    <row r="301" spans="156:167">
      <c r="EZ301" s="148" t="s">
        <v>731</v>
      </c>
      <c r="FA301" s="143" t="s">
        <v>558</v>
      </c>
      <c r="FB301" s="137">
        <v>0</v>
      </c>
      <c r="FC301" s="331">
        <v>1</v>
      </c>
      <c r="FD301" s="331">
        <v>1</v>
      </c>
      <c r="FE301" s="331">
        <v>1</v>
      </c>
      <c r="FF301" s="331">
        <v>1</v>
      </c>
      <c r="FG301" s="138">
        <v>0</v>
      </c>
      <c r="FH301" s="254"/>
      <c r="FI301" s="331"/>
      <c r="FJ301" s="146" t="s">
        <v>2434</v>
      </c>
      <c r="FK301" s="143" t="s">
        <v>2496</v>
      </c>
    </row>
    <row r="302" spans="156:167">
      <c r="EZ302" s="148" t="s">
        <v>731</v>
      </c>
      <c r="FA302" s="143" t="s">
        <v>771</v>
      </c>
      <c r="FB302" s="137">
        <v>2</v>
      </c>
      <c r="FC302" s="331">
        <v>1</v>
      </c>
      <c r="FD302" s="331">
        <v>1</v>
      </c>
      <c r="FE302" s="331">
        <v>1</v>
      </c>
      <c r="FF302" s="331">
        <v>1</v>
      </c>
      <c r="FG302" s="138">
        <v>0</v>
      </c>
      <c r="FH302" s="254"/>
      <c r="FI302" s="331"/>
      <c r="FJ302" s="146" t="s">
        <v>2434</v>
      </c>
      <c r="FK302" s="143" t="s">
        <v>2497</v>
      </c>
    </row>
    <row r="303" spans="156:167">
      <c r="EZ303" s="148" t="s">
        <v>731</v>
      </c>
      <c r="FA303" s="143" t="s">
        <v>772</v>
      </c>
      <c r="FB303" s="137">
        <v>2</v>
      </c>
      <c r="FC303" s="331">
        <v>1</v>
      </c>
      <c r="FD303" s="331">
        <v>1</v>
      </c>
      <c r="FE303" s="331">
        <v>1</v>
      </c>
      <c r="FF303" s="331">
        <v>1</v>
      </c>
      <c r="FG303" s="138">
        <v>0</v>
      </c>
      <c r="FH303" s="254"/>
      <c r="FI303" s="331"/>
      <c r="FJ303" s="146" t="s">
        <v>2434</v>
      </c>
      <c r="FK303" s="143" t="s">
        <v>2498</v>
      </c>
    </row>
    <row r="304" spans="156:167">
      <c r="EZ304" s="148" t="s">
        <v>731</v>
      </c>
      <c r="FA304" s="143" t="s">
        <v>773</v>
      </c>
      <c r="FB304" s="137">
        <v>0</v>
      </c>
      <c r="FC304" s="331">
        <v>1</v>
      </c>
      <c r="FD304" s="331">
        <v>7</v>
      </c>
      <c r="FE304" s="331">
        <v>1</v>
      </c>
      <c r="FF304" s="331">
        <v>1</v>
      </c>
      <c r="FG304" s="138">
        <v>0</v>
      </c>
      <c r="FH304" s="254"/>
      <c r="FI304" s="331"/>
      <c r="FJ304" s="146" t="s">
        <v>2434</v>
      </c>
      <c r="FK304" s="143" t="s">
        <v>2499</v>
      </c>
    </row>
    <row r="305" spans="156:167">
      <c r="EZ305" s="148" t="s">
        <v>731</v>
      </c>
      <c r="FA305" s="143" t="s">
        <v>312</v>
      </c>
      <c r="FB305" s="137">
        <v>2</v>
      </c>
      <c r="FC305" s="331">
        <v>1</v>
      </c>
      <c r="FD305" s="331">
        <v>1</v>
      </c>
      <c r="FE305" s="331">
        <v>1</v>
      </c>
      <c r="FF305" s="331">
        <v>1</v>
      </c>
      <c r="FG305" s="138">
        <v>0</v>
      </c>
      <c r="FH305" s="254"/>
      <c r="FI305" s="331"/>
      <c r="FJ305" s="146" t="s">
        <v>2434</v>
      </c>
      <c r="FK305" s="143" t="s">
        <v>2500</v>
      </c>
    </row>
    <row r="306" spans="156:167">
      <c r="EZ306" s="148" t="s">
        <v>2501</v>
      </c>
      <c r="FA306" s="143" t="s">
        <v>3</v>
      </c>
      <c r="FB306" s="137">
        <v>1</v>
      </c>
      <c r="FC306" s="331">
        <v>0</v>
      </c>
      <c r="FD306" s="331">
        <v>0</v>
      </c>
      <c r="FE306" s="331">
        <v>4</v>
      </c>
      <c r="FF306" s="331">
        <v>0</v>
      </c>
      <c r="FG306" s="138">
        <v>0</v>
      </c>
      <c r="FH306" s="254"/>
      <c r="FI306" s="331"/>
      <c r="FJ306" s="146" t="s">
        <v>2502</v>
      </c>
      <c r="FK306" s="143" t="s">
        <v>2132</v>
      </c>
    </row>
    <row r="307" spans="156:167">
      <c r="EZ307" s="148" t="s">
        <v>2501</v>
      </c>
      <c r="FA307" s="143" t="s">
        <v>10</v>
      </c>
      <c r="FB307" s="137">
        <v>1</v>
      </c>
      <c r="FC307" s="331">
        <v>0</v>
      </c>
      <c r="FD307" s="331">
        <v>0</v>
      </c>
      <c r="FE307" s="331">
        <v>4</v>
      </c>
      <c r="FF307" s="331">
        <v>0</v>
      </c>
      <c r="FG307" s="138">
        <v>0</v>
      </c>
      <c r="FH307" s="254"/>
      <c r="FI307" s="331"/>
      <c r="FJ307" s="146" t="s">
        <v>2502</v>
      </c>
      <c r="FK307" s="143" t="s">
        <v>2014</v>
      </c>
    </row>
    <row r="308" spans="156:167">
      <c r="EZ308" s="148" t="s">
        <v>2501</v>
      </c>
      <c r="FA308" s="143" t="s">
        <v>11</v>
      </c>
      <c r="FB308" s="137">
        <v>2</v>
      </c>
      <c r="FC308" s="331">
        <v>1</v>
      </c>
      <c r="FD308" s="331">
        <v>2</v>
      </c>
      <c r="FE308" s="331">
        <v>1</v>
      </c>
      <c r="FF308" s="331">
        <v>2</v>
      </c>
      <c r="FG308" s="138">
        <v>0</v>
      </c>
      <c r="FH308" s="254"/>
      <c r="FI308" s="331"/>
      <c r="FJ308" s="146" t="s">
        <v>2502</v>
      </c>
      <c r="FK308" s="143" t="s">
        <v>2021</v>
      </c>
    </row>
    <row r="309" spans="156:167">
      <c r="EZ309" s="148" t="s">
        <v>2503</v>
      </c>
      <c r="FA309" s="143" t="s">
        <v>1</v>
      </c>
      <c r="FB309" s="137">
        <v>1</v>
      </c>
      <c r="FC309" s="331">
        <v>0</v>
      </c>
      <c r="FD309" s="331">
        <v>0</v>
      </c>
      <c r="FE309" s="331">
        <v>7</v>
      </c>
      <c r="FF309" s="331">
        <v>0</v>
      </c>
      <c r="FG309" s="138">
        <v>0</v>
      </c>
      <c r="FH309" s="254"/>
      <c r="FI309" s="331"/>
      <c r="FJ309" s="146" t="s">
        <v>2502</v>
      </c>
      <c r="FK309" s="143" t="s">
        <v>1443</v>
      </c>
    </row>
    <row r="310" spans="156:167">
      <c r="EZ310" s="148" t="s">
        <v>2504</v>
      </c>
      <c r="FA310" s="143" t="s">
        <v>1</v>
      </c>
      <c r="FB310" s="137">
        <v>1</v>
      </c>
      <c r="FC310" s="331">
        <v>0</v>
      </c>
      <c r="FD310" s="331">
        <v>0</v>
      </c>
      <c r="FE310" s="331">
        <v>7</v>
      </c>
      <c r="FF310" s="331">
        <v>0</v>
      </c>
      <c r="FG310" s="138">
        <v>0</v>
      </c>
      <c r="FH310" s="254"/>
      <c r="FI310" s="331"/>
      <c r="FJ310" s="146" t="s">
        <v>2502</v>
      </c>
      <c r="FK310" s="143" t="s">
        <v>1455</v>
      </c>
    </row>
    <row r="311" spans="156:167">
      <c r="EZ311" s="148" t="s">
        <v>2503</v>
      </c>
      <c r="FA311" s="143" t="s">
        <v>2</v>
      </c>
      <c r="FB311" s="137">
        <v>1</v>
      </c>
      <c r="FC311" s="331">
        <v>0</v>
      </c>
      <c r="FD311" s="331">
        <v>0</v>
      </c>
      <c r="FE311" s="331">
        <v>7</v>
      </c>
      <c r="FF311" s="331">
        <v>0</v>
      </c>
      <c r="FG311" s="138">
        <v>0</v>
      </c>
      <c r="FH311" s="254"/>
      <c r="FI311" s="331"/>
      <c r="FJ311" s="146" t="s">
        <v>2502</v>
      </c>
      <c r="FK311" s="143" t="s">
        <v>1468</v>
      </c>
    </row>
    <row r="312" spans="156:167">
      <c r="EZ312" s="148" t="s">
        <v>2504</v>
      </c>
      <c r="FA312" s="143" t="s">
        <v>2</v>
      </c>
      <c r="FB312" s="137">
        <v>1</v>
      </c>
      <c r="FC312" s="331">
        <v>0</v>
      </c>
      <c r="FD312" s="331">
        <v>0</v>
      </c>
      <c r="FE312" s="331">
        <v>7</v>
      </c>
      <c r="FF312" s="331">
        <v>0</v>
      </c>
      <c r="FG312" s="138">
        <v>0</v>
      </c>
      <c r="FH312" s="254"/>
      <c r="FI312" s="331"/>
      <c r="FJ312" s="146" t="s">
        <v>2502</v>
      </c>
      <c r="FK312" s="143" t="s">
        <v>1480</v>
      </c>
    </row>
    <row r="313" spans="156:167">
      <c r="EZ313" s="148" t="s">
        <v>2503</v>
      </c>
      <c r="FA313" s="143" t="s">
        <v>3</v>
      </c>
      <c r="FB313" s="137">
        <v>1</v>
      </c>
      <c r="FC313" s="331">
        <v>0</v>
      </c>
      <c r="FD313" s="331">
        <v>0</v>
      </c>
      <c r="FE313" s="331">
        <v>4</v>
      </c>
      <c r="FF313" s="331">
        <v>0</v>
      </c>
      <c r="FG313" s="138">
        <v>0</v>
      </c>
      <c r="FH313" s="254"/>
      <c r="FI313" s="331"/>
      <c r="FJ313" s="146" t="s">
        <v>2502</v>
      </c>
      <c r="FK313" s="143" t="s">
        <v>1508</v>
      </c>
    </row>
    <row r="314" spans="156:167">
      <c r="EZ314" s="148" t="s">
        <v>2504</v>
      </c>
      <c r="FA314" s="143" t="s">
        <v>3</v>
      </c>
      <c r="FB314" s="137">
        <v>1</v>
      </c>
      <c r="FC314" s="331">
        <v>0</v>
      </c>
      <c r="FD314" s="331">
        <v>0</v>
      </c>
      <c r="FE314" s="331">
        <v>4</v>
      </c>
      <c r="FF314" s="331">
        <v>0</v>
      </c>
      <c r="FG314" s="138">
        <v>0</v>
      </c>
      <c r="FH314" s="254"/>
      <c r="FI314" s="331"/>
      <c r="FJ314" s="146" t="s">
        <v>2502</v>
      </c>
      <c r="FK314" s="143" t="s">
        <v>1505</v>
      </c>
    </row>
    <row r="315" spans="156:167">
      <c r="EZ315" s="148" t="s">
        <v>2503</v>
      </c>
      <c r="FA315" s="143" t="s">
        <v>4</v>
      </c>
      <c r="FB315" s="137">
        <v>1</v>
      </c>
      <c r="FC315" s="331">
        <v>0</v>
      </c>
      <c r="FD315" s="331">
        <v>0</v>
      </c>
      <c r="FE315" s="331">
        <v>4</v>
      </c>
      <c r="FF315" s="331">
        <v>0</v>
      </c>
      <c r="FG315" s="138">
        <v>0</v>
      </c>
      <c r="FH315" s="254"/>
      <c r="FI315" s="331"/>
      <c r="FJ315" s="146" t="s">
        <v>2502</v>
      </c>
      <c r="FK315" s="143" t="s">
        <v>1976</v>
      </c>
    </row>
    <row r="316" spans="156:167">
      <c r="EZ316" s="148" t="s">
        <v>2504</v>
      </c>
      <c r="FA316" s="143" t="s">
        <v>4</v>
      </c>
      <c r="FB316" s="137">
        <v>1</v>
      </c>
      <c r="FC316" s="331">
        <v>0</v>
      </c>
      <c r="FD316" s="331">
        <v>0</v>
      </c>
      <c r="FE316" s="331">
        <v>4</v>
      </c>
      <c r="FF316" s="331">
        <v>0</v>
      </c>
      <c r="FG316" s="138">
        <v>0</v>
      </c>
      <c r="FH316" s="254"/>
      <c r="FI316" s="331"/>
      <c r="FJ316" s="146" t="s">
        <v>2502</v>
      </c>
      <c r="FK316" s="143" t="s">
        <v>1982</v>
      </c>
    </row>
    <row r="317" spans="156:167">
      <c r="EZ317" s="148" t="s">
        <v>2503</v>
      </c>
      <c r="FA317" s="143" t="s">
        <v>5</v>
      </c>
      <c r="FB317" s="137">
        <v>1</v>
      </c>
      <c r="FC317" s="331">
        <v>0</v>
      </c>
      <c r="FD317" s="331">
        <v>0</v>
      </c>
      <c r="FE317" s="331">
        <v>4</v>
      </c>
      <c r="FF317" s="331">
        <v>0</v>
      </c>
      <c r="FG317" s="138">
        <v>0</v>
      </c>
      <c r="FH317" s="254"/>
      <c r="FI317" s="331"/>
      <c r="FJ317" s="146" t="s">
        <v>2502</v>
      </c>
      <c r="FK317" s="143" t="s">
        <v>2169</v>
      </c>
    </row>
    <row r="318" spans="156:167">
      <c r="EZ318" s="148" t="s">
        <v>2504</v>
      </c>
      <c r="FA318" s="143" t="s">
        <v>5</v>
      </c>
      <c r="FB318" s="137">
        <v>1</v>
      </c>
      <c r="FC318" s="331">
        <v>0</v>
      </c>
      <c r="FD318" s="331">
        <v>0</v>
      </c>
      <c r="FE318" s="331">
        <v>4</v>
      </c>
      <c r="FF318" s="331">
        <v>0</v>
      </c>
      <c r="FG318" s="138">
        <v>0</v>
      </c>
      <c r="FH318" s="254"/>
      <c r="FI318" s="331"/>
      <c r="FJ318" s="146" t="s">
        <v>2502</v>
      </c>
      <c r="FK318" s="143" t="s">
        <v>2171</v>
      </c>
    </row>
    <row r="319" spans="156:167">
      <c r="EZ319" s="148" t="s">
        <v>2503</v>
      </c>
      <c r="FA319" s="143" t="s">
        <v>6</v>
      </c>
      <c r="FB319" s="137">
        <v>1</v>
      </c>
      <c r="FC319" s="331">
        <v>0</v>
      </c>
      <c r="FD319" s="331">
        <v>0</v>
      </c>
      <c r="FE319" s="331">
        <v>4</v>
      </c>
      <c r="FF319" s="331">
        <v>0</v>
      </c>
      <c r="FG319" s="138">
        <v>0</v>
      </c>
      <c r="FH319" s="254"/>
      <c r="FI319" s="331"/>
      <c r="FJ319" s="146" t="s">
        <v>2502</v>
      </c>
      <c r="FK319" s="143" t="s">
        <v>2174</v>
      </c>
    </row>
    <row r="320" spans="156:167">
      <c r="EZ320" s="148" t="s">
        <v>2504</v>
      </c>
      <c r="FA320" s="143" t="s">
        <v>6</v>
      </c>
      <c r="FB320" s="137">
        <v>1</v>
      </c>
      <c r="FC320" s="331">
        <v>0</v>
      </c>
      <c r="FD320" s="331">
        <v>0</v>
      </c>
      <c r="FE320" s="331">
        <v>4</v>
      </c>
      <c r="FF320" s="331">
        <v>0</v>
      </c>
      <c r="FG320" s="138">
        <v>0</v>
      </c>
      <c r="FH320" s="254"/>
      <c r="FI320" s="331"/>
      <c r="FJ320" s="146" t="s">
        <v>2502</v>
      </c>
      <c r="FK320" s="143" t="s">
        <v>2177</v>
      </c>
    </row>
    <row r="321" spans="156:167">
      <c r="EZ321" s="148" t="s">
        <v>2503</v>
      </c>
      <c r="FA321" s="143" t="s">
        <v>7</v>
      </c>
      <c r="FB321" s="137">
        <v>1</v>
      </c>
      <c r="FC321" s="331">
        <v>0</v>
      </c>
      <c r="FD321" s="331">
        <v>0</v>
      </c>
      <c r="FE321" s="331">
        <v>4</v>
      </c>
      <c r="FF321" s="331">
        <v>0</v>
      </c>
      <c r="FG321" s="138">
        <v>0</v>
      </c>
      <c r="FH321" s="254"/>
      <c r="FI321" s="331"/>
      <c r="FJ321" s="146" t="s">
        <v>2502</v>
      </c>
      <c r="FK321" s="143" t="s">
        <v>2181</v>
      </c>
    </row>
    <row r="322" spans="156:167">
      <c r="EZ322" s="148" t="s">
        <v>2504</v>
      </c>
      <c r="FA322" s="143" t="s">
        <v>7</v>
      </c>
      <c r="FB322" s="137">
        <v>1</v>
      </c>
      <c r="FC322" s="331">
        <v>0</v>
      </c>
      <c r="FD322" s="331">
        <v>0</v>
      </c>
      <c r="FE322" s="331">
        <v>4</v>
      </c>
      <c r="FF322" s="331">
        <v>0</v>
      </c>
      <c r="FG322" s="138">
        <v>0</v>
      </c>
      <c r="FH322" s="254"/>
      <c r="FI322" s="331"/>
      <c r="FJ322" s="146" t="s">
        <v>2502</v>
      </c>
      <c r="FK322" s="143" t="s">
        <v>2185</v>
      </c>
    </row>
    <row r="323" spans="156:167">
      <c r="EZ323" s="148" t="s">
        <v>2503</v>
      </c>
      <c r="FA323" s="143" t="s">
        <v>8</v>
      </c>
      <c r="FB323" s="137">
        <v>1</v>
      </c>
      <c r="FC323" s="331">
        <v>0</v>
      </c>
      <c r="FD323" s="331">
        <v>0</v>
      </c>
      <c r="FE323" s="331">
        <v>4</v>
      </c>
      <c r="FF323" s="331">
        <v>0</v>
      </c>
      <c r="FG323" s="138">
        <v>0</v>
      </c>
      <c r="FH323" s="254"/>
      <c r="FI323" s="331"/>
      <c r="FJ323" s="146" t="s">
        <v>2502</v>
      </c>
      <c r="FK323" s="143" t="s">
        <v>2189</v>
      </c>
    </row>
    <row r="324" spans="156:167">
      <c r="EZ324" s="148" t="s">
        <v>2504</v>
      </c>
      <c r="FA324" s="143" t="s">
        <v>8</v>
      </c>
      <c r="FB324" s="137">
        <v>1</v>
      </c>
      <c r="FC324" s="331">
        <v>0</v>
      </c>
      <c r="FD324" s="331">
        <v>0</v>
      </c>
      <c r="FE324" s="331">
        <v>4</v>
      </c>
      <c r="FF324" s="331">
        <v>0</v>
      </c>
      <c r="FG324" s="138">
        <v>0</v>
      </c>
      <c r="FH324" s="254"/>
      <c r="FI324" s="331"/>
      <c r="FJ324" s="146" t="s">
        <v>2502</v>
      </c>
      <c r="FK324" s="143" t="s">
        <v>2194</v>
      </c>
    </row>
    <row r="325" spans="156:167">
      <c r="EZ325" s="148" t="s">
        <v>2503</v>
      </c>
      <c r="FA325" s="143" t="s">
        <v>9</v>
      </c>
      <c r="FB325" s="137">
        <v>1</v>
      </c>
      <c r="FC325" s="331">
        <v>0</v>
      </c>
      <c r="FD325" s="331">
        <v>0</v>
      </c>
      <c r="FE325" s="331">
        <v>4</v>
      </c>
      <c r="FF325" s="331">
        <v>0</v>
      </c>
      <c r="FG325" s="138">
        <v>0</v>
      </c>
      <c r="FH325" s="254"/>
      <c r="FI325" s="331"/>
      <c r="FJ325" s="146" t="s">
        <v>2502</v>
      </c>
      <c r="FK325" s="143" t="s">
        <v>2199</v>
      </c>
    </row>
    <row r="326" spans="156:167">
      <c r="EZ326" s="148" t="s">
        <v>2504</v>
      </c>
      <c r="FA326" s="143" t="s">
        <v>9</v>
      </c>
      <c r="FB326" s="137">
        <v>1</v>
      </c>
      <c r="FC326" s="331">
        <v>0</v>
      </c>
      <c r="FD326" s="331">
        <v>0</v>
      </c>
      <c r="FE326" s="331">
        <v>4</v>
      </c>
      <c r="FF326" s="331">
        <v>0</v>
      </c>
      <c r="FG326" s="138">
        <v>0</v>
      </c>
      <c r="FH326" s="254"/>
      <c r="FI326" s="331"/>
      <c r="FJ326" s="146" t="s">
        <v>2502</v>
      </c>
      <c r="FK326" s="143" t="s">
        <v>2204</v>
      </c>
    </row>
    <row r="327" spans="156:167">
      <c r="EZ327" s="148" t="s">
        <v>2503</v>
      </c>
      <c r="FA327" s="143" t="s">
        <v>10</v>
      </c>
      <c r="FB327" s="137">
        <v>1</v>
      </c>
      <c r="FC327" s="331">
        <v>0</v>
      </c>
      <c r="FD327" s="331">
        <v>0</v>
      </c>
      <c r="FE327" s="331">
        <v>4</v>
      </c>
      <c r="FF327" s="331">
        <v>0</v>
      </c>
      <c r="FG327" s="138">
        <v>0</v>
      </c>
      <c r="FH327" s="254"/>
      <c r="FI327" s="331"/>
      <c r="FJ327" s="146" t="s">
        <v>2502</v>
      </c>
      <c r="FK327" s="143" t="s">
        <v>2210</v>
      </c>
    </row>
    <row r="328" spans="156:167">
      <c r="EZ328" s="148" t="s">
        <v>2504</v>
      </c>
      <c r="FA328" s="143" t="s">
        <v>10</v>
      </c>
      <c r="FB328" s="137">
        <v>1</v>
      </c>
      <c r="FC328" s="331">
        <v>0</v>
      </c>
      <c r="FD328" s="331">
        <v>0</v>
      </c>
      <c r="FE328" s="331">
        <v>4</v>
      </c>
      <c r="FF328" s="331">
        <v>0</v>
      </c>
      <c r="FG328" s="138">
        <v>0</v>
      </c>
      <c r="FH328" s="254"/>
      <c r="FI328" s="331"/>
      <c r="FJ328" s="146" t="s">
        <v>2502</v>
      </c>
      <c r="FK328" s="143" t="s">
        <v>2214</v>
      </c>
    </row>
    <row r="329" spans="156:167">
      <c r="EZ329" s="148" t="s">
        <v>2503</v>
      </c>
      <c r="FA329" s="143" t="s">
        <v>11</v>
      </c>
      <c r="FB329" s="137">
        <v>1</v>
      </c>
      <c r="FC329" s="331">
        <v>0</v>
      </c>
      <c r="FD329" s="331">
        <v>0</v>
      </c>
      <c r="FE329" s="331">
        <v>4</v>
      </c>
      <c r="FF329" s="331">
        <v>0</v>
      </c>
      <c r="FG329" s="138">
        <v>0</v>
      </c>
      <c r="FH329" s="254"/>
      <c r="FI329" s="331"/>
      <c r="FJ329" s="146" t="s">
        <v>2502</v>
      </c>
      <c r="FK329" s="143" t="s">
        <v>2220</v>
      </c>
    </row>
    <row r="330" spans="156:167">
      <c r="EZ330" s="148" t="s">
        <v>2504</v>
      </c>
      <c r="FA330" s="143" t="s">
        <v>11</v>
      </c>
      <c r="FB330" s="137">
        <v>1</v>
      </c>
      <c r="FC330" s="331">
        <v>0</v>
      </c>
      <c r="FD330" s="331">
        <v>0</v>
      </c>
      <c r="FE330" s="331">
        <v>4</v>
      </c>
      <c r="FF330" s="331">
        <v>0</v>
      </c>
      <c r="FG330" s="138">
        <v>0</v>
      </c>
      <c r="FH330" s="254"/>
      <c r="FI330" s="331"/>
      <c r="FJ330" s="146" t="s">
        <v>2502</v>
      </c>
      <c r="FK330" s="143" t="s">
        <v>2224</v>
      </c>
    </row>
    <row r="331" spans="156:167">
      <c r="EZ331" s="148" t="s">
        <v>2503</v>
      </c>
      <c r="FA331" s="143" t="s">
        <v>12</v>
      </c>
      <c r="FB331" s="137">
        <v>1</v>
      </c>
      <c r="FC331" s="331">
        <v>0</v>
      </c>
      <c r="FD331" s="331">
        <v>0</v>
      </c>
      <c r="FE331" s="331">
        <v>4</v>
      </c>
      <c r="FF331" s="331">
        <v>0</v>
      </c>
      <c r="FG331" s="138">
        <v>0</v>
      </c>
      <c r="FH331" s="254"/>
      <c r="FI331" s="331"/>
      <c r="FJ331" s="146" t="s">
        <v>2502</v>
      </c>
      <c r="FK331" s="143" t="s">
        <v>2229</v>
      </c>
    </row>
    <row r="332" spans="156:167">
      <c r="EZ332" s="148" t="s">
        <v>2504</v>
      </c>
      <c r="FA332" s="143" t="s">
        <v>12</v>
      </c>
      <c r="FB332" s="137">
        <v>1</v>
      </c>
      <c r="FC332" s="331">
        <v>0</v>
      </c>
      <c r="FD332" s="331">
        <v>0</v>
      </c>
      <c r="FE332" s="331">
        <v>4</v>
      </c>
      <c r="FF332" s="331">
        <v>0</v>
      </c>
      <c r="FG332" s="138">
        <v>0</v>
      </c>
      <c r="FH332" s="254"/>
      <c r="FI332" s="331"/>
      <c r="FJ332" s="146" t="s">
        <v>2502</v>
      </c>
      <c r="FK332" s="143" t="s">
        <v>2233</v>
      </c>
    </row>
    <row r="333" spans="156:167">
      <c r="EZ333" s="148" t="s">
        <v>2503</v>
      </c>
      <c r="FA333" s="143" t="s">
        <v>13</v>
      </c>
      <c r="FB333" s="137">
        <v>1</v>
      </c>
      <c r="FC333" s="331">
        <v>0</v>
      </c>
      <c r="FD333" s="331">
        <v>0</v>
      </c>
      <c r="FE333" s="331">
        <v>4</v>
      </c>
      <c r="FF333" s="331">
        <v>0</v>
      </c>
      <c r="FG333" s="138">
        <v>0</v>
      </c>
      <c r="FH333" s="254"/>
      <c r="FI333" s="331"/>
      <c r="FJ333" s="146" t="s">
        <v>2502</v>
      </c>
      <c r="FK333" s="143" t="s">
        <v>2228</v>
      </c>
    </row>
    <row r="334" spans="156:167">
      <c r="EZ334" s="148" t="s">
        <v>2504</v>
      </c>
      <c r="FA334" s="143" t="s">
        <v>13</v>
      </c>
      <c r="FB334" s="137">
        <v>1</v>
      </c>
      <c r="FC334" s="331">
        <v>0</v>
      </c>
      <c r="FD334" s="331">
        <v>0</v>
      </c>
      <c r="FE334" s="331">
        <v>4</v>
      </c>
      <c r="FF334" s="331">
        <v>0</v>
      </c>
      <c r="FG334" s="138">
        <v>0</v>
      </c>
      <c r="FH334" s="254"/>
      <c r="FI334" s="331"/>
      <c r="FJ334" s="146" t="s">
        <v>2502</v>
      </c>
      <c r="FK334" s="143" t="s">
        <v>2232</v>
      </c>
    </row>
    <row r="335" spans="156:167">
      <c r="EZ335" s="148" t="s">
        <v>2503</v>
      </c>
      <c r="FA335" s="143" t="s">
        <v>14</v>
      </c>
      <c r="FB335" s="137">
        <v>1</v>
      </c>
      <c r="FC335" s="331">
        <v>0</v>
      </c>
      <c r="FD335" s="331">
        <v>0</v>
      </c>
      <c r="FE335" s="331">
        <v>4</v>
      </c>
      <c r="FF335" s="331">
        <v>0</v>
      </c>
      <c r="FG335" s="138">
        <v>0</v>
      </c>
      <c r="FH335" s="254"/>
      <c r="FI335" s="331"/>
      <c r="FJ335" s="146" t="s">
        <v>2502</v>
      </c>
      <c r="FK335" s="143" t="s">
        <v>2236</v>
      </c>
    </row>
    <row r="336" spans="156:167">
      <c r="EZ336" s="148" t="s">
        <v>2504</v>
      </c>
      <c r="FA336" s="143" t="s">
        <v>14</v>
      </c>
      <c r="FB336" s="137">
        <v>1</v>
      </c>
      <c r="FC336" s="331">
        <v>0</v>
      </c>
      <c r="FD336" s="331">
        <v>0</v>
      </c>
      <c r="FE336" s="331">
        <v>4</v>
      </c>
      <c r="FF336" s="331">
        <v>0</v>
      </c>
      <c r="FG336" s="138">
        <v>0</v>
      </c>
      <c r="FH336" s="254"/>
      <c r="FI336" s="331"/>
      <c r="FJ336" s="146" t="s">
        <v>2502</v>
      </c>
      <c r="FK336" s="143" t="s">
        <v>2240</v>
      </c>
    </row>
    <row r="337" spans="156:167">
      <c r="EZ337" s="148" t="s">
        <v>2503</v>
      </c>
      <c r="FA337" s="143" t="s">
        <v>15</v>
      </c>
      <c r="FB337" s="137">
        <v>1</v>
      </c>
      <c r="FC337" s="331">
        <v>0</v>
      </c>
      <c r="FD337" s="331">
        <v>0</v>
      </c>
      <c r="FE337" s="331">
        <v>4</v>
      </c>
      <c r="FF337" s="331">
        <v>0</v>
      </c>
      <c r="FG337" s="138">
        <v>0</v>
      </c>
      <c r="FH337" s="254"/>
      <c r="FI337" s="331"/>
      <c r="FJ337" s="146" t="s">
        <v>2502</v>
      </c>
      <c r="FK337" s="143" t="s">
        <v>2130</v>
      </c>
    </row>
    <row r="338" spans="156:167">
      <c r="EZ338" s="148" t="s">
        <v>2504</v>
      </c>
      <c r="FA338" s="143" t="s">
        <v>15</v>
      </c>
      <c r="FB338" s="137">
        <v>1</v>
      </c>
      <c r="FC338" s="331">
        <v>0</v>
      </c>
      <c r="FD338" s="331">
        <v>0</v>
      </c>
      <c r="FE338" s="331">
        <v>4</v>
      </c>
      <c r="FF338" s="331">
        <v>0</v>
      </c>
      <c r="FG338" s="138">
        <v>0</v>
      </c>
      <c r="FH338" s="254"/>
      <c r="FI338" s="331"/>
      <c r="FJ338" s="146" t="s">
        <v>2502</v>
      </c>
      <c r="FK338" s="143" t="s">
        <v>2136</v>
      </c>
    </row>
    <row r="339" spans="156:167">
      <c r="EZ339" s="148" t="s">
        <v>2503</v>
      </c>
      <c r="FA339" s="143" t="s">
        <v>16</v>
      </c>
      <c r="FB339" s="137">
        <v>1</v>
      </c>
      <c r="FC339" s="331">
        <v>0</v>
      </c>
      <c r="FD339" s="331">
        <v>0</v>
      </c>
      <c r="FE339" s="331">
        <v>4</v>
      </c>
      <c r="FF339" s="331">
        <v>0</v>
      </c>
      <c r="FG339" s="138">
        <v>0</v>
      </c>
      <c r="FH339" s="254"/>
      <c r="FI339" s="331"/>
      <c r="FJ339" s="146" t="s">
        <v>2502</v>
      </c>
      <c r="FK339" s="143" t="s">
        <v>2141</v>
      </c>
    </row>
    <row r="340" spans="156:167">
      <c r="EZ340" s="148" t="s">
        <v>2504</v>
      </c>
      <c r="FA340" s="143" t="s">
        <v>16</v>
      </c>
      <c r="FB340" s="137">
        <v>1</v>
      </c>
      <c r="FC340" s="331">
        <v>0</v>
      </c>
      <c r="FD340" s="331">
        <v>0</v>
      </c>
      <c r="FE340" s="331">
        <v>4</v>
      </c>
      <c r="FF340" s="331">
        <v>0</v>
      </c>
      <c r="FG340" s="138">
        <v>0</v>
      </c>
      <c r="FH340" s="254"/>
      <c r="FI340" s="331"/>
      <c r="FJ340" s="146" t="s">
        <v>2502</v>
      </c>
      <c r="FK340" s="143" t="s">
        <v>2146</v>
      </c>
    </row>
    <row r="341" spans="156:167">
      <c r="EZ341" s="148" t="s">
        <v>2503</v>
      </c>
      <c r="FA341" s="143" t="s">
        <v>771</v>
      </c>
      <c r="FB341" s="137">
        <v>1</v>
      </c>
      <c r="FC341" s="331">
        <v>0</v>
      </c>
      <c r="FD341" s="331">
        <v>0</v>
      </c>
      <c r="FE341" s="331">
        <v>4</v>
      </c>
      <c r="FF341" s="331">
        <v>0</v>
      </c>
      <c r="FG341" s="138">
        <v>0</v>
      </c>
      <c r="FH341" s="254"/>
      <c r="FI341" s="331"/>
      <c r="FJ341" s="146" t="s">
        <v>2502</v>
      </c>
      <c r="FK341" s="143" t="s">
        <v>2257</v>
      </c>
    </row>
    <row r="342" spans="156:167">
      <c r="EZ342" s="148" t="s">
        <v>2504</v>
      </c>
      <c r="FA342" s="143" t="s">
        <v>771</v>
      </c>
      <c r="FB342" s="137">
        <v>1</v>
      </c>
      <c r="FC342" s="331">
        <v>0</v>
      </c>
      <c r="FD342" s="331">
        <v>0</v>
      </c>
      <c r="FE342" s="331">
        <v>4</v>
      </c>
      <c r="FF342" s="331">
        <v>0</v>
      </c>
      <c r="FG342" s="138">
        <v>0</v>
      </c>
      <c r="FH342" s="254"/>
      <c r="FI342" s="331"/>
      <c r="FJ342" s="146" t="s">
        <v>2502</v>
      </c>
      <c r="FK342" s="143" t="s">
        <v>2260</v>
      </c>
    </row>
    <row r="343" spans="156:167">
      <c r="EZ343" s="148" t="s">
        <v>2503</v>
      </c>
      <c r="FA343" s="143" t="s">
        <v>772</v>
      </c>
      <c r="FB343" s="137">
        <v>1</v>
      </c>
      <c r="FC343" s="331">
        <v>0</v>
      </c>
      <c r="FD343" s="331">
        <v>0</v>
      </c>
      <c r="FE343" s="331">
        <v>4</v>
      </c>
      <c r="FF343" s="331">
        <v>0</v>
      </c>
      <c r="FG343" s="138">
        <v>0</v>
      </c>
      <c r="FH343" s="254"/>
      <c r="FI343" s="331"/>
      <c r="FJ343" s="146" t="s">
        <v>2502</v>
      </c>
      <c r="FK343" s="143" t="s">
        <v>2257</v>
      </c>
    </row>
    <row r="344" spans="156:167">
      <c r="EZ344" s="148" t="s">
        <v>2504</v>
      </c>
      <c r="FA344" s="143" t="s">
        <v>772</v>
      </c>
      <c r="FB344" s="137">
        <v>1</v>
      </c>
      <c r="FC344" s="331">
        <v>0</v>
      </c>
      <c r="FD344" s="331">
        <v>0</v>
      </c>
      <c r="FE344" s="331">
        <v>4</v>
      </c>
      <c r="FF344" s="331">
        <v>0</v>
      </c>
      <c r="FG344" s="138">
        <v>0</v>
      </c>
      <c r="FH344" s="254"/>
      <c r="FI344" s="331"/>
      <c r="FJ344" s="146" t="s">
        <v>2502</v>
      </c>
      <c r="FK344" s="143" t="s">
        <v>2260</v>
      </c>
    </row>
    <row r="345" spans="156:167">
      <c r="EZ345" s="148" t="s">
        <v>2503</v>
      </c>
      <c r="FA345" s="143" t="s">
        <v>773</v>
      </c>
      <c r="FB345" s="137">
        <v>1</v>
      </c>
      <c r="FC345" s="331">
        <v>0</v>
      </c>
      <c r="FD345" s="331">
        <v>0</v>
      </c>
      <c r="FE345" s="331">
        <v>4</v>
      </c>
      <c r="FF345" s="331">
        <v>0</v>
      </c>
      <c r="FG345" s="138">
        <v>0</v>
      </c>
      <c r="FH345" s="254"/>
      <c r="FI345" s="331"/>
      <c r="FJ345" s="146" t="s">
        <v>2502</v>
      </c>
      <c r="FK345" s="143" t="s">
        <v>2162</v>
      </c>
    </row>
    <row r="346" spans="156:167">
      <c r="EZ346" s="148" t="s">
        <v>2504</v>
      </c>
      <c r="FA346" s="143" t="s">
        <v>773</v>
      </c>
      <c r="FB346" s="137">
        <v>1</v>
      </c>
      <c r="FC346" s="331">
        <v>0</v>
      </c>
      <c r="FD346" s="331">
        <v>0</v>
      </c>
      <c r="FE346" s="331">
        <v>4</v>
      </c>
      <c r="FF346" s="331">
        <v>0</v>
      </c>
      <c r="FG346" s="138">
        <v>0</v>
      </c>
      <c r="FH346" s="254"/>
      <c r="FI346" s="331"/>
      <c r="FJ346" s="146" t="s">
        <v>2502</v>
      </c>
      <c r="FK346" s="143" t="s">
        <v>2163</v>
      </c>
    </row>
    <row r="347" spans="156:167">
      <c r="EZ347" s="148" t="s">
        <v>2503</v>
      </c>
      <c r="FA347" s="143" t="s">
        <v>774</v>
      </c>
      <c r="FB347" s="137">
        <v>1</v>
      </c>
      <c r="FC347" s="331">
        <v>0</v>
      </c>
      <c r="FD347" s="331">
        <v>0</v>
      </c>
      <c r="FE347" s="331">
        <v>4</v>
      </c>
      <c r="FF347" s="331">
        <v>0</v>
      </c>
      <c r="FG347" s="138">
        <v>0</v>
      </c>
      <c r="FH347" s="254"/>
      <c r="FI347" s="331"/>
      <c r="FJ347" s="146" t="s">
        <v>2502</v>
      </c>
      <c r="FK347" s="143" t="s">
        <v>2164</v>
      </c>
    </row>
    <row r="348" spans="156:167">
      <c r="EZ348" s="148" t="s">
        <v>2504</v>
      </c>
      <c r="FA348" s="143" t="s">
        <v>774</v>
      </c>
      <c r="FB348" s="137">
        <v>1</v>
      </c>
      <c r="FC348" s="331">
        <v>0</v>
      </c>
      <c r="FD348" s="331">
        <v>0</v>
      </c>
      <c r="FE348" s="331">
        <v>4</v>
      </c>
      <c r="FF348" s="331">
        <v>0</v>
      </c>
      <c r="FG348" s="138">
        <v>0</v>
      </c>
      <c r="FH348" s="254"/>
      <c r="FI348" s="331"/>
      <c r="FJ348" s="146" t="s">
        <v>2502</v>
      </c>
      <c r="FK348" s="143" t="s">
        <v>2166</v>
      </c>
    </row>
    <row r="349" spans="156:167">
      <c r="EZ349" s="148" t="s">
        <v>2505</v>
      </c>
      <c r="FA349" s="143" t="s">
        <v>1</v>
      </c>
      <c r="FB349" s="137">
        <v>0</v>
      </c>
      <c r="FC349" s="331">
        <v>0</v>
      </c>
      <c r="FD349" s="331">
        <v>0</v>
      </c>
      <c r="FE349" s="331">
        <v>7</v>
      </c>
      <c r="FF349" s="331">
        <v>0</v>
      </c>
      <c r="FG349" s="138">
        <v>0</v>
      </c>
      <c r="FH349" s="254"/>
      <c r="FI349" s="331"/>
      <c r="FJ349" s="146" t="s">
        <v>2502</v>
      </c>
      <c r="FK349" s="143" t="s">
        <v>1361</v>
      </c>
    </row>
    <row r="350" spans="156:167">
      <c r="EZ350" s="148" t="s">
        <v>2505</v>
      </c>
      <c r="FA350" s="143" t="s">
        <v>2</v>
      </c>
      <c r="FB350" s="137">
        <v>0</v>
      </c>
      <c r="FC350" s="331">
        <v>0</v>
      </c>
      <c r="FD350" s="331">
        <v>0</v>
      </c>
      <c r="FE350" s="331">
        <v>7</v>
      </c>
      <c r="FF350" s="331">
        <v>0</v>
      </c>
      <c r="FG350" s="138">
        <v>0</v>
      </c>
      <c r="FH350" s="254"/>
      <c r="FI350" s="331"/>
      <c r="FJ350" s="146" t="s">
        <v>2502</v>
      </c>
      <c r="FK350" s="143" t="s">
        <v>1371</v>
      </c>
    </row>
    <row r="351" spans="156:167">
      <c r="EZ351" s="148" t="s">
        <v>2505</v>
      </c>
      <c r="FA351" s="143" t="s">
        <v>3</v>
      </c>
      <c r="FB351" s="137">
        <v>0</v>
      </c>
      <c r="FC351" s="331">
        <v>0</v>
      </c>
      <c r="FD351" s="331">
        <v>0</v>
      </c>
      <c r="FE351" s="331">
        <v>4</v>
      </c>
      <c r="FF351" s="331">
        <v>0</v>
      </c>
      <c r="FG351" s="138">
        <v>0</v>
      </c>
      <c r="FH351" s="254"/>
      <c r="FI351" s="331"/>
      <c r="FJ351" s="146" t="s">
        <v>2502</v>
      </c>
      <c r="FK351" s="143" t="s">
        <v>1484</v>
      </c>
    </row>
    <row r="352" spans="156:167">
      <c r="EZ352" s="148" t="s">
        <v>2505</v>
      </c>
      <c r="FA352" s="143" t="s">
        <v>4</v>
      </c>
      <c r="FB352" s="137">
        <v>2</v>
      </c>
      <c r="FC352" s="331">
        <v>1</v>
      </c>
      <c r="FD352" s="331">
        <v>1</v>
      </c>
      <c r="FE352" s="331">
        <v>1</v>
      </c>
      <c r="FF352" s="331">
        <v>1</v>
      </c>
      <c r="FG352" s="138">
        <v>0</v>
      </c>
      <c r="FH352" s="254"/>
      <c r="FI352" s="331"/>
      <c r="FJ352" s="146" t="s">
        <v>2502</v>
      </c>
      <c r="FK352" s="143" t="s">
        <v>2103</v>
      </c>
    </row>
    <row r="353" spans="156:167">
      <c r="EZ353" s="148" t="s">
        <v>2505</v>
      </c>
      <c r="FA353" s="143" t="s">
        <v>5</v>
      </c>
      <c r="FB353" s="137">
        <v>0</v>
      </c>
      <c r="FC353" s="331">
        <v>1</v>
      </c>
      <c r="FD353" s="331">
        <v>7</v>
      </c>
      <c r="FE353" s="331">
        <v>1</v>
      </c>
      <c r="FF353" s="331">
        <v>1</v>
      </c>
      <c r="FG353" s="138">
        <v>0</v>
      </c>
      <c r="FH353" s="254"/>
      <c r="FI353" s="331"/>
      <c r="FJ353" s="146" t="s">
        <v>2502</v>
      </c>
      <c r="FK353" s="143" t="s">
        <v>2107</v>
      </c>
    </row>
    <row r="354" spans="156:167">
      <c r="EZ354" s="148" t="s">
        <v>2505</v>
      </c>
      <c r="FA354" s="143" t="s">
        <v>765</v>
      </c>
      <c r="FB354" s="137">
        <v>0</v>
      </c>
      <c r="FC354" s="331">
        <v>1</v>
      </c>
      <c r="FD354" s="331">
        <v>3</v>
      </c>
      <c r="FE354" s="331">
        <v>1</v>
      </c>
      <c r="FF354" s="331">
        <v>1</v>
      </c>
      <c r="FG354" s="138">
        <v>0</v>
      </c>
      <c r="FH354" s="254"/>
      <c r="FI354" s="331"/>
      <c r="FJ354" s="146" t="s">
        <v>2502</v>
      </c>
      <c r="FK354" s="143" t="s">
        <v>2180</v>
      </c>
    </row>
    <row r="355" spans="156:167">
      <c r="EZ355" s="148" t="s">
        <v>2505</v>
      </c>
      <c r="FA355" s="143" t="s">
        <v>766</v>
      </c>
      <c r="FB355" s="137">
        <v>0</v>
      </c>
      <c r="FC355" s="331">
        <v>1</v>
      </c>
      <c r="FD355" s="331">
        <v>7</v>
      </c>
      <c r="FE355" s="331">
        <v>1</v>
      </c>
      <c r="FF355" s="331">
        <v>1</v>
      </c>
      <c r="FG355" s="138">
        <v>0</v>
      </c>
      <c r="FH355" s="254"/>
      <c r="FI355" s="331"/>
      <c r="FJ355" s="146" t="s">
        <v>2502</v>
      </c>
      <c r="FK355" s="143" t="s">
        <v>2184</v>
      </c>
    </row>
    <row r="356" spans="156:167">
      <c r="EZ356" s="148" t="s">
        <v>2505</v>
      </c>
      <c r="FA356" s="143" t="s">
        <v>767</v>
      </c>
      <c r="FB356" s="137">
        <v>0</v>
      </c>
      <c r="FC356" s="331">
        <v>1</v>
      </c>
      <c r="FD356" s="331">
        <v>4</v>
      </c>
      <c r="FE356" s="331">
        <v>1</v>
      </c>
      <c r="FF356" s="331">
        <v>1</v>
      </c>
      <c r="FG356" s="138">
        <v>0</v>
      </c>
      <c r="FH356" s="254"/>
      <c r="FI356" s="331"/>
      <c r="FJ356" s="146" t="s">
        <v>2502</v>
      </c>
      <c r="FK356" s="143" t="s">
        <v>2119</v>
      </c>
    </row>
    <row r="357" spans="156:167">
      <c r="EZ357" s="148" t="s">
        <v>2505</v>
      </c>
      <c r="FA357" s="143" t="s">
        <v>557</v>
      </c>
      <c r="FB357" s="137">
        <v>0</v>
      </c>
      <c r="FC357" s="331">
        <v>1</v>
      </c>
      <c r="FD357" s="331">
        <v>4</v>
      </c>
      <c r="FE357" s="331">
        <v>1</v>
      </c>
      <c r="FF357" s="331">
        <v>1</v>
      </c>
      <c r="FG357" s="138">
        <v>0</v>
      </c>
      <c r="FH357" s="254"/>
      <c r="FI357" s="331"/>
      <c r="FJ357" s="146" t="s">
        <v>2502</v>
      </c>
      <c r="FK357" s="143" t="s">
        <v>2193</v>
      </c>
    </row>
    <row r="358" spans="156:167">
      <c r="EZ358" s="148" t="s">
        <v>2505</v>
      </c>
      <c r="FA358" s="143" t="s">
        <v>747</v>
      </c>
      <c r="FB358" s="137">
        <v>2</v>
      </c>
      <c r="FC358" s="331">
        <v>1</v>
      </c>
      <c r="FD358" s="331">
        <v>10</v>
      </c>
      <c r="FE358" s="331">
        <v>1</v>
      </c>
      <c r="FF358" s="331">
        <v>1</v>
      </c>
      <c r="FG358" s="138">
        <v>0</v>
      </c>
      <c r="FH358" s="254"/>
      <c r="FI358" s="331"/>
      <c r="FJ358" s="146" t="s">
        <v>2502</v>
      </c>
      <c r="FK358" s="143" t="s">
        <v>2198</v>
      </c>
    </row>
    <row r="359" spans="156:167">
      <c r="EZ359" s="148" t="s">
        <v>2505</v>
      </c>
      <c r="FA359" s="143" t="s">
        <v>770</v>
      </c>
      <c r="FB359" s="137">
        <v>2</v>
      </c>
      <c r="FC359" s="331">
        <v>1</v>
      </c>
      <c r="FD359" s="331">
        <v>10</v>
      </c>
      <c r="FE359" s="331">
        <v>1</v>
      </c>
      <c r="FF359" s="331">
        <v>1</v>
      </c>
      <c r="FG359" s="138">
        <v>0</v>
      </c>
      <c r="FH359" s="254"/>
      <c r="FI359" s="331"/>
      <c r="FJ359" s="146" t="s">
        <v>2502</v>
      </c>
      <c r="FK359" s="143" t="s">
        <v>2203</v>
      </c>
    </row>
    <row r="360" spans="156:167">
      <c r="EZ360" s="148" t="s">
        <v>2505</v>
      </c>
      <c r="FA360" s="143" t="s">
        <v>771</v>
      </c>
      <c r="FB360" s="137">
        <v>2</v>
      </c>
      <c r="FC360" s="331">
        <v>1</v>
      </c>
      <c r="FD360" s="331">
        <v>11</v>
      </c>
      <c r="FE360" s="331">
        <v>1</v>
      </c>
      <c r="FF360" s="331">
        <v>1</v>
      </c>
      <c r="FG360" s="138">
        <v>0</v>
      </c>
      <c r="FH360" s="254"/>
      <c r="FI360" s="331"/>
      <c r="FJ360" s="146" t="s">
        <v>2502</v>
      </c>
      <c r="FK360" s="143" t="s">
        <v>2209</v>
      </c>
    </row>
    <row r="361" spans="156:167">
      <c r="EZ361" s="148" t="s">
        <v>2505</v>
      </c>
      <c r="FA361" s="143" t="s">
        <v>773</v>
      </c>
      <c r="FB361" s="137">
        <v>0</v>
      </c>
      <c r="FC361" s="331">
        <v>1</v>
      </c>
      <c r="FD361" s="331">
        <v>2</v>
      </c>
      <c r="FE361" s="331">
        <v>1</v>
      </c>
      <c r="FF361" s="331">
        <v>1</v>
      </c>
      <c r="FG361" s="138">
        <v>0</v>
      </c>
      <c r="FH361" s="254"/>
      <c r="FI361" s="331"/>
      <c r="FJ361" s="146" t="s">
        <v>2502</v>
      </c>
      <c r="FK361" s="143" t="s">
        <v>2213</v>
      </c>
    </row>
    <row r="362" spans="156:167">
      <c r="EZ362" s="148" t="s">
        <v>738</v>
      </c>
      <c r="FA362" s="143" t="s">
        <v>3</v>
      </c>
      <c r="FB362" s="137">
        <v>1</v>
      </c>
      <c r="FC362" s="331">
        <v>0</v>
      </c>
      <c r="FD362" s="331">
        <v>0</v>
      </c>
      <c r="FE362" s="331">
        <v>4</v>
      </c>
      <c r="FF362" s="331">
        <v>0</v>
      </c>
      <c r="FG362" s="138">
        <v>0</v>
      </c>
      <c r="FH362" s="254"/>
      <c r="FI362" s="331"/>
      <c r="FJ362" s="146" t="s">
        <v>2506</v>
      </c>
      <c r="FK362" s="143" t="s">
        <v>2507</v>
      </c>
    </row>
    <row r="363" spans="156:167">
      <c r="EZ363" s="148" t="s">
        <v>740</v>
      </c>
      <c r="FA363" s="143" t="s">
        <v>1</v>
      </c>
      <c r="FB363" s="137">
        <v>1</v>
      </c>
      <c r="FC363" s="331">
        <v>0</v>
      </c>
      <c r="FD363" s="331">
        <v>0</v>
      </c>
      <c r="FE363" s="331">
        <v>7</v>
      </c>
      <c r="FF363" s="331">
        <v>0</v>
      </c>
      <c r="FG363" s="138">
        <v>0</v>
      </c>
      <c r="FH363" s="254"/>
      <c r="FI363" s="331"/>
      <c r="FJ363" s="146" t="s">
        <v>2506</v>
      </c>
      <c r="FK363" s="143" t="s">
        <v>1443</v>
      </c>
    </row>
    <row r="364" spans="156:167">
      <c r="EZ364" s="148" t="s">
        <v>740</v>
      </c>
      <c r="FA364" s="143" t="s">
        <v>2</v>
      </c>
      <c r="FB364" s="137">
        <v>1</v>
      </c>
      <c r="FC364" s="331">
        <v>0</v>
      </c>
      <c r="FD364" s="331">
        <v>0</v>
      </c>
      <c r="FE364" s="331">
        <v>7</v>
      </c>
      <c r="FF364" s="331">
        <v>0</v>
      </c>
      <c r="FG364" s="138">
        <v>0</v>
      </c>
      <c r="FH364" s="254"/>
      <c r="FI364" s="331"/>
      <c r="FJ364" s="146" t="s">
        <v>2506</v>
      </c>
      <c r="FK364" s="143" t="s">
        <v>2239</v>
      </c>
    </row>
    <row r="365" spans="156:167">
      <c r="EZ365" s="148" t="s">
        <v>740</v>
      </c>
      <c r="FA365" s="143" t="s">
        <v>1200</v>
      </c>
      <c r="FB365" s="137">
        <v>1</v>
      </c>
      <c r="FC365" s="331">
        <v>0</v>
      </c>
      <c r="FD365" s="331">
        <v>0</v>
      </c>
      <c r="FE365" s="331">
        <v>4</v>
      </c>
      <c r="FF365" s="331">
        <v>0</v>
      </c>
      <c r="FG365" s="138">
        <v>0</v>
      </c>
      <c r="FH365" s="254"/>
      <c r="FI365" s="331"/>
      <c r="FJ365" s="146" t="s">
        <v>2506</v>
      </c>
      <c r="FK365" s="143" t="s">
        <v>1541</v>
      </c>
    </row>
    <row r="366" spans="156:167">
      <c r="EZ366" s="148" t="s">
        <v>740</v>
      </c>
      <c r="FA366" s="143" t="s">
        <v>657</v>
      </c>
      <c r="FB366" s="137">
        <v>1</v>
      </c>
      <c r="FC366" s="331">
        <v>0</v>
      </c>
      <c r="FD366" s="331">
        <v>0</v>
      </c>
      <c r="FE366" s="331">
        <v>4</v>
      </c>
      <c r="FF366" s="331">
        <v>0</v>
      </c>
      <c r="FG366" s="138">
        <v>0</v>
      </c>
      <c r="FH366" s="254"/>
      <c r="FI366" s="331"/>
      <c r="FJ366" s="146" t="s">
        <v>2506</v>
      </c>
      <c r="FK366" s="143" t="s">
        <v>2508</v>
      </c>
    </row>
    <row r="367" spans="156:167">
      <c r="EZ367" s="148" t="s">
        <v>740</v>
      </c>
      <c r="FA367" s="143" t="s">
        <v>1463</v>
      </c>
      <c r="FB367" s="137">
        <v>1</v>
      </c>
      <c r="FC367" s="331">
        <v>0</v>
      </c>
      <c r="FD367" s="331">
        <v>0</v>
      </c>
      <c r="FE367" s="331">
        <v>4</v>
      </c>
      <c r="FF367" s="331">
        <v>0</v>
      </c>
      <c r="FG367" s="138">
        <v>0</v>
      </c>
      <c r="FH367" s="254"/>
      <c r="FI367" s="331"/>
      <c r="FJ367" s="146" t="s">
        <v>2506</v>
      </c>
      <c r="FK367" s="143" t="s">
        <v>2509</v>
      </c>
    </row>
    <row r="368" spans="156:167">
      <c r="EZ368" s="148" t="s">
        <v>740</v>
      </c>
      <c r="FA368" s="143" t="s">
        <v>1485</v>
      </c>
      <c r="FB368" s="137">
        <v>1</v>
      </c>
      <c r="FC368" s="331">
        <v>0</v>
      </c>
      <c r="FD368" s="331">
        <v>0</v>
      </c>
      <c r="FE368" s="331">
        <v>4</v>
      </c>
      <c r="FF368" s="331">
        <v>0</v>
      </c>
      <c r="FG368" s="138">
        <v>0</v>
      </c>
      <c r="FH368" s="254"/>
      <c r="FI368" s="331"/>
      <c r="FJ368" s="146" t="s">
        <v>2506</v>
      </c>
      <c r="FK368" s="143" t="s">
        <v>2510</v>
      </c>
    </row>
    <row r="369" spans="156:167">
      <c r="EZ369" s="148" t="s">
        <v>740</v>
      </c>
      <c r="FA369" s="143" t="s">
        <v>765</v>
      </c>
      <c r="FB369" s="137">
        <v>1</v>
      </c>
      <c r="FC369" s="331">
        <v>0</v>
      </c>
      <c r="FD369" s="331">
        <v>0</v>
      </c>
      <c r="FE369" s="331">
        <v>4</v>
      </c>
      <c r="FF369" s="331">
        <v>0</v>
      </c>
      <c r="FG369" s="138">
        <v>0</v>
      </c>
      <c r="FH369" s="254"/>
      <c r="FI369" s="331"/>
      <c r="FJ369" s="146" t="s">
        <v>2506</v>
      </c>
      <c r="FK369" s="143" t="s">
        <v>2511</v>
      </c>
    </row>
    <row r="370" spans="156:167">
      <c r="EZ370" s="148" t="s">
        <v>740</v>
      </c>
      <c r="FA370" s="143" t="s">
        <v>766</v>
      </c>
      <c r="FB370" s="137">
        <v>1</v>
      </c>
      <c r="FC370" s="331">
        <v>0</v>
      </c>
      <c r="FD370" s="331">
        <v>0</v>
      </c>
      <c r="FE370" s="331">
        <v>4</v>
      </c>
      <c r="FF370" s="331">
        <v>0</v>
      </c>
      <c r="FG370" s="138">
        <v>0</v>
      </c>
      <c r="FH370" s="254"/>
      <c r="FI370" s="331"/>
      <c r="FJ370" s="146" t="s">
        <v>2506</v>
      </c>
      <c r="FK370" s="143" t="s">
        <v>2512</v>
      </c>
    </row>
    <row r="371" spans="156:167">
      <c r="EZ371" s="148" t="s">
        <v>740</v>
      </c>
      <c r="FA371" s="143" t="s">
        <v>767</v>
      </c>
      <c r="FB371" s="137">
        <v>1</v>
      </c>
      <c r="FC371" s="331">
        <v>0</v>
      </c>
      <c r="FD371" s="331">
        <v>0</v>
      </c>
      <c r="FE371" s="331">
        <v>4</v>
      </c>
      <c r="FF371" s="331">
        <v>0</v>
      </c>
      <c r="FG371" s="138">
        <v>0</v>
      </c>
      <c r="FH371" s="254"/>
      <c r="FI371" s="331"/>
      <c r="FJ371" s="146" t="s">
        <v>2506</v>
      </c>
      <c r="FK371" s="143" t="s">
        <v>2513</v>
      </c>
    </row>
    <row r="372" spans="156:167">
      <c r="EZ372" s="148" t="s">
        <v>740</v>
      </c>
      <c r="FA372" s="143" t="s">
        <v>768</v>
      </c>
      <c r="FB372" s="137">
        <v>1</v>
      </c>
      <c r="FC372" s="331">
        <v>0</v>
      </c>
      <c r="FD372" s="331">
        <v>0</v>
      </c>
      <c r="FE372" s="331">
        <v>4</v>
      </c>
      <c r="FF372" s="331">
        <v>0</v>
      </c>
      <c r="FG372" s="138">
        <v>0</v>
      </c>
      <c r="FH372" s="254"/>
      <c r="FI372" s="331"/>
      <c r="FJ372" s="146" t="s">
        <v>2506</v>
      </c>
      <c r="FK372" s="143" t="s">
        <v>2421</v>
      </c>
    </row>
    <row r="373" spans="156:167">
      <c r="EZ373" s="148" t="s">
        <v>740</v>
      </c>
      <c r="FA373" s="143" t="s">
        <v>769</v>
      </c>
      <c r="FB373" s="137">
        <v>1</v>
      </c>
      <c r="FC373" s="331">
        <v>0</v>
      </c>
      <c r="FD373" s="331">
        <v>0</v>
      </c>
      <c r="FE373" s="331">
        <v>4</v>
      </c>
      <c r="FF373" s="331">
        <v>0</v>
      </c>
      <c r="FG373" s="138">
        <v>0</v>
      </c>
      <c r="FH373" s="254"/>
      <c r="FI373" s="331"/>
      <c r="FJ373" s="146" t="s">
        <v>2506</v>
      </c>
      <c r="FK373" s="143" t="s">
        <v>2425</v>
      </c>
    </row>
    <row r="374" spans="156:167">
      <c r="EZ374" s="148" t="s">
        <v>740</v>
      </c>
      <c r="FA374" s="143" t="s">
        <v>559</v>
      </c>
      <c r="FB374" s="137">
        <v>1</v>
      </c>
      <c r="FC374" s="331">
        <v>0</v>
      </c>
      <c r="FD374" s="331">
        <v>0</v>
      </c>
      <c r="FE374" s="331">
        <v>4</v>
      </c>
      <c r="FF374" s="331">
        <v>0</v>
      </c>
      <c r="FG374" s="138">
        <v>0</v>
      </c>
      <c r="FH374" s="254"/>
      <c r="FI374" s="331"/>
      <c r="FJ374" s="146" t="s">
        <v>2506</v>
      </c>
      <c r="FK374" s="143" t="s">
        <v>2428</v>
      </c>
    </row>
    <row r="375" spans="156:167">
      <c r="EZ375" s="148" t="s">
        <v>740</v>
      </c>
      <c r="FA375" s="143" t="s">
        <v>557</v>
      </c>
      <c r="FB375" s="137">
        <v>1</v>
      </c>
      <c r="FC375" s="331">
        <v>0</v>
      </c>
      <c r="FD375" s="331">
        <v>0</v>
      </c>
      <c r="FE375" s="331">
        <v>4</v>
      </c>
      <c r="FF375" s="331">
        <v>0</v>
      </c>
      <c r="FG375" s="138">
        <v>0</v>
      </c>
      <c r="FH375" s="254"/>
      <c r="FI375" s="331"/>
      <c r="FJ375" s="146" t="s">
        <v>2506</v>
      </c>
      <c r="FK375" s="143" t="s">
        <v>2431</v>
      </c>
    </row>
    <row r="376" spans="156:167">
      <c r="EZ376" s="148" t="s">
        <v>740</v>
      </c>
      <c r="FA376" s="143" t="s">
        <v>558</v>
      </c>
      <c r="FB376" s="137">
        <v>1</v>
      </c>
      <c r="FC376" s="331">
        <v>0</v>
      </c>
      <c r="FD376" s="331">
        <v>0</v>
      </c>
      <c r="FE376" s="331">
        <v>4</v>
      </c>
      <c r="FF376" s="331">
        <v>0</v>
      </c>
      <c r="FG376" s="138">
        <v>0</v>
      </c>
      <c r="FH376" s="254"/>
      <c r="FI376" s="331"/>
      <c r="FJ376" s="146" t="s">
        <v>2506</v>
      </c>
      <c r="FK376" s="143" t="s">
        <v>2433</v>
      </c>
    </row>
    <row r="377" spans="156:167">
      <c r="EZ377" s="148" t="s">
        <v>740</v>
      </c>
      <c r="FA377" s="143" t="s">
        <v>747</v>
      </c>
      <c r="FB377" s="137">
        <v>1</v>
      </c>
      <c r="FC377" s="331">
        <v>0</v>
      </c>
      <c r="FD377" s="331">
        <v>0</v>
      </c>
      <c r="FE377" s="331">
        <v>4</v>
      </c>
      <c r="FF377" s="331">
        <v>0</v>
      </c>
      <c r="FG377" s="138">
        <v>0</v>
      </c>
      <c r="FH377" s="254"/>
      <c r="FI377" s="331"/>
      <c r="FJ377" s="146" t="s">
        <v>2506</v>
      </c>
      <c r="FK377" s="143" t="s">
        <v>2437</v>
      </c>
    </row>
    <row r="378" spans="156:167">
      <c r="EZ378" s="148" t="s">
        <v>740</v>
      </c>
      <c r="FA378" s="143" t="s">
        <v>770</v>
      </c>
      <c r="FB378" s="137">
        <v>1</v>
      </c>
      <c r="FC378" s="331">
        <v>0</v>
      </c>
      <c r="FD378" s="331">
        <v>0</v>
      </c>
      <c r="FE378" s="331">
        <v>4</v>
      </c>
      <c r="FF378" s="331">
        <v>0</v>
      </c>
      <c r="FG378" s="138">
        <v>0</v>
      </c>
      <c r="FH378" s="254"/>
      <c r="FI378" s="331"/>
      <c r="FJ378" s="146" t="s">
        <v>2506</v>
      </c>
      <c r="FK378" s="143" t="s">
        <v>2514</v>
      </c>
    </row>
    <row r="379" spans="156:167">
      <c r="EZ379" s="148" t="s">
        <v>746</v>
      </c>
      <c r="FA379" s="143" t="s">
        <v>310</v>
      </c>
      <c r="FB379" s="137">
        <v>0</v>
      </c>
      <c r="FC379" s="331">
        <v>0</v>
      </c>
      <c r="FD379" s="331">
        <v>0</v>
      </c>
      <c r="FE379" s="331">
        <v>7</v>
      </c>
      <c r="FF379" s="331">
        <v>0</v>
      </c>
      <c r="FG379" s="138">
        <v>0</v>
      </c>
      <c r="FH379" s="254"/>
      <c r="FI379" s="331"/>
      <c r="FJ379" s="146" t="s">
        <v>2506</v>
      </c>
      <c r="FK379" s="143" t="s">
        <v>1361</v>
      </c>
    </row>
    <row r="380" spans="156:167">
      <c r="EZ380" s="148" t="s">
        <v>746</v>
      </c>
      <c r="FA380" s="143" t="s">
        <v>2</v>
      </c>
      <c r="FB380" s="137">
        <v>0</v>
      </c>
      <c r="FC380" s="331">
        <v>0</v>
      </c>
      <c r="FD380" s="331">
        <v>0</v>
      </c>
      <c r="FE380" s="331">
        <v>7</v>
      </c>
      <c r="FF380" s="331">
        <v>0</v>
      </c>
      <c r="FG380" s="138">
        <v>0</v>
      </c>
      <c r="FH380" s="254"/>
      <c r="FI380" s="331"/>
      <c r="FJ380" s="146" t="s">
        <v>2506</v>
      </c>
      <c r="FK380" s="143" t="s">
        <v>1371</v>
      </c>
    </row>
    <row r="381" spans="156:167">
      <c r="EZ381" s="148" t="s">
        <v>746</v>
      </c>
      <c r="FA381" s="143" t="s">
        <v>1200</v>
      </c>
      <c r="FB381" s="137">
        <v>0</v>
      </c>
      <c r="FC381" s="331">
        <v>0</v>
      </c>
      <c r="FD381" s="331">
        <v>0</v>
      </c>
      <c r="FE381" s="331">
        <v>4</v>
      </c>
      <c r="FF381" s="331">
        <v>0</v>
      </c>
      <c r="FG381" s="138">
        <v>0</v>
      </c>
      <c r="FH381" s="254"/>
      <c r="FI381" s="331"/>
      <c r="FJ381" s="146" t="s">
        <v>2506</v>
      </c>
      <c r="FK381" s="143" t="s">
        <v>2515</v>
      </c>
    </row>
    <row r="382" spans="156:167">
      <c r="EZ382" s="148" t="s">
        <v>746</v>
      </c>
      <c r="FA382" s="143" t="s">
        <v>657</v>
      </c>
      <c r="FB382" s="137">
        <v>0</v>
      </c>
      <c r="FC382" s="331">
        <v>1</v>
      </c>
      <c r="FD382" s="331">
        <v>0</v>
      </c>
      <c r="FE382" s="331">
        <v>4</v>
      </c>
      <c r="FF382" s="331">
        <v>3</v>
      </c>
      <c r="FG382" s="138">
        <v>0</v>
      </c>
      <c r="FH382" s="254"/>
      <c r="FI382" s="331"/>
      <c r="FJ382" s="146" t="s">
        <v>2506</v>
      </c>
      <c r="FK382" s="143" t="s">
        <v>2516</v>
      </c>
    </row>
    <row r="383" spans="156:167">
      <c r="EZ383" s="148" t="s">
        <v>746</v>
      </c>
      <c r="FA383" s="143" t="s">
        <v>1485</v>
      </c>
      <c r="FB383" s="137">
        <v>0</v>
      </c>
      <c r="FC383" s="331">
        <v>1</v>
      </c>
      <c r="FD383" s="331">
        <v>0</v>
      </c>
      <c r="FE383" s="331">
        <v>4</v>
      </c>
      <c r="FF383" s="331">
        <v>3</v>
      </c>
      <c r="FG383" s="138">
        <v>0</v>
      </c>
      <c r="FH383" s="254"/>
      <c r="FI383" s="331"/>
      <c r="FJ383" s="146" t="s">
        <v>2506</v>
      </c>
      <c r="FK383" s="143" t="s">
        <v>2517</v>
      </c>
    </row>
    <row r="384" spans="156:167">
      <c r="EZ384" s="148" t="s">
        <v>746</v>
      </c>
      <c r="FA384" s="143" t="s">
        <v>765</v>
      </c>
      <c r="FB384" s="137">
        <v>2</v>
      </c>
      <c r="FC384" s="331">
        <v>1</v>
      </c>
      <c r="FD384" s="331">
        <v>1</v>
      </c>
      <c r="FE384" s="331">
        <v>1</v>
      </c>
      <c r="FF384" s="331">
        <v>1</v>
      </c>
      <c r="FG384" s="138">
        <v>0</v>
      </c>
      <c r="FH384" s="254"/>
      <c r="FI384" s="331"/>
      <c r="FJ384" s="146" t="s">
        <v>2506</v>
      </c>
      <c r="FK384" s="143" t="s">
        <v>2518</v>
      </c>
    </row>
    <row r="385" spans="156:167" ht="13.8" thickBot="1">
      <c r="EZ385" s="175" t="s">
        <v>746</v>
      </c>
      <c r="FA385" s="176" t="s">
        <v>768</v>
      </c>
      <c r="FB385" s="330">
        <v>0</v>
      </c>
      <c r="FC385" s="178">
        <v>1</v>
      </c>
      <c r="FD385" s="178">
        <v>1</v>
      </c>
      <c r="FE385" s="178">
        <v>1</v>
      </c>
      <c r="FF385" s="178">
        <v>1</v>
      </c>
      <c r="FG385" s="180">
        <v>0</v>
      </c>
      <c r="FH385" s="255"/>
      <c r="FI385" s="172"/>
      <c r="FJ385" s="332" t="s">
        <v>2506</v>
      </c>
      <c r="FK385" s="176" t="s">
        <v>2450</v>
      </c>
    </row>
    <row r="386" spans="156:167">
      <c r="EZ386" s="148" t="s">
        <v>2519</v>
      </c>
      <c r="FA386" s="143" t="s">
        <v>2520</v>
      </c>
      <c r="FB386" s="137">
        <v>1</v>
      </c>
      <c r="FC386" s="331">
        <v>0</v>
      </c>
      <c r="FD386" s="331">
        <v>0</v>
      </c>
      <c r="FE386" s="331">
        <v>4</v>
      </c>
      <c r="FF386" s="331">
        <v>0</v>
      </c>
      <c r="FG386" s="138">
        <v>0</v>
      </c>
      <c r="FJ386" s="148" t="s">
        <v>2521</v>
      </c>
      <c r="FK386" s="143" t="s">
        <v>1761</v>
      </c>
    </row>
    <row r="387" spans="156:167">
      <c r="EZ387" s="175" t="s">
        <v>2522</v>
      </c>
      <c r="FA387" s="176" t="s">
        <v>2520</v>
      </c>
      <c r="FB387" s="177">
        <v>0</v>
      </c>
      <c r="FC387" s="178">
        <v>0</v>
      </c>
      <c r="FD387" s="178">
        <v>0</v>
      </c>
      <c r="FE387" s="178">
        <v>4</v>
      </c>
      <c r="FF387" s="178">
        <v>0</v>
      </c>
      <c r="FG387" s="180">
        <v>0</v>
      </c>
      <c r="FJ387" s="175" t="s">
        <v>2521</v>
      </c>
      <c r="FK387" s="176" t="s">
        <v>1770</v>
      </c>
    </row>
    <row r="388" spans="156:167">
      <c r="EZ388" s="148" t="s">
        <v>2523</v>
      </c>
      <c r="FA388" s="143" t="s">
        <v>772</v>
      </c>
      <c r="FB388" s="254">
        <v>1</v>
      </c>
      <c r="FC388" s="331">
        <v>0</v>
      </c>
      <c r="FD388" s="331">
        <v>0</v>
      </c>
      <c r="FE388" s="331">
        <v>4</v>
      </c>
      <c r="FF388" s="331">
        <v>0</v>
      </c>
      <c r="FG388" s="138">
        <v>0</v>
      </c>
      <c r="FJ388" s="148" t="s">
        <v>2524</v>
      </c>
      <c r="FK388" s="143" t="s">
        <v>1761</v>
      </c>
    </row>
    <row r="389" spans="156:167" ht="13.8" thickBot="1">
      <c r="EZ389" s="151" t="s">
        <v>2525</v>
      </c>
      <c r="FA389" s="144" t="s">
        <v>772</v>
      </c>
      <c r="FB389" s="342">
        <v>0</v>
      </c>
      <c r="FC389" s="156">
        <v>0</v>
      </c>
      <c r="FD389" s="156">
        <v>0</v>
      </c>
      <c r="FE389" s="156">
        <v>4</v>
      </c>
      <c r="FF389" s="156">
        <v>0</v>
      </c>
      <c r="FG389" s="157">
        <v>0</v>
      </c>
      <c r="FJ389" s="151" t="s">
        <v>2524</v>
      </c>
      <c r="FK389" s="144" t="s">
        <v>1770</v>
      </c>
    </row>
  </sheetData>
  <autoFilter ref="EZ22:FA389" xr:uid="{00000000-0009-0000-0000-00000C000000}"/>
  <mergeCells count="214">
    <mergeCell ref="FS22:FS23"/>
    <mergeCell ref="FT22:FT23"/>
    <mergeCell ref="FU22:FU23"/>
    <mergeCell ref="FV22:FV23"/>
    <mergeCell ref="GB22:GB23"/>
    <mergeCell ref="GC22:GC23"/>
    <mergeCell ref="GD22:GD23"/>
    <mergeCell ref="GE22:GE23"/>
    <mergeCell ref="GF22:GF23"/>
    <mergeCell ref="GG22:GG23"/>
    <mergeCell ref="GH22:GH23"/>
    <mergeCell ref="EZ22:EZ23"/>
    <mergeCell ref="FA22:FA23"/>
    <mergeCell ref="FM22:FM23"/>
    <mergeCell ref="FN22:FN23"/>
    <mergeCell ref="FZ22:FZ23"/>
    <mergeCell ref="GA22:GA23"/>
    <mergeCell ref="FJ22:FJ23"/>
    <mergeCell ref="FK22:FK23"/>
    <mergeCell ref="FW22:FW23"/>
    <mergeCell ref="FX22:FX23"/>
    <mergeCell ref="FB22:FB23"/>
    <mergeCell ref="FC22:FC23"/>
    <mergeCell ref="FD22:FD23"/>
    <mergeCell ref="FE22:FE23"/>
    <mergeCell ref="FF22:FF23"/>
    <mergeCell ref="FG22:FG23"/>
    <mergeCell ref="FH22:FH23"/>
    <mergeCell ref="FI22:FI23"/>
    <mergeCell ref="FR22:FR23"/>
    <mergeCell ref="FO22:FO23"/>
    <mergeCell ref="FP22:FP23"/>
    <mergeCell ref="FQ22:FQ23"/>
    <mergeCell ref="EV22:EV23"/>
    <mergeCell ref="EW22:EW23"/>
    <mergeCell ref="EX22:EX23"/>
    <mergeCell ref="B22:B23"/>
    <mergeCell ref="C22:C23"/>
    <mergeCell ref="D22:D23"/>
    <mergeCell ref="E22:E23"/>
    <mergeCell ref="F22:F23"/>
    <mergeCell ref="G22:G23"/>
    <mergeCell ref="BG22:BG23"/>
    <mergeCell ref="M22:M23"/>
    <mergeCell ref="N22:N23"/>
    <mergeCell ref="W22:W23"/>
    <mergeCell ref="X22:X23"/>
    <mergeCell ref="O22:O23"/>
    <mergeCell ref="P22:P23"/>
    <mergeCell ref="Q22:Q23"/>
    <mergeCell ref="R22:R23"/>
    <mergeCell ref="S22:S23"/>
    <mergeCell ref="T22:T23"/>
    <mergeCell ref="Z22:Z23"/>
    <mergeCell ref="AA22:AA23"/>
    <mergeCell ref="AJ22:AJ23"/>
    <mergeCell ref="AK22:AK23"/>
    <mergeCell ref="AB22:AB23"/>
    <mergeCell ref="BE22:BE23"/>
    <mergeCell ref="BF22:BF23"/>
    <mergeCell ref="ET22:ET23"/>
    <mergeCell ref="EN22:EN23"/>
    <mergeCell ref="EO22:EO23"/>
    <mergeCell ref="EP22:EP23"/>
    <mergeCell ref="DU22:DU23"/>
    <mergeCell ref="DV22:DV23"/>
    <mergeCell ref="EI22:EI23"/>
    <mergeCell ref="EM22:EM23"/>
    <mergeCell ref="EL22:EL23"/>
    <mergeCell ref="DY22:DY23"/>
    <mergeCell ref="DZ22:DZ23"/>
    <mergeCell ref="EJ22:EJ23"/>
    <mergeCell ref="ED22:ED23"/>
    <mergeCell ref="DW22:DW23"/>
    <mergeCell ref="DX22:DX23"/>
    <mergeCell ref="EG22:EG23"/>
    <mergeCell ref="EH22:EH23"/>
    <mergeCell ref="EQ22:EQ23"/>
    <mergeCell ref="ER22:ER23"/>
    <mergeCell ref="EE22:EE23"/>
    <mergeCell ref="EC22:EC23"/>
    <mergeCell ref="EF22:EF23"/>
    <mergeCell ref="EB22:EB23"/>
    <mergeCell ref="AZ22:AZ23"/>
    <mergeCell ref="BA22:BA23"/>
    <mergeCell ref="BO22:BO23"/>
    <mergeCell ref="BJ22:BJ23"/>
    <mergeCell ref="BK22:BK23"/>
    <mergeCell ref="CM22:CM23"/>
    <mergeCell ref="CN22:CN23"/>
    <mergeCell ref="DL22:DL23"/>
    <mergeCell ref="CR22:CR23"/>
    <mergeCell ref="BR22:BR23"/>
    <mergeCell ref="BS22:BS23"/>
    <mergeCell ref="BW22:BW23"/>
    <mergeCell ref="BX22:BX23"/>
    <mergeCell ref="BT22:BT23"/>
    <mergeCell ref="ES22:ES23"/>
    <mergeCell ref="DI22:DI23"/>
    <mergeCell ref="DR22:DR23"/>
    <mergeCell ref="DS22:DS23"/>
    <mergeCell ref="DO22:DO23"/>
    <mergeCell ref="DP22:DP23"/>
    <mergeCell ref="DJ22:DJ23"/>
    <mergeCell ref="BP22:BP23"/>
    <mergeCell ref="BQ22:BQ23"/>
    <mergeCell ref="DE22:DE23"/>
    <mergeCell ref="DF22:DF23"/>
    <mergeCell ref="DK22:DK23"/>
    <mergeCell ref="DT22:DT23"/>
    <mergeCell ref="DA22:DA23"/>
    <mergeCell ref="DB22:DB23"/>
    <mergeCell ref="DH22:DH23"/>
    <mergeCell ref="DM22:DM23"/>
    <mergeCell ref="DN22:DN23"/>
    <mergeCell ref="CZ22:CZ23"/>
    <mergeCell ref="BV22:BV23"/>
    <mergeCell ref="CX22:CX23"/>
    <mergeCell ref="CY22:CY23"/>
    <mergeCell ref="CU22:CU23"/>
    <mergeCell ref="CV22:CV23"/>
    <mergeCell ref="AC22:AC23"/>
    <mergeCell ref="AD22:AD23"/>
    <mergeCell ref="AE22:AE23"/>
    <mergeCell ref="AF22:AF23"/>
    <mergeCell ref="AG22:AG23"/>
    <mergeCell ref="CO22:CO23"/>
    <mergeCell ref="CQ22:CQ23"/>
    <mergeCell ref="CD22:CD23"/>
    <mergeCell ref="CE22:CE23"/>
    <mergeCell ref="CF22:CF23"/>
    <mergeCell ref="CG22:CG23"/>
    <mergeCell ref="CJ22:CJ23"/>
    <mergeCell ref="CK22:CK23"/>
    <mergeCell ref="CH22:CH23"/>
    <mergeCell ref="CI22:CI23"/>
    <mergeCell ref="CP22:CP23"/>
    <mergeCell ref="BM22:BM23"/>
    <mergeCell ref="BN22:BN23"/>
    <mergeCell ref="BZ22:BZ23"/>
    <mergeCell ref="CA22:CA23"/>
    <mergeCell ref="CB22:CB23"/>
    <mergeCell ref="CC22:CC23"/>
    <mergeCell ref="BI22:BI23"/>
    <mergeCell ref="BU22:BU23"/>
    <mergeCell ref="H22:H23"/>
    <mergeCell ref="I22:I23"/>
    <mergeCell ref="U22:U23"/>
    <mergeCell ref="V22:V23"/>
    <mergeCell ref="AH22:AH23"/>
    <mergeCell ref="AI22:AI23"/>
    <mergeCell ref="AU22:AU23"/>
    <mergeCell ref="AV22:AV23"/>
    <mergeCell ref="BH22:BH23"/>
    <mergeCell ref="AR22:AR23"/>
    <mergeCell ref="AS22:AS23"/>
    <mergeCell ref="AT22:AT23"/>
    <mergeCell ref="AW22:AW23"/>
    <mergeCell ref="AX22:AX23"/>
    <mergeCell ref="BB22:BB23"/>
    <mergeCell ref="BC22:BC23"/>
    <mergeCell ref="BD22:BD23"/>
    <mergeCell ref="J22:J23"/>
    <mergeCell ref="K22:K23"/>
    <mergeCell ref="AM22:AM23"/>
    <mergeCell ref="AN22:AN23"/>
    <mergeCell ref="AO22:AO23"/>
    <mergeCell ref="AP22:AP23"/>
    <mergeCell ref="AQ22:AQ23"/>
    <mergeCell ref="FQ2:FQ14"/>
    <mergeCell ref="FD2:FD14"/>
    <mergeCell ref="F2:F14"/>
    <mergeCell ref="Q2:Q14"/>
    <mergeCell ref="AD2:AD14"/>
    <mergeCell ref="AQ2:AQ14"/>
    <mergeCell ref="BD2:BD14"/>
    <mergeCell ref="BQ2:BQ14"/>
    <mergeCell ref="CD2:CD14"/>
    <mergeCell ref="CQ2:CQ14"/>
    <mergeCell ref="HA22:HA23"/>
    <mergeCell ref="HB22:HB23"/>
    <mergeCell ref="GJ22:GJ23"/>
    <mergeCell ref="GK22:GK23"/>
    <mergeCell ref="GL22:GL23"/>
    <mergeCell ref="GM22:GM23"/>
    <mergeCell ref="GN22:GN23"/>
    <mergeCell ref="GO22:GO23"/>
    <mergeCell ref="GP22:GP23"/>
    <mergeCell ref="GQ22:GQ23"/>
    <mergeCell ref="GR22:GR23"/>
    <mergeCell ref="GN2:GN14"/>
    <mergeCell ref="HA2:HA14"/>
    <mergeCell ref="HM22:HM23"/>
    <mergeCell ref="HN22:HN23"/>
    <mergeCell ref="HO22:HO23"/>
    <mergeCell ref="HP22:HP23"/>
    <mergeCell ref="HQ22:HQ23"/>
    <mergeCell ref="HR22:HR23"/>
    <mergeCell ref="HC22:HC23"/>
    <mergeCell ref="HD22:HD23"/>
    <mergeCell ref="HE22:HE23"/>
    <mergeCell ref="HF22:HF23"/>
    <mergeCell ref="HG22:HG23"/>
    <mergeCell ref="HH22:HH23"/>
    <mergeCell ref="HJ22:HJ23"/>
    <mergeCell ref="HK22:HK23"/>
    <mergeCell ref="HL22:HL23"/>
    <mergeCell ref="GS22:GS23"/>
    <mergeCell ref="GT22:GT23"/>
    <mergeCell ref="GU22:GU23"/>
    <mergeCell ref="GW22:GW23"/>
    <mergeCell ref="GX22:GX23"/>
    <mergeCell ref="GY22:GY23"/>
    <mergeCell ref="GZ22:GZ23"/>
  </mergeCells>
  <phoneticPr fontId="1"/>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pageSetUpPr fitToPage="1"/>
  </sheetPr>
  <dimension ref="B1:I114"/>
  <sheetViews>
    <sheetView zoomScale="70" zoomScaleNormal="70" workbookViewId="0"/>
  </sheetViews>
  <sheetFormatPr defaultColWidth="9" defaultRowHeight="13.2"/>
  <cols>
    <col min="1" max="1" width="3.6640625" style="15" customWidth="1"/>
    <col min="2" max="2" width="30.77734375" style="15" bestFit="1" customWidth="1"/>
    <col min="3" max="3" width="11.88671875" style="16" customWidth="1"/>
    <col min="4" max="4" width="76.21875" style="15" bestFit="1" customWidth="1"/>
    <col min="5" max="5" width="96.109375" style="15" bestFit="1" customWidth="1"/>
    <col min="6" max="6" width="87.6640625" style="15" bestFit="1" customWidth="1"/>
    <col min="7" max="7" width="9" style="15"/>
    <col min="8" max="9" width="15.6640625" style="15" customWidth="1"/>
    <col min="10" max="16384" width="9" style="15"/>
  </cols>
  <sheetData>
    <row r="1" spans="2:9" ht="15.9" customHeight="1">
      <c r="D1" s="15" t="s">
        <v>2526</v>
      </c>
      <c r="E1" s="15" t="s">
        <v>2526</v>
      </c>
      <c r="H1" s="16" t="s">
        <v>1124</v>
      </c>
      <c r="I1" s="16"/>
    </row>
    <row r="2" spans="2:9" ht="32.1" customHeight="1">
      <c r="B2" s="939" t="s">
        <v>2527</v>
      </c>
      <c r="C2" s="939" t="s">
        <v>2528</v>
      </c>
      <c r="D2" s="940" t="s">
        <v>2529</v>
      </c>
      <c r="E2" s="940" t="s">
        <v>2530</v>
      </c>
      <c r="F2" s="940" t="s">
        <v>2531</v>
      </c>
      <c r="H2" s="940" t="s">
        <v>2532</v>
      </c>
      <c r="I2" s="940" t="s">
        <v>2533</v>
      </c>
    </row>
    <row r="3" spans="2:9" ht="26.4">
      <c r="B3" s="1415" t="s">
        <v>2534</v>
      </c>
      <c r="C3" s="54" t="s">
        <v>2535</v>
      </c>
      <c r="D3" s="55" t="s">
        <v>2536</v>
      </c>
      <c r="E3" s="76" t="s">
        <v>2537</v>
      </c>
      <c r="F3" s="60" t="s">
        <v>2538</v>
      </c>
      <c r="H3" s="55"/>
      <c r="I3" s="55"/>
    </row>
    <row r="4" spans="2:9" ht="26.4">
      <c r="B4" s="1416"/>
      <c r="C4" s="56" t="s">
        <v>2539</v>
      </c>
      <c r="D4" s="57" t="s">
        <v>2540</v>
      </c>
      <c r="E4" s="75" t="s">
        <v>2541</v>
      </c>
      <c r="F4" s="61" t="s">
        <v>2542</v>
      </c>
      <c r="H4" s="57"/>
      <c r="I4" s="57"/>
    </row>
    <row r="5" spans="2:9" ht="26.4">
      <c r="B5" s="1416"/>
      <c r="C5" s="56" t="s">
        <v>2543</v>
      </c>
      <c r="D5" s="57" t="s">
        <v>2544</v>
      </c>
      <c r="E5" s="75" t="s">
        <v>2545</v>
      </c>
      <c r="F5" s="61" t="s">
        <v>2546</v>
      </c>
      <c r="H5" s="57"/>
      <c r="I5" s="57"/>
    </row>
    <row r="6" spans="2:9" ht="26.4">
      <c r="B6" s="1416"/>
      <c r="C6" s="56" t="s">
        <v>2547</v>
      </c>
      <c r="D6" s="57" t="s">
        <v>2548</v>
      </c>
      <c r="E6" s="75" t="s">
        <v>2549</v>
      </c>
      <c r="F6" s="61" t="s">
        <v>2550</v>
      </c>
      <c r="H6" s="57"/>
      <c r="I6" s="57"/>
    </row>
    <row r="7" spans="2:9" ht="26.4">
      <c r="B7" s="1416"/>
      <c r="C7" s="56" t="s">
        <v>2551</v>
      </c>
      <c r="D7" s="57" t="s">
        <v>2552</v>
      </c>
      <c r="E7" s="75" t="s">
        <v>2553</v>
      </c>
      <c r="F7" s="61" t="s">
        <v>2554</v>
      </c>
      <c r="H7" s="57"/>
      <c r="I7" s="57"/>
    </row>
    <row r="8" spans="2:9" ht="26.4">
      <c r="B8" s="1416"/>
      <c r="C8" s="56" t="s">
        <v>2555</v>
      </c>
      <c r="D8" s="57" t="s">
        <v>2556</v>
      </c>
      <c r="E8" s="75" t="s">
        <v>2557</v>
      </c>
      <c r="F8" s="61" t="s">
        <v>2558</v>
      </c>
      <c r="H8" s="57"/>
      <c r="I8" s="57"/>
    </row>
    <row r="9" spans="2:9" ht="27" customHeight="1">
      <c r="B9" s="1416"/>
      <c r="C9" s="56" t="s">
        <v>2559</v>
      </c>
      <c r="D9" s="57" t="s">
        <v>2560</v>
      </c>
      <c r="E9" s="75" t="s">
        <v>2561</v>
      </c>
      <c r="F9" s="61" t="s">
        <v>2562</v>
      </c>
      <c r="H9" s="57"/>
      <c r="I9" s="57"/>
    </row>
    <row r="10" spans="2:9" ht="26.4">
      <c r="B10" s="1416"/>
      <c r="C10" s="56" t="s">
        <v>2563</v>
      </c>
      <c r="D10" s="57" t="s">
        <v>2564</v>
      </c>
      <c r="E10" s="75" t="s">
        <v>2565</v>
      </c>
      <c r="F10" s="61" t="s">
        <v>2566</v>
      </c>
      <c r="H10" s="57"/>
      <c r="I10" s="57"/>
    </row>
    <row r="11" spans="2:9" ht="27" customHeight="1">
      <c r="B11" s="1417"/>
      <c r="C11" s="305" t="s">
        <v>2567</v>
      </c>
      <c r="D11" s="304" t="s">
        <v>2568</v>
      </c>
      <c r="E11" s="306" t="s">
        <v>2569</v>
      </c>
      <c r="F11" s="307" t="s">
        <v>2570</v>
      </c>
      <c r="H11" s="304"/>
      <c r="I11" s="304" t="s">
        <v>2571</v>
      </c>
    </row>
    <row r="12" spans="2:9" ht="26.4">
      <c r="B12" s="1412" t="s">
        <v>2572</v>
      </c>
      <c r="C12" s="54" t="s">
        <v>0</v>
      </c>
      <c r="D12" s="60" t="s">
        <v>2573</v>
      </c>
      <c r="E12" s="60" t="s">
        <v>2574</v>
      </c>
      <c r="F12" s="60" t="s">
        <v>2575</v>
      </c>
      <c r="H12" s="60"/>
      <c r="I12" s="60"/>
    </row>
    <row r="13" spans="2:9" ht="26.4">
      <c r="B13" s="1413"/>
      <c r="C13" s="56" t="s">
        <v>310</v>
      </c>
      <c r="D13" s="57" t="s">
        <v>2576</v>
      </c>
      <c r="E13" s="57" t="s">
        <v>2577</v>
      </c>
      <c r="F13" s="63" t="s">
        <v>2578</v>
      </c>
      <c r="H13" s="57"/>
      <c r="I13" s="57"/>
    </row>
    <row r="14" spans="2:9" ht="27" customHeight="1">
      <c r="B14" s="1414"/>
      <c r="C14" s="66" t="s">
        <v>2</v>
      </c>
      <c r="D14" s="67" t="s">
        <v>2579</v>
      </c>
      <c r="E14" s="67" t="s">
        <v>2580</v>
      </c>
      <c r="F14" s="80" t="s">
        <v>2581</v>
      </c>
      <c r="H14" s="67"/>
      <c r="I14" s="67"/>
    </row>
    <row r="15" spans="2:9" ht="26.4">
      <c r="B15" s="941" t="s">
        <v>2582</v>
      </c>
      <c r="C15" s="940" t="s">
        <v>2583</v>
      </c>
      <c r="D15" s="942" t="s">
        <v>2584</v>
      </c>
      <c r="E15" s="942" t="s">
        <v>2585</v>
      </c>
      <c r="F15" s="943" t="s">
        <v>2586</v>
      </c>
      <c r="H15" s="942"/>
      <c r="I15" s="942"/>
    </row>
    <row r="16" spans="2:9" ht="26.4">
      <c r="B16" s="1415" t="s">
        <v>2587</v>
      </c>
      <c r="C16" s="54" t="s">
        <v>2588</v>
      </c>
      <c r="D16" s="55" t="s">
        <v>2589</v>
      </c>
      <c r="E16" s="55" t="s">
        <v>2590</v>
      </c>
      <c r="F16" s="60" t="s">
        <v>2591</v>
      </c>
      <c r="H16" s="55"/>
      <c r="I16" s="55"/>
    </row>
    <row r="17" spans="2:9" ht="26.4">
      <c r="B17" s="1416"/>
      <c r="C17" s="56" t="s">
        <v>2592</v>
      </c>
      <c r="D17" s="61" t="s">
        <v>2593</v>
      </c>
      <c r="E17" s="61" t="s">
        <v>2594</v>
      </c>
      <c r="F17" s="61" t="s">
        <v>2595</v>
      </c>
      <c r="H17" s="61"/>
      <c r="I17" s="61"/>
    </row>
    <row r="18" spans="2:9" ht="26.4">
      <c r="B18" s="1416"/>
      <c r="C18" s="56" t="s">
        <v>2596</v>
      </c>
      <c r="D18" s="61" t="s">
        <v>2597</v>
      </c>
      <c r="E18" s="61" t="s">
        <v>2598</v>
      </c>
      <c r="F18" s="61" t="s">
        <v>2599</v>
      </c>
      <c r="H18" s="61"/>
      <c r="I18" s="61"/>
    </row>
    <row r="19" spans="2:9" ht="26.4">
      <c r="B19" s="1416"/>
      <c r="C19" s="56" t="s">
        <v>2600</v>
      </c>
      <c r="D19" s="61" t="s">
        <v>2601</v>
      </c>
      <c r="E19" s="61" t="s">
        <v>2602</v>
      </c>
      <c r="F19" s="61" t="s">
        <v>2603</v>
      </c>
      <c r="H19" s="61"/>
      <c r="I19" s="61"/>
    </row>
    <row r="20" spans="2:9" ht="26.4">
      <c r="B20" s="1416"/>
      <c r="C20" s="56" t="s">
        <v>2604</v>
      </c>
      <c r="D20" s="61" t="s">
        <v>2605</v>
      </c>
      <c r="E20" s="61" t="s">
        <v>2606</v>
      </c>
      <c r="F20" s="61" t="s">
        <v>2607</v>
      </c>
      <c r="H20" s="61"/>
      <c r="I20" s="61"/>
    </row>
    <row r="21" spans="2:9" ht="26.4">
      <c r="B21" s="1416"/>
      <c r="C21" s="56" t="s">
        <v>2608</v>
      </c>
      <c r="D21" s="61" t="s">
        <v>2609</v>
      </c>
      <c r="E21" s="61" t="s">
        <v>2610</v>
      </c>
      <c r="F21" s="61" t="s">
        <v>2611</v>
      </c>
      <c r="H21" s="61"/>
      <c r="I21" s="61"/>
    </row>
    <row r="22" spans="2:9" ht="26.4">
      <c r="B22" s="1416"/>
      <c r="C22" s="56" t="s">
        <v>2612</v>
      </c>
      <c r="D22" s="61" t="s">
        <v>2613</v>
      </c>
      <c r="E22" s="61" t="s">
        <v>2614</v>
      </c>
      <c r="F22" s="61" t="s">
        <v>2607</v>
      </c>
      <c r="H22" s="61"/>
      <c r="I22" s="61"/>
    </row>
    <row r="23" spans="2:9" ht="26.4">
      <c r="B23" s="1416"/>
      <c r="C23" s="56" t="s">
        <v>2615</v>
      </c>
      <c r="D23" s="61" t="s">
        <v>2616</v>
      </c>
      <c r="E23" s="61" t="s">
        <v>2617</v>
      </c>
      <c r="F23" s="61" t="s">
        <v>2611</v>
      </c>
      <c r="H23" s="61"/>
      <c r="I23" s="61"/>
    </row>
    <row r="24" spans="2:9" ht="26.4">
      <c r="B24" s="1416"/>
      <c r="C24" s="56" t="s">
        <v>2618</v>
      </c>
      <c r="D24" s="61" t="s">
        <v>2619</v>
      </c>
      <c r="E24" s="61" t="s">
        <v>2620</v>
      </c>
      <c r="F24" s="61" t="s">
        <v>2621</v>
      </c>
      <c r="H24" s="61"/>
      <c r="I24" s="61"/>
    </row>
    <row r="25" spans="2:9" ht="26.4">
      <c r="B25" s="1416"/>
      <c r="C25" s="56" t="s">
        <v>2622</v>
      </c>
      <c r="D25" s="61" t="s">
        <v>2623</v>
      </c>
      <c r="E25" s="61" t="s">
        <v>2624</v>
      </c>
      <c r="F25" s="61" t="s">
        <v>2625</v>
      </c>
      <c r="H25" s="61"/>
      <c r="I25" s="61"/>
    </row>
    <row r="26" spans="2:9" ht="30" customHeight="1">
      <c r="B26" s="1416"/>
      <c r="C26" s="56" t="s">
        <v>2626</v>
      </c>
      <c r="D26" s="61" t="s">
        <v>2627</v>
      </c>
      <c r="E26" s="61" t="s">
        <v>2628</v>
      </c>
      <c r="F26" s="61" t="s">
        <v>2629</v>
      </c>
      <c r="H26" s="61"/>
      <c r="I26" s="61"/>
    </row>
    <row r="27" spans="2:9" ht="66">
      <c r="B27" s="1415" t="s">
        <v>2630</v>
      </c>
      <c r="C27" s="54" t="s">
        <v>2631</v>
      </c>
      <c r="D27" s="60" t="s">
        <v>2632</v>
      </c>
      <c r="E27" s="68"/>
      <c r="F27" s="60" t="s">
        <v>2633</v>
      </c>
      <c r="H27" s="60"/>
      <c r="I27" s="60"/>
    </row>
    <row r="28" spans="2:9" ht="39.6">
      <c r="B28" s="1416"/>
      <c r="C28" s="62" t="s">
        <v>2634</v>
      </c>
      <c r="D28" s="63" t="s">
        <v>2635</v>
      </c>
      <c r="E28" s="69"/>
      <c r="F28" s="63" t="s">
        <v>2636</v>
      </c>
      <c r="H28" s="63"/>
      <c r="I28" s="63"/>
    </row>
    <row r="29" spans="2:9" ht="26.4">
      <c r="B29" s="1415" t="s">
        <v>2637</v>
      </c>
      <c r="C29" s="54" t="s">
        <v>2638</v>
      </c>
      <c r="D29" s="55" t="s">
        <v>2639</v>
      </c>
      <c r="E29" s="55" t="s">
        <v>2640</v>
      </c>
      <c r="F29" s="60" t="s">
        <v>2641</v>
      </c>
      <c r="H29" s="55"/>
      <c r="I29" s="55"/>
    </row>
    <row r="30" spans="2:9" ht="26.4">
      <c r="B30" s="1417"/>
      <c r="C30" s="58" t="s">
        <v>2642</v>
      </c>
      <c r="D30" s="59" t="s">
        <v>2643</v>
      </c>
      <c r="E30" s="59" t="s">
        <v>2644</v>
      </c>
      <c r="F30" s="80" t="s">
        <v>2645</v>
      </c>
      <c r="H30" s="59"/>
      <c r="I30" s="59"/>
    </row>
    <row r="31" spans="2:9" ht="50.1" customHeight="1">
      <c r="B31" s="1415" t="s">
        <v>2646</v>
      </c>
      <c r="C31" s="64" t="s">
        <v>2647</v>
      </c>
      <c r="D31" s="65" t="s">
        <v>2648</v>
      </c>
      <c r="E31" s="65" t="s">
        <v>2649</v>
      </c>
      <c r="F31" s="65" t="s">
        <v>2650</v>
      </c>
      <c r="H31" s="65"/>
      <c r="I31" s="65"/>
    </row>
    <row r="32" spans="2:9" ht="50.1" customHeight="1">
      <c r="B32" s="1416"/>
      <c r="C32" s="56" t="s">
        <v>2651</v>
      </c>
      <c r="D32" s="61" t="s">
        <v>2652</v>
      </c>
      <c r="E32" s="61" t="s">
        <v>2653</v>
      </c>
      <c r="F32" s="61" t="s">
        <v>2654</v>
      </c>
      <c r="H32" s="61"/>
      <c r="I32" s="61"/>
    </row>
    <row r="33" spans="2:9" ht="50.1" customHeight="1">
      <c r="B33" s="1416"/>
      <c r="C33" s="62" t="s">
        <v>2655</v>
      </c>
      <c r="D33" s="61" t="s">
        <v>2656</v>
      </c>
      <c r="E33" s="61" t="s">
        <v>2657</v>
      </c>
      <c r="F33" s="61" t="s">
        <v>2658</v>
      </c>
      <c r="H33" s="61"/>
      <c r="I33" s="61"/>
    </row>
    <row r="34" spans="2:9" ht="50.1" customHeight="1">
      <c r="B34" s="1416"/>
      <c r="C34" s="62" t="s">
        <v>2659</v>
      </c>
      <c r="D34" s="63" t="s">
        <v>2660</v>
      </c>
      <c r="E34" s="63" t="s">
        <v>2661</v>
      </c>
      <c r="F34" s="63" t="s">
        <v>2662</v>
      </c>
      <c r="H34" s="63"/>
      <c r="I34" s="63"/>
    </row>
    <row r="35" spans="2:9" ht="50.1" customHeight="1">
      <c r="B35" s="1416"/>
      <c r="C35" s="316" t="s">
        <v>2663</v>
      </c>
      <c r="D35" s="321" t="s">
        <v>2664</v>
      </c>
      <c r="E35" s="321" t="s">
        <v>2665</v>
      </c>
      <c r="F35" s="321" t="s">
        <v>2666</v>
      </c>
      <c r="H35" s="321"/>
      <c r="I35" s="321" t="s">
        <v>2571</v>
      </c>
    </row>
    <row r="36" spans="2:9" ht="50.1" customHeight="1">
      <c r="B36" s="1417"/>
      <c r="C36" s="309" t="s">
        <v>2667</v>
      </c>
      <c r="D36" s="308" t="s">
        <v>2668</v>
      </c>
      <c r="E36" s="348" t="s">
        <v>2669</v>
      </c>
      <c r="F36" s="308" t="s">
        <v>2670</v>
      </c>
      <c r="H36" s="308" t="s">
        <v>2571</v>
      </c>
      <c r="I36" s="308"/>
    </row>
    <row r="37" spans="2:9" ht="26.4">
      <c r="B37" s="941" t="s">
        <v>2671</v>
      </c>
      <c r="C37" s="940" t="s">
        <v>2672</v>
      </c>
      <c r="D37" s="942" t="s">
        <v>2673</v>
      </c>
      <c r="E37" s="944" t="s">
        <v>2674</v>
      </c>
      <c r="F37" s="943" t="s">
        <v>2675</v>
      </c>
      <c r="H37" s="942"/>
      <c r="I37" s="942"/>
    </row>
    <row r="38" spans="2:9" ht="105.6">
      <c r="B38" s="1415" t="s">
        <v>2676</v>
      </c>
      <c r="C38" s="66" t="s">
        <v>2677</v>
      </c>
      <c r="D38" s="67" t="s">
        <v>2673</v>
      </c>
      <c r="E38" s="944" t="s">
        <v>2674</v>
      </c>
      <c r="F38" s="81" t="s">
        <v>2678</v>
      </c>
      <c r="H38" s="67"/>
      <c r="I38" s="67"/>
    </row>
    <row r="39" spans="2:9" ht="41.25" customHeight="1">
      <c r="B39" s="1416"/>
      <c r="C39" s="311" t="s">
        <v>2679</v>
      </c>
      <c r="D39" s="310" t="s">
        <v>2680</v>
      </c>
      <c r="E39" s="310" t="s">
        <v>2681</v>
      </c>
      <c r="F39" s="310" t="s">
        <v>2682</v>
      </c>
      <c r="H39" s="310"/>
      <c r="I39" s="310" t="s">
        <v>2571</v>
      </c>
    </row>
    <row r="40" spans="2:9" ht="41.25" customHeight="1">
      <c r="B40" s="1417"/>
      <c r="C40" s="309" t="s">
        <v>2683</v>
      </c>
      <c r="D40" s="312" t="s">
        <v>2684</v>
      </c>
      <c r="E40" s="312" t="s">
        <v>2685</v>
      </c>
      <c r="F40" s="312" t="s">
        <v>2686</v>
      </c>
      <c r="H40" s="312"/>
      <c r="I40" s="312" t="s">
        <v>2571</v>
      </c>
    </row>
    <row r="41" spans="2:9" ht="99.9" customHeight="1">
      <c r="B41" s="1430" t="s">
        <v>2687</v>
      </c>
      <c r="C41" s="66" t="s">
        <v>2688</v>
      </c>
      <c r="D41" s="81" t="s">
        <v>2689</v>
      </c>
      <c r="E41" s="943" t="s">
        <v>2690</v>
      </c>
      <c r="F41" s="1424" t="s">
        <v>2691</v>
      </c>
      <c r="H41" s="81"/>
      <c r="I41" s="81"/>
    </row>
    <row r="42" spans="2:9" ht="99.9" customHeight="1">
      <c r="B42" s="1419"/>
      <c r="C42" s="66" t="s">
        <v>2692</v>
      </c>
      <c r="D42" s="81" t="s">
        <v>2693</v>
      </c>
      <c r="E42" s="943" t="s">
        <v>2694</v>
      </c>
      <c r="F42" s="1425"/>
      <c r="H42" s="81"/>
      <c r="I42" s="81"/>
    </row>
    <row r="43" spans="2:9" ht="30.75" customHeight="1">
      <c r="B43" s="1420" t="s">
        <v>2695</v>
      </c>
      <c r="C43" s="54" t="s">
        <v>2696</v>
      </c>
      <c r="D43" s="60" t="s">
        <v>2697</v>
      </c>
      <c r="E43" s="60" t="s">
        <v>2698</v>
      </c>
      <c r="F43" s="60" t="s">
        <v>2699</v>
      </c>
      <c r="H43" s="60" t="s">
        <v>2700</v>
      </c>
      <c r="I43" s="60"/>
    </row>
    <row r="44" spans="2:9" ht="30.75" customHeight="1">
      <c r="B44" s="1421"/>
      <c r="C44" s="56" t="s">
        <v>2701</v>
      </c>
      <c r="D44" s="61" t="s">
        <v>2702</v>
      </c>
      <c r="E44" s="61" t="s">
        <v>2703</v>
      </c>
      <c r="F44" s="61" t="s">
        <v>2704</v>
      </c>
      <c r="H44" s="61" t="s">
        <v>2700</v>
      </c>
      <c r="I44" s="61"/>
    </row>
    <row r="45" spans="2:9" ht="30.75" customHeight="1">
      <c r="B45" s="1421"/>
      <c r="C45" s="56" t="s">
        <v>2705</v>
      </c>
      <c r="D45" s="61" t="s">
        <v>2706</v>
      </c>
      <c r="E45" s="61" t="s">
        <v>2707</v>
      </c>
      <c r="F45" s="61" t="s">
        <v>2708</v>
      </c>
      <c r="H45" s="61" t="s">
        <v>2700</v>
      </c>
      <c r="I45" s="61"/>
    </row>
    <row r="46" spans="2:9" ht="30.75" customHeight="1">
      <c r="B46" s="1421"/>
      <c r="C46" s="56" t="s">
        <v>2709</v>
      </c>
      <c r="D46" s="61" t="s">
        <v>2710</v>
      </c>
      <c r="E46" s="61" t="s">
        <v>2711</v>
      </c>
      <c r="F46" s="61" t="s">
        <v>2712</v>
      </c>
      <c r="H46" s="61" t="s">
        <v>2700</v>
      </c>
      <c r="I46" s="61"/>
    </row>
    <row r="47" spans="2:9" ht="30.75" customHeight="1">
      <c r="B47" s="1421"/>
      <c r="C47" s="56" t="s">
        <v>2713</v>
      </c>
      <c r="D47" s="61" t="s">
        <v>2714</v>
      </c>
      <c r="E47" s="61" t="s">
        <v>2715</v>
      </c>
      <c r="F47" s="61" t="s">
        <v>2716</v>
      </c>
      <c r="H47" s="61" t="s">
        <v>2700</v>
      </c>
      <c r="I47" s="61"/>
    </row>
    <row r="48" spans="2:9" ht="30.75" customHeight="1">
      <c r="B48" s="1421"/>
      <c r="C48" s="56" t="s">
        <v>2717</v>
      </c>
      <c r="D48" s="61" t="s">
        <v>2718</v>
      </c>
      <c r="E48" s="61" t="s">
        <v>2719</v>
      </c>
      <c r="F48" s="61" t="s">
        <v>2720</v>
      </c>
      <c r="H48" s="61" t="s">
        <v>2700</v>
      </c>
      <c r="I48" s="61"/>
    </row>
    <row r="49" spans="2:9" ht="30.75" customHeight="1">
      <c r="B49" s="1421"/>
      <c r="C49" s="56" t="s">
        <v>2721</v>
      </c>
      <c r="D49" s="61" t="s">
        <v>2722</v>
      </c>
      <c r="E49" s="61" t="s">
        <v>2723</v>
      </c>
      <c r="F49" s="61" t="s">
        <v>2724</v>
      </c>
      <c r="H49" s="61" t="s">
        <v>2700</v>
      </c>
      <c r="I49" s="61"/>
    </row>
    <row r="50" spans="2:9" ht="30.75" customHeight="1">
      <c r="B50" s="1421"/>
      <c r="C50" s="56" t="s">
        <v>2725</v>
      </c>
      <c r="D50" s="61" t="s">
        <v>2726</v>
      </c>
      <c r="E50" s="61" t="s">
        <v>2727</v>
      </c>
      <c r="F50" s="61" t="s">
        <v>2728</v>
      </c>
      <c r="H50" s="61" t="s">
        <v>2700</v>
      </c>
      <c r="I50" s="61"/>
    </row>
    <row r="51" spans="2:9" ht="30.75" customHeight="1">
      <c r="B51" s="1421"/>
      <c r="C51" s="56" t="s">
        <v>2729</v>
      </c>
      <c r="D51" s="61" t="s">
        <v>2730</v>
      </c>
      <c r="E51" s="61" t="s">
        <v>2731</v>
      </c>
      <c r="F51" s="61" t="s">
        <v>2732</v>
      </c>
      <c r="H51" s="61" t="s">
        <v>2700</v>
      </c>
      <c r="I51" s="61"/>
    </row>
    <row r="52" spans="2:9" ht="30.75" customHeight="1">
      <c r="B52" s="1421"/>
      <c r="C52" s="56" t="s">
        <v>2733</v>
      </c>
      <c r="D52" s="61" t="s">
        <v>2734</v>
      </c>
      <c r="E52" s="61" t="s">
        <v>2735</v>
      </c>
      <c r="F52" s="61" t="s">
        <v>2736</v>
      </c>
      <c r="H52" s="61" t="s">
        <v>2700</v>
      </c>
      <c r="I52" s="61"/>
    </row>
    <row r="53" spans="2:9" ht="30.75" customHeight="1">
      <c r="B53" s="1421"/>
      <c r="C53" s="56" t="s">
        <v>2737</v>
      </c>
      <c r="D53" s="61" t="s">
        <v>2738</v>
      </c>
      <c r="E53" s="61" t="s">
        <v>2739</v>
      </c>
      <c r="F53" s="61" t="s">
        <v>2740</v>
      </c>
      <c r="H53" s="61" t="s">
        <v>2700</v>
      </c>
      <c r="I53" s="61"/>
    </row>
    <row r="54" spans="2:9" ht="30.75" customHeight="1">
      <c r="B54" s="1421"/>
      <c r="C54" s="62" t="s">
        <v>2741</v>
      </c>
      <c r="D54" s="63" t="s">
        <v>2742</v>
      </c>
      <c r="E54" s="63" t="s">
        <v>2743</v>
      </c>
      <c r="F54" s="63" t="s">
        <v>2744</v>
      </c>
      <c r="H54" s="63" t="s">
        <v>2700</v>
      </c>
      <c r="I54" s="63"/>
    </row>
    <row r="55" spans="2:9" ht="30.75" customHeight="1">
      <c r="B55" s="1421"/>
      <c r="C55" s="316" t="s">
        <v>2745</v>
      </c>
      <c r="D55" s="321" t="s">
        <v>2746</v>
      </c>
      <c r="E55" s="321" t="s">
        <v>2747</v>
      </c>
      <c r="F55" s="321" t="s">
        <v>2748</v>
      </c>
      <c r="H55" s="398" t="s">
        <v>2700</v>
      </c>
      <c r="I55" s="398" t="s">
        <v>2571</v>
      </c>
    </row>
    <row r="56" spans="2:9" ht="30.75" customHeight="1">
      <c r="B56" s="1422"/>
      <c r="C56" s="309" t="s">
        <v>2749</v>
      </c>
      <c r="D56" s="308" t="s">
        <v>2750</v>
      </c>
      <c r="E56" s="308" t="s">
        <v>2751</v>
      </c>
      <c r="F56" s="308" t="s">
        <v>2752</v>
      </c>
      <c r="H56" s="397" t="s">
        <v>2571</v>
      </c>
      <c r="I56" s="397"/>
    </row>
    <row r="57" spans="2:9" ht="42.75" customHeight="1">
      <c r="B57" s="1427" t="s">
        <v>2753</v>
      </c>
      <c r="C57" s="184" t="s">
        <v>2754</v>
      </c>
      <c r="D57" s="185" t="s">
        <v>2755</v>
      </c>
      <c r="E57" s="269" t="s">
        <v>2756</v>
      </c>
      <c r="F57" s="1424" t="s">
        <v>2757</v>
      </c>
      <c r="H57" s="185"/>
      <c r="I57" s="185"/>
    </row>
    <row r="58" spans="2:9" ht="42.75" customHeight="1">
      <c r="B58" s="1428"/>
      <c r="C58" s="58" t="s">
        <v>2758</v>
      </c>
      <c r="D58" s="80" t="s">
        <v>2759</v>
      </c>
      <c r="E58" s="80" t="s">
        <v>2760</v>
      </c>
      <c r="F58" s="1426"/>
      <c r="H58" s="80"/>
      <c r="I58" s="80"/>
    </row>
    <row r="59" spans="2:9" ht="50.1" customHeight="1">
      <c r="B59" s="1429"/>
      <c r="C59" s="945" t="s">
        <v>2761</v>
      </c>
      <c r="D59" s="946" t="s">
        <v>2762</v>
      </c>
      <c r="E59" s="946" t="s">
        <v>2763</v>
      </c>
      <c r="F59" s="946" t="s">
        <v>2764</v>
      </c>
      <c r="H59" s="946"/>
      <c r="I59" s="946" t="s">
        <v>2571</v>
      </c>
    </row>
    <row r="60" spans="2:9" ht="40.5" customHeight="1">
      <c r="B60" s="183" t="s">
        <v>2765</v>
      </c>
      <c r="C60" s="184" t="s">
        <v>2766</v>
      </c>
      <c r="D60" s="185" t="s">
        <v>2767</v>
      </c>
      <c r="E60" s="185" t="s">
        <v>2768</v>
      </c>
      <c r="F60" s="185" t="s">
        <v>2769</v>
      </c>
      <c r="H60" s="185"/>
      <c r="I60" s="185"/>
    </row>
    <row r="61" spans="2:9" ht="41.25" customHeight="1">
      <c r="B61" s="183" t="s">
        <v>2770</v>
      </c>
      <c r="C61" s="190" t="s">
        <v>2771</v>
      </c>
      <c r="D61" s="60" t="s">
        <v>2772</v>
      </c>
      <c r="E61" s="186" t="s">
        <v>2773</v>
      </c>
      <c r="F61" s="188" t="s">
        <v>2774</v>
      </c>
      <c r="H61" s="60"/>
      <c r="I61" s="60"/>
    </row>
    <row r="62" spans="2:9" ht="41.25" customHeight="1">
      <c r="B62" s="192"/>
      <c r="C62" s="191" t="s">
        <v>2775</v>
      </c>
      <c r="D62" s="57" t="s">
        <v>2776</v>
      </c>
      <c r="E62" s="187" t="s">
        <v>2777</v>
      </c>
      <c r="F62" s="189"/>
      <c r="H62" s="57"/>
      <c r="I62" s="57"/>
    </row>
    <row r="63" spans="2:9" ht="41.25" customHeight="1">
      <c r="B63" s="192"/>
      <c r="C63" s="191" t="s">
        <v>2778</v>
      </c>
      <c r="D63" s="57" t="s">
        <v>2779</v>
      </c>
      <c r="E63" s="187" t="s">
        <v>2780</v>
      </c>
      <c r="F63" s="189"/>
      <c r="H63" s="57"/>
      <c r="I63" s="57"/>
    </row>
    <row r="64" spans="2:9" ht="41.25" customHeight="1">
      <c r="B64" s="192"/>
      <c r="C64" s="191" t="s">
        <v>2781</v>
      </c>
      <c r="D64" s="57" t="s">
        <v>2782</v>
      </c>
      <c r="E64" s="187" t="s">
        <v>2783</v>
      </c>
      <c r="F64" s="336" t="s">
        <v>2784</v>
      </c>
      <c r="H64" s="57"/>
      <c r="I64" s="57"/>
    </row>
    <row r="65" spans="2:9" ht="41.25" customHeight="1">
      <c r="B65" s="192"/>
      <c r="C65" s="191" t="s">
        <v>2785</v>
      </c>
      <c r="D65" s="57" t="s">
        <v>2786</v>
      </c>
      <c r="E65" s="187" t="s">
        <v>2787</v>
      </c>
      <c r="F65" s="189"/>
      <c r="H65" s="57"/>
      <c r="I65" s="57"/>
    </row>
    <row r="66" spans="2:9" ht="41.25" customHeight="1">
      <c r="B66" s="192"/>
      <c r="C66" s="191" t="s">
        <v>2788</v>
      </c>
      <c r="D66" s="57" t="s">
        <v>2789</v>
      </c>
      <c r="E66" s="187" t="s">
        <v>2790</v>
      </c>
      <c r="F66" s="189"/>
      <c r="H66" s="57"/>
      <c r="I66" s="57"/>
    </row>
    <row r="67" spans="2:9" ht="41.25" customHeight="1">
      <c r="B67" s="192"/>
      <c r="C67" s="191" t="s">
        <v>2791</v>
      </c>
      <c r="D67" s="57" t="s">
        <v>2792</v>
      </c>
      <c r="E67" s="187" t="s">
        <v>2793</v>
      </c>
      <c r="F67" s="189"/>
      <c r="H67" s="57"/>
      <c r="I67" s="57"/>
    </row>
    <row r="68" spans="2:9" ht="41.25" customHeight="1">
      <c r="B68" s="192"/>
      <c r="C68" s="191" t="s">
        <v>2794</v>
      </c>
      <c r="D68" s="57" t="s">
        <v>2795</v>
      </c>
      <c r="E68" s="187" t="s">
        <v>2796</v>
      </c>
      <c r="F68" s="189"/>
      <c r="H68" s="57"/>
      <c r="I68" s="57"/>
    </row>
    <row r="69" spans="2:9" ht="41.25" customHeight="1">
      <c r="B69" s="192"/>
      <c r="C69" s="191" t="s">
        <v>2797</v>
      </c>
      <c r="D69" s="57" t="s">
        <v>2798</v>
      </c>
      <c r="E69" s="187" t="s">
        <v>2799</v>
      </c>
      <c r="F69" s="189"/>
      <c r="H69" s="57"/>
      <c r="I69" s="57"/>
    </row>
    <row r="70" spans="2:9" ht="41.25" customHeight="1">
      <c r="B70" s="192"/>
      <c r="C70" s="191" t="s">
        <v>2800</v>
      </c>
      <c r="D70" s="57" t="s">
        <v>2801</v>
      </c>
      <c r="E70" s="187" t="s">
        <v>2802</v>
      </c>
      <c r="F70" s="189"/>
      <c r="H70" s="57"/>
      <c r="I70" s="57"/>
    </row>
    <row r="71" spans="2:9" ht="41.25" customHeight="1">
      <c r="B71" s="192"/>
      <c r="C71" s="191" t="s">
        <v>2803</v>
      </c>
      <c r="D71" s="57" t="s">
        <v>2804</v>
      </c>
      <c r="E71" s="187" t="s">
        <v>2805</v>
      </c>
      <c r="F71" s="189"/>
      <c r="H71" s="57"/>
      <c r="I71" s="57"/>
    </row>
    <row r="72" spans="2:9" ht="41.25" customHeight="1">
      <c r="B72" s="192"/>
      <c r="C72" s="191" t="s">
        <v>2806</v>
      </c>
      <c r="D72" s="57" t="s">
        <v>2804</v>
      </c>
      <c r="E72" s="187" t="s">
        <v>2807</v>
      </c>
      <c r="F72" s="189"/>
      <c r="H72" s="57"/>
      <c r="I72" s="57"/>
    </row>
    <row r="73" spans="2:9" ht="41.25" customHeight="1">
      <c r="B73" s="192"/>
      <c r="C73" s="191" t="s">
        <v>2808</v>
      </c>
      <c r="D73" s="57" t="s">
        <v>2809</v>
      </c>
      <c r="E73" s="187" t="s">
        <v>2810</v>
      </c>
      <c r="F73" s="189"/>
      <c r="H73" s="57"/>
      <c r="I73" s="57"/>
    </row>
    <row r="74" spans="2:9" ht="41.25" customHeight="1">
      <c r="B74" s="192"/>
      <c r="C74" s="191" t="s">
        <v>2811</v>
      </c>
      <c r="D74" s="57" t="s">
        <v>2812</v>
      </c>
      <c r="E74" s="187" t="s">
        <v>2813</v>
      </c>
      <c r="F74" s="189"/>
      <c r="H74" s="57"/>
      <c r="I74" s="57"/>
    </row>
    <row r="75" spans="2:9" ht="41.25" customHeight="1">
      <c r="B75" s="192"/>
      <c r="C75" s="193" t="s">
        <v>2814</v>
      </c>
      <c r="D75" s="194" t="s">
        <v>2815</v>
      </c>
      <c r="E75" s="195" t="s">
        <v>2816</v>
      </c>
      <c r="F75" s="189"/>
      <c r="H75" s="194"/>
      <c r="I75" s="194"/>
    </row>
    <row r="76" spans="2:9" ht="41.25" customHeight="1">
      <c r="B76" s="192"/>
      <c r="C76" s="193" t="s">
        <v>2817</v>
      </c>
      <c r="D76" s="194" t="s">
        <v>2818</v>
      </c>
      <c r="E76" s="244" t="s">
        <v>2819</v>
      </c>
      <c r="F76" s="189"/>
      <c r="H76" s="194"/>
      <c r="I76" s="194"/>
    </row>
    <row r="77" spans="2:9" ht="41.25" customHeight="1">
      <c r="B77" s="192"/>
      <c r="C77" s="193" t="s">
        <v>2820</v>
      </c>
      <c r="D77" s="194" t="s">
        <v>2821</v>
      </c>
      <c r="E77" s="244" t="s">
        <v>2822</v>
      </c>
      <c r="F77" s="189"/>
      <c r="H77" s="194"/>
      <c r="I77" s="194"/>
    </row>
    <row r="78" spans="2:9" ht="41.25" customHeight="1">
      <c r="B78" s="192"/>
      <c r="C78" s="56" t="s">
        <v>2823</v>
      </c>
      <c r="D78" s="194" t="s">
        <v>2821</v>
      </c>
      <c r="E78" s="194" t="s">
        <v>2824</v>
      </c>
      <c r="F78" s="189"/>
      <c r="H78" s="194"/>
      <c r="I78" s="194"/>
    </row>
    <row r="79" spans="2:9" ht="41.25" customHeight="1">
      <c r="B79" s="192"/>
      <c r="C79" s="264" t="s">
        <v>2825</v>
      </c>
      <c r="D79" s="194" t="s">
        <v>2826</v>
      </c>
      <c r="E79" s="194" t="s">
        <v>2827</v>
      </c>
      <c r="F79" s="189"/>
      <c r="H79" s="194"/>
      <c r="I79" s="194"/>
    </row>
    <row r="80" spans="2:9" ht="41.25" customHeight="1">
      <c r="B80" s="192"/>
      <c r="C80" s="314" t="s">
        <v>2828</v>
      </c>
      <c r="D80" s="313" t="s">
        <v>2829</v>
      </c>
      <c r="E80" s="313" t="s">
        <v>2830</v>
      </c>
      <c r="F80" s="189"/>
      <c r="H80" s="313"/>
      <c r="I80" s="313" t="s">
        <v>2571</v>
      </c>
    </row>
    <row r="81" spans="2:9" ht="41.25" customHeight="1">
      <c r="B81" s="192"/>
      <c r="C81" s="314" t="s">
        <v>2831</v>
      </c>
      <c r="D81" s="313" t="s">
        <v>2832</v>
      </c>
      <c r="E81" s="313" t="s">
        <v>2833</v>
      </c>
      <c r="F81" s="189"/>
      <c r="H81" s="313"/>
      <c r="I81" s="313" t="s">
        <v>2571</v>
      </c>
    </row>
    <row r="82" spans="2:9" ht="41.25" customHeight="1">
      <c r="B82" s="192"/>
      <c r="C82" s="314" t="s">
        <v>2834</v>
      </c>
      <c r="D82" s="313" t="s">
        <v>2835</v>
      </c>
      <c r="E82" s="313" t="s">
        <v>2836</v>
      </c>
      <c r="F82" s="189"/>
      <c r="H82" s="313"/>
      <c r="I82" s="313" t="s">
        <v>2571</v>
      </c>
    </row>
    <row r="83" spans="2:9" ht="41.25" customHeight="1">
      <c r="B83" s="192"/>
      <c r="C83" s="316" t="s">
        <v>2837</v>
      </c>
      <c r="D83" s="315" t="s">
        <v>2838</v>
      </c>
      <c r="E83" s="315" t="s">
        <v>2839</v>
      </c>
      <c r="F83" s="189"/>
      <c r="H83" s="315"/>
      <c r="I83" s="315" t="s">
        <v>2571</v>
      </c>
    </row>
    <row r="84" spans="2:9" ht="41.25" customHeight="1">
      <c r="B84" s="192"/>
      <c r="C84" s="316" t="s">
        <v>2840</v>
      </c>
      <c r="D84" s="315" t="s">
        <v>2841</v>
      </c>
      <c r="E84" s="315" t="s">
        <v>2842</v>
      </c>
      <c r="F84" s="189"/>
      <c r="H84" s="315"/>
      <c r="I84" s="315" t="s">
        <v>2571</v>
      </c>
    </row>
    <row r="85" spans="2:9" ht="41.25" customHeight="1">
      <c r="B85" s="192"/>
      <c r="C85" s="316" t="s">
        <v>2843</v>
      </c>
      <c r="D85" s="315" t="s">
        <v>2844</v>
      </c>
      <c r="E85" s="315" t="s">
        <v>2845</v>
      </c>
      <c r="F85" s="189"/>
      <c r="H85" s="315"/>
      <c r="I85" s="315" t="s">
        <v>2571</v>
      </c>
    </row>
    <row r="86" spans="2:9" ht="41.25" customHeight="1">
      <c r="B86" s="192"/>
      <c r="C86" s="316" t="s">
        <v>2846</v>
      </c>
      <c r="D86" s="315" t="s">
        <v>2847</v>
      </c>
      <c r="E86" s="315" t="s">
        <v>2848</v>
      </c>
      <c r="F86" s="189"/>
      <c r="H86" s="315"/>
      <c r="I86" s="315" t="s">
        <v>2571</v>
      </c>
    </row>
    <row r="87" spans="2:9" ht="41.25" customHeight="1">
      <c r="B87" s="192"/>
      <c r="C87" s="316" t="s">
        <v>2849</v>
      </c>
      <c r="D87" s="315" t="s">
        <v>2850</v>
      </c>
      <c r="E87" s="315" t="s">
        <v>2851</v>
      </c>
      <c r="F87" s="189"/>
      <c r="H87" s="315"/>
      <c r="I87" s="315" t="s">
        <v>2571</v>
      </c>
    </row>
    <row r="88" spans="2:9" ht="41.25" customHeight="1">
      <c r="B88" s="192"/>
      <c r="C88" s="314" t="s">
        <v>2852</v>
      </c>
      <c r="D88" s="313" t="s">
        <v>2853</v>
      </c>
      <c r="E88" s="313" t="s">
        <v>2854</v>
      </c>
      <c r="F88" s="189"/>
      <c r="H88" s="313"/>
      <c r="I88" s="313" t="s">
        <v>2571</v>
      </c>
    </row>
    <row r="89" spans="2:9" ht="41.25" customHeight="1">
      <c r="B89" s="192"/>
      <c r="C89" s="335" t="s">
        <v>2855</v>
      </c>
      <c r="D89" s="336" t="s">
        <v>2782</v>
      </c>
      <c r="E89" s="336" t="s">
        <v>2856</v>
      </c>
      <c r="F89" s="189" t="s">
        <v>2857</v>
      </c>
      <c r="H89" s="336"/>
      <c r="I89" s="336" t="s">
        <v>2571</v>
      </c>
    </row>
    <row r="90" spans="2:9" ht="41.25" customHeight="1">
      <c r="B90" s="192"/>
      <c r="C90" s="314" t="s">
        <v>2858</v>
      </c>
      <c r="D90" s="405" t="s">
        <v>2859</v>
      </c>
      <c r="E90" s="405" t="s">
        <v>2860</v>
      </c>
      <c r="F90" s="189"/>
      <c r="H90" s="336" t="s">
        <v>2571</v>
      </c>
      <c r="I90" s="336"/>
    </row>
    <row r="91" spans="2:9" ht="41.25" customHeight="1">
      <c r="B91" s="192"/>
      <c r="C91" s="335" t="s">
        <v>2861</v>
      </c>
      <c r="D91" s="406" t="s">
        <v>2862</v>
      </c>
      <c r="E91" s="406" t="s">
        <v>2863</v>
      </c>
      <c r="F91" s="189"/>
      <c r="H91" s="313" t="s">
        <v>2571</v>
      </c>
      <c r="I91" s="313"/>
    </row>
    <row r="92" spans="2:9" ht="41.25" customHeight="1">
      <c r="B92" s="192"/>
      <c r="C92" s="335" t="s">
        <v>2864</v>
      </c>
      <c r="D92" s="405" t="s">
        <v>2865</v>
      </c>
      <c r="E92" s="405" t="s">
        <v>2866</v>
      </c>
      <c r="F92" s="189"/>
      <c r="H92" s="336" t="s">
        <v>2571</v>
      </c>
      <c r="I92" s="315"/>
    </row>
    <row r="93" spans="2:9" ht="41.25" customHeight="1">
      <c r="B93" s="192"/>
      <c r="C93" s="314" t="s">
        <v>2867</v>
      </c>
      <c r="D93" s="406" t="s">
        <v>2868</v>
      </c>
      <c r="E93" s="413" t="s">
        <v>2869</v>
      </c>
      <c r="F93" s="189"/>
      <c r="H93" s="411" t="s">
        <v>2571</v>
      </c>
      <c r="I93" s="313"/>
    </row>
    <row r="94" spans="2:9" ht="41.25" customHeight="1">
      <c r="B94" s="192"/>
      <c r="C94" s="314" t="s">
        <v>2870</v>
      </c>
      <c r="D94" s="405" t="s">
        <v>2871</v>
      </c>
      <c r="E94" s="405" t="s">
        <v>2872</v>
      </c>
      <c r="F94" s="57"/>
      <c r="H94" s="313" t="s">
        <v>2571</v>
      </c>
      <c r="I94" s="313"/>
    </row>
    <row r="95" spans="2:9" ht="41.25" customHeight="1">
      <c r="B95" s="192"/>
      <c r="C95" s="314" t="s">
        <v>2873</v>
      </c>
      <c r="D95" s="346" t="s">
        <v>2874</v>
      </c>
      <c r="E95" s="346" t="s">
        <v>2875</v>
      </c>
      <c r="F95" s="57"/>
      <c r="H95" s="313" t="s">
        <v>2571</v>
      </c>
      <c r="I95" s="313"/>
    </row>
    <row r="96" spans="2:9" ht="41.25" customHeight="1">
      <c r="B96" s="192"/>
      <c r="C96" s="314" t="s">
        <v>2876</v>
      </c>
      <c r="D96" s="406" t="s">
        <v>2877</v>
      </c>
      <c r="E96" s="346" t="s">
        <v>2878</v>
      </c>
      <c r="F96" s="189"/>
      <c r="H96" s="313" t="s">
        <v>2571</v>
      </c>
      <c r="I96" s="304"/>
    </row>
    <row r="97" spans="2:9" ht="41.25" customHeight="1">
      <c r="B97" s="192"/>
      <c r="C97" s="314" t="s">
        <v>2879</v>
      </c>
      <c r="D97" s="406" t="s">
        <v>2880</v>
      </c>
      <c r="E97" s="346" t="s">
        <v>2881</v>
      </c>
      <c r="F97" s="189"/>
      <c r="H97" s="313" t="s">
        <v>2571</v>
      </c>
      <c r="I97" s="304"/>
    </row>
    <row r="98" spans="2:9" ht="41.25" customHeight="1">
      <c r="B98" s="192"/>
      <c r="C98" s="314" t="s">
        <v>2882</v>
      </c>
      <c r="D98" s="405" t="s">
        <v>2883</v>
      </c>
      <c r="E98" s="414" t="s">
        <v>2884</v>
      </c>
      <c r="F98" s="59"/>
      <c r="H98" s="336" t="s">
        <v>2571</v>
      </c>
      <c r="I98" s="412"/>
    </row>
    <row r="99" spans="2:9" ht="41.25" customHeight="1">
      <c r="B99" s="1418" t="s">
        <v>2885</v>
      </c>
      <c r="C99" s="320" t="s">
        <v>2886</v>
      </c>
      <c r="D99" s="317" t="s">
        <v>2887</v>
      </c>
      <c r="E99" s="319" t="s">
        <v>2888</v>
      </c>
      <c r="F99" s="318" t="s">
        <v>2889</v>
      </c>
      <c r="H99" s="317"/>
      <c r="I99" s="317" t="s">
        <v>2890</v>
      </c>
    </row>
    <row r="100" spans="2:9" ht="41.25" customHeight="1">
      <c r="B100" s="1419"/>
      <c r="C100" s="316" t="s">
        <v>2891</v>
      </c>
      <c r="D100" s="315" t="s">
        <v>2892</v>
      </c>
      <c r="E100" s="315" t="s">
        <v>2893</v>
      </c>
      <c r="F100" s="321" t="s">
        <v>2894</v>
      </c>
      <c r="H100" s="315"/>
      <c r="I100" s="315" t="s">
        <v>2571</v>
      </c>
    </row>
    <row r="101" spans="2:9" ht="41.25" customHeight="1">
      <c r="B101" s="1419"/>
      <c r="C101" s="316" t="s">
        <v>2895</v>
      </c>
      <c r="D101" s="315" t="s">
        <v>2896</v>
      </c>
      <c r="E101" s="315" t="s">
        <v>2897</v>
      </c>
      <c r="F101" s="321" t="s">
        <v>2898</v>
      </c>
      <c r="H101" s="315"/>
      <c r="I101" s="315" t="s">
        <v>2571</v>
      </c>
    </row>
    <row r="102" spans="2:9" ht="41.25" customHeight="1">
      <c r="B102" s="1419"/>
      <c r="C102" s="316" t="s">
        <v>2899</v>
      </c>
      <c r="D102" s="315" t="s">
        <v>2900</v>
      </c>
      <c r="E102" s="315" t="s">
        <v>2901</v>
      </c>
      <c r="F102" s="321" t="s">
        <v>2902</v>
      </c>
      <c r="H102" s="315"/>
      <c r="I102" s="315" t="s">
        <v>2571</v>
      </c>
    </row>
    <row r="103" spans="2:9" ht="41.25" customHeight="1">
      <c r="B103" s="947" t="s">
        <v>2903</v>
      </c>
      <c r="C103" s="945" t="s">
        <v>2904</v>
      </c>
      <c r="D103" s="948" t="s">
        <v>2905</v>
      </c>
      <c r="E103" s="949" t="s">
        <v>2906</v>
      </c>
      <c r="F103" s="946" t="s">
        <v>2907</v>
      </c>
      <c r="H103" s="948"/>
      <c r="I103" s="948" t="s">
        <v>2571</v>
      </c>
    </row>
    <row r="104" spans="2:9" ht="41.25" customHeight="1">
      <c r="B104" s="1418" t="s">
        <v>2908</v>
      </c>
      <c r="C104" s="320" t="s">
        <v>2909</v>
      </c>
      <c r="D104" s="343" t="s">
        <v>2910</v>
      </c>
      <c r="E104" s="344" t="s">
        <v>2911</v>
      </c>
      <c r="F104" s="318" t="s">
        <v>2912</v>
      </c>
      <c r="H104" s="317" t="s">
        <v>2890</v>
      </c>
      <c r="I104" s="317"/>
    </row>
    <row r="105" spans="2:9" ht="41.25" customHeight="1">
      <c r="B105" s="1419"/>
      <c r="C105" s="316" t="s">
        <v>2913</v>
      </c>
      <c r="D105" s="345" t="s">
        <v>2914</v>
      </c>
      <c r="E105" s="346" t="s">
        <v>2915</v>
      </c>
      <c r="F105" s="321" t="s">
        <v>2916</v>
      </c>
      <c r="H105" s="315" t="s">
        <v>2571</v>
      </c>
      <c r="I105" s="315"/>
    </row>
    <row r="106" spans="2:9" ht="41.25" customHeight="1">
      <c r="B106" s="1419"/>
      <c r="C106" s="316" t="s">
        <v>2917</v>
      </c>
      <c r="D106" s="347" t="s">
        <v>2918</v>
      </c>
      <c r="E106" s="347" t="s">
        <v>2919</v>
      </c>
      <c r="F106" s="321" t="s">
        <v>2920</v>
      </c>
      <c r="H106" s="315" t="s">
        <v>2571</v>
      </c>
      <c r="I106" s="315"/>
    </row>
    <row r="107" spans="2:9" ht="41.25" customHeight="1">
      <c r="B107" s="1419"/>
      <c r="C107" s="316" t="s">
        <v>2921</v>
      </c>
      <c r="D107" s="347" t="s">
        <v>2922</v>
      </c>
      <c r="E107" s="347" t="s">
        <v>2923</v>
      </c>
      <c r="F107" s="321" t="s">
        <v>2924</v>
      </c>
      <c r="H107" s="315" t="s">
        <v>2571</v>
      </c>
      <c r="I107" s="315"/>
    </row>
    <row r="108" spans="2:9" ht="41.25" customHeight="1">
      <c r="B108" s="1419"/>
      <c r="C108" s="316" t="s">
        <v>2925</v>
      </c>
      <c r="D108" s="347" t="s">
        <v>2926</v>
      </c>
      <c r="E108" s="347" t="s">
        <v>2927</v>
      </c>
      <c r="F108" s="321" t="s">
        <v>2928</v>
      </c>
      <c r="H108" s="315" t="s">
        <v>2571</v>
      </c>
      <c r="I108" s="315"/>
    </row>
    <row r="109" spans="2:9" ht="41.25" customHeight="1">
      <c r="B109" s="1419"/>
      <c r="C109" s="316" t="s">
        <v>2929</v>
      </c>
      <c r="D109" s="347" t="s">
        <v>2930</v>
      </c>
      <c r="E109" s="347" t="s">
        <v>2931</v>
      </c>
      <c r="F109" s="321" t="s">
        <v>2932</v>
      </c>
      <c r="H109" s="315" t="s">
        <v>2571</v>
      </c>
      <c r="I109" s="315"/>
    </row>
    <row r="110" spans="2:9" ht="41.25" customHeight="1">
      <c r="B110" s="1419"/>
      <c r="C110" s="316" t="s">
        <v>2933</v>
      </c>
      <c r="D110" s="347" t="s">
        <v>2934</v>
      </c>
      <c r="E110" s="347" t="s">
        <v>2935</v>
      </c>
      <c r="F110" s="321" t="s">
        <v>2936</v>
      </c>
      <c r="H110" s="315" t="s">
        <v>2571</v>
      </c>
      <c r="I110" s="315"/>
    </row>
    <row r="111" spans="2:9" ht="41.25" customHeight="1">
      <c r="B111" s="1419"/>
      <c r="C111" s="316" t="s">
        <v>2937</v>
      </c>
      <c r="D111" s="347" t="s">
        <v>2938</v>
      </c>
      <c r="E111" s="347" t="s">
        <v>2939</v>
      </c>
      <c r="F111" s="321" t="s">
        <v>2940</v>
      </c>
      <c r="H111" s="315" t="s">
        <v>2571</v>
      </c>
      <c r="I111" s="315"/>
    </row>
    <row r="112" spans="2:9" ht="41.25" customHeight="1">
      <c r="B112" s="1419"/>
      <c r="C112" s="316" t="s">
        <v>2941</v>
      </c>
      <c r="D112" s="347" t="s">
        <v>2942</v>
      </c>
      <c r="E112" s="347" t="s">
        <v>2943</v>
      </c>
      <c r="F112" s="321" t="s">
        <v>2944</v>
      </c>
      <c r="H112" s="315" t="s">
        <v>2571</v>
      </c>
      <c r="I112" s="315"/>
    </row>
    <row r="113" spans="2:9" ht="200.1" customHeight="1">
      <c r="B113" s="1423"/>
      <c r="C113" s="393" t="s">
        <v>2945</v>
      </c>
      <c r="D113" s="348" t="s">
        <v>2946</v>
      </c>
      <c r="E113" s="348" t="s">
        <v>2947</v>
      </c>
      <c r="F113" s="308" t="s">
        <v>2948</v>
      </c>
      <c r="H113" s="312" t="s">
        <v>2571</v>
      </c>
      <c r="I113" s="312"/>
    </row>
    <row r="114" spans="2:9" ht="33.75" customHeight="1">
      <c r="B114" s="392" t="s">
        <v>2949</v>
      </c>
      <c r="C114" s="393" t="s">
        <v>2950</v>
      </c>
      <c r="D114" s="348" t="s">
        <v>2951</v>
      </c>
      <c r="E114" s="348" t="s">
        <v>2952</v>
      </c>
      <c r="F114" s="308"/>
      <c r="H114" s="312" t="s">
        <v>2571</v>
      </c>
      <c r="I114" s="312"/>
    </row>
  </sheetData>
  <mergeCells count="14">
    <mergeCell ref="B104:B113"/>
    <mergeCell ref="F41:F42"/>
    <mergeCell ref="F57:F58"/>
    <mergeCell ref="B57:B59"/>
    <mergeCell ref="B38:B40"/>
    <mergeCell ref="B41:B42"/>
    <mergeCell ref="B12:B14"/>
    <mergeCell ref="B3:B11"/>
    <mergeCell ref="B99:B102"/>
    <mergeCell ref="B27:B28"/>
    <mergeCell ref="B29:B30"/>
    <mergeCell ref="B16:B26"/>
    <mergeCell ref="B43:B56"/>
    <mergeCell ref="B31:B36"/>
  </mergeCells>
  <phoneticPr fontId="3"/>
  <pageMargins left="0.25" right="0.25" top="0.75" bottom="0.75" header="0.3" footer="0.3"/>
  <pageSetup paperSize="9" scale="20" orientation="landscape"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pageSetUpPr fitToPage="1"/>
  </sheetPr>
  <dimension ref="A1:BA129"/>
  <sheetViews>
    <sheetView zoomScale="70" zoomScaleNormal="70" workbookViewId="0">
      <selection sqref="A1:XFD1048576"/>
    </sheetView>
  </sheetViews>
  <sheetFormatPr defaultColWidth="9" defaultRowHeight="13.2"/>
  <cols>
    <col min="1" max="1" width="4.88671875" style="15" customWidth="1"/>
    <col min="2" max="2" width="40.77734375" style="16" bestFit="1" customWidth="1"/>
    <col min="3" max="3" width="59.33203125" style="16" bestFit="1" customWidth="1"/>
    <col min="4" max="4" width="43.6640625" style="16" bestFit="1" customWidth="1"/>
    <col min="5" max="6" width="40.6640625" style="16" customWidth="1"/>
    <col min="7" max="7" width="59" style="16" bestFit="1" customWidth="1"/>
    <col min="8" max="8" width="41.88671875" style="16" bestFit="1" customWidth="1"/>
    <col min="9" max="9" width="26" style="16" bestFit="1" customWidth="1"/>
    <col min="10" max="10" width="37" style="16" bestFit="1" customWidth="1"/>
    <col min="11" max="11" width="76.77734375" style="16" customWidth="1"/>
    <col min="12" max="12" width="21.6640625" style="16" customWidth="1"/>
    <col min="13" max="13" width="44.44140625" style="16" bestFit="1" customWidth="1"/>
    <col min="14" max="14" width="54.6640625" style="15" bestFit="1" customWidth="1"/>
    <col min="15" max="15" width="45.6640625" style="15" bestFit="1" customWidth="1"/>
    <col min="16" max="16" width="26.21875" style="15" bestFit="1" customWidth="1"/>
    <col min="17" max="17" width="16.21875" style="15" bestFit="1" customWidth="1"/>
    <col min="18" max="18" width="35.109375" style="15" customWidth="1"/>
    <col min="19" max="19" width="15" style="15" bestFit="1" customWidth="1"/>
    <col min="20" max="20" width="15" style="15" customWidth="1"/>
    <col min="21" max="21" width="16.44140625" style="15" bestFit="1" customWidth="1"/>
    <col min="22" max="22" width="31" style="15" bestFit="1" customWidth="1"/>
    <col min="23" max="23" width="53.88671875" style="15" bestFit="1" customWidth="1"/>
    <col min="24" max="24" width="40.6640625" style="15" customWidth="1"/>
    <col min="25" max="25" width="47.6640625" style="15" customWidth="1"/>
    <col min="26" max="16384" width="9" style="15"/>
  </cols>
  <sheetData>
    <row r="1" spans="1:17" ht="20.100000000000001" customHeight="1">
      <c r="B1" s="121" t="s">
        <v>2953</v>
      </c>
    </row>
    <row r="2" spans="1:17">
      <c r="A2" s="15" t="s">
        <v>2954</v>
      </c>
      <c r="M2" s="15"/>
    </row>
    <row r="3" spans="1:17">
      <c r="B3" s="390" t="s">
        <v>2955</v>
      </c>
      <c r="C3" s="390" t="s">
        <v>2956</v>
      </c>
      <c r="D3" s="390" t="s">
        <v>2957</v>
      </c>
      <c r="E3" s="390" t="s">
        <v>2958</v>
      </c>
      <c r="F3" s="113" t="s">
        <v>2959</v>
      </c>
      <c r="G3" s="390" t="s">
        <v>2960</v>
      </c>
      <c r="H3" s="390" t="s">
        <v>2961</v>
      </c>
      <c r="I3" s="390" t="s">
        <v>2962</v>
      </c>
      <c r="J3" s="390" t="s">
        <v>2963</v>
      </c>
      <c r="K3" s="390" t="s">
        <v>2964</v>
      </c>
      <c r="L3" s="390" t="s">
        <v>2965</v>
      </c>
      <c r="M3" s="390" t="s">
        <v>2966</v>
      </c>
      <c r="N3" s="391" t="s">
        <v>2967</v>
      </c>
      <c r="O3" s="390" t="s">
        <v>2968</v>
      </c>
      <c r="P3" s="390"/>
      <c r="Q3" s="390"/>
    </row>
    <row r="4" spans="1:17">
      <c r="B4" s="122">
        <v>0</v>
      </c>
      <c r="C4" s="122">
        <v>0</v>
      </c>
      <c r="D4" s="114" t="s">
        <v>662</v>
      </c>
      <c r="E4" s="114" t="s">
        <v>170</v>
      </c>
      <c r="F4" s="114" t="s">
        <v>518</v>
      </c>
      <c r="G4" s="114">
        <v>9</v>
      </c>
      <c r="H4" s="114" t="s">
        <v>202</v>
      </c>
      <c r="I4" s="114" t="s">
        <v>2969</v>
      </c>
      <c r="J4" s="114" t="s">
        <v>172</v>
      </c>
      <c r="K4" s="114" t="s">
        <v>168</v>
      </c>
      <c r="L4" s="114">
        <v>0</v>
      </c>
      <c r="M4" s="124" t="s">
        <v>157</v>
      </c>
      <c r="N4" s="124" t="s">
        <v>157</v>
      </c>
      <c r="O4" s="114" t="s">
        <v>518</v>
      </c>
    </row>
    <row r="5" spans="1:17">
      <c r="B5" s="122">
        <v>1</v>
      </c>
      <c r="C5" s="122">
        <v>1</v>
      </c>
      <c r="D5" s="112" t="s">
        <v>2970</v>
      </c>
      <c r="E5" s="112"/>
      <c r="F5" s="111" t="s">
        <v>157</v>
      </c>
      <c r="G5" s="111">
        <v>8</v>
      </c>
      <c r="H5" s="111" t="s">
        <v>2971</v>
      </c>
      <c r="I5" s="111" t="s">
        <v>2972</v>
      </c>
      <c r="J5" s="111" t="s">
        <v>178</v>
      </c>
      <c r="K5" s="111" t="s">
        <v>355</v>
      </c>
      <c r="L5" s="111">
        <v>1</v>
      </c>
      <c r="M5" s="91"/>
      <c r="N5" s="261"/>
      <c r="O5" s="111" t="s">
        <v>157</v>
      </c>
    </row>
    <row r="6" spans="1:17">
      <c r="B6" s="122">
        <v>2</v>
      </c>
      <c r="C6" s="122">
        <v>2</v>
      </c>
      <c r="E6" s="15"/>
      <c r="F6" s="128"/>
      <c r="G6" s="111">
        <v>7</v>
      </c>
      <c r="H6" s="128"/>
      <c r="I6" s="111" t="s">
        <v>167</v>
      </c>
      <c r="J6" s="128"/>
      <c r="K6" s="111" t="s">
        <v>174</v>
      </c>
      <c r="L6" s="111">
        <v>2</v>
      </c>
      <c r="M6" s="15"/>
      <c r="O6" s="67"/>
    </row>
    <row r="7" spans="1:17">
      <c r="B7" s="122">
        <v>3</v>
      </c>
      <c r="C7" s="122">
        <v>3</v>
      </c>
      <c r="E7" s="15"/>
      <c r="G7" s="111">
        <v>6</v>
      </c>
      <c r="I7" s="111" t="s">
        <v>2973</v>
      </c>
      <c r="K7" s="128"/>
      <c r="L7" s="111">
        <v>3</v>
      </c>
      <c r="M7" s="15"/>
    </row>
    <row r="8" spans="1:17">
      <c r="B8" s="122">
        <v>4</v>
      </c>
      <c r="C8" s="122">
        <v>4</v>
      </c>
      <c r="E8" s="15"/>
      <c r="G8" s="111" t="s">
        <v>166</v>
      </c>
      <c r="I8" s="111" t="s">
        <v>173</v>
      </c>
      <c r="L8" s="128"/>
      <c r="M8" s="15"/>
    </row>
    <row r="9" spans="1:17">
      <c r="B9" s="122">
        <v>5</v>
      </c>
      <c r="C9" s="123">
        <v>5</v>
      </c>
      <c r="E9" s="15"/>
      <c r="G9" s="128"/>
      <c r="I9" s="128"/>
      <c r="M9" s="15"/>
    </row>
    <row r="10" spans="1:17">
      <c r="B10" s="122">
        <v>6</v>
      </c>
      <c r="E10" s="15"/>
      <c r="M10" s="15"/>
    </row>
    <row r="11" spans="1:17">
      <c r="B11" s="122">
        <v>7</v>
      </c>
      <c r="E11" s="15"/>
      <c r="M11" s="15"/>
    </row>
    <row r="12" spans="1:17">
      <c r="B12" s="122">
        <v>8</v>
      </c>
      <c r="E12" s="15"/>
      <c r="M12" s="15"/>
    </row>
    <row r="13" spans="1:17">
      <c r="B13" s="122">
        <v>9</v>
      </c>
      <c r="E13" s="15"/>
      <c r="M13" s="15"/>
    </row>
    <row r="14" spans="1:17">
      <c r="B14" s="122">
        <v>10</v>
      </c>
      <c r="E14" s="15"/>
      <c r="M14" s="15"/>
    </row>
    <row r="15" spans="1:17">
      <c r="B15" s="122">
        <v>11</v>
      </c>
      <c r="E15" s="15"/>
      <c r="M15" s="15"/>
    </row>
    <row r="16" spans="1:17">
      <c r="B16" s="122">
        <v>12</v>
      </c>
      <c r="E16" s="15"/>
      <c r="M16" s="15"/>
    </row>
    <row r="17" spans="2:13">
      <c r="B17" s="122">
        <v>13</v>
      </c>
      <c r="E17" s="15"/>
      <c r="M17" s="15"/>
    </row>
    <row r="18" spans="2:13">
      <c r="B18" s="122">
        <v>14</v>
      </c>
      <c r="E18" s="15"/>
      <c r="M18" s="15"/>
    </row>
    <row r="19" spans="2:13">
      <c r="B19" s="122">
        <v>15</v>
      </c>
      <c r="E19" s="15"/>
      <c r="M19" s="15"/>
    </row>
    <row r="20" spans="2:13">
      <c r="B20" s="122">
        <v>16</v>
      </c>
      <c r="E20" s="15"/>
      <c r="M20" s="15"/>
    </row>
    <row r="21" spans="2:13">
      <c r="B21" s="122">
        <v>17</v>
      </c>
      <c r="E21" s="15"/>
      <c r="M21" s="15"/>
    </row>
    <row r="22" spans="2:13">
      <c r="B22" s="122">
        <v>18</v>
      </c>
      <c r="E22" s="15"/>
      <c r="M22" s="15"/>
    </row>
    <row r="23" spans="2:13">
      <c r="B23" s="122">
        <v>19</v>
      </c>
      <c r="E23" s="15"/>
      <c r="M23" s="15"/>
    </row>
    <row r="24" spans="2:13">
      <c r="B24" s="122">
        <v>20</v>
      </c>
      <c r="E24" s="15"/>
      <c r="M24" s="15"/>
    </row>
    <row r="25" spans="2:13">
      <c r="B25" s="122">
        <v>21</v>
      </c>
      <c r="E25" s="15"/>
      <c r="M25" s="15"/>
    </row>
    <row r="26" spans="2:13">
      <c r="B26" s="122">
        <v>22</v>
      </c>
      <c r="E26" s="15"/>
      <c r="M26" s="15"/>
    </row>
    <row r="27" spans="2:13">
      <c r="B27" s="122">
        <v>23</v>
      </c>
      <c r="E27" s="15"/>
      <c r="M27" s="15"/>
    </row>
    <row r="28" spans="2:13">
      <c r="B28" s="122">
        <v>24</v>
      </c>
      <c r="E28" s="15"/>
      <c r="M28" s="15"/>
    </row>
    <row r="29" spans="2:13">
      <c r="B29" s="122">
        <v>25</v>
      </c>
      <c r="E29" s="15"/>
      <c r="M29" s="15"/>
    </row>
    <row r="30" spans="2:13">
      <c r="B30" s="122">
        <v>26</v>
      </c>
      <c r="E30" s="15"/>
      <c r="M30" s="15"/>
    </row>
    <row r="31" spans="2:13">
      <c r="B31" s="122">
        <v>27</v>
      </c>
      <c r="E31" s="15"/>
      <c r="M31" s="15"/>
    </row>
    <row r="32" spans="2:13">
      <c r="B32" s="122">
        <v>28</v>
      </c>
      <c r="E32" s="15"/>
      <c r="M32" s="15"/>
    </row>
    <row r="33" spans="1:17">
      <c r="B33" s="122">
        <v>29</v>
      </c>
      <c r="E33" s="15"/>
      <c r="M33" s="15"/>
    </row>
    <row r="34" spans="1:17">
      <c r="B34" s="122">
        <v>30</v>
      </c>
      <c r="E34" s="15"/>
      <c r="M34" s="15"/>
    </row>
    <row r="35" spans="1:17">
      <c r="B35" s="122">
        <v>31</v>
      </c>
      <c r="E35" s="15"/>
      <c r="M35" s="15"/>
    </row>
    <row r="36" spans="1:17">
      <c r="B36" s="123">
        <v>32</v>
      </c>
      <c r="E36" s="15"/>
      <c r="M36" s="15"/>
    </row>
    <row r="37" spans="1:17">
      <c r="E37" s="15"/>
      <c r="M37" s="15"/>
    </row>
    <row r="38" spans="1:17">
      <c r="A38" s="15" t="s">
        <v>2974</v>
      </c>
      <c r="M38" s="15"/>
    </row>
    <row r="39" spans="1:17">
      <c r="B39" s="390" t="s">
        <v>2975</v>
      </c>
      <c r="C39" s="113" t="s">
        <v>2976</v>
      </c>
      <c r="D39" s="390" t="s">
        <v>2977</v>
      </c>
      <c r="E39" s="390" t="s">
        <v>2978</v>
      </c>
      <c r="F39" s="390" t="s">
        <v>2979</v>
      </c>
      <c r="G39" s="390"/>
      <c r="H39" s="390"/>
      <c r="I39" s="390"/>
      <c r="J39" s="390"/>
      <c r="K39" s="390"/>
      <c r="L39" s="390"/>
      <c r="M39" s="390"/>
      <c r="N39" s="390"/>
      <c r="O39" s="390"/>
      <c r="P39" s="390"/>
      <c r="Q39" s="390"/>
    </row>
    <row r="40" spans="1:17">
      <c r="B40" s="111" t="s">
        <v>2980</v>
      </c>
      <c r="C40" s="114" t="s">
        <v>2981</v>
      </c>
      <c r="D40" s="114" t="s">
        <v>2981</v>
      </c>
      <c r="E40" s="111" t="s">
        <v>2980</v>
      </c>
      <c r="F40" s="114" t="s">
        <v>518</v>
      </c>
      <c r="M40" s="15"/>
    </row>
    <row r="41" spans="1:17">
      <c r="B41" s="111" t="s">
        <v>2982</v>
      </c>
      <c r="C41" s="111" t="s">
        <v>2983</v>
      </c>
      <c r="D41" s="111" t="s">
        <v>2983</v>
      </c>
      <c r="E41" s="111" t="s">
        <v>2984</v>
      </c>
      <c r="F41" s="111" t="s">
        <v>159</v>
      </c>
      <c r="M41" s="15"/>
    </row>
    <row r="42" spans="1:17">
      <c r="B42" s="128"/>
      <c r="C42" s="132" t="s">
        <v>2985</v>
      </c>
      <c r="D42" s="128"/>
      <c r="E42" s="128"/>
      <c r="F42" s="128"/>
    </row>
    <row r="43" spans="1:17">
      <c r="C43" s="116" t="s">
        <v>2986</v>
      </c>
    </row>
    <row r="44" spans="1:17">
      <c r="C44" s="160"/>
    </row>
    <row r="49" spans="1:18">
      <c r="A49" s="15" t="s">
        <v>2987</v>
      </c>
      <c r="L49" s="15"/>
      <c r="M49" s="15"/>
    </row>
    <row r="50" spans="1:18">
      <c r="B50" s="390" t="s">
        <v>2988</v>
      </c>
      <c r="C50" s="390" t="s">
        <v>2989</v>
      </c>
      <c r="D50" s="390" t="s">
        <v>2990</v>
      </c>
      <c r="E50" s="390" t="s">
        <v>2991</v>
      </c>
      <c r="F50" s="390" t="s">
        <v>2992</v>
      </c>
      <c r="G50" s="390" t="s">
        <v>2993</v>
      </c>
      <c r="H50" s="390" t="s">
        <v>2994</v>
      </c>
      <c r="I50" s="390" t="s">
        <v>2995</v>
      </c>
      <c r="J50" s="390" t="s">
        <v>2996</v>
      </c>
      <c r="K50" s="390" t="s">
        <v>2997</v>
      </c>
      <c r="L50" s="390" t="s">
        <v>2998</v>
      </c>
      <c r="M50" s="390" t="s">
        <v>2999</v>
      </c>
      <c r="N50" s="390" t="s">
        <v>3000</v>
      </c>
      <c r="O50" s="390"/>
      <c r="P50" s="390"/>
      <c r="Q50" s="390"/>
      <c r="R50" s="390"/>
    </row>
    <row r="51" spans="1:18">
      <c r="B51" s="122">
        <v>1</v>
      </c>
      <c r="C51" s="114" t="s">
        <v>3001</v>
      </c>
      <c r="D51" s="114" t="s">
        <v>122</v>
      </c>
      <c r="E51" s="122">
        <v>2</v>
      </c>
      <c r="F51" s="114" t="s">
        <v>886</v>
      </c>
      <c r="G51" s="115" t="s">
        <v>518</v>
      </c>
      <c r="H51" s="114" t="s">
        <v>518</v>
      </c>
      <c r="I51" s="114" t="s">
        <v>886</v>
      </c>
      <c r="J51" s="114" t="s">
        <v>886</v>
      </c>
      <c r="K51" s="114" t="s">
        <v>3002</v>
      </c>
      <c r="L51" s="114" t="s">
        <v>662</v>
      </c>
      <c r="M51" s="114" t="s">
        <v>160</v>
      </c>
      <c r="N51" s="114">
        <v>1000</v>
      </c>
    </row>
    <row r="52" spans="1:18">
      <c r="B52" s="122">
        <v>2</v>
      </c>
      <c r="C52" s="111" t="s">
        <v>231</v>
      </c>
      <c r="D52" s="111" t="s">
        <v>3003</v>
      </c>
      <c r="E52" s="122">
        <v>3</v>
      </c>
      <c r="F52" s="111" t="s">
        <v>520</v>
      </c>
      <c r="G52" s="131" t="s">
        <v>159</v>
      </c>
      <c r="H52" s="111" t="s">
        <v>159</v>
      </c>
      <c r="I52" s="111" t="s">
        <v>520</v>
      </c>
      <c r="J52" s="111" t="s">
        <v>3004</v>
      </c>
      <c r="K52" s="112" t="s">
        <v>2970</v>
      </c>
      <c r="L52" s="112" t="s">
        <v>2970</v>
      </c>
      <c r="M52" s="112"/>
      <c r="N52" s="112"/>
    </row>
    <row r="53" spans="1:18">
      <c r="B53" s="122">
        <v>3</v>
      </c>
      <c r="C53" s="111" t="s">
        <v>3005</v>
      </c>
      <c r="D53" s="92" t="s">
        <v>3006</v>
      </c>
      <c r="E53" s="122">
        <v>4</v>
      </c>
      <c r="F53" s="111" t="s">
        <v>3004</v>
      </c>
      <c r="G53" s="128"/>
      <c r="H53" s="128"/>
      <c r="I53" s="128"/>
      <c r="J53" s="128"/>
      <c r="N53" s="16"/>
      <c r="O53" s="16"/>
    </row>
    <row r="54" spans="1:18">
      <c r="B54" s="122">
        <v>4</v>
      </c>
      <c r="C54" s="111" t="s">
        <v>3007</v>
      </c>
      <c r="D54" s="112"/>
      <c r="E54" s="122">
        <v>5</v>
      </c>
      <c r="F54" s="111" t="s">
        <v>3008</v>
      </c>
    </row>
    <row r="55" spans="1:18">
      <c r="B55" s="122">
        <v>5</v>
      </c>
      <c r="C55" s="111" t="s">
        <v>3009</v>
      </c>
      <c r="D55" s="129"/>
      <c r="E55" s="122">
        <v>6</v>
      </c>
      <c r="F55" s="112"/>
    </row>
    <row r="56" spans="1:18">
      <c r="B56" s="122">
        <v>6</v>
      </c>
      <c r="C56" s="116" t="s">
        <v>157</v>
      </c>
      <c r="D56" s="129"/>
      <c r="E56" s="122">
        <v>7</v>
      </c>
    </row>
    <row r="57" spans="1:18">
      <c r="B57" s="122">
        <v>7</v>
      </c>
      <c r="C57" s="112"/>
      <c r="E57" s="123">
        <v>8</v>
      </c>
    </row>
    <row r="58" spans="1:18">
      <c r="B58" s="123">
        <v>8</v>
      </c>
      <c r="M58" s="15"/>
    </row>
    <row r="59" spans="1:18">
      <c r="N59" s="16"/>
    </row>
    <row r="60" spans="1:18">
      <c r="A60" s="15" t="s">
        <v>3010</v>
      </c>
      <c r="L60" s="15"/>
      <c r="M60" s="15"/>
    </row>
    <row r="61" spans="1:18">
      <c r="B61" s="390" t="s">
        <v>3011</v>
      </c>
      <c r="C61" s="390" t="s">
        <v>3012</v>
      </c>
      <c r="D61" s="390" t="s">
        <v>3013</v>
      </c>
      <c r="E61" s="390" t="s">
        <v>3014</v>
      </c>
      <c r="F61" s="390"/>
      <c r="G61" s="390"/>
      <c r="H61" s="390"/>
      <c r="I61" s="390"/>
      <c r="J61" s="390"/>
      <c r="K61" s="390"/>
      <c r="L61" s="390"/>
      <c r="M61" s="390"/>
      <c r="N61" s="390"/>
      <c r="O61" s="390"/>
      <c r="P61" s="390"/>
      <c r="Q61" s="390"/>
    </row>
    <row r="62" spans="1:18">
      <c r="B62" s="122">
        <v>2</v>
      </c>
      <c r="C62" s="114" t="s">
        <v>3015</v>
      </c>
      <c r="D62" s="114" t="s">
        <v>348</v>
      </c>
      <c r="E62" s="124" t="s">
        <v>157</v>
      </c>
      <c r="L62" s="15"/>
      <c r="M62" s="15"/>
    </row>
    <row r="63" spans="1:18">
      <c r="B63" s="122">
        <v>3</v>
      </c>
      <c r="C63" s="111" t="s">
        <v>3016</v>
      </c>
      <c r="D63" s="111" t="s">
        <v>343</v>
      </c>
      <c r="E63" s="128"/>
      <c r="L63" s="15"/>
      <c r="M63" s="15"/>
    </row>
    <row r="64" spans="1:18">
      <c r="B64" s="122">
        <v>4</v>
      </c>
      <c r="C64" s="111" t="s">
        <v>3017</v>
      </c>
      <c r="D64" s="116" t="s">
        <v>3018</v>
      </c>
      <c r="L64" s="15"/>
      <c r="M64" s="15"/>
    </row>
    <row r="65" spans="1:16">
      <c r="B65" s="122">
        <v>5</v>
      </c>
      <c r="C65" s="111" t="s">
        <v>3019</v>
      </c>
      <c r="D65" s="116" t="s">
        <v>157</v>
      </c>
      <c r="L65" s="15"/>
      <c r="M65" s="15"/>
    </row>
    <row r="66" spans="1:16">
      <c r="B66" s="122">
        <v>6</v>
      </c>
      <c r="C66" s="111" t="s">
        <v>3020</v>
      </c>
      <c r="D66" s="128"/>
      <c r="L66" s="15"/>
      <c r="M66" s="15"/>
    </row>
    <row r="67" spans="1:16">
      <c r="B67" s="122">
        <v>7</v>
      </c>
      <c r="C67" s="111" t="s">
        <v>3021</v>
      </c>
      <c r="L67" s="15"/>
      <c r="M67" s="15"/>
    </row>
    <row r="68" spans="1:16">
      <c r="B68" s="122">
        <v>8</v>
      </c>
      <c r="C68" s="111" t="s">
        <v>3022</v>
      </c>
      <c r="L68" s="15"/>
      <c r="M68" s="15"/>
    </row>
    <row r="69" spans="1:16">
      <c r="B69" s="122">
        <v>9</v>
      </c>
      <c r="C69" s="111" t="s">
        <v>3023</v>
      </c>
      <c r="L69" s="15"/>
      <c r="M69" s="15"/>
    </row>
    <row r="70" spans="1:16">
      <c r="B70" s="122">
        <v>10</v>
      </c>
      <c r="C70" s="111" t="s">
        <v>3024</v>
      </c>
      <c r="L70" s="15"/>
      <c r="M70" s="15"/>
    </row>
    <row r="71" spans="1:16">
      <c r="B71" s="122">
        <v>11</v>
      </c>
      <c r="C71" s="111" t="s">
        <v>3025</v>
      </c>
      <c r="L71" s="15"/>
      <c r="M71" s="15"/>
    </row>
    <row r="72" spans="1:16">
      <c r="B72" s="122">
        <v>12</v>
      </c>
      <c r="C72" s="111" t="s">
        <v>3026</v>
      </c>
      <c r="L72" s="15"/>
      <c r="M72" s="15"/>
    </row>
    <row r="73" spans="1:16">
      <c r="B73" s="122">
        <v>13</v>
      </c>
      <c r="C73" s="128"/>
    </row>
    <row r="74" spans="1:16">
      <c r="B74" s="122">
        <v>14</v>
      </c>
    </row>
    <row r="75" spans="1:16">
      <c r="B75" s="122">
        <v>15</v>
      </c>
    </row>
    <row r="76" spans="1:16">
      <c r="B76" s="123">
        <v>16</v>
      </c>
    </row>
    <row r="77" spans="1:16">
      <c r="N77" s="16"/>
    </row>
    <row r="78" spans="1:16">
      <c r="A78" s="15" t="s">
        <v>3027</v>
      </c>
      <c r="F78" s="16" t="s">
        <v>3028</v>
      </c>
      <c r="G78" s="16" t="s">
        <v>3028</v>
      </c>
      <c r="L78" s="15"/>
      <c r="M78" s="15"/>
    </row>
    <row r="79" spans="1:16">
      <c r="B79" s="390" t="s">
        <v>3029</v>
      </c>
      <c r="C79" s="390" t="s">
        <v>3030</v>
      </c>
      <c r="D79" s="390" t="s">
        <v>3031</v>
      </c>
      <c r="E79" s="390" t="s">
        <v>2964</v>
      </c>
      <c r="F79" s="390" t="s">
        <v>3032</v>
      </c>
      <c r="G79" s="390" t="s">
        <v>3033</v>
      </c>
      <c r="H79" s="390" t="s">
        <v>3034</v>
      </c>
      <c r="I79" s="390" t="s">
        <v>3035</v>
      </c>
      <c r="J79" s="390" t="s">
        <v>3036</v>
      </c>
      <c r="K79" s="390" t="s">
        <v>3037</v>
      </c>
      <c r="L79" s="390"/>
      <c r="M79" s="390"/>
      <c r="N79" s="390"/>
      <c r="O79" s="390"/>
      <c r="P79" s="390"/>
    </row>
    <row r="80" spans="1:16">
      <c r="B80" s="122">
        <v>2</v>
      </c>
      <c r="C80" s="114" t="s">
        <v>3038</v>
      </c>
      <c r="D80" s="114" t="s">
        <v>410</v>
      </c>
      <c r="E80" s="114" t="s">
        <v>468</v>
      </c>
      <c r="F80" s="115" t="s">
        <v>518</v>
      </c>
      <c r="G80" s="114" t="s">
        <v>518</v>
      </c>
      <c r="H80" s="114" t="s">
        <v>520</v>
      </c>
      <c r="I80" s="115" t="s">
        <v>518</v>
      </c>
      <c r="J80" s="114" t="s">
        <v>518</v>
      </c>
      <c r="K80" s="114" t="s">
        <v>3039</v>
      </c>
      <c r="L80" s="125"/>
      <c r="N80" s="16"/>
      <c r="O80" s="16"/>
      <c r="P80" s="16"/>
    </row>
    <row r="81" spans="1:18">
      <c r="B81" s="122">
        <v>3</v>
      </c>
      <c r="C81" s="128"/>
      <c r="D81" s="128"/>
      <c r="E81" s="111" t="s">
        <v>434</v>
      </c>
      <c r="F81" s="131" t="s">
        <v>159</v>
      </c>
      <c r="G81" s="111" t="s">
        <v>159</v>
      </c>
      <c r="H81" s="111" t="s">
        <v>3004</v>
      </c>
      <c r="I81" s="131" t="s">
        <v>159</v>
      </c>
      <c r="J81" s="111" t="s">
        <v>159</v>
      </c>
      <c r="K81" s="111" t="s">
        <v>3040</v>
      </c>
      <c r="L81" s="130"/>
      <c r="N81" s="16"/>
      <c r="O81" s="16"/>
      <c r="P81" s="16"/>
    </row>
    <row r="82" spans="1:18">
      <c r="B82" s="122">
        <v>4</v>
      </c>
      <c r="E82" s="111" t="s">
        <v>501</v>
      </c>
      <c r="F82" s="128"/>
      <c r="G82" s="128"/>
      <c r="H82" s="111" t="s">
        <v>159</v>
      </c>
      <c r="I82" s="128"/>
      <c r="J82" s="128"/>
      <c r="K82" s="128" t="s">
        <v>3041</v>
      </c>
      <c r="L82" s="130"/>
      <c r="N82" s="16"/>
      <c r="O82" s="16"/>
      <c r="P82" s="16"/>
    </row>
    <row r="83" spans="1:18">
      <c r="B83" s="122">
        <v>5</v>
      </c>
      <c r="E83" s="111" t="s">
        <v>3042</v>
      </c>
      <c r="H83" s="128"/>
      <c r="L83" s="15"/>
      <c r="N83" s="16"/>
      <c r="O83" s="16"/>
      <c r="P83" s="16"/>
    </row>
    <row r="84" spans="1:18">
      <c r="B84" s="122">
        <v>6</v>
      </c>
      <c r="E84" s="128"/>
      <c r="N84" s="16"/>
      <c r="O84" s="16"/>
      <c r="P84" s="16"/>
      <c r="Q84" s="16"/>
      <c r="R84" s="16"/>
    </row>
    <row r="85" spans="1:18">
      <c r="B85" s="122">
        <v>7</v>
      </c>
      <c r="N85" s="16"/>
      <c r="O85" s="16"/>
      <c r="P85" s="16"/>
    </row>
    <row r="86" spans="1:18">
      <c r="B86" s="122">
        <v>8</v>
      </c>
      <c r="N86" s="16"/>
      <c r="O86" s="16"/>
      <c r="P86" s="16"/>
    </row>
    <row r="87" spans="1:18">
      <c r="B87" s="122">
        <v>9</v>
      </c>
    </row>
    <row r="88" spans="1:18">
      <c r="B88" s="122">
        <v>10</v>
      </c>
    </row>
    <row r="89" spans="1:18">
      <c r="B89" s="122">
        <v>11</v>
      </c>
    </row>
    <row r="90" spans="1:18">
      <c r="B90" s="122">
        <v>12</v>
      </c>
    </row>
    <row r="91" spans="1:18">
      <c r="B91" s="122">
        <v>13</v>
      </c>
    </row>
    <row r="92" spans="1:18">
      <c r="B92" s="122">
        <v>14</v>
      </c>
    </row>
    <row r="93" spans="1:18">
      <c r="B93" s="122">
        <v>15</v>
      </c>
    </row>
    <row r="94" spans="1:18">
      <c r="B94" s="123">
        <v>16</v>
      </c>
    </row>
    <row r="96" spans="1:18">
      <c r="A96" s="15" t="s">
        <v>3043</v>
      </c>
    </row>
    <row r="97" spans="1:53">
      <c r="B97" s="390" t="s">
        <v>3044</v>
      </c>
      <c r="C97" s="390" t="s">
        <v>3045</v>
      </c>
      <c r="D97" s="390" t="s">
        <v>3046</v>
      </c>
      <c r="E97" s="390" t="s">
        <v>3047</v>
      </c>
      <c r="F97" s="442" t="s">
        <v>3048</v>
      </c>
      <c r="G97" s="390" t="s">
        <v>3049</v>
      </c>
      <c r="H97" s="390" t="s">
        <v>3050</v>
      </c>
      <c r="I97" s="390" t="s">
        <v>3051</v>
      </c>
      <c r="J97" s="390" t="s">
        <v>3052</v>
      </c>
      <c r="K97" s="390" t="s">
        <v>3053</v>
      </c>
      <c r="L97" s="390" t="s">
        <v>3054</v>
      </c>
      <c r="M97" s="390" t="s">
        <v>3055</v>
      </c>
      <c r="N97" s="390" t="s">
        <v>3056</v>
      </c>
      <c r="O97" s="258" t="s">
        <v>3057</v>
      </c>
      <c r="P97" s="390" t="s">
        <v>3058</v>
      </c>
      <c r="Q97" s="300" t="s">
        <v>3059</v>
      </c>
      <c r="R97" s="258" t="s">
        <v>3060</v>
      </c>
      <c r="S97" s="258" t="s">
        <v>2999</v>
      </c>
      <c r="T97" s="258" t="s">
        <v>3061</v>
      </c>
      <c r="U97" s="390" t="s">
        <v>3062</v>
      </c>
      <c r="V97" s="390" t="s">
        <v>3063</v>
      </c>
      <c r="W97" s="260" t="s">
        <v>3064</v>
      </c>
      <c r="X97" s="390" t="s">
        <v>2963</v>
      </c>
      <c r="Y97" s="390" t="s">
        <v>3065</v>
      </c>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row>
    <row r="98" spans="1:53">
      <c r="B98" s="122">
        <v>2</v>
      </c>
      <c r="C98" s="111" t="s">
        <v>3066</v>
      </c>
      <c r="D98" s="114" t="s">
        <v>468</v>
      </c>
      <c r="E98" s="115" t="s">
        <v>518</v>
      </c>
      <c r="F98" s="114" t="s">
        <v>518</v>
      </c>
      <c r="G98" s="114" t="s">
        <v>518</v>
      </c>
      <c r="H98" s="114" t="s">
        <v>520</v>
      </c>
      <c r="I98" s="115" t="s">
        <v>518</v>
      </c>
      <c r="J98" s="114" t="s">
        <v>518</v>
      </c>
      <c r="K98" s="122">
        <v>1</v>
      </c>
      <c r="L98" s="114" t="s">
        <v>3067</v>
      </c>
      <c r="M98" s="114" t="s">
        <v>157</v>
      </c>
      <c r="N98" s="257">
        <v>1</v>
      </c>
      <c r="O98" s="114" t="s">
        <v>3068</v>
      </c>
      <c r="P98" s="114" t="s">
        <v>3038</v>
      </c>
      <c r="Q98" s="115" t="s">
        <v>410</v>
      </c>
      <c r="R98" s="114" t="s">
        <v>155</v>
      </c>
      <c r="S98" s="115" t="s">
        <v>3069</v>
      </c>
      <c r="T98" s="114" t="s">
        <v>3070</v>
      </c>
      <c r="U98" s="124" t="s">
        <v>157</v>
      </c>
      <c r="V98" s="115" t="s">
        <v>518</v>
      </c>
      <c r="W98" s="114" t="s">
        <v>3039</v>
      </c>
      <c r="X98" s="114" t="s">
        <v>3071</v>
      </c>
      <c r="Y98" s="114" t="s">
        <v>662</v>
      </c>
    </row>
    <row r="99" spans="1:53">
      <c r="B99" s="122">
        <v>3</v>
      </c>
      <c r="C99" s="112"/>
      <c r="D99" s="111" t="s">
        <v>434</v>
      </c>
      <c r="E99" s="131" t="s">
        <v>159</v>
      </c>
      <c r="F99" s="111" t="s">
        <v>159</v>
      </c>
      <c r="G99" s="111" t="s">
        <v>159</v>
      </c>
      <c r="H99" s="111" t="s">
        <v>3004</v>
      </c>
      <c r="I99" s="131" t="s">
        <v>159</v>
      </c>
      <c r="J99" s="111" t="s">
        <v>159</v>
      </c>
      <c r="K99" s="122">
        <v>2</v>
      </c>
      <c r="L99" s="111" t="s">
        <v>3072</v>
      </c>
      <c r="M99" s="112"/>
      <c r="N99" s="257">
        <v>2</v>
      </c>
      <c r="O99" s="111" t="s">
        <v>873</v>
      </c>
      <c r="P99" s="92" t="s">
        <v>721</v>
      </c>
      <c r="Q99" s="92" t="s">
        <v>575</v>
      </c>
      <c r="R99" s="111" t="s">
        <v>3073</v>
      </c>
      <c r="S99" s="322" t="s">
        <v>157</v>
      </c>
      <c r="T99" s="116" t="s">
        <v>157</v>
      </c>
      <c r="U99" s="112"/>
      <c r="V99" s="131" t="s">
        <v>157</v>
      </c>
      <c r="W99" s="111" t="s">
        <v>3040</v>
      </c>
      <c r="X99" s="111" t="s">
        <v>178</v>
      </c>
      <c r="Y99" s="111" t="s">
        <v>3074</v>
      </c>
    </row>
    <row r="100" spans="1:53">
      <c r="B100" s="122">
        <v>4</v>
      </c>
      <c r="D100" s="111" t="s">
        <v>501</v>
      </c>
      <c r="E100" s="128"/>
      <c r="F100" s="128"/>
      <c r="G100" s="128"/>
      <c r="H100" s="111" t="s">
        <v>159</v>
      </c>
      <c r="I100" s="128"/>
      <c r="J100" s="128"/>
      <c r="K100" s="122">
        <v>3</v>
      </c>
      <c r="L100" s="112"/>
      <c r="N100" s="257">
        <v>3</v>
      </c>
      <c r="O100" s="111" t="s">
        <v>3075</v>
      </c>
      <c r="P100" s="112"/>
      <c r="Q100" s="323"/>
      <c r="R100" s="111" t="s">
        <v>176</v>
      </c>
      <c r="S100" s="303"/>
      <c r="T100" s="67"/>
      <c r="V100" s="259"/>
      <c r="W100" s="111" t="s">
        <v>3041</v>
      </c>
      <c r="X100" s="128"/>
      <c r="Y100" s="128" t="s">
        <v>3076</v>
      </c>
    </row>
    <row r="101" spans="1:53">
      <c r="B101" s="123">
        <v>5</v>
      </c>
      <c r="D101" s="111" t="s">
        <v>3042</v>
      </c>
      <c r="H101" s="128"/>
      <c r="K101" s="122">
        <v>4</v>
      </c>
      <c r="N101" s="257">
        <v>4</v>
      </c>
      <c r="O101" s="111" t="s">
        <v>157</v>
      </c>
      <c r="R101" s="111" t="s">
        <v>3077</v>
      </c>
      <c r="W101" s="333"/>
    </row>
    <row r="102" spans="1:53">
      <c r="D102" s="128"/>
      <c r="K102" s="123">
        <v>5</v>
      </c>
      <c r="N102" s="257">
        <v>5</v>
      </c>
      <c r="O102" s="112"/>
      <c r="R102" s="111" t="s">
        <v>3078</v>
      </c>
    </row>
    <row r="103" spans="1:53">
      <c r="N103" s="122">
        <v>6</v>
      </c>
      <c r="R103" s="111" t="s">
        <v>3079</v>
      </c>
    </row>
    <row r="104" spans="1:53">
      <c r="N104" s="122">
        <v>7</v>
      </c>
      <c r="R104" s="111" t="s">
        <v>3080</v>
      </c>
    </row>
    <row r="105" spans="1:53">
      <c r="N105" s="122">
        <v>8</v>
      </c>
      <c r="R105" s="111" t="s">
        <v>3081</v>
      </c>
    </row>
    <row r="106" spans="1:53">
      <c r="N106" s="122">
        <v>9</v>
      </c>
      <c r="R106" s="111" t="s">
        <v>3082</v>
      </c>
    </row>
    <row r="107" spans="1:53">
      <c r="N107" s="123">
        <v>10</v>
      </c>
      <c r="R107" s="111" t="s">
        <v>3083</v>
      </c>
    </row>
    <row r="108" spans="1:53">
      <c r="R108" s="111" t="s">
        <v>3084</v>
      </c>
    </row>
    <row r="109" spans="1:53">
      <c r="R109" s="111" t="s">
        <v>913</v>
      </c>
    </row>
    <row r="110" spans="1:53">
      <c r="R110" s="67"/>
    </row>
    <row r="112" spans="1:53">
      <c r="A112" s="15" t="s">
        <v>3085</v>
      </c>
    </row>
    <row r="113" spans="2:16">
      <c r="B113" s="390" t="s">
        <v>3086</v>
      </c>
      <c r="C113" s="390" t="s">
        <v>3087</v>
      </c>
      <c r="D113" s="390" t="s">
        <v>3088</v>
      </c>
      <c r="E113" s="390" t="s">
        <v>3089</v>
      </c>
      <c r="F113" s="390" t="s">
        <v>3090</v>
      </c>
      <c r="G113" s="390" t="s">
        <v>3091</v>
      </c>
      <c r="H113" s="390" t="s">
        <v>2963</v>
      </c>
      <c r="I113" s="390" t="s">
        <v>3092</v>
      </c>
      <c r="J113" s="390" t="s">
        <v>3093</v>
      </c>
      <c r="K113" s="390" t="s">
        <v>3094</v>
      </c>
      <c r="L113" s="391" t="s">
        <v>3095</v>
      </c>
      <c r="M113" s="390" t="s">
        <v>3096</v>
      </c>
      <c r="N113" s="390" t="s">
        <v>3097</v>
      </c>
      <c r="O113" s="390" t="s">
        <v>3098</v>
      </c>
      <c r="P113" s="16"/>
    </row>
    <row r="114" spans="2:16">
      <c r="B114" s="122">
        <v>1</v>
      </c>
      <c r="C114" s="115" t="s">
        <v>518</v>
      </c>
      <c r="D114" s="115" t="s">
        <v>3099</v>
      </c>
      <c r="E114" s="114" t="s">
        <v>3038</v>
      </c>
      <c r="F114" s="114" t="s">
        <v>410</v>
      </c>
      <c r="G114" s="114" t="s">
        <v>3100</v>
      </c>
      <c r="H114" s="114" t="s">
        <v>3101</v>
      </c>
      <c r="I114" s="124" t="s">
        <v>157</v>
      </c>
      <c r="J114" s="122">
        <v>2</v>
      </c>
      <c r="K114" s="122">
        <v>2</v>
      </c>
      <c r="L114" s="114" t="s">
        <v>3102</v>
      </c>
      <c r="M114" s="114" t="s">
        <v>3038</v>
      </c>
      <c r="N114" s="114" t="s">
        <v>410</v>
      </c>
      <c r="O114" s="122">
        <v>0</v>
      </c>
    </row>
    <row r="115" spans="2:16">
      <c r="B115" s="122">
        <v>2</v>
      </c>
      <c r="C115" s="131" t="s">
        <v>159</v>
      </c>
      <c r="D115" s="131" t="s">
        <v>3103</v>
      </c>
      <c r="E115" s="128"/>
      <c r="F115" s="128"/>
      <c r="G115" s="128" t="s">
        <v>800</v>
      </c>
      <c r="H115" s="111" t="s">
        <v>178</v>
      </c>
      <c r="I115" s="261"/>
      <c r="J115" s="122">
        <v>3</v>
      </c>
      <c r="K115" s="122">
        <v>3</v>
      </c>
      <c r="L115" s="111" t="s">
        <v>3104</v>
      </c>
      <c r="M115" s="128"/>
      <c r="N115" s="128"/>
      <c r="O115" s="122">
        <v>1</v>
      </c>
    </row>
    <row r="116" spans="2:16">
      <c r="B116" s="122">
        <v>3</v>
      </c>
      <c r="C116" s="128"/>
      <c r="D116" s="128"/>
      <c r="H116" s="128"/>
      <c r="J116" s="122">
        <v>4</v>
      </c>
      <c r="K116" s="122">
        <v>4</v>
      </c>
      <c r="L116" s="112"/>
      <c r="O116" s="122">
        <v>2</v>
      </c>
    </row>
    <row r="117" spans="2:16">
      <c r="B117" s="122">
        <v>4</v>
      </c>
      <c r="J117" s="123">
        <v>5</v>
      </c>
      <c r="K117" s="123">
        <v>5</v>
      </c>
      <c r="O117" s="122">
        <v>3</v>
      </c>
    </row>
    <row r="118" spans="2:16">
      <c r="B118" s="123">
        <v>5</v>
      </c>
      <c r="O118" s="122">
        <v>4</v>
      </c>
    </row>
    <row r="119" spans="2:16">
      <c r="O119" s="123">
        <v>5</v>
      </c>
    </row>
    <row r="129" s="15" customFormat="1"/>
  </sheetData>
  <phoneticPr fontId="1"/>
  <pageMargins left="0.7" right="0.7" top="0.75" bottom="0.75" header="0.3" footer="0.3"/>
  <pageSetup paperSize="9" scale="12" orientation="landscape"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BA129"/>
  <sheetViews>
    <sheetView zoomScale="70" zoomScaleNormal="70" workbookViewId="0">
      <selection sqref="A1:XFD1048576"/>
    </sheetView>
  </sheetViews>
  <sheetFormatPr defaultColWidth="9" defaultRowHeight="13.2"/>
  <cols>
    <col min="1" max="1" width="4.88671875" style="15" customWidth="1"/>
    <col min="2" max="2" width="40.77734375" style="16" bestFit="1" customWidth="1"/>
    <col min="3" max="3" width="59.33203125" style="16" bestFit="1" customWidth="1"/>
    <col min="4" max="4" width="43.6640625" style="16" bestFit="1" customWidth="1"/>
    <col min="5" max="6" width="40.6640625" style="16" customWidth="1"/>
    <col min="7" max="7" width="59" style="16" bestFit="1" customWidth="1"/>
    <col min="8" max="8" width="41.88671875" style="16" bestFit="1" customWidth="1"/>
    <col min="9" max="9" width="26" style="16" bestFit="1" customWidth="1"/>
    <col min="10" max="10" width="37" style="16" bestFit="1" customWidth="1"/>
    <col min="11" max="11" width="76.77734375" style="16" customWidth="1"/>
    <col min="12" max="12" width="21.6640625" style="16" customWidth="1"/>
    <col min="13" max="13" width="44.44140625" style="16" bestFit="1" customWidth="1"/>
    <col min="14" max="14" width="54.6640625" style="15" bestFit="1" customWidth="1"/>
    <col min="15" max="15" width="45.6640625" style="15" bestFit="1" customWidth="1"/>
    <col min="16" max="16" width="26.21875" style="15" bestFit="1" customWidth="1"/>
    <col min="17" max="17" width="16.21875" style="15" bestFit="1" customWidth="1"/>
    <col min="18" max="18" width="35.109375" style="15" customWidth="1"/>
    <col min="19" max="19" width="15" style="15" bestFit="1" customWidth="1"/>
    <col min="20" max="20" width="15" style="15" customWidth="1"/>
    <col min="21" max="21" width="16.44140625" style="15" bestFit="1" customWidth="1"/>
    <col min="22" max="22" width="31" style="15" bestFit="1" customWidth="1"/>
    <col min="23" max="23" width="53.88671875" style="15" bestFit="1" customWidth="1"/>
    <col min="24" max="24" width="40.6640625" style="15" customWidth="1"/>
    <col min="25" max="25" width="47.6640625" style="15" customWidth="1"/>
    <col min="26" max="16384" width="9" style="15"/>
  </cols>
  <sheetData>
    <row r="1" spans="1:17" ht="20.100000000000001" customHeight="1">
      <c r="B1" s="121" t="s">
        <v>2953</v>
      </c>
    </row>
    <row r="2" spans="1:17">
      <c r="A2" s="15" t="s">
        <v>2954</v>
      </c>
      <c r="M2" s="15"/>
    </row>
    <row r="3" spans="1:17">
      <c r="B3" s="390" t="s">
        <v>2955</v>
      </c>
      <c r="C3" s="390" t="s">
        <v>2956</v>
      </c>
      <c r="D3" s="390" t="s">
        <v>2957</v>
      </c>
      <c r="E3" s="390" t="s">
        <v>2958</v>
      </c>
      <c r="F3" s="113" t="s">
        <v>2959</v>
      </c>
      <c r="G3" s="390" t="s">
        <v>2960</v>
      </c>
      <c r="H3" s="390" t="s">
        <v>2961</v>
      </c>
      <c r="I3" s="390" t="s">
        <v>2962</v>
      </c>
      <c r="J3" s="390" t="s">
        <v>2963</v>
      </c>
      <c r="K3" s="390" t="s">
        <v>2964</v>
      </c>
      <c r="L3" s="390" t="s">
        <v>2965</v>
      </c>
      <c r="M3" s="390" t="s">
        <v>2966</v>
      </c>
      <c r="N3" s="391" t="s">
        <v>2967</v>
      </c>
      <c r="O3" s="390" t="s">
        <v>2968</v>
      </c>
      <c r="P3" s="390"/>
      <c r="Q3" s="390"/>
    </row>
    <row r="4" spans="1:17">
      <c r="B4" s="122">
        <v>0</v>
      </c>
      <c r="C4" s="122">
        <v>0</v>
      </c>
      <c r="D4" s="114" t="s">
        <v>662</v>
      </c>
      <c r="E4" s="114" t="s">
        <v>170</v>
      </c>
      <c r="F4" s="114" t="s">
        <v>518</v>
      </c>
      <c r="G4" s="114">
        <v>9</v>
      </c>
      <c r="H4" s="114" t="s">
        <v>202</v>
      </c>
      <c r="I4" s="114" t="s">
        <v>2969</v>
      </c>
      <c r="J4" s="114" t="s">
        <v>172</v>
      </c>
      <c r="K4" s="114" t="s">
        <v>168</v>
      </c>
      <c r="L4" s="114">
        <v>0</v>
      </c>
      <c r="M4" s="124" t="s">
        <v>157</v>
      </c>
      <c r="N4" s="124" t="s">
        <v>157</v>
      </c>
      <c r="O4" s="114" t="s">
        <v>518</v>
      </c>
    </row>
    <row r="5" spans="1:17">
      <c r="B5" s="122">
        <v>1</v>
      </c>
      <c r="C5" s="122">
        <v>1</v>
      </c>
      <c r="D5" s="112" t="s">
        <v>2970</v>
      </c>
      <c r="E5" s="112"/>
      <c r="F5" s="111" t="s">
        <v>157</v>
      </c>
      <c r="G5" s="111">
        <v>8</v>
      </c>
      <c r="H5" s="111" t="s">
        <v>2971</v>
      </c>
      <c r="I5" s="111" t="s">
        <v>2972</v>
      </c>
      <c r="J5" s="111" t="s">
        <v>178</v>
      </c>
      <c r="K5" s="111" t="s">
        <v>355</v>
      </c>
      <c r="L5" s="111">
        <v>1</v>
      </c>
      <c r="M5" s="91"/>
      <c r="N5" s="261"/>
      <c r="O5" s="111" t="s">
        <v>157</v>
      </c>
    </row>
    <row r="6" spans="1:17">
      <c r="B6" s="122">
        <v>2</v>
      </c>
      <c r="C6" s="122">
        <v>2</v>
      </c>
      <c r="E6" s="15"/>
      <c r="F6" s="128"/>
      <c r="G6" s="111">
        <v>7</v>
      </c>
      <c r="H6" s="128"/>
      <c r="I6" s="111" t="s">
        <v>167</v>
      </c>
      <c r="J6" s="128"/>
      <c r="K6" s="111" t="s">
        <v>174</v>
      </c>
      <c r="L6" s="111">
        <v>2</v>
      </c>
      <c r="M6" s="15"/>
      <c r="O6" s="67"/>
    </row>
    <row r="7" spans="1:17">
      <c r="B7" s="122">
        <v>3</v>
      </c>
      <c r="C7" s="122">
        <v>3</v>
      </c>
      <c r="E7" s="15"/>
      <c r="G7" s="111">
        <v>6</v>
      </c>
      <c r="I7" s="111" t="s">
        <v>2973</v>
      </c>
      <c r="K7" s="128"/>
      <c r="L7" s="111">
        <v>3</v>
      </c>
      <c r="M7" s="15"/>
    </row>
    <row r="8" spans="1:17">
      <c r="B8" s="122">
        <v>4</v>
      </c>
      <c r="C8" s="122">
        <v>4</v>
      </c>
      <c r="E8" s="15"/>
      <c r="G8" s="111" t="s">
        <v>166</v>
      </c>
      <c r="I8" s="111" t="s">
        <v>173</v>
      </c>
      <c r="L8" s="128"/>
      <c r="M8" s="15"/>
    </row>
    <row r="9" spans="1:17">
      <c r="B9" s="122">
        <v>5</v>
      </c>
      <c r="C9" s="123">
        <v>5</v>
      </c>
      <c r="E9" s="15"/>
      <c r="G9" s="128"/>
      <c r="I9" s="128"/>
      <c r="M9" s="15"/>
    </row>
    <row r="10" spans="1:17">
      <c r="B10" s="122">
        <v>6</v>
      </c>
      <c r="E10" s="15"/>
      <c r="M10" s="15"/>
    </row>
    <row r="11" spans="1:17">
      <c r="B11" s="122">
        <v>7</v>
      </c>
      <c r="E11" s="15"/>
      <c r="M11" s="15"/>
    </row>
    <row r="12" spans="1:17">
      <c r="B12" s="122">
        <v>8</v>
      </c>
      <c r="E12" s="15"/>
      <c r="M12" s="15"/>
    </row>
    <row r="13" spans="1:17">
      <c r="B13" s="122">
        <v>9</v>
      </c>
      <c r="E13" s="15"/>
      <c r="M13" s="15"/>
    </row>
    <row r="14" spans="1:17">
      <c r="B14" s="122">
        <v>10</v>
      </c>
      <c r="E14" s="15"/>
      <c r="M14" s="15"/>
    </row>
    <row r="15" spans="1:17">
      <c r="B15" s="122">
        <v>11</v>
      </c>
      <c r="E15" s="15"/>
      <c r="M15" s="15"/>
    </row>
    <row r="16" spans="1:17">
      <c r="B16" s="122">
        <v>12</v>
      </c>
      <c r="E16" s="15"/>
      <c r="M16" s="15"/>
    </row>
    <row r="17" spans="2:12" s="15" customFormat="1">
      <c r="B17" s="122">
        <v>13</v>
      </c>
      <c r="C17" s="16"/>
      <c r="D17" s="16"/>
      <c r="F17" s="16"/>
      <c r="G17" s="16"/>
      <c r="H17" s="16"/>
      <c r="I17" s="16"/>
      <c r="J17" s="16"/>
      <c r="K17" s="16"/>
      <c r="L17" s="16"/>
    </row>
    <row r="18" spans="2:12" s="15" customFormat="1">
      <c r="B18" s="122">
        <v>14</v>
      </c>
      <c r="C18" s="16"/>
      <c r="D18" s="16"/>
      <c r="F18" s="16"/>
      <c r="G18" s="16"/>
      <c r="H18" s="16"/>
      <c r="I18" s="16"/>
      <c r="J18" s="16"/>
      <c r="K18" s="16"/>
      <c r="L18" s="16"/>
    </row>
    <row r="19" spans="2:12" s="15" customFormat="1">
      <c r="B19" s="122">
        <v>15</v>
      </c>
      <c r="C19" s="16"/>
      <c r="D19" s="16"/>
      <c r="F19" s="16"/>
      <c r="G19" s="16"/>
      <c r="H19" s="16"/>
      <c r="I19" s="16"/>
      <c r="J19" s="16"/>
      <c r="K19" s="16"/>
      <c r="L19" s="16"/>
    </row>
    <row r="20" spans="2:12" s="15" customFormat="1">
      <c r="B20" s="122">
        <v>16</v>
      </c>
      <c r="C20" s="16"/>
      <c r="D20" s="16"/>
      <c r="F20" s="16"/>
      <c r="G20" s="16"/>
      <c r="H20" s="16"/>
      <c r="I20" s="16"/>
      <c r="J20" s="16"/>
      <c r="K20" s="16"/>
      <c r="L20" s="16"/>
    </row>
    <row r="21" spans="2:12" s="15" customFormat="1">
      <c r="B21" s="122">
        <v>17</v>
      </c>
      <c r="C21" s="16"/>
      <c r="D21" s="16"/>
      <c r="F21" s="16"/>
      <c r="G21" s="16"/>
      <c r="H21" s="16"/>
      <c r="I21" s="16"/>
      <c r="J21" s="16"/>
      <c r="K21" s="16"/>
      <c r="L21" s="16"/>
    </row>
    <row r="22" spans="2:12" s="15" customFormat="1">
      <c r="B22" s="122">
        <v>18</v>
      </c>
      <c r="C22" s="16"/>
      <c r="D22" s="16"/>
      <c r="F22" s="16"/>
      <c r="G22" s="16"/>
      <c r="H22" s="16"/>
      <c r="I22" s="16"/>
      <c r="J22" s="16"/>
      <c r="K22" s="16"/>
      <c r="L22" s="16"/>
    </row>
    <row r="23" spans="2:12" s="15" customFormat="1">
      <c r="B23" s="122">
        <v>19</v>
      </c>
      <c r="C23" s="16"/>
      <c r="D23" s="16"/>
      <c r="F23" s="16"/>
      <c r="G23" s="16"/>
      <c r="H23" s="16"/>
      <c r="I23" s="16"/>
      <c r="J23" s="16"/>
      <c r="K23" s="16"/>
      <c r="L23" s="16"/>
    </row>
    <row r="24" spans="2:12" s="15" customFormat="1">
      <c r="B24" s="122">
        <v>20</v>
      </c>
      <c r="C24" s="16"/>
      <c r="D24" s="16"/>
      <c r="F24" s="16"/>
      <c r="G24" s="16"/>
      <c r="H24" s="16"/>
      <c r="I24" s="16"/>
      <c r="J24" s="16"/>
      <c r="K24" s="16"/>
      <c r="L24" s="16"/>
    </row>
    <row r="25" spans="2:12" s="15" customFormat="1">
      <c r="B25" s="122">
        <v>21</v>
      </c>
      <c r="C25" s="16"/>
      <c r="D25" s="16"/>
      <c r="F25" s="16"/>
      <c r="G25" s="16"/>
      <c r="H25" s="16"/>
      <c r="I25" s="16"/>
      <c r="J25" s="16"/>
      <c r="K25" s="16"/>
      <c r="L25" s="16"/>
    </row>
    <row r="26" spans="2:12" s="15" customFormat="1">
      <c r="B26" s="122">
        <v>22</v>
      </c>
      <c r="C26" s="16"/>
      <c r="D26" s="16"/>
      <c r="F26" s="16"/>
      <c r="G26" s="16"/>
      <c r="H26" s="16"/>
      <c r="I26" s="16"/>
      <c r="J26" s="16"/>
      <c r="K26" s="16"/>
      <c r="L26" s="16"/>
    </row>
    <row r="27" spans="2:12" s="15" customFormat="1">
      <c r="B27" s="122">
        <v>23</v>
      </c>
      <c r="C27" s="16"/>
      <c r="D27" s="16"/>
      <c r="F27" s="16"/>
      <c r="G27" s="16"/>
      <c r="H27" s="16"/>
      <c r="I27" s="16"/>
      <c r="J27" s="16"/>
      <c r="K27" s="16"/>
      <c r="L27" s="16"/>
    </row>
    <row r="28" spans="2:12" s="15" customFormat="1">
      <c r="B28" s="122">
        <v>24</v>
      </c>
      <c r="C28" s="16"/>
      <c r="D28" s="16"/>
      <c r="F28" s="16"/>
      <c r="G28" s="16"/>
      <c r="H28" s="16"/>
      <c r="I28" s="16"/>
      <c r="J28" s="16"/>
      <c r="K28" s="16"/>
      <c r="L28" s="16"/>
    </row>
    <row r="29" spans="2:12" s="15" customFormat="1">
      <c r="B29" s="122">
        <v>25</v>
      </c>
      <c r="C29" s="16"/>
      <c r="D29" s="16"/>
      <c r="F29" s="16"/>
      <c r="G29" s="16"/>
      <c r="H29" s="16"/>
      <c r="I29" s="16"/>
      <c r="J29" s="16"/>
      <c r="K29" s="16"/>
      <c r="L29" s="16"/>
    </row>
    <row r="30" spans="2:12" s="15" customFormat="1">
      <c r="B30" s="122">
        <v>26</v>
      </c>
      <c r="C30" s="16"/>
      <c r="D30" s="16"/>
      <c r="F30" s="16"/>
      <c r="G30" s="16"/>
      <c r="H30" s="16"/>
      <c r="I30" s="16"/>
      <c r="J30" s="16"/>
      <c r="K30" s="16"/>
      <c r="L30" s="16"/>
    </row>
    <row r="31" spans="2:12" s="15" customFormat="1">
      <c r="B31" s="122">
        <v>27</v>
      </c>
      <c r="C31" s="16"/>
      <c r="D31" s="16"/>
      <c r="F31" s="16"/>
      <c r="G31" s="16"/>
      <c r="H31" s="16"/>
      <c r="I31" s="16"/>
      <c r="J31" s="16"/>
      <c r="K31" s="16"/>
      <c r="L31" s="16"/>
    </row>
    <row r="32" spans="2:12" s="15" customFormat="1">
      <c r="B32" s="122">
        <v>28</v>
      </c>
      <c r="C32" s="16"/>
      <c r="D32" s="16"/>
      <c r="F32" s="16"/>
      <c r="G32" s="16"/>
      <c r="H32" s="16"/>
      <c r="I32" s="16"/>
      <c r="J32" s="16"/>
      <c r="K32" s="16"/>
      <c r="L32" s="16"/>
    </row>
    <row r="33" spans="1:17">
      <c r="B33" s="122">
        <v>29</v>
      </c>
      <c r="E33" s="15"/>
      <c r="M33" s="15"/>
    </row>
    <row r="34" spans="1:17">
      <c r="B34" s="122">
        <v>30</v>
      </c>
      <c r="E34" s="15"/>
      <c r="M34" s="15"/>
    </row>
    <row r="35" spans="1:17">
      <c r="B35" s="122">
        <v>31</v>
      </c>
      <c r="E35" s="15"/>
      <c r="M35" s="15"/>
    </row>
    <row r="36" spans="1:17">
      <c r="B36" s="123">
        <v>32</v>
      </c>
      <c r="E36" s="15"/>
      <c r="M36" s="15"/>
    </row>
    <row r="37" spans="1:17">
      <c r="E37" s="15"/>
      <c r="M37" s="15"/>
    </row>
    <row r="38" spans="1:17">
      <c r="A38" s="15" t="s">
        <v>2974</v>
      </c>
      <c r="M38" s="15"/>
    </row>
    <row r="39" spans="1:17">
      <c r="B39" s="390" t="s">
        <v>2975</v>
      </c>
      <c r="C39" s="113" t="s">
        <v>2976</v>
      </c>
      <c r="D39" s="390" t="s">
        <v>2977</v>
      </c>
      <c r="E39" s="390" t="s">
        <v>2978</v>
      </c>
      <c r="F39" s="390" t="s">
        <v>2979</v>
      </c>
      <c r="G39" s="390"/>
      <c r="H39" s="390"/>
      <c r="I39" s="390"/>
      <c r="J39" s="390"/>
      <c r="K39" s="390"/>
      <c r="L39" s="390"/>
      <c r="M39" s="390"/>
      <c r="N39" s="390"/>
      <c r="O39" s="390"/>
      <c r="P39" s="390"/>
      <c r="Q39" s="390"/>
    </row>
    <row r="40" spans="1:17">
      <c r="B40" s="111" t="s">
        <v>2980</v>
      </c>
      <c r="C40" s="114" t="s">
        <v>2981</v>
      </c>
      <c r="D40" s="114" t="s">
        <v>2981</v>
      </c>
      <c r="E40" s="111" t="s">
        <v>2980</v>
      </c>
      <c r="F40" s="114" t="s">
        <v>518</v>
      </c>
      <c r="M40" s="15"/>
    </row>
    <row r="41" spans="1:17">
      <c r="B41" s="111" t="s">
        <v>2982</v>
      </c>
      <c r="C41" s="111" t="s">
        <v>2983</v>
      </c>
      <c r="D41" s="111" t="s">
        <v>2983</v>
      </c>
      <c r="E41" s="111" t="s">
        <v>2984</v>
      </c>
      <c r="F41" s="111" t="s">
        <v>159</v>
      </c>
      <c r="M41" s="15"/>
    </row>
    <row r="42" spans="1:17">
      <c r="B42" s="128"/>
      <c r="C42" s="132" t="s">
        <v>2985</v>
      </c>
      <c r="D42" s="128"/>
      <c r="E42" s="128"/>
      <c r="F42" s="128"/>
    </row>
    <row r="43" spans="1:17">
      <c r="C43" s="116" t="s">
        <v>2986</v>
      </c>
    </row>
    <row r="44" spans="1:17">
      <c r="C44" s="160"/>
    </row>
    <row r="49" spans="1:18">
      <c r="A49" s="15" t="s">
        <v>2987</v>
      </c>
      <c r="L49" s="15"/>
      <c r="M49" s="15"/>
    </row>
    <row r="50" spans="1:18">
      <c r="B50" s="390" t="s">
        <v>2988</v>
      </c>
      <c r="C50" s="390" t="s">
        <v>2989</v>
      </c>
      <c r="D50" s="390" t="s">
        <v>2990</v>
      </c>
      <c r="E50" s="390" t="s">
        <v>2991</v>
      </c>
      <c r="F50" s="390" t="s">
        <v>2992</v>
      </c>
      <c r="G50" s="390" t="s">
        <v>2993</v>
      </c>
      <c r="H50" s="390" t="s">
        <v>2994</v>
      </c>
      <c r="I50" s="390" t="s">
        <v>2995</v>
      </c>
      <c r="J50" s="390" t="s">
        <v>2996</v>
      </c>
      <c r="K50" s="390" t="s">
        <v>2997</v>
      </c>
      <c r="L50" s="390" t="s">
        <v>2998</v>
      </c>
      <c r="M50" s="390" t="s">
        <v>2999</v>
      </c>
      <c r="N50" s="390" t="s">
        <v>3000</v>
      </c>
      <c r="O50" s="390"/>
      <c r="P50" s="390"/>
      <c r="Q50" s="390"/>
      <c r="R50" s="390"/>
    </row>
    <row r="51" spans="1:18">
      <c r="B51" s="122">
        <v>1</v>
      </c>
      <c r="C51" s="114" t="s">
        <v>3001</v>
      </c>
      <c r="D51" s="114" t="s">
        <v>122</v>
      </c>
      <c r="E51" s="122">
        <v>2</v>
      </c>
      <c r="F51" s="114" t="s">
        <v>886</v>
      </c>
      <c r="G51" s="115" t="s">
        <v>518</v>
      </c>
      <c r="H51" s="114" t="s">
        <v>518</v>
      </c>
      <c r="I51" s="114" t="s">
        <v>886</v>
      </c>
      <c r="J51" s="114" t="s">
        <v>886</v>
      </c>
      <c r="K51" s="114" t="s">
        <v>3002</v>
      </c>
      <c r="L51" s="114" t="s">
        <v>662</v>
      </c>
      <c r="M51" s="114" t="s">
        <v>160</v>
      </c>
      <c r="N51" s="114">
        <v>1000</v>
      </c>
    </row>
    <row r="52" spans="1:18">
      <c r="B52" s="122">
        <v>2</v>
      </c>
      <c r="C52" s="111" t="s">
        <v>231</v>
      </c>
      <c r="D52" s="111" t="s">
        <v>3003</v>
      </c>
      <c r="E52" s="122">
        <v>3</v>
      </c>
      <c r="F52" s="111" t="s">
        <v>520</v>
      </c>
      <c r="G52" s="131" t="s">
        <v>159</v>
      </c>
      <c r="H52" s="111" t="s">
        <v>159</v>
      </c>
      <c r="I52" s="111" t="s">
        <v>520</v>
      </c>
      <c r="J52" s="111" t="s">
        <v>3004</v>
      </c>
      <c r="K52" s="112" t="s">
        <v>2970</v>
      </c>
      <c r="L52" s="112" t="s">
        <v>2970</v>
      </c>
      <c r="M52" s="112"/>
      <c r="N52" s="112"/>
    </row>
    <row r="53" spans="1:18">
      <c r="B53" s="122">
        <v>3</v>
      </c>
      <c r="C53" s="111" t="s">
        <v>3005</v>
      </c>
      <c r="D53" s="92" t="s">
        <v>3006</v>
      </c>
      <c r="E53" s="122">
        <v>4</v>
      </c>
      <c r="F53" s="111" t="s">
        <v>3004</v>
      </c>
      <c r="G53" s="128"/>
      <c r="H53" s="128"/>
      <c r="I53" s="128"/>
      <c r="J53" s="128"/>
      <c r="N53" s="16"/>
      <c r="O53" s="16"/>
    </row>
    <row r="54" spans="1:18">
      <c r="B54" s="122">
        <v>4</v>
      </c>
      <c r="C54" s="111" t="s">
        <v>3007</v>
      </c>
      <c r="D54" s="112"/>
      <c r="E54" s="122">
        <v>5</v>
      </c>
      <c r="F54" s="111" t="s">
        <v>3008</v>
      </c>
    </row>
    <row r="55" spans="1:18">
      <c r="B55" s="122">
        <v>5</v>
      </c>
      <c r="C55" s="111" t="s">
        <v>3009</v>
      </c>
      <c r="D55" s="129"/>
      <c r="E55" s="122">
        <v>6</v>
      </c>
      <c r="F55" s="112"/>
    </row>
    <row r="56" spans="1:18">
      <c r="B56" s="122">
        <v>6</v>
      </c>
      <c r="C56" s="116" t="s">
        <v>157</v>
      </c>
      <c r="D56" s="129"/>
      <c r="E56" s="122">
        <v>7</v>
      </c>
    </row>
    <row r="57" spans="1:18">
      <c r="B57" s="122">
        <v>7</v>
      </c>
      <c r="C57" s="112"/>
      <c r="E57" s="123">
        <v>8</v>
      </c>
    </row>
    <row r="58" spans="1:18">
      <c r="B58" s="123">
        <v>8</v>
      </c>
      <c r="M58" s="15"/>
    </row>
    <row r="59" spans="1:18">
      <c r="N59" s="16"/>
    </row>
    <row r="60" spans="1:18">
      <c r="A60" s="15" t="s">
        <v>3010</v>
      </c>
      <c r="L60" s="15"/>
      <c r="M60" s="15"/>
    </row>
    <row r="61" spans="1:18">
      <c r="B61" s="390" t="s">
        <v>3011</v>
      </c>
      <c r="C61" s="390" t="s">
        <v>3012</v>
      </c>
      <c r="D61" s="390" t="s">
        <v>3013</v>
      </c>
      <c r="E61" s="390" t="s">
        <v>3014</v>
      </c>
      <c r="F61" s="390"/>
      <c r="G61" s="390"/>
      <c r="H61" s="390"/>
      <c r="I61" s="390"/>
      <c r="J61" s="390"/>
      <c r="K61" s="390"/>
      <c r="L61" s="390"/>
      <c r="M61" s="390"/>
      <c r="N61" s="390"/>
      <c r="O61" s="390"/>
      <c r="P61" s="390"/>
      <c r="Q61" s="390"/>
    </row>
    <row r="62" spans="1:18">
      <c r="B62" s="122">
        <v>2</v>
      </c>
      <c r="C62" s="114" t="s">
        <v>3015</v>
      </c>
      <c r="D62" s="114" t="s">
        <v>348</v>
      </c>
      <c r="E62" s="124" t="s">
        <v>157</v>
      </c>
      <c r="L62" s="15"/>
      <c r="M62" s="15"/>
    </row>
    <row r="63" spans="1:18">
      <c r="B63" s="122">
        <v>3</v>
      </c>
      <c r="C63" s="111" t="s">
        <v>3016</v>
      </c>
      <c r="D63" s="111" t="s">
        <v>343</v>
      </c>
      <c r="E63" s="128"/>
      <c r="L63" s="15"/>
      <c r="M63" s="15"/>
    </row>
    <row r="64" spans="1:18">
      <c r="B64" s="122">
        <v>4</v>
      </c>
      <c r="C64" s="111" t="s">
        <v>3017</v>
      </c>
      <c r="D64" s="116" t="s">
        <v>3018</v>
      </c>
      <c r="L64" s="15"/>
      <c r="M64" s="15"/>
    </row>
    <row r="65" spans="1:16">
      <c r="B65" s="122">
        <v>5</v>
      </c>
      <c r="C65" s="111" t="s">
        <v>3019</v>
      </c>
      <c r="D65" s="116" t="s">
        <v>157</v>
      </c>
      <c r="L65" s="15"/>
      <c r="M65" s="15"/>
    </row>
    <row r="66" spans="1:16">
      <c r="B66" s="122">
        <v>6</v>
      </c>
      <c r="C66" s="111" t="s">
        <v>3020</v>
      </c>
      <c r="D66" s="128"/>
      <c r="L66" s="15"/>
      <c r="M66" s="15"/>
    </row>
    <row r="67" spans="1:16">
      <c r="B67" s="122">
        <v>7</v>
      </c>
      <c r="C67" s="111" t="s">
        <v>3021</v>
      </c>
      <c r="L67" s="15"/>
      <c r="M67" s="15"/>
    </row>
    <row r="68" spans="1:16">
      <c r="B68" s="122">
        <v>8</v>
      </c>
      <c r="C68" s="111" t="s">
        <v>3022</v>
      </c>
      <c r="L68" s="15"/>
      <c r="M68" s="15"/>
    </row>
    <row r="69" spans="1:16">
      <c r="B69" s="122">
        <v>9</v>
      </c>
      <c r="C69" s="111" t="s">
        <v>3023</v>
      </c>
      <c r="L69" s="15"/>
      <c r="M69" s="15"/>
    </row>
    <row r="70" spans="1:16">
      <c r="B70" s="122">
        <v>10</v>
      </c>
      <c r="C70" s="111" t="s">
        <v>3024</v>
      </c>
      <c r="L70" s="15"/>
      <c r="M70" s="15"/>
    </row>
    <row r="71" spans="1:16">
      <c r="B71" s="122">
        <v>11</v>
      </c>
      <c r="C71" s="111" t="s">
        <v>3025</v>
      </c>
      <c r="L71" s="15"/>
      <c r="M71" s="15"/>
    </row>
    <row r="72" spans="1:16">
      <c r="B72" s="122">
        <v>12</v>
      </c>
      <c r="C72" s="111" t="s">
        <v>3026</v>
      </c>
      <c r="L72" s="15"/>
      <c r="M72" s="15"/>
    </row>
    <row r="73" spans="1:16">
      <c r="B73" s="122">
        <v>13</v>
      </c>
      <c r="C73" s="128"/>
    </row>
    <row r="74" spans="1:16">
      <c r="B74" s="122">
        <v>14</v>
      </c>
    </row>
    <row r="75" spans="1:16">
      <c r="B75" s="122">
        <v>15</v>
      </c>
    </row>
    <row r="76" spans="1:16">
      <c r="B76" s="123">
        <v>16</v>
      </c>
    </row>
    <row r="77" spans="1:16">
      <c r="N77" s="16"/>
    </row>
    <row r="78" spans="1:16">
      <c r="A78" s="15" t="s">
        <v>3027</v>
      </c>
      <c r="F78" s="16" t="s">
        <v>3028</v>
      </c>
      <c r="G78" s="16" t="s">
        <v>3028</v>
      </c>
      <c r="L78" s="15"/>
      <c r="M78" s="15"/>
    </row>
    <row r="79" spans="1:16">
      <c r="B79" s="390" t="s">
        <v>3029</v>
      </c>
      <c r="C79" s="390" t="s">
        <v>3030</v>
      </c>
      <c r="D79" s="390" t="s">
        <v>3031</v>
      </c>
      <c r="E79" s="390" t="s">
        <v>2964</v>
      </c>
      <c r="F79" s="390" t="s">
        <v>3032</v>
      </c>
      <c r="G79" s="390" t="s">
        <v>3033</v>
      </c>
      <c r="H79" s="390" t="s">
        <v>3034</v>
      </c>
      <c r="I79" s="390" t="s">
        <v>3035</v>
      </c>
      <c r="J79" s="390" t="s">
        <v>3036</v>
      </c>
      <c r="K79" s="390" t="s">
        <v>3037</v>
      </c>
      <c r="L79" s="390"/>
      <c r="M79" s="390"/>
      <c r="N79" s="390"/>
      <c r="O79" s="390"/>
      <c r="P79" s="390"/>
    </row>
    <row r="80" spans="1:16">
      <c r="B80" s="122">
        <v>2</v>
      </c>
      <c r="C80" s="114" t="s">
        <v>3038</v>
      </c>
      <c r="D80" s="114" t="s">
        <v>410</v>
      </c>
      <c r="E80" s="114" t="s">
        <v>468</v>
      </c>
      <c r="F80" s="115" t="s">
        <v>518</v>
      </c>
      <c r="G80" s="114" t="s">
        <v>518</v>
      </c>
      <c r="H80" s="114" t="s">
        <v>520</v>
      </c>
      <c r="I80" s="115" t="s">
        <v>518</v>
      </c>
      <c r="J80" s="114" t="s">
        <v>518</v>
      </c>
      <c r="K80" s="114" t="s">
        <v>3039</v>
      </c>
      <c r="L80" s="125"/>
      <c r="N80" s="16"/>
      <c r="O80" s="16"/>
      <c r="P80" s="16"/>
    </row>
    <row r="81" spans="1:18">
      <c r="B81" s="122">
        <v>3</v>
      </c>
      <c r="C81" s="128"/>
      <c r="D81" s="128"/>
      <c r="E81" s="111" t="s">
        <v>434</v>
      </c>
      <c r="F81" s="131" t="s">
        <v>159</v>
      </c>
      <c r="G81" s="111" t="s">
        <v>159</v>
      </c>
      <c r="H81" s="111" t="s">
        <v>3004</v>
      </c>
      <c r="I81" s="131" t="s">
        <v>159</v>
      </c>
      <c r="J81" s="111" t="s">
        <v>159</v>
      </c>
      <c r="K81" s="111" t="s">
        <v>3040</v>
      </c>
      <c r="L81" s="130"/>
      <c r="N81" s="16"/>
      <c r="O81" s="16"/>
      <c r="P81" s="16"/>
    </row>
    <row r="82" spans="1:18">
      <c r="B82" s="122">
        <v>4</v>
      </c>
      <c r="E82" s="111" t="s">
        <v>501</v>
      </c>
      <c r="F82" s="128"/>
      <c r="G82" s="128"/>
      <c r="H82" s="111" t="s">
        <v>159</v>
      </c>
      <c r="I82" s="128"/>
      <c r="J82" s="128"/>
      <c r="K82" s="128" t="s">
        <v>3041</v>
      </c>
      <c r="L82" s="130"/>
      <c r="N82" s="16"/>
      <c r="O82" s="16"/>
      <c r="P82" s="16"/>
    </row>
    <row r="83" spans="1:18">
      <c r="B83" s="122">
        <v>5</v>
      </c>
      <c r="E83" s="111" t="s">
        <v>3042</v>
      </c>
      <c r="H83" s="128"/>
      <c r="L83" s="15"/>
      <c r="N83" s="16"/>
      <c r="O83" s="16"/>
      <c r="P83" s="16"/>
    </row>
    <row r="84" spans="1:18">
      <c r="B84" s="122">
        <v>6</v>
      </c>
      <c r="E84" s="128"/>
      <c r="N84" s="16"/>
      <c r="O84" s="16"/>
      <c r="P84" s="16"/>
      <c r="Q84" s="16"/>
      <c r="R84" s="16"/>
    </row>
    <row r="85" spans="1:18">
      <c r="B85" s="122">
        <v>7</v>
      </c>
      <c r="N85" s="16"/>
      <c r="O85" s="16"/>
      <c r="P85" s="16"/>
    </row>
    <row r="86" spans="1:18">
      <c r="B86" s="122">
        <v>8</v>
      </c>
      <c r="N86" s="16"/>
      <c r="O86" s="16"/>
      <c r="P86" s="16"/>
    </row>
    <row r="87" spans="1:18">
      <c r="B87" s="122">
        <v>9</v>
      </c>
    </row>
    <row r="88" spans="1:18">
      <c r="B88" s="122">
        <v>10</v>
      </c>
    </row>
    <row r="89" spans="1:18">
      <c r="B89" s="122">
        <v>11</v>
      </c>
    </row>
    <row r="90" spans="1:18">
      <c r="B90" s="122">
        <v>12</v>
      </c>
    </row>
    <row r="91" spans="1:18">
      <c r="B91" s="122">
        <v>13</v>
      </c>
    </row>
    <row r="92" spans="1:18">
      <c r="B92" s="122">
        <v>14</v>
      </c>
    </row>
    <row r="93" spans="1:18">
      <c r="B93" s="122">
        <v>15</v>
      </c>
    </row>
    <row r="94" spans="1:18">
      <c r="B94" s="123">
        <v>16</v>
      </c>
    </row>
    <row r="96" spans="1:18">
      <c r="A96" s="15" t="s">
        <v>3043</v>
      </c>
    </row>
    <row r="97" spans="1:53">
      <c r="B97" s="390" t="s">
        <v>3044</v>
      </c>
      <c r="C97" s="390" t="s">
        <v>3045</v>
      </c>
      <c r="D97" s="390" t="s">
        <v>3046</v>
      </c>
      <c r="E97" s="390" t="s">
        <v>3047</v>
      </c>
      <c r="F97" s="442" t="s">
        <v>3048</v>
      </c>
      <c r="G97" s="390" t="s">
        <v>3049</v>
      </c>
      <c r="H97" s="390" t="s">
        <v>3050</v>
      </c>
      <c r="I97" s="390" t="s">
        <v>3051</v>
      </c>
      <c r="J97" s="390" t="s">
        <v>3052</v>
      </c>
      <c r="K97" s="390" t="s">
        <v>3053</v>
      </c>
      <c r="L97" s="390" t="s">
        <v>3054</v>
      </c>
      <c r="M97" s="390" t="s">
        <v>3055</v>
      </c>
      <c r="N97" s="390" t="s">
        <v>3056</v>
      </c>
      <c r="O97" s="258" t="s">
        <v>3057</v>
      </c>
      <c r="P97" s="390" t="s">
        <v>3058</v>
      </c>
      <c r="Q97" s="300" t="s">
        <v>3059</v>
      </c>
      <c r="R97" s="258" t="s">
        <v>3060</v>
      </c>
      <c r="S97" s="258" t="s">
        <v>2999</v>
      </c>
      <c r="T97" s="258" t="s">
        <v>3061</v>
      </c>
      <c r="U97" s="390" t="s">
        <v>3062</v>
      </c>
      <c r="V97" s="390" t="s">
        <v>3063</v>
      </c>
      <c r="W97" s="260" t="s">
        <v>3064</v>
      </c>
      <c r="X97" s="390" t="s">
        <v>2963</v>
      </c>
      <c r="Y97" s="390" t="s">
        <v>3065</v>
      </c>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row>
    <row r="98" spans="1:53">
      <c r="B98" s="122">
        <v>2</v>
      </c>
      <c r="C98" s="111" t="s">
        <v>3066</v>
      </c>
      <c r="D98" s="114" t="s">
        <v>468</v>
      </c>
      <c r="E98" s="115" t="s">
        <v>518</v>
      </c>
      <c r="F98" s="114" t="s">
        <v>518</v>
      </c>
      <c r="G98" s="114" t="s">
        <v>518</v>
      </c>
      <c r="H98" s="114" t="s">
        <v>520</v>
      </c>
      <c r="I98" s="115" t="s">
        <v>518</v>
      </c>
      <c r="J98" s="114" t="s">
        <v>518</v>
      </c>
      <c r="K98" s="122">
        <v>1</v>
      </c>
      <c r="L98" s="114" t="s">
        <v>3067</v>
      </c>
      <c r="M98" s="114" t="s">
        <v>157</v>
      </c>
      <c r="N98" s="257">
        <v>1</v>
      </c>
      <c r="O98" s="114" t="s">
        <v>3068</v>
      </c>
      <c r="P98" s="114" t="s">
        <v>3038</v>
      </c>
      <c r="Q98" s="115" t="s">
        <v>410</v>
      </c>
      <c r="R98" s="114" t="s">
        <v>155</v>
      </c>
      <c r="S98" s="115" t="s">
        <v>3069</v>
      </c>
      <c r="T98" s="114" t="s">
        <v>3070</v>
      </c>
      <c r="U98" s="124" t="s">
        <v>157</v>
      </c>
      <c r="V98" s="115" t="s">
        <v>518</v>
      </c>
      <c r="W98" s="114" t="s">
        <v>3039</v>
      </c>
      <c r="X98" s="114" t="s">
        <v>3071</v>
      </c>
      <c r="Y98" s="114" t="s">
        <v>662</v>
      </c>
    </row>
    <row r="99" spans="1:53">
      <c r="B99" s="122">
        <v>3</v>
      </c>
      <c r="C99" s="112"/>
      <c r="D99" s="111" t="s">
        <v>434</v>
      </c>
      <c r="E99" s="131" t="s">
        <v>159</v>
      </c>
      <c r="F99" s="111" t="s">
        <v>159</v>
      </c>
      <c r="G99" s="111" t="s">
        <v>159</v>
      </c>
      <c r="H99" s="111" t="s">
        <v>3004</v>
      </c>
      <c r="I99" s="131" t="s">
        <v>159</v>
      </c>
      <c r="J99" s="111" t="s">
        <v>159</v>
      </c>
      <c r="K99" s="122">
        <v>2</v>
      </c>
      <c r="L99" s="111" t="s">
        <v>3072</v>
      </c>
      <c r="M99" s="112"/>
      <c r="N99" s="257">
        <v>2</v>
      </c>
      <c r="O99" s="111" t="s">
        <v>873</v>
      </c>
      <c r="P99" s="92" t="s">
        <v>721</v>
      </c>
      <c r="Q99" s="92" t="s">
        <v>575</v>
      </c>
      <c r="R99" s="111" t="s">
        <v>3073</v>
      </c>
      <c r="S99" s="322" t="s">
        <v>157</v>
      </c>
      <c r="T99" s="116" t="s">
        <v>157</v>
      </c>
      <c r="U99" s="112"/>
      <c r="V99" s="131" t="s">
        <v>157</v>
      </c>
      <c r="W99" s="111" t="s">
        <v>3040</v>
      </c>
      <c r="X99" s="111" t="s">
        <v>178</v>
      </c>
      <c r="Y99" s="111" t="s">
        <v>3074</v>
      </c>
    </row>
    <row r="100" spans="1:53">
      <c r="B100" s="122">
        <v>4</v>
      </c>
      <c r="D100" s="111" t="s">
        <v>501</v>
      </c>
      <c r="E100" s="128"/>
      <c r="F100" s="128"/>
      <c r="G100" s="128"/>
      <c r="H100" s="111" t="s">
        <v>159</v>
      </c>
      <c r="I100" s="128"/>
      <c r="J100" s="128"/>
      <c r="K100" s="122">
        <v>3</v>
      </c>
      <c r="L100" s="112"/>
      <c r="N100" s="257">
        <v>3</v>
      </c>
      <c r="O100" s="111" t="s">
        <v>3075</v>
      </c>
      <c r="P100" s="112"/>
      <c r="Q100" s="323"/>
      <c r="R100" s="111" t="s">
        <v>176</v>
      </c>
      <c r="S100" s="303"/>
      <c r="T100" s="67"/>
      <c r="V100" s="259"/>
      <c r="W100" s="111" t="s">
        <v>3041</v>
      </c>
      <c r="X100" s="128"/>
      <c r="Y100" s="128" t="s">
        <v>3076</v>
      </c>
    </row>
    <row r="101" spans="1:53">
      <c r="B101" s="123">
        <v>5</v>
      </c>
      <c r="D101" s="111" t="s">
        <v>3042</v>
      </c>
      <c r="H101" s="128"/>
      <c r="K101" s="122">
        <v>4</v>
      </c>
      <c r="N101" s="257">
        <v>4</v>
      </c>
      <c r="O101" s="111" t="s">
        <v>157</v>
      </c>
      <c r="R101" s="111" t="s">
        <v>3077</v>
      </c>
      <c r="W101" s="333"/>
    </row>
    <row r="102" spans="1:53">
      <c r="D102" s="128"/>
      <c r="K102" s="123">
        <v>5</v>
      </c>
      <c r="N102" s="257">
        <v>5</v>
      </c>
      <c r="O102" s="112"/>
      <c r="R102" s="111" t="s">
        <v>3078</v>
      </c>
    </row>
    <row r="103" spans="1:53">
      <c r="N103" s="122">
        <v>6</v>
      </c>
      <c r="R103" s="111" t="s">
        <v>3079</v>
      </c>
    </row>
    <row r="104" spans="1:53">
      <c r="N104" s="122">
        <v>7</v>
      </c>
      <c r="R104" s="111" t="s">
        <v>3080</v>
      </c>
    </row>
    <row r="105" spans="1:53">
      <c r="N105" s="122">
        <v>8</v>
      </c>
      <c r="R105" s="111" t="s">
        <v>3081</v>
      </c>
    </row>
    <row r="106" spans="1:53">
      <c r="N106" s="122">
        <v>9</v>
      </c>
      <c r="R106" s="111" t="s">
        <v>3082</v>
      </c>
    </row>
    <row r="107" spans="1:53">
      <c r="N107" s="123">
        <v>10</v>
      </c>
      <c r="R107" s="111" t="s">
        <v>3083</v>
      </c>
    </row>
    <row r="108" spans="1:53">
      <c r="R108" s="111" t="s">
        <v>3084</v>
      </c>
    </row>
    <row r="109" spans="1:53">
      <c r="R109" s="111" t="s">
        <v>913</v>
      </c>
    </row>
    <row r="110" spans="1:53">
      <c r="R110" s="67"/>
    </row>
    <row r="112" spans="1:53">
      <c r="A112" s="15" t="s">
        <v>3085</v>
      </c>
    </row>
    <row r="113" spans="2:16">
      <c r="B113" s="390" t="s">
        <v>3086</v>
      </c>
      <c r="C113" s="390" t="s">
        <v>3087</v>
      </c>
      <c r="D113" s="390" t="s">
        <v>3088</v>
      </c>
      <c r="E113" s="390" t="s">
        <v>3089</v>
      </c>
      <c r="F113" s="390" t="s">
        <v>3090</v>
      </c>
      <c r="G113" s="390" t="s">
        <v>3091</v>
      </c>
      <c r="H113" s="390" t="s">
        <v>2963</v>
      </c>
      <c r="I113" s="390" t="s">
        <v>3092</v>
      </c>
      <c r="J113" s="390" t="s">
        <v>3093</v>
      </c>
      <c r="K113" s="390" t="s">
        <v>3094</v>
      </c>
      <c r="L113" s="391" t="s">
        <v>3095</v>
      </c>
      <c r="M113" s="390" t="s">
        <v>3096</v>
      </c>
      <c r="N113" s="390" t="s">
        <v>3097</v>
      </c>
      <c r="O113" s="390" t="s">
        <v>3098</v>
      </c>
      <c r="P113" s="16"/>
    </row>
    <row r="114" spans="2:16">
      <c r="B114" s="122">
        <v>1</v>
      </c>
      <c r="C114" s="115" t="s">
        <v>518</v>
      </c>
      <c r="D114" s="115" t="s">
        <v>3099</v>
      </c>
      <c r="E114" s="114" t="s">
        <v>3038</v>
      </c>
      <c r="F114" s="114" t="s">
        <v>410</v>
      </c>
      <c r="G114" s="114" t="s">
        <v>3100</v>
      </c>
      <c r="H114" s="114" t="s">
        <v>3101</v>
      </c>
      <c r="I114" s="124" t="s">
        <v>157</v>
      </c>
      <c r="J114" s="122">
        <v>2</v>
      </c>
      <c r="K114" s="122">
        <v>2</v>
      </c>
      <c r="L114" s="114" t="s">
        <v>3102</v>
      </c>
      <c r="M114" s="114" t="s">
        <v>3038</v>
      </c>
      <c r="N114" s="114" t="s">
        <v>410</v>
      </c>
      <c r="O114" s="122">
        <v>0</v>
      </c>
    </row>
    <row r="115" spans="2:16">
      <c r="B115" s="122">
        <v>2</v>
      </c>
      <c r="C115" s="131" t="s">
        <v>159</v>
      </c>
      <c r="D115" s="131" t="s">
        <v>3103</v>
      </c>
      <c r="E115" s="128"/>
      <c r="F115" s="128"/>
      <c r="G115" s="128" t="s">
        <v>800</v>
      </c>
      <c r="H115" s="111" t="s">
        <v>178</v>
      </c>
      <c r="I115" s="261"/>
      <c r="J115" s="122">
        <v>3</v>
      </c>
      <c r="K115" s="122">
        <v>3</v>
      </c>
      <c r="L115" s="111" t="s">
        <v>3104</v>
      </c>
      <c r="M115" s="128"/>
      <c r="N115" s="128"/>
      <c r="O115" s="122">
        <v>1</v>
      </c>
    </row>
    <row r="116" spans="2:16">
      <c r="B116" s="122">
        <v>3</v>
      </c>
      <c r="C116" s="128"/>
      <c r="D116" s="128"/>
      <c r="H116" s="128"/>
      <c r="J116" s="122">
        <v>4</v>
      </c>
      <c r="K116" s="122">
        <v>4</v>
      </c>
      <c r="L116" s="112"/>
      <c r="O116" s="122">
        <v>2</v>
      </c>
    </row>
    <row r="117" spans="2:16">
      <c r="B117" s="122">
        <v>4</v>
      </c>
      <c r="J117" s="123">
        <v>5</v>
      </c>
      <c r="K117" s="123">
        <v>5</v>
      </c>
      <c r="O117" s="122">
        <v>3</v>
      </c>
    </row>
    <row r="118" spans="2:16">
      <c r="B118" s="123">
        <v>5</v>
      </c>
      <c r="O118" s="122">
        <v>4</v>
      </c>
    </row>
    <row r="119" spans="2:16">
      <c r="O119" s="123">
        <v>5</v>
      </c>
    </row>
    <row r="129" s="15" customFormat="1"/>
  </sheetData>
  <phoneticPr fontId="1"/>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Y129"/>
  <sheetViews>
    <sheetView zoomScale="70" zoomScaleNormal="70" workbookViewId="0">
      <selection sqref="A1:XFD1048576"/>
    </sheetView>
  </sheetViews>
  <sheetFormatPr defaultColWidth="9" defaultRowHeight="13.2"/>
  <cols>
    <col min="1" max="1" width="4.88671875" style="15" customWidth="1"/>
    <col min="2" max="2" width="40.77734375" style="16" bestFit="1" customWidth="1"/>
    <col min="3" max="3" width="59.33203125" style="16" bestFit="1" customWidth="1"/>
    <col min="4" max="4" width="43.6640625" style="16" bestFit="1" customWidth="1"/>
    <col min="5" max="6" width="40.6640625" style="16" customWidth="1"/>
    <col min="7" max="7" width="59" style="16" bestFit="1" customWidth="1"/>
    <col min="8" max="8" width="41.88671875" style="16" customWidth="1"/>
    <col min="9" max="9" width="25.44140625" style="16" bestFit="1" customWidth="1"/>
    <col min="10" max="10" width="37" style="16" bestFit="1" customWidth="1"/>
    <col min="11" max="11" width="76.77734375" style="16" bestFit="1" customWidth="1"/>
    <col min="12" max="12" width="21.6640625" style="16" customWidth="1"/>
    <col min="13" max="13" width="44.44140625" style="16" bestFit="1" customWidth="1"/>
    <col min="14" max="14" width="54.6640625" style="15" bestFit="1" customWidth="1"/>
    <col min="15" max="15" width="45.6640625" style="15" customWidth="1"/>
    <col min="16" max="16" width="26.21875" style="15" bestFit="1" customWidth="1"/>
    <col min="17" max="17" width="16.21875" style="15" bestFit="1" customWidth="1"/>
    <col min="18" max="18" width="35.109375" style="15" bestFit="1" customWidth="1"/>
    <col min="19" max="19" width="15" style="15" bestFit="1" customWidth="1"/>
    <col min="20" max="20" width="15" style="15" customWidth="1"/>
    <col min="21" max="21" width="16.44140625" style="15" bestFit="1" customWidth="1"/>
    <col min="22" max="22" width="31" style="15" bestFit="1" customWidth="1"/>
    <col min="23" max="23" width="76.77734375" style="15" bestFit="1" customWidth="1"/>
    <col min="24" max="24" width="36" style="15" bestFit="1" customWidth="1"/>
    <col min="25" max="25" width="47.6640625" style="15" customWidth="1"/>
    <col min="26" max="16384" width="9" style="15"/>
  </cols>
  <sheetData>
    <row r="1" spans="1:17" ht="20.100000000000001" customHeight="1">
      <c r="B1" s="121" t="s">
        <v>2953</v>
      </c>
    </row>
    <row r="2" spans="1:17">
      <c r="A2" s="15" t="s">
        <v>2954</v>
      </c>
      <c r="M2" s="15"/>
    </row>
    <row r="3" spans="1:17">
      <c r="B3" s="390" t="s">
        <v>2955</v>
      </c>
      <c r="C3" s="390" t="s">
        <v>2956</v>
      </c>
      <c r="D3" s="390" t="s">
        <v>2957</v>
      </c>
      <c r="E3" s="390" t="s">
        <v>2958</v>
      </c>
      <c r="F3" s="113" t="s">
        <v>2959</v>
      </c>
      <c r="G3" s="390" t="s">
        <v>2960</v>
      </c>
      <c r="H3" s="390" t="s">
        <v>2961</v>
      </c>
      <c r="I3" s="390" t="s">
        <v>2962</v>
      </c>
      <c r="J3" s="390" t="s">
        <v>2963</v>
      </c>
      <c r="K3" s="390" t="s">
        <v>2964</v>
      </c>
      <c r="L3" s="390" t="s">
        <v>2965</v>
      </c>
      <c r="M3" s="390" t="s">
        <v>2966</v>
      </c>
      <c r="N3" s="391" t="s">
        <v>2967</v>
      </c>
      <c r="O3" s="390" t="s">
        <v>2968</v>
      </c>
      <c r="P3" s="390"/>
      <c r="Q3" s="390"/>
    </row>
    <row r="4" spans="1:17">
      <c r="B4" s="122">
        <v>0</v>
      </c>
      <c r="C4" s="122">
        <v>0</v>
      </c>
      <c r="D4" s="114" t="s">
        <v>3105</v>
      </c>
      <c r="E4" s="114" t="s">
        <v>170</v>
      </c>
      <c r="F4" s="114" t="s">
        <v>3106</v>
      </c>
      <c r="G4" s="114">
        <v>9</v>
      </c>
      <c r="H4" s="114" t="s">
        <v>202</v>
      </c>
      <c r="I4" s="114" t="s">
        <v>2969</v>
      </c>
      <c r="J4" s="115" t="s">
        <v>3107</v>
      </c>
      <c r="K4" s="114" t="s">
        <v>3108</v>
      </c>
      <c r="L4" s="114">
        <v>0</v>
      </c>
      <c r="M4" s="124" t="s">
        <v>157</v>
      </c>
      <c r="N4" s="124" t="s">
        <v>157</v>
      </c>
      <c r="O4" s="114" t="s">
        <v>3106</v>
      </c>
    </row>
    <row r="5" spans="1:17">
      <c r="B5" s="122">
        <v>1</v>
      </c>
      <c r="C5" s="122">
        <v>1</v>
      </c>
      <c r="D5" s="112" t="s">
        <v>3109</v>
      </c>
      <c r="E5" s="112"/>
      <c r="F5" s="111" t="s">
        <v>157</v>
      </c>
      <c r="G5" s="111">
        <v>8</v>
      </c>
      <c r="H5" s="111" t="s">
        <v>2971</v>
      </c>
      <c r="I5" s="111" t="s">
        <v>2972</v>
      </c>
      <c r="J5" s="131" t="s">
        <v>3110</v>
      </c>
      <c r="K5" s="111" t="s">
        <v>3111</v>
      </c>
      <c r="L5" s="111">
        <v>1</v>
      </c>
      <c r="M5" s="128"/>
      <c r="N5" s="261"/>
      <c r="O5" s="111" t="s">
        <v>157</v>
      </c>
    </row>
    <row r="6" spans="1:17">
      <c r="B6" s="122">
        <v>2</v>
      </c>
      <c r="C6" s="122">
        <v>2</v>
      </c>
      <c r="E6" s="15"/>
      <c r="F6" s="128"/>
      <c r="G6" s="111">
        <v>7</v>
      </c>
      <c r="H6" s="128"/>
      <c r="I6" s="111" t="s">
        <v>167</v>
      </c>
      <c r="J6" s="128"/>
      <c r="K6" s="111" t="s">
        <v>3112</v>
      </c>
      <c r="L6" s="111">
        <v>2</v>
      </c>
      <c r="M6" s="15"/>
      <c r="O6" s="67"/>
    </row>
    <row r="7" spans="1:17">
      <c r="B7" s="122">
        <v>3</v>
      </c>
      <c r="C7" s="122">
        <v>3</v>
      </c>
      <c r="E7" s="15"/>
      <c r="G7" s="111">
        <v>6</v>
      </c>
      <c r="H7" s="130"/>
      <c r="I7" s="111" t="s">
        <v>2973</v>
      </c>
      <c r="K7" s="128"/>
      <c r="L7" s="111">
        <v>3</v>
      </c>
      <c r="M7" s="15"/>
    </row>
    <row r="8" spans="1:17">
      <c r="B8" s="122">
        <v>4</v>
      </c>
      <c r="C8" s="122">
        <v>4</v>
      </c>
      <c r="E8" s="15"/>
      <c r="G8" s="111" t="s">
        <v>166</v>
      </c>
      <c r="H8" s="130"/>
      <c r="I8" s="111" t="s">
        <v>173</v>
      </c>
      <c r="L8" s="128"/>
      <c r="M8" s="15"/>
    </row>
    <row r="9" spans="1:17">
      <c r="B9" s="122">
        <v>5</v>
      </c>
      <c r="C9" s="123">
        <v>5</v>
      </c>
      <c r="E9" s="15"/>
      <c r="G9" s="128"/>
      <c r="H9" s="130"/>
      <c r="I9" s="128"/>
      <c r="M9" s="15"/>
    </row>
    <row r="10" spans="1:17">
      <c r="B10" s="122">
        <v>6</v>
      </c>
      <c r="E10" s="15"/>
      <c r="M10" s="15"/>
    </row>
    <row r="11" spans="1:17">
      <c r="B11" s="122">
        <v>7</v>
      </c>
      <c r="E11" s="15"/>
      <c r="M11" s="15"/>
    </row>
    <row r="12" spans="1:17">
      <c r="B12" s="122">
        <v>8</v>
      </c>
      <c r="E12" s="15"/>
      <c r="M12" s="15"/>
    </row>
    <row r="13" spans="1:17">
      <c r="B13" s="122">
        <v>9</v>
      </c>
      <c r="E13" s="15"/>
      <c r="M13" s="15"/>
    </row>
    <row r="14" spans="1:17">
      <c r="B14" s="122">
        <v>10</v>
      </c>
      <c r="E14" s="15"/>
      <c r="M14" s="15"/>
    </row>
    <row r="15" spans="1:17">
      <c r="B15" s="122">
        <v>11</v>
      </c>
      <c r="E15" s="15"/>
      <c r="M15" s="15"/>
    </row>
    <row r="16" spans="1:17">
      <c r="B16" s="122">
        <v>12</v>
      </c>
      <c r="E16" s="15"/>
      <c r="M16" s="15"/>
    </row>
    <row r="17" spans="2:13">
      <c r="B17" s="122">
        <v>13</v>
      </c>
      <c r="E17" s="15"/>
      <c r="M17" s="15"/>
    </row>
    <row r="18" spans="2:13">
      <c r="B18" s="122">
        <v>14</v>
      </c>
      <c r="E18" s="15"/>
      <c r="M18" s="15"/>
    </row>
    <row r="19" spans="2:13">
      <c r="B19" s="122">
        <v>15</v>
      </c>
      <c r="E19" s="15"/>
      <c r="M19" s="15"/>
    </row>
    <row r="20" spans="2:13">
      <c r="B20" s="122">
        <v>16</v>
      </c>
      <c r="E20" s="15"/>
      <c r="M20" s="15"/>
    </row>
    <row r="21" spans="2:13">
      <c r="B21" s="122">
        <v>17</v>
      </c>
      <c r="E21" s="15"/>
      <c r="M21" s="15"/>
    </row>
    <row r="22" spans="2:13">
      <c r="B22" s="122">
        <v>18</v>
      </c>
      <c r="E22" s="15"/>
      <c r="M22" s="15"/>
    </row>
    <row r="23" spans="2:13">
      <c r="B23" s="122">
        <v>19</v>
      </c>
      <c r="E23" s="15"/>
      <c r="M23" s="15"/>
    </row>
    <row r="24" spans="2:13">
      <c r="B24" s="122">
        <v>20</v>
      </c>
      <c r="E24" s="15"/>
      <c r="M24" s="15"/>
    </row>
    <row r="25" spans="2:13">
      <c r="B25" s="122">
        <v>21</v>
      </c>
      <c r="E25" s="15"/>
      <c r="M25" s="15"/>
    </row>
    <row r="26" spans="2:13">
      <c r="B26" s="122">
        <v>22</v>
      </c>
      <c r="E26" s="15"/>
      <c r="M26" s="15"/>
    </row>
    <row r="27" spans="2:13">
      <c r="B27" s="122">
        <v>23</v>
      </c>
      <c r="E27" s="15"/>
      <c r="M27" s="15"/>
    </row>
    <row r="28" spans="2:13">
      <c r="B28" s="122">
        <v>24</v>
      </c>
      <c r="E28" s="15"/>
      <c r="M28" s="15"/>
    </row>
    <row r="29" spans="2:13">
      <c r="B29" s="122">
        <v>25</v>
      </c>
      <c r="E29" s="15"/>
      <c r="M29" s="15"/>
    </row>
    <row r="30" spans="2:13">
      <c r="B30" s="122">
        <v>26</v>
      </c>
      <c r="E30" s="15"/>
      <c r="M30" s="15"/>
    </row>
    <row r="31" spans="2:13">
      <c r="B31" s="122">
        <v>27</v>
      </c>
      <c r="E31" s="15"/>
      <c r="M31" s="15"/>
    </row>
    <row r="32" spans="2:13">
      <c r="B32" s="122">
        <v>28</v>
      </c>
      <c r="E32" s="15"/>
      <c r="M32" s="15"/>
    </row>
    <row r="33" spans="1:17">
      <c r="B33" s="122">
        <v>29</v>
      </c>
      <c r="E33" s="15"/>
      <c r="M33" s="15"/>
    </row>
    <row r="34" spans="1:17">
      <c r="B34" s="122">
        <v>30</v>
      </c>
      <c r="E34" s="15"/>
      <c r="M34" s="15"/>
    </row>
    <row r="35" spans="1:17">
      <c r="B35" s="122">
        <v>31</v>
      </c>
      <c r="E35" s="15"/>
      <c r="M35" s="15"/>
    </row>
    <row r="36" spans="1:17">
      <c r="B36" s="123">
        <v>32</v>
      </c>
      <c r="E36" s="15"/>
      <c r="M36" s="15"/>
    </row>
    <row r="37" spans="1:17">
      <c r="E37" s="15"/>
      <c r="M37" s="15"/>
    </row>
    <row r="38" spans="1:17">
      <c r="A38" s="15" t="s">
        <v>2974</v>
      </c>
      <c r="M38" s="15"/>
    </row>
    <row r="39" spans="1:17">
      <c r="B39" s="390" t="s">
        <v>2975</v>
      </c>
      <c r="C39" s="113" t="s">
        <v>2976</v>
      </c>
      <c r="D39" s="390" t="s">
        <v>2977</v>
      </c>
      <c r="E39" s="390" t="s">
        <v>2978</v>
      </c>
      <c r="F39" s="390" t="s">
        <v>2979</v>
      </c>
      <c r="G39" s="390"/>
      <c r="H39" s="390"/>
      <c r="I39" s="390"/>
      <c r="J39" s="390"/>
      <c r="K39" s="390"/>
      <c r="L39" s="390"/>
      <c r="M39" s="390"/>
      <c r="N39" s="390"/>
      <c r="O39" s="390"/>
      <c r="P39" s="390"/>
      <c r="Q39" s="390"/>
    </row>
    <row r="40" spans="1:17">
      <c r="B40" s="111" t="s">
        <v>3113</v>
      </c>
      <c r="C40" s="114" t="s">
        <v>3114</v>
      </c>
      <c r="D40" s="114" t="s">
        <v>3115</v>
      </c>
      <c r="E40" s="111" t="s">
        <v>3113</v>
      </c>
      <c r="F40" s="114" t="s">
        <v>3106</v>
      </c>
      <c r="M40" s="15"/>
    </row>
    <row r="41" spans="1:17">
      <c r="B41" s="111" t="s">
        <v>3116</v>
      </c>
      <c r="C41" s="111" t="s">
        <v>3117</v>
      </c>
      <c r="D41" s="111" t="s">
        <v>3117</v>
      </c>
      <c r="E41" s="111" t="s">
        <v>3116</v>
      </c>
      <c r="F41" s="111" t="s">
        <v>3110</v>
      </c>
      <c r="M41" s="15"/>
    </row>
    <row r="42" spans="1:17">
      <c r="B42" s="128"/>
      <c r="C42" s="132" t="s">
        <v>3118</v>
      </c>
      <c r="D42" s="128"/>
      <c r="E42" s="128"/>
      <c r="F42" s="128"/>
    </row>
    <row r="43" spans="1:17">
      <c r="C43" s="116" t="s">
        <v>3119</v>
      </c>
    </row>
    <row r="44" spans="1:17">
      <c r="C44" s="160"/>
    </row>
    <row r="49" spans="1:18">
      <c r="A49" s="15" t="s">
        <v>2987</v>
      </c>
      <c r="L49" s="15"/>
      <c r="M49" s="15"/>
    </row>
    <row r="50" spans="1:18">
      <c r="B50" s="390" t="s">
        <v>2988</v>
      </c>
      <c r="C50" s="390" t="s">
        <v>2989</v>
      </c>
      <c r="D50" s="390" t="s">
        <v>2990</v>
      </c>
      <c r="E50" s="390" t="s">
        <v>2991</v>
      </c>
      <c r="F50" s="390" t="s">
        <v>2992</v>
      </c>
      <c r="G50" s="390" t="s">
        <v>2993</v>
      </c>
      <c r="H50" s="390" t="s">
        <v>2994</v>
      </c>
      <c r="I50" s="390" t="s">
        <v>2995</v>
      </c>
      <c r="J50" s="390" t="s">
        <v>2996</v>
      </c>
      <c r="K50" s="390" t="s">
        <v>2997</v>
      </c>
      <c r="L50" s="390" t="s">
        <v>2998</v>
      </c>
      <c r="M50" s="390" t="s">
        <v>2999</v>
      </c>
      <c r="N50" s="390" t="s">
        <v>3000</v>
      </c>
      <c r="O50" s="390"/>
      <c r="P50" s="390"/>
      <c r="Q50" s="390"/>
      <c r="R50" s="390"/>
    </row>
    <row r="51" spans="1:18">
      <c r="B51" s="122">
        <v>1</v>
      </c>
      <c r="C51" s="114" t="s">
        <v>3120</v>
      </c>
      <c r="D51" s="114" t="s">
        <v>3121</v>
      </c>
      <c r="E51" s="122">
        <v>2</v>
      </c>
      <c r="F51" s="114" t="s">
        <v>3122</v>
      </c>
      <c r="G51" s="115" t="s">
        <v>3106</v>
      </c>
      <c r="H51" s="114" t="s">
        <v>3106</v>
      </c>
      <c r="I51" s="114" t="s">
        <v>1160</v>
      </c>
      <c r="J51" s="114" t="s">
        <v>1160</v>
      </c>
      <c r="K51" s="114" t="s">
        <v>3123</v>
      </c>
      <c r="L51" s="114" t="s">
        <v>3105</v>
      </c>
      <c r="M51" s="114" t="s">
        <v>160</v>
      </c>
      <c r="N51" s="114">
        <v>1000</v>
      </c>
    </row>
    <row r="52" spans="1:18">
      <c r="B52" s="122">
        <v>2</v>
      </c>
      <c r="C52" s="111" t="s">
        <v>3124</v>
      </c>
      <c r="D52" s="111" t="s">
        <v>3125</v>
      </c>
      <c r="E52" s="122">
        <v>3</v>
      </c>
      <c r="F52" s="111" t="s">
        <v>3126</v>
      </c>
      <c r="G52" s="131" t="s">
        <v>3110</v>
      </c>
      <c r="H52" s="111" t="s">
        <v>3110</v>
      </c>
      <c r="I52" s="111" t="s">
        <v>3127</v>
      </c>
      <c r="J52" s="111" t="s">
        <v>3128</v>
      </c>
      <c r="K52" s="112" t="s">
        <v>3129</v>
      </c>
      <c r="L52" s="112" t="s">
        <v>3129</v>
      </c>
      <c r="M52" s="112"/>
      <c r="N52" s="112"/>
    </row>
    <row r="53" spans="1:18">
      <c r="B53" s="122">
        <v>3</v>
      </c>
      <c r="C53" s="111" t="s">
        <v>3130</v>
      </c>
      <c r="D53" s="92" t="s">
        <v>3131</v>
      </c>
      <c r="E53" s="122">
        <v>4</v>
      </c>
      <c r="F53" s="111" t="s">
        <v>3128</v>
      </c>
      <c r="G53" s="128"/>
      <c r="H53" s="128"/>
      <c r="I53" s="128"/>
      <c r="J53" s="128"/>
      <c r="N53" s="16"/>
      <c r="O53" s="16"/>
    </row>
    <row r="54" spans="1:18">
      <c r="B54" s="122">
        <v>4</v>
      </c>
      <c r="C54" s="111" t="s">
        <v>3132</v>
      </c>
      <c r="D54" s="112"/>
      <c r="E54" s="122">
        <v>5</v>
      </c>
      <c r="F54" s="111" t="s">
        <v>3133</v>
      </c>
    </row>
    <row r="55" spans="1:18">
      <c r="B55" s="122">
        <v>5</v>
      </c>
      <c r="C55" s="111" t="s">
        <v>3134</v>
      </c>
      <c r="D55" s="129"/>
      <c r="E55" s="122">
        <v>6</v>
      </c>
      <c r="F55" s="128"/>
    </row>
    <row r="56" spans="1:18">
      <c r="B56" s="122">
        <v>6</v>
      </c>
      <c r="C56" s="116" t="s">
        <v>157</v>
      </c>
      <c r="D56" s="129"/>
      <c r="E56" s="122">
        <v>7</v>
      </c>
    </row>
    <row r="57" spans="1:18">
      <c r="B57" s="122">
        <v>7</v>
      </c>
      <c r="C57" s="112"/>
      <c r="E57" s="123">
        <v>8</v>
      </c>
    </row>
    <row r="58" spans="1:18">
      <c r="B58" s="123">
        <v>8</v>
      </c>
      <c r="L58" s="15"/>
      <c r="M58" s="15"/>
    </row>
    <row r="59" spans="1:18">
      <c r="N59" s="16"/>
    </row>
    <row r="60" spans="1:18">
      <c r="A60" s="15" t="s">
        <v>3010</v>
      </c>
      <c r="L60" s="15"/>
      <c r="M60" s="15"/>
    </row>
    <row r="61" spans="1:18">
      <c r="B61" s="390" t="s">
        <v>3011</v>
      </c>
      <c r="C61" s="390" t="s">
        <v>3012</v>
      </c>
      <c r="D61" s="390" t="s">
        <v>3013</v>
      </c>
      <c r="E61" s="390" t="s">
        <v>3014</v>
      </c>
      <c r="F61" s="390"/>
      <c r="G61" s="390"/>
      <c r="H61" s="390"/>
      <c r="I61" s="390"/>
      <c r="J61" s="390"/>
      <c r="K61" s="390"/>
      <c r="L61" s="390"/>
      <c r="M61" s="390"/>
      <c r="N61" s="390"/>
      <c r="O61" s="390"/>
      <c r="P61" s="390"/>
      <c r="Q61" s="390"/>
    </row>
    <row r="62" spans="1:18">
      <c r="B62" s="122">
        <v>2</v>
      </c>
      <c r="C62" s="114" t="s">
        <v>3135</v>
      </c>
      <c r="D62" s="114" t="s">
        <v>348</v>
      </c>
      <c r="E62" s="124" t="s">
        <v>157</v>
      </c>
      <c r="L62" s="15"/>
      <c r="M62" s="15"/>
    </row>
    <row r="63" spans="1:18">
      <c r="B63" s="122">
        <v>3</v>
      </c>
      <c r="C63" s="111" t="s">
        <v>3136</v>
      </c>
      <c r="D63" s="111" t="s">
        <v>343</v>
      </c>
      <c r="E63" s="128"/>
      <c r="L63" s="15"/>
      <c r="M63" s="15"/>
    </row>
    <row r="64" spans="1:18">
      <c r="B64" s="122">
        <v>4</v>
      </c>
      <c r="C64" s="111" t="s">
        <v>3137</v>
      </c>
      <c r="D64" s="116" t="s">
        <v>3018</v>
      </c>
      <c r="L64" s="15"/>
      <c r="M64" s="15"/>
    </row>
    <row r="65" spans="1:16">
      <c r="B65" s="122">
        <v>5</v>
      </c>
      <c r="C65" s="111" t="s">
        <v>3138</v>
      </c>
      <c r="D65" s="116" t="s">
        <v>157</v>
      </c>
      <c r="L65" s="15"/>
      <c r="M65" s="15"/>
    </row>
    <row r="66" spans="1:16">
      <c r="B66" s="122">
        <v>6</v>
      </c>
      <c r="C66" s="111" t="s">
        <v>3139</v>
      </c>
      <c r="D66" s="128"/>
      <c r="L66" s="15"/>
      <c r="M66" s="15"/>
    </row>
    <row r="67" spans="1:16">
      <c r="B67" s="122">
        <v>7</v>
      </c>
      <c r="C67" s="111" t="s">
        <v>3140</v>
      </c>
      <c r="L67" s="15"/>
      <c r="M67" s="15"/>
    </row>
    <row r="68" spans="1:16">
      <c r="B68" s="122">
        <v>8</v>
      </c>
      <c r="C68" s="111" t="s">
        <v>3141</v>
      </c>
      <c r="L68" s="15"/>
      <c r="M68" s="15"/>
    </row>
    <row r="69" spans="1:16">
      <c r="B69" s="122">
        <v>9</v>
      </c>
      <c r="C69" s="111" t="s">
        <v>3142</v>
      </c>
      <c r="L69" s="15"/>
      <c r="M69" s="15"/>
    </row>
    <row r="70" spans="1:16">
      <c r="B70" s="122">
        <v>10</v>
      </c>
      <c r="C70" s="111" t="s">
        <v>3143</v>
      </c>
      <c r="L70" s="15"/>
      <c r="M70" s="15"/>
    </row>
    <row r="71" spans="1:16">
      <c r="B71" s="122">
        <v>11</v>
      </c>
      <c r="C71" s="111" t="s">
        <v>3144</v>
      </c>
      <c r="L71" s="15"/>
      <c r="M71" s="15"/>
    </row>
    <row r="72" spans="1:16">
      <c r="B72" s="122">
        <v>12</v>
      </c>
      <c r="C72" s="111" t="s">
        <v>3145</v>
      </c>
      <c r="L72" s="15"/>
      <c r="M72" s="15"/>
    </row>
    <row r="73" spans="1:16">
      <c r="B73" s="122">
        <v>13</v>
      </c>
      <c r="C73" s="128"/>
    </row>
    <row r="74" spans="1:16">
      <c r="B74" s="122">
        <v>14</v>
      </c>
    </row>
    <row r="75" spans="1:16">
      <c r="B75" s="122">
        <v>15</v>
      </c>
    </row>
    <row r="76" spans="1:16">
      <c r="B76" s="123">
        <v>16</v>
      </c>
    </row>
    <row r="77" spans="1:16">
      <c r="N77" s="16"/>
    </row>
    <row r="78" spans="1:16">
      <c r="A78" s="15" t="s">
        <v>3027</v>
      </c>
      <c r="F78" s="16" t="s">
        <v>3028</v>
      </c>
      <c r="G78" s="16" t="s">
        <v>3028</v>
      </c>
      <c r="L78" s="15"/>
      <c r="M78" s="15"/>
    </row>
    <row r="79" spans="1:16">
      <c r="B79" s="390" t="s">
        <v>3029</v>
      </c>
      <c r="C79" s="390" t="s">
        <v>3030</v>
      </c>
      <c r="D79" s="390" t="s">
        <v>3031</v>
      </c>
      <c r="E79" s="390" t="s">
        <v>2964</v>
      </c>
      <c r="F79" s="390" t="s">
        <v>3032</v>
      </c>
      <c r="G79" s="390" t="s">
        <v>3033</v>
      </c>
      <c r="H79" s="390" t="s">
        <v>3034</v>
      </c>
      <c r="I79" s="390" t="s">
        <v>3035</v>
      </c>
      <c r="J79" s="390" t="s">
        <v>3036</v>
      </c>
      <c r="K79" s="390" t="s">
        <v>3037</v>
      </c>
      <c r="L79" s="390"/>
      <c r="M79" s="390"/>
      <c r="N79" s="390"/>
      <c r="O79" s="390"/>
      <c r="P79" s="390"/>
    </row>
    <row r="80" spans="1:16">
      <c r="B80" s="122">
        <v>2</v>
      </c>
      <c r="C80" s="114" t="s">
        <v>3038</v>
      </c>
      <c r="D80" s="114" t="s">
        <v>410</v>
      </c>
      <c r="E80" s="114" t="s">
        <v>3146</v>
      </c>
      <c r="F80" s="115" t="s">
        <v>3106</v>
      </c>
      <c r="G80" s="114" t="s">
        <v>3106</v>
      </c>
      <c r="H80" s="114" t="s">
        <v>3126</v>
      </c>
      <c r="I80" s="115" t="s">
        <v>3106</v>
      </c>
      <c r="J80" s="114" t="s">
        <v>3106</v>
      </c>
      <c r="K80" s="114" t="s">
        <v>129</v>
      </c>
      <c r="L80" s="125"/>
      <c r="N80" s="16"/>
      <c r="O80" s="16"/>
      <c r="P80" s="16"/>
    </row>
    <row r="81" spans="1:18">
      <c r="B81" s="122">
        <v>3</v>
      </c>
      <c r="C81" s="128"/>
      <c r="D81" s="128"/>
      <c r="E81" s="111" t="s">
        <v>3147</v>
      </c>
      <c r="F81" s="131" t="s">
        <v>3110</v>
      </c>
      <c r="G81" s="111" t="s">
        <v>3110</v>
      </c>
      <c r="H81" s="111" t="s">
        <v>3148</v>
      </c>
      <c r="I81" s="131" t="s">
        <v>3110</v>
      </c>
      <c r="J81" s="111" t="s">
        <v>3110</v>
      </c>
      <c r="K81" s="111" t="s">
        <v>3149</v>
      </c>
      <c r="L81" s="130"/>
      <c r="N81" s="16"/>
      <c r="O81" s="16"/>
      <c r="P81" s="16"/>
    </row>
    <row r="82" spans="1:18">
      <c r="B82" s="122">
        <v>4</v>
      </c>
      <c r="E82" s="111" t="s">
        <v>3150</v>
      </c>
      <c r="F82" s="128"/>
      <c r="G82" s="128"/>
      <c r="H82" s="111" t="s">
        <v>3110</v>
      </c>
      <c r="I82" s="128"/>
      <c r="J82" s="128"/>
      <c r="K82" s="92" t="s">
        <v>3151</v>
      </c>
      <c r="L82" s="130"/>
      <c r="N82" s="16"/>
      <c r="O82" s="16"/>
      <c r="P82" s="16"/>
    </row>
    <row r="83" spans="1:18">
      <c r="B83" s="122">
        <v>5</v>
      </c>
      <c r="E83" s="111" t="s">
        <v>3152</v>
      </c>
      <c r="H83" s="128"/>
      <c r="K83" s="443"/>
      <c r="L83" s="15"/>
      <c r="N83" s="16"/>
      <c r="O83" s="16"/>
      <c r="P83" s="16"/>
    </row>
    <row r="84" spans="1:18">
      <c r="B84" s="122">
        <v>6</v>
      </c>
      <c r="E84" s="128"/>
      <c r="N84" s="16"/>
      <c r="O84" s="16"/>
      <c r="P84" s="16"/>
      <c r="Q84" s="16"/>
      <c r="R84" s="16"/>
    </row>
    <row r="85" spans="1:18">
      <c r="B85" s="122">
        <v>7</v>
      </c>
      <c r="N85" s="16"/>
      <c r="O85" s="16"/>
      <c r="P85" s="16"/>
    </row>
    <row r="86" spans="1:18">
      <c r="B86" s="122">
        <v>8</v>
      </c>
      <c r="N86" s="16"/>
      <c r="O86" s="16"/>
      <c r="P86" s="16"/>
    </row>
    <row r="87" spans="1:18">
      <c r="B87" s="122">
        <v>9</v>
      </c>
    </row>
    <row r="88" spans="1:18">
      <c r="B88" s="122">
        <v>10</v>
      </c>
    </row>
    <row r="89" spans="1:18">
      <c r="B89" s="122">
        <v>11</v>
      </c>
    </row>
    <row r="90" spans="1:18">
      <c r="B90" s="122">
        <v>12</v>
      </c>
    </row>
    <row r="91" spans="1:18">
      <c r="B91" s="122">
        <v>13</v>
      </c>
    </row>
    <row r="92" spans="1:18">
      <c r="B92" s="122">
        <v>14</v>
      </c>
    </row>
    <row r="93" spans="1:18">
      <c r="B93" s="122">
        <v>15</v>
      </c>
    </row>
    <row r="94" spans="1:18">
      <c r="B94" s="123">
        <v>16</v>
      </c>
    </row>
    <row r="96" spans="1:18">
      <c r="A96" s="15" t="s">
        <v>3043</v>
      </c>
    </row>
    <row r="97" spans="1:25">
      <c r="B97" s="390" t="s">
        <v>3153</v>
      </c>
      <c r="C97" s="390" t="s">
        <v>3045</v>
      </c>
      <c r="D97" s="390" t="s">
        <v>2964</v>
      </c>
      <c r="E97" s="390" t="s">
        <v>3032</v>
      </c>
      <c r="F97" s="442" t="s">
        <v>3033</v>
      </c>
      <c r="G97" s="390" t="s">
        <v>2994</v>
      </c>
      <c r="H97" s="390" t="s">
        <v>3034</v>
      </c>
      <c r="I97" s="390" t="s">
        <v>3035</v>
      </c>
      <c r="J97" s="390" t="s">
        <v>3036</v>
      </c>
      <c r="K97" s="390" t="s">
        <v>3053</v>
      </c>
      <c r="L97" s="390" t="s">
        <v>3054</v>
      </c>
      <c r="M97" s="390" t="s">
        <v>3055</v>
      </c>
      <c r="N97" s="390" t="s">
        <v>3056</v>
      </c>
      <c r="O97" s="258" t="s">
        <v>3057</v>
      </c>
      <c r="P97" s="390" t="s">
        <v>3058</v>
      </c>
      <c r="Q97" s="390" t="s">
        <v>3059</v>
      </c>
      <c r="R97" s="258" t="s">
        <v>3060</v>
      </c>
      <c r="S97" s="258" t="s">
        <v>2999</v>
      </c>
      <c r="T97" s="258" t="s">
        <v>3154</v>
      </c>
      <c r="U97" s="390" t="s">
        <v>3062</v>
      </c>
      <c r="V97" s="390" t="s">
        <v>3063</v>
      </c>
      <c r="W97" s="260" t="s">
        <v>3064</v>
      </c>
      <c r="X97" s="390" t="s">
        <v>2963</v>
      </c>
      <c r="Y97" s="390" t="s">
        <v>3065</v>
      </c>
    </row>
    <row r="98" spans="1:25">
      <c r="B98" s="122">
        <v>2</v>
      </c>
      <c r="C98" s="111" t="s">
        <v>410</v>
      </c>
      <c r="D98" s="114" t="s">
        <v>3155</v>
      </c>
      <c r="E98" s="115" t="s">
        <v>3106</v>
      </c>
      <c r="F98" s="114" t="s">
        <v>3106</v>
      </c>
      <c r="G98" s="114" t="s">
        <v>3106</v>
      </c>
      <c r="H98" s="114" t="s">
        <v>3126</v>
      </c>
      <c r="I98" s="115" t="s">
        <v>3106</v>
      </c>
      <c r="J98" s="114" t="s">
        <v>3106</v>
      </c>
      <c r="K98" s="122">
        <v>1</v>
      </c>
      <c r="L98" s="114" t="s">
        <v>3156</v>
      </c>
      <c r="M98" s="114" t="s">
        <v>157</v>
      </c>
      <c r="N98" s="257">
        <v>1</v>
      </c>
      <c r="O98" s="114" t="s">
        <v>3157</v>
      </c>
      <c r="P98" s="114" t="s">
        <v>3038</v>
      </c>
      <c r="Q98" s="115" t="s">
        <v>410</v>
      </c>
      <c r="R98" s="114" t="s">
        <v>3158</v>
      </c>
      <c r="S98" s="114" t="s">
        <v>3070</v>
      </c>
      <c r="T98" s="114" t="s">
        <v>3070</v>
      </c>
      <c r="U98" s="124" t="s">
        <v>157</v>
      </c>
      <c r="V98" s="114" t="s">
        <v>3106</v>
      </c>
      <c r="W98" s="114" t="s">
        <v>129</v>
      </c>
      <c r="X98" s="114" t="s">
        <v>3159</v>
      </c>
      <c r="Y98" s="114" t="s">
        <v>3160</v>
      </c>
    </row>
    <row r="99" spans="1:25" ht="26.4">
      <c r="B99" s="122">
        <v>3</v>
      </c>
      <c r="C99" s="112"/>
      <c r="D99" s="111" t="s">
        <v>3161</v>
      </c>
      <c r="E99" s="131" t="s">
        <v>3110</v>
      </c>
      <c r="F99" s="111" t="s">
        <v>3110</v>
      </c>
      <c r="G99" s="111" t="s">
        <v>3110</v>
      </c>
      <c r="H99" s="111" t="s">
        <v>3148</v>
      </c>
      <c r="I99" s="131" t="s">
        <v>3110</v>
      </c>
      <c r="J99" s="111" t="s">
        <v>3110</v>
      </c>
      <c r="K99" s="122">
        <v>2</v>
      </c>
      <c r="L99" s="111" t="s">
        <v>129</v>
      </c>
      <c r="M99" s="112"/>
      <c r="N99" s="257">
        <v>2</v>
      </c>
      <c r="O99" s="111" t="s">
        <v>873</v>
      </c>
      <c r="P99" s="92" t="s">
        <v>721</v>
      </c>
      <c r="Q99" s="92" t="s">
        <v>575</v>
      </c>
      <c r="R99" s="111" t="s">
        <v>3162</v>
      </c>
      <c r="S99" s="322" t="s">
        <v>157</v>
      </c>
      <c r="T99" s="116" t="s">
        <v>157</v>
      </c>
      <c r="U99" s="112"/>
      <c r="V99" s="111" t="s">
        <v>157</v>
      </c>
      <c r="W99" s="111" t="s">
        <v>3149</v>
      </c>
      <c r="X99" s="111" t="s">
        <v>3110</v>
      </c>
      <c r="Y99" s="444" t="s">
        <v>3163</v>
      </c>
    </row>
    <row r="100" spans="1:25" ht="26.4">
      <c r="B100" s="122">
        <v>4</v>
      </c>
      <c r="D100" s="111" t="s">
        <v>3164</v>
      </c>
      <c r="E100" s="128"/>
      <c r="F100" s="128"/>
      <c r="G100" s="128"/>
      <c r="H100" s="111" t="s">
        <v>3110</v>
      </c>
      <c r="I100" s="128"/>
      <c r="J100" s="128"/>
      <c r="K100" s="122">
        <v>3</v>
      </c>
      <c r="L100" s="112"/>
      <c r="N100" s="257">
        <v>3</v>
      </c>
      <c r="O100" s="111" t="s">
        <v>3075</v>
      </c>
      <c r="P100" s="112"/>
      <c r="Q100" s="323"/>
      <c r="R100" s="111" t="s">
        <v>3165</v>
      </c>
      <c r="S100" s="303"/>
      <c r="T100" s="67"/>
      <c r="V100" s="67"/>
      <c r="W100" s="111" t="s">
        <v>3151</v>
      </c>
      <c r="X100" s="128"/>
      <c r="Y100" s="445" t="s">
        <v>3166</v>
      </c>
    </row>
    <row r="101" spans="1:25">
      <c r="B101" s="123">
        <v>5</v>
      </c>
      <c r="D101" s="111" t="s">
        <v>3167</v>
      </c>
      <c r="H101" s="128"/>
      <c r="K101" s="122">
        <v>4</v>
      </c>
      <c r="N101" s="257">
        <v>4</v>
      </c>
      <c r="O101" s="111" t="s">
        <v>157</v>
      </c>
      <c r="R101" s="111" t="s">
        <v>3168</v>
      </c>
      <c r="W101" s="443"/>
    </row>
    <row r="102" spans="1:25">
      <c r="D102" s="128"/>
      <c r="K102" s="123">
        <v>5</v>
      </c>
      <c r="N102" s="257">
        <v>5</v>
      </c>
      <c r="O102" s="112"/>
      <c r="R102" s="111" t="s">
        <v>3169</v>
      </c>
    </row>
    <row r="103" spans="1:25">
      <c r="N103" s="122">
        <v>6</v>
      </c>
      <c r="R103" s="111" t="s">
        <v>3170</v>
      </c>
    </row>
    <row r="104" spans="1:25">
      <c r="N104" s="122">
        <v>7</v>
      </c>
      <c r="R104" s="111" t="s">
        <v>3171</v>
      </c>
    </row>
    <row r="105" spans="1:25">
      <c r="N105" s="122">
        <v>8</v>
      </c>
      <c r="R105" s="111" t="s">
        <v>3172</v>
      </c>
    </row>
    <row r="106" spans="1:25">
      <c r="N106" s="122">
        <v>9</v>
      </c>
      <c r="R106" s="111" t="s">
        <v>3173</v>
      </c>
    </row>
    <row r="107" spans="1:25">
      <c r="N107" s="123">
        <v>10</v>
      </c>
      <c r="R107" s="111" t="s">
        <v>3174</v>
      </c>
    </row>
    <row r="108" spans="1:25">
      <c r="R108" s="111" t="s">
        <v>3175</v>
      </c>
    </row>
    <row r="109" spans="1:25">
      <c r="R109" s="111" t="s">
        <v>3176</v>
      </c>
    </row>
    <row r="110" spans="1:25">
      <c r="R110" s="67"/>
    </row>
    <row r="112" spans="1:25">
      <c r="A112" s="15" t="s">
        <v>3085</v>
      </c>
    </row>
    <row r="113" spans="2:16">
      <c r="B113" s="390" t="s">
        <v>3086</v>
      </c>
      <c r="C113" s="390" t="s">
        <v>3087</v>
      </c>
      <c r="D113" s="390" t="s">
        <v>3088</v>
      </c>
      <c r="E113" s="390" t="s">
        <v>3089</v>
      </c>
      <c r="F113" s="390" t="s">
        <v>3090</v>
      </c>
      <c r="G113" s="258" t="s">
        <v>3091</v>
      </c>
      <c r="H113" s="390" t="s">
        <v>2963</v>
      </c>
      <c r="I113" s="390" t="s">
        <v>3092</v>
      </c>
      <c r="J113" s="390" t="s">
        <v>3093</v>
      </c>
      <c r="K113" s="390" t="s">
        <v>3094</v>
      </c>
      <c r="L113" s="391" t="s">
        <v>3095</v>
      </c>
      <c r="M113" s="390" t="s">
        <v>3096</v>
      </c>
      <c r="N113" s="390" t="s">
        <v>3097</v>
      </c>
      <c r="O113" s="390" t="s">
        <v>3098</v>
      </c>
      <c r="P113" s="16"/>
    </row>
    <row r="114" spans="2:16">
      <c r="B114" s="122">
        <v>1</v>
      </c>
      <c r="C114" s="115" t="s">
        <v>3106</v>
      </c>
      <c r="D114" s="115" t="s">
        <v>3099</v>
      </c>
      <c r="E114" s="114" t="s">
        <v>3038</v>
      </c>
      <c r="F114" s="115" t="s">
        <v>410</v>
      </c>
      <c r="G114" s="446" t="s">
        <v>3177</v>
      </c>
      <c r="H114" s="447" t="s">
        <v>3178</v>
      </c>
      <c r="I114" s="124" t="s">
        <v>157</v>
      </c>
      <c r="J114" s="122">
        <v>2</v>
      </c>
      <c r="K114" s="122">
        <v>2</v>
      </c>
      <c r="L114" s="114" t="s">
        <v>3102</v>
      </c>
      <c r="M114" s="114" t="s">
        <v>3038</v>
      </c>
      <c r="N114" s="114" t="s">
        <v>410</v>
      </c>
      <c r="O114" s="122">
        <v>0</v>
      </c>
    </row>
    <row r="115" spans="2:16">
      <c r="B115" s="122">
        <v>2</v>
      </c>
      <c r="C115" s="131" t="s">
        <v>3179</v>
      </c>
      <c r="D115" s="448" t="s">
        <v>3180</v>
      </c>
      <c r="E115" s="128"/>
      <c r="F115" s="259"/>
      <c r="G115" s="449" t="s">
        <v>3181</v>
      </c>
      <c r="H115" s="450" t="s">
        <v>3110</v>
      </c>
      <c r="I115" s="261"/>
      <c r="J115" s="122">
        <v>3</v>
      </c>
      <c r="K115" s="122">
        <v>3</v>
      </c>
      <c r="L115" s="444" t="s">
        <v>3157</v>
      </c>
      <c r="M115" s="128"/>
      <c r="N115" s="128"/>
      <c r="O115" s="122">
        <v>1</v>
      </c>
    </row>
    <row r="116" spans="2:16">
      <c r="B116" s="122">
        <v>3</v>
      </c>
      <c r="C116" s="128"/>
      <c r="D116" s="128"/>
      <c r="H116" s="128"/>
      <c r="J116" s="122">
        <v>4</v>
      </c>
      <c r="K116" s="122">
        <v>4</v>
      </c>
      <c r="L116" s="112"/>
      <c r="O116" s="122">
        <v>2</v>
      </c>
    </row>
    <row r="117" spans="2:16">
      <c r="B117" s="122">
        <v>4</v>
      </c>
      <c r="J117" s="123">
        <v>5</v>
      </c>
      <c r="K117" s="123">
        <v>5</v>
      </c>
      <c r="O117" s="122">
        <v>3</v>
      </c>
    </row>
    <row r="118" spans="2:16">
      <c r="B118" s="123">
        <v>5</v>
      </c>
      <c r="O118" s="122">
        <v>4</v>
      </c>
    </row>
    <row r="119" spans="2:16">
      <c r="O119" s="123">
        <v>5</v>
      </c>
    </row>
    <row r="125" spans="2:16">
      <c r="B125" s="15"/>
      <c r="C125" s="15"/>
      <c r="D125" s="15"/>
      <c r="E125" s="15"/>
      <c r="F125" s="15"/>
      <c r="G125" s="15"/>
      <c r="H125" s="15"/>
      <c r="I125" s="15"/>
      <c r="J125" s="15"/>
      <c r="K125" s="15"/>
      <c r="L125" s="15"/>
      <c r="M125" s="15"/>
    </row>
    <row r="126" spans="2:16">
      <c r="B126" s="15"/>
      <c r="C126" s="15"/>
      <c r="D126" s="15"/>
      <c r="E126" s="15"/>
      <c r="F126" s="15"/>
      <c r="G126" s="15"/>
      <c r="H126" s="15"/>
      <c r="I126" s="15"/>
      <c r="J126" s="15"/>
      <c r="K126" s="15"/>
      <c r="L126" s="15"/>
      <c r="M126" s="15"/>
    </row>
    <row r="127" spans="2:16">
      <c r="B127" s="15"/>
      <c r="C127" s="15"/>
      <c r="D127" s="15"/>
      <c r="E127" s="15"/>
      <c r="F127" s="15"/>
      <c r="G127" s="15"/>
      <c r="H127" s="15"/>
      <c r="I127" s="15"/>
      <c r="J127" s="15"/>
      <c r="K127" s="15"/>
      <c r="L127" s="15"/>
      <c r="M127" s="15"/>
    </row>
    <row r="128" spans="2:16">
      <c r="B128" s="15"/>
      <c r="C128" s="15"/>
      <c r="D128" s="15"/>
      <c r="E128" s="15"/>
      <c r="F128" s="15"/>
      <c r="G128" s="15"/>
      <c r="H128" s="15"/>
      <c r="I128" s="15"/>
      <c r="J128" s="15"/>
      <c r="K128" s="15"/>
      <c r="L128" s="15"/>
      <c r="M128" s="15"/>
    </row>
    <row r="129" s="15" customFormat="1"/>
  </sheetData>
  <phoneticPr fontId="1"/>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A1:W103"/>
  <sheetViews>
    <sheetView zoomScale="55" zoomScaleNormal="55" workbookViewId="0"/>
  </sheetViews>
  <sheetFormatPr defaultColWidth="9" defaultRowHeight="30" customHeight="1"/>
  <cols>
    <col min="1" max="1" width="5.6640625" style="134" customWidth="1"/>
    <col min="2" max="2" width="17.6640625" style="467" customWidth="1"/>
    <col min="3" max="3" width="10.6640625" style="467" customWidth="1"/>
    <col min="4" max="4" width="4.6640625" customWidth="1"/>
    <col min="5" max="5" width="5.6640625" customWidth="1"/>
    <col min="6" max="6" width="30.6640625" customWidth="1"/>
    <col min="7" max="7" width="14.6640625" customWidth="1"/>
    <col min="8" max="8" width="60.6640625" customWidth="1"/>
    <col min="9" max="10" width="12.6640625" customWidth="1"/>
    <col min="11" max="11" width="46.6640625" customWidth="1"/>
    <col min="12" max="13" width="16.6640625" customWidth="1"/>
    <col min="14" max="15" width="22.6640625" customWidth="1"/>
    <col min="16" max="16" width="15.6640625" customWidth="1"/>
    <col min="17" max="17" width="25.6640625" customWidth="1"/>
    <col min="18" max="21" width="15.6640625" customWidth="1"/>
    <col min="22" max="23" width="12.88671875" customWidth="1"/>
    <col min="24" max="24" width="12.6640625" customWidth="1"/>
  </cols>
  <sheetData>
    <row r="1" spans="1:23" s="70" customFormat="1" ht="30" customHeight="1">
      <c r="A1" s="145" t="s">
        <v>0</v>
      </c>
      <c r="B1" s="135" t="s">
        <v>1</v>
      </c>
      <c r="C1" s="135" t="s">
        <v>2</v>
      </c>
      <c r="D1" s="145" t="s">
        <v>3</v>
      </c>
      <c r="E1" s="145" t="s">
        <v>4</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21</v>
      </c>
    </row>
    <row r="2" spans="1:23" ht="30" customHeight="1">
      <c r="A2" s="145" t="s">
        <v>1185</v>
      </c>
      <c r="B2" s="22" t="s">
        <v>22</v>
      </c>
      <c r="C2" s="14"/>
      <c r="D2" s="17" t="str">
        <f>IF(I17=DataInputRule!E40,TT!I8&amp;" "&amp;"標準メータ制御仕様書",TT!I8&amp;" "&amp;"車両個別"&amp;"メータ制御仕様書"&amp;"("&amp;I18&amp;")")</f>
        <v>ステアリングシステム 車両個別メータ制御仕様書()</v>
      </c>
      <c r="E2" s="2"/>
      <c r="F2" s="4"/>
      <c r="G2" s="3"/>
      <c r="H2" s="12"/>
      <c r="I2" s="23"/>
      <c r="J2" s="5"/>
      <c r="K2" s="2"/>
      <c r="L2" s="3"/>
      <c r="M2" s="3"/>
      <c r="N2" s="110"/>
      <c r="O2" s="108"/>
      <c r="P2" s="109" t="s">
        <v>23</v>
      </c>
      <c r="Q2" s="5"/>
      <c r="R2" s="2"/>
      <c r="S2" s="94" t="s">
        <v>24</v>
      </c>
      <c r="T2" s="73"/>
      <c r="U2" s="451"/>
      <c r="V2" s="20" t="s">
        <v>25</v>
      </c>
    </row>
    <row r="3" spans="1:23" ht="30" customHeight="1">
      <c r="A3" s="145" t="s">
        <v>26</v>
      </c>
      <c r="B3" s="452"/>
      <c r="C3" s="452"/>
      <c r="D3" s="1"/>
      <c r="E3" s="1"/>
      <c r="F3" s="1"/>
      <c r="G3" s="453"/>
      <c r="H3" s="453"/>
      <c r="I3" s="453"/>
      <c r="J3" s="453"/>
      <c r="K3" s="453"/>
      <c r="L3" s="453"/>
      <c r="M3" s="453"/>
      <c r="N3" s="453"/>
      <c r="O3" s="1"/>
      <c r="P3" s="1"/>
      <c r="Q3" s="1"/>
      <c r="R3" s="454"/>
      <c r="S3" s="1142"/>
      <c r="T3" s="1143"/>
      <c r="U3" s="1143"/>
    </row>
    <row r="4" spans="1:23" ht="30" customHeight="1">
      <c r="A4" s="145" t="s">
        <v>27</v>
      </c>
      <c r="B4" s="74" t="s">
        <v>28</v>
      </c>
      <c r="C4" s="34" t="s">
        <v>29</v>
      </c>
      <c r="D4" s="99" t="s">
        <v>30</v>
      </c>
      <c r="E4" s="20"/>
      <c r="F4" s="455"/>
      <c r="G4" s="455"/>
      <c r="H4" s="455"/>
      <c r="I4" s="455"/>
      <c r="J4" s="455"/>
      <c r="K4" s="455"/>
      <c r="L4" s="455"/>
      <c r="M4" s="455"/>
      <c r="N4" s="455"/>
      <c r="O4" s="455"/>
      <c r="R4" s="1"/>
      <c r="S4" s="1142"/>
      <c r="T4" s="1144"/>
      <c r="U4" s="1144"/>
    </row>
    <row r="5" spans="1:23" ht="30" customHeight="1" thickBot="1">
      <c r="A5" s="145" t="s">
        <v>31</v>
      </c>
      <c r="B5" s="457"/>
      <c r="C5" s="458"/>
      <c r="D5" s="38" t="s">
        <v>32</v>
      </c>
      <c r="E5" s="39"/>
      <c r="F5" s="39"/>
      <c r="G5" s="30"/>
      <c r="H5" s="87" t="s">
        <v>33</v>
      </c>
      <c r="I5" s="1431"/>
      <c r="J5" s="1432"/>
      <c r="K5" s="1432"/>
      <c r="L5" s="1432"/>
      <c r="M5" s="1432"/>
      <c r="N5" s="1432"/>
      <c r="O5" s="1433"/>
      <c r="P5" s="459"/>
      <c r="Q5" s="107" t="s">
        <v>35</v>
      </c>
      <c r="R5" s="460"/>
      <c r="S5" s="1145"/>
      <c r="T5" s="1145"/>
      <c r="U5" s="1145"/>
    </row>
    <row r="6" spans="1:23" ht="30" customHeight="1">
      <c r="A6" s="145" t="s">
        <v>38</v>
      </c>
      <c r="B6" s="457"/>
      <c r="C6" s="458"/>
      <c r="D6" s="38" t="s">
        <v>39</v>
      </c>
      <c r="E6" s="39"/>
      <c r="F6" s="39"/>
      <c r="G6" s="30"/>
      <c r="H6" s="87" t="s">
        <v>33</v>
      </c>
      <c r="I6" s="1431"/>
      <c r="J6" s="1434"/>
      <c r="K6" s="1434"/>
      <c r="L6" s="1434"/>
      <c r="M6" s="1434"/>
      <c r="N6" s="1434"/>
      <c r="O6" s="1435"/>
      <c r="P6" s="459"/>
      <c r="Q6" s="51"/>
      <c r="R6" s="1"/>
      <c r="S6" s="1145"/>
      <c r="T6" s="1145"/>
      <c r="U6" s="1143"/>
    </row>
    <row r="7" spans="1:23" ht="30" customHeight="1" thickBot="1">
      <c r="A7" s="145" t="s">
        <v>41</v>
      </c>
      <c r="B7" s="457"/>
      <c r="C7" s="458"/>
      <c r="D7" s="38" t="s">
        <v>42</v>
      </c>
      <c r="E7" s="39"/>
      <c r="F7" s="39"/>
      <c r="G7" s="46"/>
      <c r="H7" s="40" t="s">
        <v>43</v>
      </c>
      <c r="I7" s="1431"/>
      <c r="J7" s="1434"/>
      <c r="K7" s="1434"/>
      <c r="L7" s="1434"/>
      <c r="M7" s="1434"/>
      <c r="N7" s="1434"/>
      <c r="O7" s="1435"/>
      <c r="P7" s="459"/>
      <c r="Q7" s="107" t="s">
        <v>44</v>
      </c>
      <c r="R7" s="1"/>
      <c r="S7" s="1145"/>
      <c r="T7" s="1145"/>
      <c r="U7" s="1143"/>
      <c r="V7" s="1"/>
      <c r="W7" s="1"/>
    </row>
    <row r="8" spans="1:23" ht="30" customHeight="1">
      <c r="A8" s="145" t="s">
        <v>45</v>
      </c>
      <c r="B8" s="457"/>
      <c r="C8" s="458"/>
      <c r="D8" s="41" t="s">
        <v>46</v>
      </c>
      <c r="E8" s="30"/>
      <c r="F8" s="30"/>
      <c r="G8" s="30"/>
      <c r="H8" s="87" t="s">
        <v>47</v>
      </c>
      <c r="I8" s="1431"/>
      <c r="J8" s="1434"/>
      <c r="K8" s="1434"/>
      <c r="L8" s="1434"/>
      <c r="M8" s="1434"/>
      <c r="N8" s="1434"/>
      <c r="O8" s="1435"/>
      <c r="P8" s="459"/>
      <c r="Q8" s="51"/>
      <c r="R8" s="462"/>
      <c r="S8" s="462"/>
      <c r="T8" s="1"/>
      <c r="U8" s="1"/>
      <c r="V8" s="1"/>
      <c r="W8" s="1"/>
    </row>
    <row r="9" spans="1:23" ht="30" customHeight="1" thickBot="1">
      <c r="A9" s="145" t="s">
        <v>49</v>
      </c>
      <c r="B9" s="457"/>
      <c r="C9" s="458"/>
      <c r="D9" s="41" t="s">
        <v>50</v>
      </c>
      <c r="E9" s="30"/>
      <c r="F9" s="30"/>
      <c r="G9" s="30"/>
      <c r="H9" s="87" t="s">
        <v>51</v>
      </c>
      <c r="I9" s="1431"/>
      <c r="J9" s="1434"/>
      <c r="K9" s="1434"/>
      <c r="L9" s="1434"/>
      <c r="M9" s="1434"/>
      <c r="N9" s="1434"/>
      <c r="O9" s="1435"/>
      <c r="P9" s="459"/>
      <c r="Q9" s="107" t="s">
        <v>53</v>
      </c>
      <c r="R9" s="462"/>
      <c r="S9" s="1142"/>
      <c r="T9" s="1146"/>
      <c r="U9" s="1146"/>
      <c r="V9" s="1"/>
      <c r="W9" s="1"/>
    </row>
    <row r="10" spans="1:23" ht="30" customHeight="1">
      <c r="A10" s="145" t="s">
        <v>54</v>
      </c>
      <c r="B10" s="457"/>
      <c r="C10" s="458"/>
      <c r="D10" s="42" t="s">
        <v>55</v>
      </c>
      <c r="E10" s="26"/>
      <c r="F10" s="26"/>
      <c r="G10" s="26"/>
      <c r="H10" s="87" t="s">
        <v>51</v>
      </c>
      <c r="I10" s="1431"/>
      <c r="J10" s="1434"/>
      <c r="K10" s="1434"/>
      <c r="L10" s="1434"/>
      <c r="M10" s="1434"/>
      <c r="N10" s="1434"/>
      <c r="O10" s="1435"/>
      <c r="P10" s="459"/>
      <c r="Q10" s="51"/>
      <c r="R10" s="462"/>
      <c r="S10" s="1142"/>
      <c r="T10" s="1147"/>
      <c r="U10" s="1147"/>
      <c r="V10" s="1"/>
      <c r="W10" s="1"/>
    </row>
    <row r="11" spans="1:23" ht="30" customHeight="1" thickBot="1">
      <c r="A11" s="145" t="s">
        <v>57</v>
      </c>
      <c r="B11" s="457"/>
      <c r="C11" s="458"/>
      <c r="D11" s="118" t="s">
        <v>58</v>
      </c>
      <c r="E11" s="119"/>
      <c r="F11" s="119"/>
      <c r="G11" s="119"/>
      <c r="H11" s="87" t="s">
        <v>59</v>
      </c>
      <c r="I11" s="1431"/>
      <c r="J11" s="1434"/>
      <c r="K11" s="1434"/>
      <c r="L11" s="1434"/>
      <c r="M11" s="1434"/>
      <c r="N11" s="1434"/>
      <c r="O11" s="1435"/>
      <c r="Q11" s="107" t="s">
        <v>60</v>
      </c>
      <c r="S11" s="1145"/>
      <c r="T11" s="1145"/>
      <c r="U11" s="1145"/>
      <c r="V11" s="1"/>
      <c r="W11" s="1"/>
    </row>
    <row r="12" spans="1:23" ht="30" customHeight="1">
      <c r="A12" s="145" t="s">
        <v>61</v>
      </c>
      <c r="B12" s="457"/>
      <c r="C12" s="458"/>
      <c r="D12" s="118" t="s">
        <v>62</v>
      </c>
      <c r="E12" s="119"/>
      <c r="F12" s="119"/>
      <c r="G12" s="119"/>
      <c r="H12" s="87" t="s">
        <v>59</v>
      </c>
      <c r="I12" s="1431"/>
      <c r="J12" s="1432"/>
      <c r="K12" s="1432"/>
      <c r="L12" s="1432"/>
      <c r="M12" s="1432"/>
      <c r="N12" s="1432"/>
      <c r="O12" s="1433"/>
      <c r="S12" s="1145"/>
      <c r="T12" s="1145"/>
      <c r="U12" s="1146"/>
      <c r="V12" s="1"/>
      <c r="W12" s="1"/>
    </row>
    <row r="13" spans="1:23" ht="30" customHeight="1" thickBot="1">
      <c r="A13" s="145" t="s">
        <v>64</v>
      </c>
      <c r="B13" s="457"/>
      <c r="C13" s="458"/>
      <c r="D13" s="118" t="s">
        <v>65</v>
      </c>
      <c r="E13" s="119"/>
      <c r="F13" s="119"/>
      <c r="G13" s="119"/>
      <c r="H13" s="87" t="s">
        <v>66</v>
      </c>
      <c r="I13" s="1436"/>
      <c r="J13" s="1437"/>
      <c r="K13" s="1437"/>
      <c r="L13" s="1437"/>
      <c r="M13" s="1437"/>
      <c r="N13" s="1437"/>
      <c r="O13" s="1438"/>
      <c r="Q13" s="107" t="s">
        <v>67</v>
      </c>
      <c r="S13" s="1145"/>
      <c r="T13" s="1145"/>
      <c r="U13" s="1146"/>
      <c r="V13" s="1"/>
      <c r="W13" s="1"/>
    </row>
    <row r="14" spans="1:23" ht="30" customHeight="1">
      <c r="A14" s="145" t="s">
        <v>68</v>
      </c>
      <c r="B14" s="457"/>
      <c r="C14" s="458"/>
      <c r="D14" s="117" t="s">
        <v>69</v>
      </c>
      <c r="E14" s="46"/>
      <c r="F14" s="46"/>
      <c r="G14" s="26"/>
      <c r="H14" s="87" t="s">
        <v>70</v>
      </c>
      <c r="I14" s="1431"/>
      <c r="J14" s="1432"/>
      <c r="K14" s="1432"/>
      <c r="L14" s="1432"/>
      <c r="M14" s="1432"/>
      <c r="N14" s="1432"/>
      <c r="O14" s="1433"/>
      <c r="S14" s="463"/>
      <c r="T14" s="463"/>
      <c r="U14" s="464"/>
      <c r="V14" s="1"/>
      <c r="W14" s="1"/>
    </row>
    <row r="15" spans="1:23" ht="30" customHeight="1">
      <c r="A15" s="145" t="s">
        <v>72</v>
      </c>
      <c r="B15" s="457"/>
      <c r="C15" s="458"/>
      <c r="D15" s="118" t="s">
        <v>73</v>
      </c>
      <c r="E15" s="119"/>
      <c r="F15" s="119"/>
      <c r="G15" s="119"/>
      <c r="H15" s="173" t="s">
        <v>59</v>
      </c>
      <c r="I15" s="1436"/>
      <c r="J15" s="1437"/>
      <c r="K15" s="1437"/>
      <c r="L15" s="1437"/>
      <c r="M15" s="1437"/>
      <c r="N15" s="1437"/>
      <c r="O15" s="1438"/>
      <c r="V15" s="1"/>
      <c r="W15" s="1"/>
    </row>
    <row r="16" spans="1:23" ht="30" customHeight="1">
      <c r="A16" s="145" t="s">
        <v>75</v>
      </c>
      <c r="B16" s="457"/>
      <c r="C16" s="458"/>
      <c r="D16" s="118" t="s">
        <v>76</v>
      </c>
      <c r="E16" s="119"/>
      <c r="F16" s="119"/>
      <c r="G16" s="119"/>
      <c r="H16" s="87"/>
      <c r="I16" s="1436"/>
      <c r="J16" s="1437"/>
      <c r="K16" s="1437"/>
      <c r="L16" s="1437"/>
      <c r="M16" s="1437"/>
      <c r="N16" s="1437"/>
      <c r="O16" s="1438"/>
      <c r="P16" s="126"/>
      <c r="Q16" s="127"/>
      <c r="R16" s="127"/>
      <c r="S16" s="127"/>
      <c r="T16" s="127"/>
      <c r="U16" s="127"/>
      <c r="V16" s="1"/>
      <c r="W16" s="1"/>
    </row>
    <row r="17" spans="1:23" ht="30" customHeight="1">
      <c r="A17" s="145" t="s">
        <v>77</v>
      </c>
      <c r="B17" s="457"/>
      <c r="C17" s="458"/>
      <c r="D17" s="118" t="s">
        <v>78</v>
      </c>
      <c r="E17" s="119"/>
      <c r="F17" s="119"/>
      <c r="G17" s="119"/>
      <c r="H17" s="87"/>
      <c r="I17" s="1436"/>
      <c r="J17" s="1437"/>
      <c r="K17" s="1437"/>
      <c r="L17" s="1437"/>
      <c r="M17" s="1437"/>
      <c r="N17" s="1437"/>
      <c r="O17" s="1438"/>
      <c r="P17" s="126"/>
      <c r="Q17" s="127"/>
      <c r="R17" s="127"/>
      <c r="S17" s="127"/>
      <c r="T17" s="127"/>
      <c r="U17" s="127"/>
      <c r="V17" s="1"/>
      <c r="W17" s="1"/>
    </row>
    <row r="18" spans="1:23" ht="30" customHeight="1">
      <c r="A18" s="145" t="s">
        <v>79</v>
      </c>
      <c r="B18" s="457"/>
      <c r="C18" s="458"/>
      <c r="D18" s="118" t="s">
        <v>80</v>
      </c>
      <c r="E18" s="119"/>
      <c r="F18" s="119"/>
      <c r="G18" s="119"/>
      <c r="H18" s="87"/>
      <c r="I18" s="1436"/>
      <c r="J18" s="1437"/>
      <c r="K18" s="1437"/>
      <c r="L18" s="1437"/>
      <c r="M18" s="1437"/>
      <c r="N18" s="1437"/>
      <c r="O18" s="1438"/>
      <c r="P18" s="126"/>
      <c r="Q18" s="127"/>
      <c r="R18" s="127"/>
      <c r="S18" s="127"/>
      <c r="T18" s="127"/>
      <c r="U18" s="127"/>
      <c r="V18" s="1"/>
      <c r="W18" s="1"/>
    </row>
    <row r="19" spans="1:23" ht="30" customHeight="1">
      <c r="A19" s="145" t="s">
        <v>81</v>
      </c>
      <c r="B19" s="457"/>
      <c r="C19" s="458"/>
      <c r="D19" s="117" t="s">
        <v>82</v>
      </c>
      <c r="E19" s="46"/>
      <c r="F19" s="46"/>
      <c r="G19" s="26"/>
      <c r="H19" s="87" t="s">
        <v>83</v>
      </c>
      <c r="I19" s="1431"/>
      <c r="J19" s="1434"/>
      <c r="K19" s="1434"/>
      <c r="L19" s="1434"/>
      <c r="M19" s="1434"/>
      <c r="N19" s="1434"/>
      <c r="O19" s="1435"/>
      <c r="P19" s="126"/>
      <c r="Q19" s="127"/>
      <c r="R19" s="127"/>
      <c r="S19" s="127"/>
      <c r="T19" s="127"/>
      <c r="U19" s="127"/>
      <c r="V19" s="1"/>
      <c r="W19" s="1"/>
    </row>
    <row r="20" spans="1:23" ht="30" customHeight="1">
      <c r="A20" s="145" t="s">
        <v>84</v>
      </c>
      <c r="B20" s="457"/>
      <c r="C20" s="458"/>
      <c r="D20" s="117" t="s">
        <v>85</v>
      </c>
      <c r="E20" s="46"/>
      <c r="F20" s="46"/>
      <c r="G20" s="26"/>
      <c r="H20" s="87"/>
      <c r="I20" s="1431"/>
      <c r="J20" s="1434"/>
      <c r="K20" s="1434"/>
      <c r="L20" s="1434"/>
      <c r="M20" s="1434"/>
      <c r="N20" s="1434"/>
      <c r="O20" s="1435"/>
      <c r="P20" s="171"/>
      <c r="Q20" s="171" t="s">
        <v>86</v>
      </c>
      <c r="R20" s="1"/>
      <c r="S20" s="20"/>
      <c r="T20" s="20"/>
      <c r="U20" s="20"/>
    </row>
    <row r="21" spans="1:23" ht="30" customHeight="1">
      <c r="A21" s="145" t="s">
        <v>87</v>
      </c>
      <c r="B21" s="457"/>
      <c r="C21" s="458"/>
      <c r="D21" s="117" t="s">
        <v>88</v>
      </c>
      <c r="E21" s="46"/>
      <c r="F21" s="46"/>
      <c r="G21" s="26"/>
      <c r="H21" s="87"/>
      <c r="I21" s="1431"/>
      <c r="J21" s="1432"/>
      <c r="K21" s="1432"/>
      <c r="L21" s="1432"/>
      <c r="M21" s="1432"/>
      <c r="N21" s="1432"/>
      <c r="O21" s="1433"/>
      <c r="P21" s="171"/>
      <c r="Q21" s="127"/>
      <c r="R21" s="1"/>
      <c r="S21" s="20"/>
      <c r="T21" s="20"/>
      <c r="U21" s="20"/>
    </row>
    <row r="22" spans="1:23" ht="30" customHeight="1">
      <c r="A22" s="145" t="s">
        <v>89</v>
      </c>
      <c r="B22" s="465"/>
      <c r="C22" s="466"/>
      <c r="D22" s="117" t="s">
        <v>90</v>
      </c>
      <c r="E22" s="46"/>
      <c r="F22" s="46"/>
      <c r="G22" s="26"/>
      <c r="H22" s="87"/>
      <c r="I22" s="1445"/>
      <c r="J22" s="1223"/>
      <c r="K22" s="1223"/>
      <c r="L22" s="1223"/>
      <c r="M22" s="1223"/>
      <c r="N22" s="1223"/>
      <c r="O22" s="1224"/>
      <c r="T22" s="1"/>
      <c r="U22" s="1"/>
      <c r="V22" s="1"/>
      <c r="W22" s="1"/>
    </row>
    <row r="23" spans="1:23" ht="30" customHeight="1">
      <c r="A23" s="145" t="s">
        <v>91</v>
      </c>
      <c r="B23" s="465"/>
      <c r="C23" s="466"/>
      <c r="D23" s="117" t="s">
        <v>92</v>
      </c>
      <c r="E23" s="46"/>
      <c r="F23" s="46"/>
      <c r="G23" s="26"/>
      <c r="H23" s="87"/>
      <c r="I23" s="1445"/>
      <c r="J23" s="1223"/>
      <c r="K23" s="1223"/>
      <c r="L23" s="1223"/>
      <c r="M23" s="1223"/>
      <c r="N23" s="1223"/>
      <c r="O23" s="1224"/>
      <c r="T23" s="1"/>
      <c r="U23" s="1"/>
      <c r="V23" s="1"/>
      <c r="W23" s="1"/>
    </row>
    <row r="24" spans="1:23" ht="30" customHeight="1">
      <c r="A24" s="145" t="s">
        <v>93</v>
      </c>
      <c r="B24" s="465"/>
      <c r="C24" s="466"/>
      <c r="D24" s="117" t="s">
        <v>94</v>
      </c>
      <c r="E24" s="46"/>
      <c r="F24" s="46"/>
      <c r="G24" s="26"/>
      <c r="H24" s="87"/>
      <c r="I24" s="1446"/>
      <c r="J24" s="1447"/>
      <c r="K24" s="1447"/>
      <c r="L24" s="1447"/>
      <c r="M24" s="1447"/>
      <c r="N24" s="1447"/>
      <c r="O24" s="1448"/>
      <c r="T24" s="1"/>
      <c r="U24" s="1"/>
      <c r="V24" s="1"/>
      <c r="W24" s="1"/>
    </row>
    <row r="25" spans="1:23" ht="30" customHeight="1">
      <c r="A25" s="145" t="s">
        <v>95</v>
      </c>
      <c r="B25" s="465"/>
      <c r="C25" s="466"/>
      <c r="D25" s="117" t="s">
        <v>96</v>
      </c>
      <c r="E25" s="46"/>
      <c r="F25" s="46"/>
      <c r="G25" s="26"/>
      <c r="H25" s="87"/>
      <c r="I25" s="1446"/>
      <c r="J25" s="1447"/>
      <c r="K25" s="1447"/>
      <c r="L25" s="1447"/>
      <c r="M25" s="1447"/>
      <c r="N25" s="1447"/>
      <c r="O25" s="1448"/>
      <c r="T25" s="1"/>
      <c r="U25" s="1"/>
      <c r="V25" s="1"/>
      <c r="W25" s="1"/>
    </row>
    <row r="26" spans="1:23" ht="48.75" customHeight="1">
      <c r="A26" s="145" t="s">
        <v>97</v>
      </c>
      <c r="P26" s="1240" t="s">
        <v>98</v>
      </c>
      <c r="Q26" s="1240"/>
      <c r="R26" s="1240"/>
      <c r="S26" s="1240"/>
      <c r="T26" s="1240"/>
      <c r="U26" s="1240"/>
      <c r="V26" s="1"/>
      <c r="W26" s="1"/>
    </row>
    <row r="27" spans="1:23" ht="30" customHeight="1">
      <c r="A27" s="145" t="s">
        <v>99</v>
      </c>
      <c r="D27" s="97" t="s">
        <v>100</v>
      </c>
      <c r="E27" s="20"/>
      <c r="F27" s="455"/>
      <c r="G27" s="43"/>
      <c r="H27" s="468"/>
      <c r="I27" s="10"/>
      <c r="P27" s="1240" t="s">
        <v>101</v>
      </c>
      <c r="Q27" s="1240"/>
      <c r="R27" s="1240"/>
      <c r="S27" s="1240"/>
      <c r="T27" s="1240"/>
      <c r="U27" s="1240"/>
      <c r="V27" s="469"/>
      <c r="W27" s="469"/>
    </row>
    <row r="28" spans="1:23" ht="30" customHeight="1">
      <c r="A28" s="145" t="s">
        <v>102</v>
      </c>
      <c r="D28" s="20"/>
      <c r="E28" s="207"/>
      <c r="F28" s="470" t="s">
        <v>3182</v>
      </c>
      <c r="H28" s="10"/>
      <c r="I28" s="10"/>
      <c r="P28" s="1240" t="s">
        <v>104</v>
      </c>
      <c r="Q28" s="1240"/>
      <c r="R28" s="1240"/>
      <c r="S28" s="1240"/>
      <c r="T28" s="1240"/>
      <c r="U28" s="1240"/>
      <c r="V28" s="469"/>
      <c r="W28" s="469"/>
    </row>
    <row r="29" spans="1:23" ht="30" customHeight="1">
      <c r="A29" s="145" t="s">
        <v>105</v>
      </c>
      <c r="D29" s="1"/>
      <c r="F29" s="95" t="s">
        <v>106</v>
      </c>
      <c r="G29" s="469"/>
      <c r="H29" s="10"/>
      <c r="I29" s="10"/>
      <c r="J29" s="468"/>
      <c r="P29" s="1240" t="s">
        <v>107</v>
      </c>
      <c r="Q29" s="1240"/>
      <c r="R29" s="1240"/>
      <c r="S29" s="1240"/>
      <c r="T29" s="1240"/>
      <c r="U29" s="1240"/>
      <c r="V29" s="469"/>
      <c r="W29" s="469"/>
    </row>
    <row r="30" spans="1:23" ht="30" customHeight="1">
      <c r="A30" s="145" t="s">
        <v>108</v>
      </c>
      <c r="D30" s="1"/>
      <c r="E30" s="471"/>
      <c r="F30" s="27" t="s">
        <v>109</v>
      </c>
      <c r="G30" s="472"/>
      <c r="H30" s="10"/>
      <c r="I30" s="10"/>
      <c r="J30" s="468"/>
      <c r="V30" s="469"/>
      <c r="W30" s="469"/>
    </row>
    <row r="31" spans="1:23" s="473" customFormat="1" ht="30" customHeight="1">
      <c r="A31" s="145" t="s">
        <v>110</v>
      </c>
      <c r="B31" s="78"/>
      <c r="C31" s="78"/>
      <c r="D31" s="44" t="s">
        <v>111</v>
      </c>
      <c r="E31" s="18"/>
      <c r="F31" s="18"/>
      <c r="G31" s="18"/>
      <c r="H31" s="18"/>
      <c r="I31" s="18"/>
      <c r="J31" s="18"/>
      <c r="K31" s="18"/>
      <c r="L31" s="18"/>
      <c r="M31" s="18"/>
      <c r="N31" s="18"/>
      <c r="O31" s="18"/>
      <c r="P31" s="9"/>
      <c r="Q31" s="9"/>
      <c r="R31" s="9"/>
      <c r="S31" s="9"/>
      <c r="T31" s="10"/>
      <c r="U31" s="10"/>
      <c r="V31" s="10"/>
      <c r="W31" s="10"/>
    </row>
    <row r="32" spans="1:23" s="473" customFormat="1" ht="30" customHeight="1">
      <c r="A32" s="145" t="s">
        <v>112</v>
      </c>
      <c r="B32" s="74" t="s">
        <v>28</v>
      </c>
      <c r="C32" s="34" t="s">
        <v>29</v>
      </c>
      <c r="D32" s="45" t="s">
        <v>113</v>
      </c>
      <c r="E32" s="46"/>
      <c r="F32" s="40"/>
      <c r="G32" s="375" t="s">
        <v>114</v>
      </c>
      <c r="H32" s="45" t="s">
        <v>115</v>
      </c>
      <c r="I32" s="47"/>
      <c r="J32" s="48"/>
      <c r="K32" s="474" t="s">
        <v>116</v>
      </c>
      <c r="L32" s="45" t="s">
        <v>117</v>
      </c>
      <c r="M32" s="47"/>
      <c r="N32" s="47"/>
      <c r="O32" s="48"/>
      <c r="P32" s="102" t="s">
        <v>118</v>
      </c>
      <c r="Q32" s="106"/>
      <c r="R32" s="93"/>
      <c r="S32" s="79"/>
      <c r="T32" s="10"/>
      <c r="U32" s="10"/>
      <c r="V32" s="10"/>
    </row>
    <row r="33" spans="1:23" ht="60" customHeight="1">
      <c r="A33" s="145" t="s">
        <v>119</v>
      </c>
      <c r="B33" s="457"/>
      <c r="C33" s="458"/>
      <c r="D33" s="1431"/>
      <c r="E33" s="1432"/>
      <c r="F33" s="1433"/>
      <c r="G33" s="475"/>
      <c r="H33" s="1436"/>
      <c r="I33" s="1439"/>
      <c r="J33" s="1440"/>
      <c r="K33" s="476"/>
      <c r="L33" s="1441"/>
      <c r="M33" s="1243"/>
      <c r="N33" s="1243"/>
      <c r="O33" s="1244"/>
      <c r="P33" s="1442"/>
      <c r="Q33" s="1443"/>
      <c r="R33" s="1443"/>
      <c r="S33" s="1444"/>
      <c r="T33" s="10"/>
      <c r="U33" s="10"/>
      <c r="V33" s="10"/>
    </row>
    <row r="34" spans="1:23" ht="30" customHeight="1">
      <c r="A34" s="145"/>
      <c r="B34" s="8"/>
      <c r="C34" s="8"/>
      <c r="D34" s="1"/>
      <c r="E34" s="1"/>
      <c r="F34" s="1"/>
      <c r="G34" s="1"/>
      <c r="H34" s="1"/>
      <c r="I34" s="1"/>
      <c r="J34" s="1"/>
      <c r="K34" s="1"/>
      <c r="L34" s="1"/>
      <c r="M34" s="1"/>
      <c r="N34" s="1"/>
      <c r="O34" s="1"/>
      <c r="P34" s="460"/>
      <c r="Q34" s="460"/>
      <c r="R34" s="460"/>
      <c r="S34" s="9"/>
      <c r="T34" s="10"/>
      <c r="U34" s="10"/>
      <c r="V34" s="10"/>
      <c r="W34" s="10"/>
    </row>
    <row r="35" spans="1:23" s="473" customFormat="1" ht="30" customHeight="1">
      <c r="A35" s="145" t="s">
        <v>125</v>
      </c>
      <c r="B35" s="477"/>
      <c r="C35" s="477"/>
      <c r="D35" s="18" t="s">
        <v>3183</v>
      </c>
      <c r="E35" s="18"/>
      <c r="F35" s="478"/>
      <c r="G35" s="18"/>
      <c r="H35" s="478"/>
      <c r="I35" s="27" t="s">
        <v>127</v>
      </c>
      <c r="J35" s="472"/>
      <c r="K35" s="478"/>
      <c r="L35" s="478"/>
      <c r="M35" s="478"/>
      <c r="N35" s="478"/>
      <c r="O35" s="478"/>
      <c r="P35" s="478"/>
      <c r="Q35" s="478"/>
      <c r="R35" s="478"/>
      <c r="S35" s="478"/>
      <c r="T35" s="478"/>
      <c r="U35" s="478"/>
      <c r="V35" s="11"/>
      <c r="W35" s="11"/>
    </row>
    <row r="36" spans="1:23" ht="39.9" customHeight="1">
      <c r="A36" s="145" t="s">
        <v>128</v>
      </c>
      <c r="B36" s="262" t="s">
        <v>28</v>
      </c>
      <c r="C36" s="71" t="s">
        <v>29</v>
      </c>
      <c r="D36" s="284" t="s">
        <v>129</v>
      </c>
      <c r="E36" s="103" t="s">
        <v>130</v>
      </c>
      <c r="F36" s="423" t="s">
        <v>131</v>
      </c>
      <c r="G36" s="416" t="s">
        <v>132</v>
      </c>
      <c r="H36" s="424" t="s">
        <v>133</v>
      </c>
      <c r="I36" s="101" t="s">
        <v>134</v>
      </c>
      <c r="J36" s="28"/>
      <c r="K36" s="428" t="s">
        <v>135</v>
      </c>
      <c r="L36" s="423" t="s">
        <v>136</v>
      </c>
      <c r="M36" s="424"/>
      <c r="N36" s="174"/>
      <c r="O36" s="432" t="s">
        <v>137</v>
      </c>
      <c r="P36" s="416" t="s">
        <v>138</v>
      </c>
      <c r="Q36" s="416" t="s">
        <v>139</v>
      </c>
      <c r="R36" s="416" t="s">
        <v>140</v>
      </c>
      <c r="S36" s="416" t="s">
        <v>141</v>
      </c>
      <c r="U36" s="479"/>
    </row>
    <row r="37" spans="1:23" ht="39.9" customHeight="1">
      <c r="A37" s="145" t="s">
        <v>142</v>
      </c>
      <c r="B37" s="72"/>
      <c r="C37" s="37"/>
      <c r="D37" s="427"/>
      <c r="E37" s="104" t="s">
        <v>143</v>
      </c>
      <c r="F37" s="425"/>
      <c r="G37" s="427" t="s">
        <v>144</v>
      </c>
      <c r="H37" s="425" t="s">
        <v>145</v>
      </c>
      <c r="I37" s="480" t="s">
        <v>146</v>
      </c>
      <c r="J37" s="481" t="s">
        <v>147</v>
      </c>
      <c r="K37" s="429"/>
      <c r="L37" s="425" t="s">
        <v>148</v>
      </c>
      <c r="M37" s="426"/>
      <c r="N37" s="182"/>
      <c r="O37" s="82" t="s">
        <v>149</v>
      </c>
      <c r="P37" s="427" t="s">
        <v>150</v>
      </c>
      <c r="Q37" s="427" t="s">
        <v>151</v>
      </c>
      <c r="R37" s="427" t="s">
        <v>152</v>
      </c>
      <c r="S37" s="427" t="s">
        <v>153</v>
      </c>
      <c r="U37" s="460"/>
    </row>
    <row r="38" spans="1:23" ht="30" customHeight="1">
      <c r="A38" s="145" t="s">
        <v>154</v>
      </c>
      <c r="B38" s="457"/>
      <c r="C38" s="458"/>
      <c r="D38" s="461"/>
      <c r="E38" s="430"/>
      <c r="F38" s="482"/>
      <c r="G38" s="472"/>
      <c r="H38" s="419"/>
      <c r="I38" s="472"/>
      <c r="J38" s="472"/>
      <c r="K38" s="420"/>
      <c r="L38" s="1451"/>
      <c r="M38" s="1452"/>
      <c r="N38" s="483"/>
      <c r="O38" s="472"/>
      <c r="P38" s="472"/>
      <c r="Q38" s="472"/>
      <c r="R38" s="472"/>
      <c r="S38" s="472"/>
      <c r="U38" s="484"/>
    </row>
    <row r="39" spans="1:23" ht="30" customHeight="1">
      <c r="A39" s="145" t="s">
        <v>161</v>
      </c>
      <c r="B39" s="457"/>
      <c r="C39" s="458"/>
      <c r="D39" s="461"/>
      <c r="E39" s="430"/>
      <c r="F39" s="482"/>
      <c r="G39" s="472"/>
      <c r="H39" s="419"/>
      <c r="I39" s="472"/>
      <c r="J39" s="472"/>
      <c r="K39" s="420"/>
      <c r="L39" s="1451"/>
      <c r="M39" s="1452"/>
      <c r="N39" s="483"/>
      <c r="O39" s="472"/>
      <c r="P39" s="472"/>
      <c r="Q39" s="472"/>
      <c r="R39" s="472"/>
      <c r="S39" s="472"/>
      <c r="U39" s="9"/>
    </row>
    <row r="40" spans="1:23" ht="30" customHeight="1">
      <c r="A40" s="145"/>
      <c r="B40" s="457"/>
      <c r="C40" s="458"/>
      <c r="D40" s="461"/>
      <c r="E40" s="430"/>
      <c r="F40" s="482"/>
      <c r="G40" s="472"/>
      <c r="H40" s="419"/>
      <c r="I40" s="472"/>
      <c r="J40" s="472"/>
      <c r="K40" s="420"/>
      <c r="L40" s="1451"/>
      <c r="M40" s="1452"/>
      <c r="N40" s="483"/>
      <c r="O40" s="472"/>
      <c r="P40" s="472"/>
      <c r="Q40" s="472"/>
      <c r="R40" s="472"/>
      <c r="S40" s="472"/>
      <c r="U40" s="9"/>
    </row>
    <row r="41" spans="1:23" ht="30" customHeight="1">
      <c r="A41" s="145"/>
      <c r="B41" s="457"/>
      <c r="C41" s="458"/>
      <c r="D41" s="461"/>
      <c r="E41" s="430"/>
      <c r="F41" s="482"/>
      <c r="G41" s="472"/>
      <c r="H41" s="419"/>
      <c r="I41" s="472"/>
      <c r="J41" s="472"/>
      <c r="K41" s="420"/>
      <c r="L41" s="1451"/>
      <c r="M41" s="1452"/>
      <c r="N41" s="483"/>
      <c r="O41" s="472"/>
      <c r="P41" s="472"/>
      <c r="Q41" s="472"/>
      <c r="R41" s="472"/>
      <c r="S41" s="472"/>
      <c r="U41" s="9"/>
    </row>
    <row r="42" spans="1:23" ht="30" customHeight="1">
      <c r="A42" s="145"/>
      <c r="U42" s="473"/>
      <c r="V42" s="473"/>
    </row>
    <row r="43" spans="1:23" s="473" customFormat="1" ht="30" customHeight="1">
      <c r="A43" s="145" t="s">
        <v>185</v>
      </c>
      <c r="B43" s="477"/>
      <c r="C43" s="477"/>
      <c r="D43" s="18" t="s">
        <v>3184</v>
      </c>
      <c r="E43" s="18"/>
      <c r="F43" s="478"/>
      <c r="G43" s="478"/>
      <c r="H43" s="478"/>
      <c r="I43" s="27" t="s">
        <v>187</v>
      </c>
      <c r="J43" s="485"/>
      <c r="K43" s="478"/>
      <c r="L43" s="478"/>
      <c r="M43" s="478"/>
      <c r="N43" s="478"/>
    </row>
    <row r="44" spans="1:23" ht="39.9" customHeight="1">
      <c r="A44" s="145" t="s">
        <v>188</v>
      </c>
      <c r="B44" s="262" t="s">
        <v>28</v>
      </c>
      <c r="C44" s="71" t="s">
        <v>29</v>
      </c>
      <c r="D44" s="1453" t="s">
        <v>129</v>
      </c>
      <c r="E44" s="1449" t="s">
        <v>189</v>
      </c>
      <c r="F44" s="1455" t="s">
        <v>190</v>
      </c>
      <c r="G44" s="1449" t="s">
        <v>191</v>
      </c>
      <c r="H44" s="1455" t="s">
        <v>192</v>
      </c>
      <c r="I44" s="1457" t="s">
        <v>193</v>
      </c>
      <c r="J44" s="1282"/>
      <c r="K44" s="1383" t="s">
        <v>194</v>
      </c>
      <c r="L44" s="1462" t="s">
        <v>195</v>
      </c>
      <c r="M44" s="1463"/>
      <c r="N44" s="1449" t="s">
        <v>196</v>
      </c>
      <c r="O44" s="1449" t="s">
        <v>197</v>
      </c>
      <c r="P44" s="473"/>
      <c r="Q44" s="473"/>
      <c r="R44" s="473"/>
      <c r="S44" s="473"/>
      <c r="T44" s="473"/>
      <c r="U44" s="473"/>
    </row>
    <row r="45" spans="1:23" ht="39.9" customHeight="1">
      <c r="A45" s="145" t="s">
        <v>198</v>
      </c>
      <c r="B45" s="263"/>
      <c r="C45" s="37"/>
      <c r="D45" s="1454"/>
      <c r="E45" s="1450"/>
      <c r="F45" s="1456"/>
      <c r="G45" s="1450"/>
      <c r="H45" s="1456"/>
      <c r="I45" s="1458"/>
      <c r="J45" s="1459"/>
      <c r="K45" s="1384"/>
      <c r="L45" s="338" t="s">
        <v>199</v>
      </c>
      <c r="M45" s="338" t="s">
        <v>200</v>
      </c>
      <c r="N45" s="1450"/>
      <c r="O45" s="1450"/>
      <c r="P45" s="473"/>
      <c r="Q45" s="473"/>
      <c r="R45" s="473"/>
      <c r="S45" s="473"/>
      <c r="T45" s="473"/>
      <c r="U45" s="473"/>
    </row>
    <row r="46" spans="1:23" ht="30" customHeight="1">
      <c r="A46" s="145" t="s">
        <v>201</v>
      </c>
      <c r="B46" s="486"/>
      <c r="C46" s="458"/>
      <c r="D46" s="461"/>
      <c r="E46" s="487"/>
      <c r="F46" s="482"/>
      <c r="G46" s="472"/>
      <c r="H46" s="482"/>
      <c r="I46" s="1436"/>
      <c r="J46" s="1440"/>
      <c r="K46" s="488"/>
      <c r="L46" s="420"/>
      <c r="M46" s="420"/>
      <c r="N46" s="489"/>
      <c r="O46" s="489"/>
      <c r="P46" s="473"/>
      <c r="Q46" s="473"/>
      <c r="R46" s="473"/>
      <c r="S46" s="473"/>
      <c r="T46" s="473"/>
      <c r="U46" s="473"/>
    </row>
    <row r="47" spans="1:23" ht="30" customHeight="1">
      <c r="A47" s="145"/>
      <c r="D47" s="1"/>
      <c r="E47" s="490"/>
      <c r="G47" s="10"/>
      <c r="H47" s="10"/>
      <c r="I47" s="10"/>
      <c r="O47" s="473"/>
      <c r="P47" s="473"/>
      <c r="Q47" s="473"/>
      <c r="R47" s="473"/>
      <c r="S47" s="473"/>
      <c r="T47" s="473"/>
      <c r="U47" s="473"/>
      <c r="V47" s="469"/>
      <c r="W47" s="469"/>
    </row>
    <row r="48" spans="1:23" ht="30" customHeight="1">
      <c r="A48" s="145" t="s">
        <v>215</v>
      </c>
      <c r="B48" s="477"/>
      <c r="C48" s="477"/>
      <c r="D48" s="18" t="s">
        <v>216</v>
      </c>
      <c r="E48" s="18"/>
      <c r="F48" s="478"/>
      <c r="G48" s="18"/>
      <c r="H48" s="18"/>
      <c r="I48" s="27" t="s">
        <v>217</v>
      </c>
      <c r="J48" s="485"/>
      <c r="K48" s="455"/>
      <c r="L48" s="455"/>
      <c r="M48" s="455"/>
      <c r="N48" s="455"/>
      <c r="O48" s="473"/>
      <c r="P48" s="473"/>
      <c r="Q48" s="473"/>
      <c r="R48" s="473"/>
      <c r="S48" s="473"/>
      <c r="T48" s="473"/>
      <c r="U48" s="473"/>
      <c r="V48" s="469"/>
      <c r="W48" s="469"/>
    </row>
    <row r="49" spans="1:23" ht="39.9" customHeight="1">
      <c r="A49" s="145" t="s">
        <v>218</v>
      </c>
      <c r="B49" s="262" t="s">
        <v>28</v>
      </c>
      <c r="C49" s="71" t="s">
        <v>29</v>
      </c>
      <c r="D49" s="1453" t="s">
        <v>129</v>
      </c>
      <c r="E49" s="1449" t="s">
        <v>189</v>
      </c>
      <c r="F49" s="1455" t="s">
        <v>219</v>
      </c>
      <c r="G49" s="1455" t="s">
        <v>220</v>
      </c>
      <c r="H49" s="1455" t="s">
        <v>221</v>
      </c>
      <c r="I49" s="1462" t="s">
        <v>222</v>
      </c>
      <c r="J49" s="1463"/>
      <c r="K49" s="1457" t="s">
        <v>223</v>
      </c>
      <c r="L49" s="1281"/>
      <c r="M49" s="1282"/>
      <c r="N49" s="1449" t="s">
        <v>224</v>
      </c>
      <c r="O49" s="473"/>
      <c r="P49" s="473"/>
      <c r="Q49" s="473"/>
      <c r="R49" s="473"/>
      <c r="S49" s="473"/>
      <c r="T49" s="473"/>
      <c r="U49" s="473"/>
      <c r="V49" s="469"/>
      <c r="W49" s="469"/>
    </row>
    <row r="50" spans="1:23" ht="39.9" customHeight="1">
      <c r="A50" s="145" t="s">
        <v>225</v>
      </c>
      <c r="B50" s="263"/>
      <c r="C50" s="37"/>
      <c r="D50" s="1454"/>
      <c r="E50" s="1450"/>
      <c r="F50" s="1456"/>
      <c r="G50" s="1456"/>
      <c r="H50" s="1456"/>
      <c r="I50" s="480" t="s">
        <v>146</v>
      </c>
      <c r="J50" s="481" t="s">
        <v>147</v>
      </c>
      <c r="K50" s="1458"/>
      <c r="L50" s="1464"/>
      <c r="M50" s="1459"/>
      <c r="N50" s="1450"/>
      <c r="O50" s="473"/>
      <c r="P50" s="473"/>
      <c r="Q50" s="473"/>
      <c r="R50" s="473"/>
      <c r="S50" s="473"/>
      <c r="T50" s="473"/>
      <c r="U50" s="473"/>
      <c r="V50" s="469"/>
      <c r="W50" s="469"/>
    </row>
    <row r="51" spans="1:23" ht="30" customHeight="1">
      <c r="A51" s="145" t="s">
        <v>226</v>
      </c>
      <c r="B51" s="486"/>
      <c r="C51" s="458"/>
      <c r="D51" s="461"/>
      <c r="E51" s="487"/>
      <c r="F51" s="482"/>
      <c r="G51" s="491"/>
      <c r="H51" s="492"/>
      <c r="I51" s="492"/>
      <c r="J51" s="493"/>
      <c r="K51" s="1431"/>
      <c r="L51" s="1432"/>
      <c r="M51" s="1433"/>
      <c r="N51" s="472"/>
      <c r="O51" s="473"/>
      <c r="P51" s="473"/>
      <c r="Q51" s="473"/>
      <c r="R51" s="473"/>
      <c r="S51" s="473"/>
      <c r="T51" s="473"/>
      <c r="U51" s="473"/>
      <c r="V51" s="469"/>
      <c r="W51" s="469"/>
    </row>
    <row r="52" spans="1:23" ht="30" customHeight="1">
      <c r="A52" s="145"/>
      <c r="D52" s="1"/>
      <c r="E52" s="490"/>
      <c r="G52" s="10"/>
      <c r="H52" s="10"/>
      <c r="I52" s="10"/>
      <c r="V52" s="469"/>
      <c r="W52" s="469"/>
    </row>
    <row r="53" spans="1:23" ht="30" customHeight="1">
      <c r="A53" s="145" t="s">
        <v>255</v>
      </c>
      <c r="D53" s="97" t="s">
        <v>256</v>
      </c>
      <c r="E53" s="20"/>
    </row>
    <row r="54" spans="1:23" ht="30" customHeight="1">
      <c r="A54" s="145" t="s">
        <v>257</v>
      </c>
      <c r="D54" s="20"/>
      <c r="E54" s="207"/>
      <c r="F54" s="470" t="s">
        <v>3182</v>
      </c>
    </row>
    <row r="55" spans="1:23" ht="30" customHeight="1">
      <c r="A55" s="145" t="s">
        <v>259</v>
      </c>
      <c r="F55" s="95" t="s">
        <v>106</v>
      </c>
    </row>
    <row r="56" spans="1:23" s="473" customFormat="1" ht="30" customHeight="1">
      <c r="A56" s="145" t="s">
        <v>260</v>
      </c>
      <c r="B56" s="78"/>
      <c r="C56" s="78"/>
      <c r="D56" s="44" t="s">
        <v>261</v>
      </c>
      <c r="E56" s="18"/>
      <c r="F56" s="18"/>
      <c r="G56" s="18"/>
      <c r="H56" s="18"/>
      <c r="I56" s="18"/>
      <c r="J56" s="18"/>
      <c r="K56" s="18"/>
      <c r="L56" s="18"/>
      <c r="M56" s="18"/>
      <c r="N56" s="18"/>
      <c r="O56" s="18"/>
      <c r="P56" s="9"/>
      <c r="Q56" s="9"/>
      <c r="R56" s="9"/>
      <c r="S56" s="9"/>
      <c r="T56" s="10"/>
      <c r="U56" s="10"/>
      <c r="V56" s="10"/>
      <c r="W56" s="10"/>
    </row>
    <row r="57" spans="1:23" s="473" customFormat="1" ht="30" customHeight="1">
      <c r="A57" s="145" t="s">
        <v>262</v>
      </c>
      <c r="B57" s="74" t="s">
        <v>28</v>
      </c>
      <c r="C57" s="34" t="s">
        <v>29</v>
      </c>
      <c r="D57" s="45" t="s">
        <v>113</v>
      </c>
      <c r="E57" s="46"/>
      <c r="F57" s="40"/>
      <c r="G57" s="375" t="s">
        <v>114</v>
      </c>
      <c r="H57" s="45" t="s">
        <v>115</v>
      </c>
      <c r="I57" s="47"/>
      <c r="J57" s="48"/>
      <c r="K57" s="85"/>
      <c r="L57" s="85"/>
      <c r="M57" s="85"/>
      <c r="N57" s="85"/>
      <c r="O57" s="85"/>
      <c r="P57" s="10"/>
      <c r="Q57" s="10"/>
      <c r="R57" s="10"/>
      <c r="S57" s="10"/>
      <c r="T57" s="10"/>
      <c r="U57" s="10"/>
      <c r="V57" s="10"/>
      <c r="W57" s="10"/>
    </row>
    <row r="58" spans="1:23" ht="60" customHeight="1">
      <c r="A58" s="145" t="s">
        <v>263</v>
      </c>
      <c r="B58" s="457"/>
      <c r="C58" s="458"/>
      <c r="D58" s="1460"/>
      <c r="E58" s="1460"/>
      <c r="F58" s="1460"/>
      <c r="G58" s="494" t="s">
        <v>231</v>
      </c>
      <c r="H58" s="1461" t="s">
        <v>264</v>
      </c>
      <c r="I58" s="1219"/>
      <c r="J58" s="1220"/>
      <c r="K58" s="85"/>
      <c r="L58" s="88"/>
      <c r="M58" s="88"/>
      <c r="N58" s="88"/>
      <c r="O58" s="88"/>
      <c r="P58" s="10"/>
      <c r="Q58" s="10"/>
      <c r="R58" s="10"/>
      <c r="S58" s="10"/>
      <c r="T58" s="10"/>
      <c r="U58" s="10"/>
      <c r="V58" s="10"/>
      <c r="W58" s="10"/>
    </row>
    <row r="59" spans="1:23" ht="30" customHeight="1">
      <c r="A59" s="145"/>
      <c r="B59" s="8"/>
      <c r="C59" s="8"/>
      <c r="D59" s="1"/>
      <c r="E59" s="1"/>
      <c r="F59" s="1"/>
      <c r="G59" s="1"/>
      <c r="H59" s="1"/>
      <c r="I59" s="1"/>
      <c r="J59" s="1"/>
      <c r="K59" s="1"/>
      <c r="L59" s="1"/>
      <c r="M59" s="1"/>
      <c r="N59" s="1"/>
      <c r="O59" s="1"/>
      <c r="P59" s="460"/>
      <c r="Q59" s="460"/>
      <c r="R59" s="460"/>
      <c r="S59" s="9"/>
      <c r="T59" s="10"/>
      <c r="U59" s="10"/>
      <c r="V59" s="10"/>
      <c r="W59" s="10"/>
    </row>
    <row r="60" spans="1:23" s="473" customFormat="1" ht="30" customHeight="1">
      <c r="A60" s="145" t="s">
        <v>265</v>
      </c>
      <c r="B60" s="477"/>
      <c r="C60" s="477"/>
      <c r="D60" s="18" t="s">
        <v>266</v>
      </c>
      <c r="E60" s="18"/>
      <c r="F60" s="478"/>
      <c r="G60" s="18"/>
      <c r="H60" s="478"/>
      <c r="I60" s="27" t="s">
        <v>127</v>
      </c>
      <c r="J60" s="472"/>
      <c r="K60" s="478"/>
      <c r="L60" s="478"/>
      <c r="M60" s="478"/>
      <c r="N60" s="478"/>
      <c r="O60" s="478"/>
      <c r="P60" s="478"/>
      <c r="Q60" s="478"/>
      <c r="R60" s="478"/>
      <c r="S60" s="478"/>
      <c r="T60" s="478"/>
      <c r="U60" s="478"/>
      <c r="V60" s="11"/>
      <c r="W60" s="11"/>
    </row>
    <row r="61" spans="1:23" ht="39.9" customHeight="1">
      <c r="A61" s="145" t="s">
        <v>267</v>
      </c>
      <c r="B61" s="262" t="s">
        <v>28</v>
      </c>
      <c r="C61" s="71" t="s">
        <v>29</v>
      </c>
      <c r="D61" s="284" t="s">
        <v>129</v>
      </c>
      <c r="E61" s="103" t="s">
        <v>130</v>
      </c>
      <c r="F61" s="423" t="s">
        <v>131</v>
      </c>
      <c r="G61" s="416" t="s">
        <v>132</v>
      </c>
      <c r="H61" s="424" t="s">
        <v>133</v>
      </c>
      <c r="I61" s="101" t="s">
        <v>134</v>
      </c>
      <c r="J61" s="28"/>
      <c r="K61" s="428" t="s">
        <v>135</v>
      </c>
      <c r="L61" s="423" t="s">
        <v>136</v>
      </c>
      <c r="M61" s="424"/>
      <c r="N61" s="174"/>
      <c r="O61" s="432" t="s">
        <v>137</v>
      </c>
      <c r="P61" s="416" t="s">
        <v>138</v>
      </c>
      <c r="Q61" s="416" t="s">
        <v>139</v>
      </c>
      <c r="R61" s="416" t="s">
        <v>140</v>
      </c>
      <c r="S61" s="416" t="s">
        <v>141</v>
      </c>
      <c r="U61" s="479"/>
    </row>
    <row r="62" spans="1:23" ht="39.9" customHeight="1">
      <c r="A62" s="145" t="s">
        <v>268</v>
      </c>
      <c r="B62" s="72"/>
      <c r="C62" s="37"/>
      <c r="D62" s="427"/>
      <c r="E62" s="104" t="s">
        <v>143</v>
      </c>
      <c r="F62" s="425"/>
      <c r="G62" s="427" t="s">
        <v>144</v>
      </c>
      <c r="H62" s="425" t="s">
        <v>145</v>
      </c>
      <c r="I62" s="480" t="s">
        <v>146</v>
      </c>
      <c r="J62" s="481" t="s">
        <v>147</v>
      </c>
      <c r="K62" s="429"/>
      <c r="L62" s="425" t="s">
        <v>269</v>
      </c>
      <c r="M62" s="426"/>
      <c r="N62" s="182"/>
      <c r="O62" s="82" t="s">
        <v>149</v>
      </c>
      <c r="P62" s="427" t="s">
        <v>150</v>
      </c>
      <c r="Q62" s="427" t="s">
        <v>151</v>
      </c>
      <c r="R62" s="427" t="s">
        <v>152</v>
      </c>
      <c r="S62" s="427" t="s">
        <v>153</v>
      </c>
      <c r="U62" s="460"/>
    </row>
    <row r="63" spans="1:23" ht="30" customHeight="1">
      <c r="A63" s="145" t="s">
        <v>270</v>
      </c>
      <c r="B63" s="457"/>
      <c r="C63" s="458"/>
      <c r="D63" s="461"/>
      <c r="E63" s="430"/>
      <c r="F63" s="482"/>
      <c r="G63" s="472"/>
      <c r="H63" s="419"/>
      <c r="I63" s="472"/>
      <c r="J63" s="472"/>
      <c r="K63" s="420"/>
      <c r="L63" s="1451"/>
      <c r="M63" s="1452"/>
      <c r="N63" s="483"/>
      <c r="O63" s="472"/>
      <c r="P63" s="472"/>
      <c r="Q63" s="472"/>
      <c r="R63" s="472"/>
      <c r="S63" s="472"/>
      <c r="U63" s="484"/>
    </row>
    <row r="64" spans="1:23" ht="30" customHeight="1">
      <c r="A64" s="145" t="s">
        <v>271</v>
      </c>
      <c r="B64" s="457"/>
      <c r="C64" s="458"/>
      <c r="D64" s="461"/>
      <c r="E64" s="430"/>
      <c r="F64" s="482"/>
      <c r="G64" s="472"/>
      <c r="H64" s="419"/>
      <c r="I64" s="472"/>
      <c r="J64" s="472"/>
      <c r="K64" s="420"/>
      <c r="L64" s="1451"/>
      <c r="M64" s="1452"/>
      <c r="N64" s="483"/>
      <c r="O64" s="472"/>
      <c r="P64" s="472"/>
      <c r="Q64" s="472"/>
      <c r="R64" s="472"/>
      <c r="S64" s="472"/>
      <c r="U64" s="9"/>
    </row>
    <row r="65" spans="1:23" ht="30" customHeight="1">
      <c r="A65" s="145"/>
      <c r="B65" s="457"/>
      <c r="C65" s="458"/>
      <c r="D65" s="461"/>
      <c r="E65" s="430"/>
      <c r="F65" s="482"/>
      <c r="G65" s="472"/>
      <c r="H65" s="419"/>
      <c r="I65" s="472"/>
      <c r="J65" s="472"/>
      <c r="K65" s="420"/>
      <c r="L65" s="1451"/>
      <c r="M65" s="1452"/>
      <c r="N65" s="483"/>
      <c r="O65" s="472"/>
      <c r="P65" s="472"/>
      <c r="Q65" s="472"/>
      <c r="R65" s="472"/>
      <c r="S65" s="472"/>
      <c r="U65" s="9"/>
    </row>
    <row r="66" spans="1:23" ht="30" customHeight="1">
      <c r="A66" s="145"/>
      <c r="B66" s="457"/>
      <c r="C66" s="458"/>
      <c r="D66" s="461"/>
      <c r="E66" s="430"/>
      <c r="F66" s="482"/>
      <c r="G66" s="472"/>
      <c r="H66" s="419"/>
      <c r="I66" s="472"/>
      <c r="J66" s="472"/>
      <c r="K66" s="420"/>
      <c r="L66" s="1451"/>
      <c r="M66" s="1452"/>
      <c r="N66" s="483"/>
      <c r="O66" s="472"/>
      <c r="P66" s="472"/>
      <c r="Q66" s="472"/>
      <c r="R66" s="472"/>
      <c r="S66" s="472"/>
      <c r="U66" s="9"/>
    </row>
    <row r="67" spans="1:23" ht="30" customHeight="1">
      <c r="A67" s="145"/>
      <c r="U67" s="473"/>
      <c r="V67" s="473"/>
    </row>
    <row r="68" spans="1:23" s="473" customFormat="1" ht="30" customHeight="1">
      <c r="A68" s="145" t="s">
        <v>272</v>
      </c>
      <c r="B68" s="477"/>
      <c r="C68" s="477"/>
      <c r="D68" s="18" t="s">
        <v>273</v>
      </c>
      <c r="E68" s="18"/>
      <c r="F68" s="478"/>
      <c r="G68" s="478"/>
      <c r="H68" s="478"/>
      <c r="I68" s="27" t="s">
        <v>187</v>
      </c>
      <c r="J68" s="485"/>
      <c r="K68" s="478"/>
      <c r="L68" s="478"/>
      <c r="M68" s="478"/>
      <c r="N68" s="478"/>
    </row>
    <row r="69" spans="1:23" ht="39.9" customHeight="1">
      <c r="A69" s="145" t="s">
        <v>274</v>
      </c>
      <c r="B69" s="262" t="s">
        <v>28</v>
      </c>
      <c r="C69" s="71" t="s">
        <v>29</v>
      </c>
      <c r="D69" s="1453" t="s">
        <v>129</v>
      </c>
      <c r="E69" s="1449" t="s">
        <v>189</v>
      </c>
      <c r="F69" s="1455" t="s">
        <v>190</v>
      </c>
      <c r="G69" s="1449" t="s">
        <v>191</v>
      </c>
      <c r="H69" s="1455" t="s">
        <v>275</v>
      </c>
      <c r="I69" s="1457" t="s">
        <v>193</v>
      </c>
      <c r="J69" s="1282"/>
      <c r="K69" s="1383" t="s">
        <v>194</v>
      </c>
      <c r="L69" s="1462" t="s">
        <v>195</v>
      </c>
      <c r="M69" s="1463"/>
      <c r="N69" s="1449" t="s">
        <v>196</v>
      </c>
      <c r="O69" s="1449" t="s">
        <v>197</v>
      </c>
      <c r="P69" s="473"/>
      <c r="Q69" s="473"/>
      <c r="R69" s="473"/>
      <c r="S69" s="473"/>
      <c r="T69" s="473"/>
      <c r="U69" s="473"/>
    </row>
    <row r="70" spans="1:23" ht="39.9" customHeight="1">
      <c r="A70" s="145" t="s">
        <v>276</v>
      </c>
      <c r="B70" s="263"/>
      <c r="C70" s="37"/>
      <c r="D70" s="1454"/>
      <c r="E70" s="1450"/>
      <c r="F70" s="1456"/>
      <c r="G70" s="1450"/>
      <c r="H70" s="1456"/>
      <c r="I70" s="1458"/>
      <c r="J70" s="1459"/>
      <c r="K70" s="1384"/>
      <c r="L70" s="338" t="s">
        <v>199</v>
      </c>
      <c r="M70" s="338" t="s">
        <v>200</v>
      </c>
      <c r="N70" s="1450"/>
      <c r="O70" s="1450"/>
      <c r="P70" s="473"/>
      <c r="Q70" s="473"/>
      <c r="R70" s="473"/>
      <c r="S70" s="473"/>
      <c r="T70" s="473"/>
      <c r="U70" s="473"/>
    </row>
    <row r="71" spans="1:23" ht="30" customHeight="1">
      <c r="A71" s="145" t="s">
        <v>277</v>
      </c>
      <c r="B71" s="486"/>
      <c r="C71" s="458"/>
      <c r="D71" s="461"/>
      <c r="E71" s="487"/>
      <c r="F71" s="482"/>
      <c r="G71" s="472"/>
      <c r="H71" s="482"/>
      <c r="I71" s="1436"/>
      <c r="J71" s="1440"/>
      <c r="K71" s="488"/>
      <c r="L71" s="420"/>
      <c r="M71" s="420"/>
      <c r="N71" s="489"/>
      <c r="O71" s="489"/>
      <c r="P71" s="473"/>
      <c r="Q71" s="473"/>
      <c r="R71" s="473"/>
      <c r="S71" s="473"/>
      <c r="T71" s="473"/>
      <c r="U71" s="473"/>
    </row>
    <row r="72" spans="1:23" ht="30" customHeight="1">
      <c r="A72" s="145"/>
      <c r="D72" s="1"/>
      <c r="E72" s="490"/>
      <c r="G72" s="10"/>
      <c r="H72" s="10"/>
      <c r="I72" s="10"/>
      <c r="O72" s="473"/>
      <c r="P72" s="473"/>
      <c r="Q72" s="473"/>
      <c r="R72" s="473"/>
      <c r="S72" s="473"/>
      <c r="T72" s="473"/>
      <c r="U72" s="473"/>
      <c r="V72" s="469"/>
      <c r="W72" s="469"/>
    </row>
    <row r="73" spans="1:23" ht="30" customHeight="1">
      <c r="A73" s="145" t="s">
        <v>278</v>
      </c>
      <c r="B73" s="477"/>
      <c r="C73" s="477"/>
      <c r="D73" s="18" t="s">
        <v>279</v>
      </c>
      <c r="E73" s="18"/>
      <c r="F73" s="478"/>
      <c r="G73" s="18"/>
      <c r="H73" s="18"/>
      <c r="I73" s="27" t="s">
        <v>217</v>
      </c>
      <c r="J73" s="485"/>
      <c r="K73" s="455"/>
      <c r="L73" s="455"/>
      <c r="M73" s="455"/>
      <c r="N73" s="455"/>
      <c r="O73" s="473"/>
      <c r="P73" s="473"/>
      <c r="Q73" s="473"/>
      <c r="R73" s="473"/>
      <c r="S73" s="473"/>
      <c r="T73" s="473"/>
      <c r="U73" s="473"/>
      <c r="V73" s="469"/>
      <c r="W73" s="469"/>
    </row>
    <row r="74" spans="1:23" ht="39.9" customHeight="1">
      <c r="A74" s="145" t="s">
        <v>280</v>
      </c>
      <c r="B74" s="262" t="s">
        <v>28</v>
      </c>
      <c r="C74" s="71" t="s">
        <v>29</v>
      </c>
      <c r="D74" s="1453" t="s">
        <v>129</v>
      </c>
      <c r="E74" s="1449" t="s">
        <v>189</v>
      </c>
      <c r="F74" s="1455" t="s">
        <v>219</v>
      </c>
      <c r="G74" s="1455" t="s">
        <v>220</v>
      </c>
      <c r="H74" s="1455" t="s">
        <v>221</v>
      </c>
      <c r="I74" s="1462" t="s">
        <v>222</v>
      </c>
      <c r="J74" s="1463"/>
      <c r="K74" s="1457" t="s">
        <v>223</v>
      </c>
      <c r="L74" s="1281"/>
      <c r="M74" s="1282"/>
      <c r="N74" s="1449" t="s">
        <v>224</v>
      </c>
      <c r="O74" s="473"/>
      <c r="P74" s="473"/>
      <c r="Q74" s="473"/>
      <c r="R74" s="473"/>
      <c r="S74" s="473"/>
      <c r="T74" s="473"/>
      <c r="U74" s="473"/>
      <c r="V74" s="469"/>
      <c r="W74" s="469"/>
    </row>
    <row r="75" spans="1:23" ht="39.9" customHeight="1">
      <c r="A75" s="145" t="s">
        <v>281</v>
      </c>
      <c r="B75" s="263"/>
      <c r="C75" s="37"/>
      <c r="D75" s="1454"/>
      <c r="E75" s="1450"/>
      <c r="F75" s="1456"/>
      <c r="G75" s="1456"/>
      <c r="H75" s="1456"/>
      <c r="I75" s="480" t="s">
        <v>146</v>
      </c>
      <c r="J75" s="481" t="s">
        <v>147</v>
      </c>
      <c r="K75" s="1458"/>
      <c r="L75" s="1464"/>
      <c r="M75" s="1459"/>
      <c r="N75" s="1450"/>
      <c r="O75" s="473"/>
      <c r="P75" s="473"/>
      <c r="Q75" s="473"/>
      <c r="R75" s="473"/>
      <c r="S75" s="473"/>
      <c r="T75" s="473"/>
      <c r="U75" s="473"/>
      <c r="V75" s="469"/>
      <c r="W75" s="469"/>
    </row>
    <row r="76" spans="1:23" ht="30" customHeight="1">
      <c r="A76" s="145" t="s">
        <v>282</v>
      </c>
      <c r="B76" s="486"/>
      <c r="C76" s="458"/>
      <c r="D76" s="461"/>
      <c r="E76" s="487"/>
      <c r="F76" s="482"/>
      <c r="G76" s="491"/>
      <c r="H76" s="492"/>
      <c r="I76" s="492"/>
      <c r="J76" s="493"/>
      <c r="K76" s="1465"/>
      <c r="L76" s="1466"/>
      <c r="M76" s="1467"/>
      <c r="N76" s="472"/>
      <c r="O76" s="473"/>
      <c r="P76" s="473"/>
      <c r="Q76" s="473"/>
      <c r="R76" s="473"/>
      <c r="S76" s="473"/>
      <c r="T76" s="473"/>
      <c r="U76" s="473"/>
      <c r="V76" s="469"/>
      <c r="W76" s="469"/>
    </row>
    <row r="77" spans="1:23" ht="30" customHeight="1">
      <c r="A77" s="145"/>
    </row>
    <row r="78" spans="1:23" ht="30" customHeight="1">
      <c r="A78" s="145" t="s">
        <v>283</v>
      </c>
      <c r="D78" s="97" t="s">
        <v>284</v>
      </c>
      <c r="E78" s="20"/>
    </row>
    <row r="79" spans="1:23" ht="30" customHeight="1">
      <c r="A79" s="145" t="s">
        <v>285</v>
      </c>
      <c r="D79" s="20"/>
      <c r="E79" s="207"/>
      <c r="F79" s="470" t="s">
        <v>3182</v>
      </c>
    </row>
    <row r="80" spans="1:23" ht="30" customHeight="1">
      <c r="A80" s="145" t="s">
        <v>286</v>
      </c>
      <c r="F80" s="95" t="s">
        <v>106</v>
      </c>
    </row>
    <row r="81" spans="1:23" s="473" customFormat="1" ht="30" customHeight="1">
      <c r="A81" s="145" t="s">
        <v>287</v>
      </c>
      <c r="B81" s="78"/>
      <c r="C81" s="78"/>
      <c r="D81" s="44" t="s">
        <v>288</v>
      </c>
      <c r="E81" s="18"/>
      <c r="F81" s="18"/>
      <c r="G81" s="18"/>
      <c r="H81" s="18"/>
      <c r="I81" s="18"/>
      <c r="J81" s="18"/>
      <c r="K81" s="18"/>
      <c r="L81" s="18"/>
      <c r="M81" s="18"/>
      <c r="N81" s="18"/>
      <c r="O81" s="18"/>
      <c r="P81" s="9"/>
      <c r="Q81" s="9"/>
      <c r="R81" s="9"/>
      <c r="S81" s="9"/>
      <c r="T81" s="10"/>
      <c r="U81" s="10"/>
      <c r="V81" s="10"/>
      <c r="W81" s="10"/>
    </row>
    <row r="82" spans="1:23" s="473" customFormat="1" ht="30" customHeight="1">
      <c r="A82" s="145" t="s">
        <v>289</v>
      </c>
      <c r="B82" s="74" t="s">
        <v>28</v>
      </c>
      <c r="C82" s="34" t="s">
        <v>29</v>
      </c>
      <c r="D82" s="45" t="s">
        <v>113</v>
      </c>
      <c r="E82" s="46"/>
      <c r="F82" s="40"/>
      <c r="G82" s="375" t="s">
        <v>114</v>
      </c>
      <c r="H82" s="45" t="s">
        <v>115</v>
      </c>
      <c r="I82" s="47"/>
      <c r="J82" s="48"/>
      <c r="K82" s="86"/>
      <c r="L82" s="85"/>
      <c r="M82" s="85"/>
      <c r="N82" s="85"/>
      <c r="O82" s="85"/>
      <c r="P82" s="10"/>
      <c r="Q82" s="10"/>
      <c r="R82" s="10"/>
      <c r="S82" s="10"/>
      <c r="T82" s="10"/>
      <c r="U82" s="10"/>
      <c r="V82" s="10"/>
      <c r="W82" s="10"/>
    </row>
    <row r="83" spans="1:23" ht="60" customHeight="1">
      <c r="A83" s="145" t="s">
        <v>290</v>
      </c>
      <c r="B83" s="457"/>
      <c r="C83" s="458"/>
      <c r="D83" s="1460"/>
      <c r="E83" s="1460"/>
      <c r="F83" s="1460"/>
      <c r="G83" s="494" t="s">
        <v>3001</v>
      </c>
      <c r="H83" s="1461" t="s">
        <v>291</v>
      </c>
      <c r="I83" s="1219"/>
      <c r="J83" s="1220"/>
      <c r="K83" s="86"/>
      <c r="L83" s="88"/>
      <c r="M83" s="88"/>
      <c r="N83" s="88"/>
      <c r="O83" s="88"/>
      <c r="P83" s="10"/>
      <c r="Q83" s="10"/>
      <c r="R83" s="10"/>
      <c r="S83" s="10"/>
      <c r="T83" s="10"/>
      <c r="U83" s="10"/>
      <c r="V83" s="10"/>
      <c r="W83" s="10"/>
    </row>
    <row r="84" spans="1:23" ht="30" customHeight="1">
      <c r="A84" s="145"/>
      <c r="B84" s="8"/>
      <c r="C84" s="8"/>
      <c r="D84" s="1"/>
      <c r="E84" s="1"/>
      <c r="F84" s="1"/>
      <c r="G84" s="1"/>
      <c r="H84" s="1"/>
      <c r="I84" s="1"/>
      <c r="J84" s="1"/>
      <c r="K84" s="1"/>
      <c r="L84" s="1"/>
      <c r="M84" s="1"/>
      <c r="N84" s="1"/>
      <c r="O84" s="1"/>
      <c r="P84" s="460"/>
      <c r="Q84" s="460"/>
      <c r="R84" s="460"/>
      <c r="S84" s="9"/>
      <c r="T84" s="10"/>
      <c r="U84" s="10"/>
      <c r="V84" s="10"/>
      <c r="W84" s="10"/>
    </row>
    <row r="85" spans="1:23" s="473" customFormat="1" ht="30" customHeight="1">
      <c r="A85" s="145" t="s">
        <v>292</v>
      </c>
      <c r="B85" s="477"/>
      <c r="C85" s="477"/>
      <c r="D85" s="18" t="s">
        <v>293</v>
      </c>
      <c r="E85" s="18"/>
      <c r="F85" s="478"/>
      <c r="G85" s="18"/>
      <c r="H85" s="478"/>
      <c r="I85" s="27" t="s">
        <v>127</v>
      </c>
      <c r="J85" s="472"/>
      <c r="K85" s="478"/>
      <c r="L85" s="478"/>
      <c r="M85" s="478"/>
      <c r="N85" s="478"/>
      <c r="O85" s="478"/>
      <c r="P85" s="478"/>
      <c r="Q85" s="478"/>
      <c r="R85" s="478"/>
      <c r="S85" s="478"/>
      <c r="T85" s="478"/>
      <c r="U85" s="478"/>
      <c r="V85" s="11"/>
      <c r="W85" s="11"/>
    </row>
    <row r="86" spans="1:23" ht="39.9" customHeight="1">
      <c r="A86" s="145" t="s">
        <v>294</v>
      </c>
      <c r="B86" s="262" t="s">
        <v>28</v>
      </c>
      <c r="C86" s="71" t="s">
        <v>29</v>
      </c>
      <c r="D86" s="284" t="s">
        <v>129</v>
      </c>
      <c r="E86" s="103" t="s">
        <v>130</v>
      </c>
      <c r="F86" s="423" t="s">
        <v>131</v>
      </c>
      <c r="G86" s="416" t="s">
        <v>132</v>
      </c>
      <c r="H86" s="424" t="s">
        <v>133</v>
      </c>
      <c r="I86" s="101" t="s">
        <v>134</v>
      </c>
      <c r="J86" s="28"/>
      <c r="K86" s="428" t="s">
        <v>135</v>
      </c>
      <c r="L86" s="423" t="s">
        <v>136</v>
      </c>
      <c r="M86" s="424"/>
      <c r="N86" s="174"/>
      <c r="O86" s="432" t="s">
        <v>137</v>
      </c>
      <c r="P86" s="416" t="s">
        <v>138</v>
      </c>
      <c r="Q86" s="416" t="s">
        <v>139</v>
      </c>
      <c r="R86" s="416" t="s">
        <v>140</v>
      </c>
      <c r="S86" s="416" t="s">
        <v>141</v>
      </c>
      <c r="U86" s="479"/>
    </row>
    <row r="87" spans="1:23" ht="39.9" customHeight="1">
      <c r="A87" s="145" t="s">
        <v>295</v>
      </c>
      <c r="B87" s="72"/>
      <c r="C87" s="37"/>
      <c r="D87" s="427"/>
      <c r="E87" s="104" t="s">
        <v>143</v>
      </c>
      <c r="F87" s="425"/>
      <c r="G87" s="427" t="s">
        <v>144</v>
      </c>
      <c r="H87" s="425" t="s">
        <v>145</v>
      </c>
      <c r="I87" s="480" t="s">
        <v>146</v>
      </c>
      <c r="J87" s="481" t="s">
        <v>147</v>
      </c>
      <c r="K87" s="429"/>
      <c r="L87" s="425" t="s">
        <v>296</v>
      </c>
      <c r="M87" s="426"/>
      <c r="N87" s="182"/>
      <c r="O87" s="82" t="s">
        <v>149</v>
      </c>
      <c r="P87" s="427" t="s">
        <v>150</v>
      </c>
      <c r="Q87" s="427" t="s">
        <v>151</v>
      </c>
      <c r="R87" s="427" t="s">
        <v>152</v>
      </c>
      <c r="S87" s="427" t="s">
        <v>153</v>
      </c>
      <c r="U87" s="460"/>
    </row>
    <row r="88" spans="1:23" ht="30" customHeight="1">
      <c r="A88" s="145" t="s">
        <v>297</v>
      </c>
      <c r="B88" s="457"/>
      <c r="C88" s="458"/>
      <c r="D88" s="461"/>
      <c r="E88" s="430"/>
      <c r="F88" s="482"/>
      <c r="G88" s="472"/>
      <c r="H88" s="419"/>
      <c r="I88" s="472"/>
      <c r="J88" s="472"/>
      <c r="K88" s="420"/>
      <c r="L88" s="1451"/>
      <c r="M88" s="1452"/>
      <c r="N88" s="483"/>
      <c r="O88" s="472"/>
      <c r="P88" s="472"/>
      <c r="Q88" s="472"/>
      <c r="R88" s="472"/>
      <c r="S88" s="472"/>
      <c r="U88" s="484"/>
    </row>
    <row r="89" spans="1:23" ht="30" customHeight="1">
      <c r="A89" s="145" t="s">
        <v>298</v>
      </c>
      <c r="B89" s="457"/>
      <c r="C89" s="458"/>
      <c r="D89" s="461"/>
      <c r="E89" s="430"/>
      <c r="F89" s="482"/>
      <c r="G89" s="472"/>
      <c r="H89" s="419"/>
      <c r="I89" s="472"/>
      <c r="J89" s="472"/>
      <c r="K89" s="420"/>
      <c r="L89" s="1451"/>
      <c r="M89" s="1452"/>
      <c r="N89" s="483"/>
      <c r="O89" s="472"/>
      <c r="P89" s="472"/>
      <c r="Q89" s="472"/>
      <c r="R89" s="472"/>
      <c r="S89" s="472"/>
      <c r="U89" s="9"/>
    </row>
    <row r="90" spans="1:23" ht="30" customHeight="1">
      <c r="A90" s="145"/>
      <c r="B90" s="457"/>
      <c r="C90" s="458"/>
      <c r="D90" s="461"/>
      <c r="E90" s="430"/>
      <c r="F90" s="482"/>
      <c r="G90" s="472"/>
      <c r="H90" s="419"/>
      <c r="I90" s="472"/>
      <c r="J90" s="472"/>
      <c r="K90" s="420"/>
      <c r="L90" s="1451"/>
      <c r="M90" s="1452"/>
      <c r="N90" s="483"/>
      <c r="O90" s="472"/>
      <c r="P90" s="472"/>
      <c r="Q90" s="472"/>
      <c r="R90" s="472"/>
      <c r="S90" s="472"/>
      <c r="U90" s="9"/>
    </row>
    <row r="91" spans="1:23" ht="30" customHeight="1">
      <c r="A91" s="145"/>
      <c r="B91" s="457"/>
      <c r="C91" s="458"/>
      <c r="D91" s="461"/>
      <c r="E91" s="430"/>
      <c r="F91" s="482"/>
      <c r="G91" s="472"/>
      <c r="H91" s="419"/>
      <c r="I91" s="472"/>
      <c r="J91" s="472"/>
      <c r="K91" s="420"/>
      <c r="L91" s="1451"/>
      <c r="M91" s="1452"/>
      <c r="N91" s="483"/>
      <c r="O91" s="472"/>
      <c r="P91" s="472"/>
      <c r="Q91" s="472"/>
      <c r="R91" s="472"/>
      <c r="S91" s="472"/>
      <c r="U91" s="9"/>
    </row>
    <row r="92" spans="1:23" ht="30" customHeight="1">
      <c r="A92" s="145"/>
      <c r="U92" s="473"/>
      <c r="V92" s="473"/>
    </row>
    <row r="93" spans="1:23" s="473" customFormat="1" ht="30" customHeight="1">
      <c r="A93" s="145" t="s">
        <v>299</v>
      </c>
      <c r="B93" s="477"/>
      <c r="C93" s="477"/>
      <c r="D93" s="18" t="s">
        <v>300</v>
      </c>
      <c r="E93" s="18"/>
      <c r="F93" s="478"/>
      <c r="G93" s="478"/>
      <c r="H93" s="478"/>
      <c r="I93" s="27" t="s">
        <v>187</v>
      </c>
      <c r="J93" s="485"/>
      <c r="K93" s="478"/>
      <c r="L93" s="478"/>
      <c r="M93" s="478"/>
      <c r="N93" s="478"/>
    </row>
    <row r="94" spans="1:23" ht="39.9" customHeight="1">
      <c r="A94" s="145" t="s">
        <v>301</v>
      </c>
      <c r="B94" s="262" t="s">
        <v>28</v>
      </c>
      <c r="C94" s="71" t="s">
        <v>29</v>
      </c>
      <c r="D94" s="1453" t="s">
        <v>129</v>
      </c>
      <c r="E94" s="1449" t="s">
        <v>189</v>
      </c>
      <c r="F94" s="1455" t="s">
        <v>190</v>
      </c>
      <c r="G94" s="1449" t="s">
        <v>191</v>
      </c>
      <c r="H94" s="1455" t="s">
        <v>275</v>
      </c>
      <c r="I94" s="1457" t="s">
        <v>193</v>
      </c>
      <c r="J94" s="1282"/>
      <c r="K94" s="1383" t="s">
        <v>194</v>
      </c>
      <c r="L94" s="1462" t="s">
        <v>195</v>
      </c>
      <c r="M94" s="1463"/>
      <c r="N94" s="1449" t="s">
        <v>196</v>
      </c>
      <c r="O94" s="1449" t="s">
        <v>197</v>
      </c>
      <c r="P94" s="473"/>
      <c r="Q94" s="473"/>
      <c r="R94" s="473"/>
      <c r="S94" s="473"/>
      <c r="T94" s="473"/>
      <c r="U94" s="473"/>
    </row>
    <row r="95" spans="1:23" ht="39.9" customHeight="1">
      <c r="A95" s="145" t="s">
        <v>302</v>
      </c>
      <c r="B95" s="263"/>
      <c r="C95" s="37"/>
      <c r="D95" s="1454"/>
      <c r="E95" s="1450"/>
      <c r="F95" s="1456"/>
      <c r="G95" s="1450"/>
      <c r="H95" s="1456"/>
      <c r="I95" s="1458"/>
      <c r="J95" s="1459"/>
      <c r="K95" s="1384"/>
      <c r="L95" s="338" t="s">
        <v>199</v>
      </c>
      <c r="M95" s="338" t="s">
        <v>200</v>
      </c>
      <c r="N95" s="1450"/>
      <c r="O95" s="1450"/>
      <c r="P95" s="473"/>
      <c r="Q95" s="473"/>
      <c r="R95" s="473"/>
      <c r="S95" s="473"/>
      <c r="T95" s="473"/>
      <c r="U95" s="473"/>
    </row>
    <row r="96" spans="1:23" ht="30" customHeight="1">
      <c r="A96" s="145" t="s">
        <v>303</v>
      </c>
      <c r="B96" s="486"/>
      <c r="C96" s="458"/>
      <c r="D96" s="461"/>
      <c r="E96" s="487"/>
      <c r="F96" s="482"/>
      <c r="G96" s="472"/>
      <c r="H96" s="482"/>
      <c r="I96" s="1436"/>
      <c r="J96" s="1440"/>
      <c r="K96" s="488"/>
      <c r="L96" s="420"/>
      <c r="M96" s="420"/>
      <c r="N96" s="489"/>
      <c r="O96" s="489"/>
      <c r="P96" s="473"/>
      <c r="Q96" s="473"/>
      <c r="R96" s="473"/>
      <c r="S96" s="473"/>
      <c r="T96" s="473"/>
      <c r="U96" s="473"/>
    </row>
    <row r="97" spans="1:23" ht="30" customHeight="1">
      <c r="A97" s="145"/>
      <c r="D97" s="1"/>
      <c r="E97" s="490"/>
      <c r="G97" s="10"/>
      <c r="H97" s="10"/>
      <c r="I97" s="10"/>
      <c r="O97" s="473"/>
      <c r="P97" s="473"/>
      <c r="Q97" s="473"/>
      <c r="R97" s="473"/>
      <c r="S97" s="473"/>
      <c r="T97" s="473"/>
      <c r="U97" s="473"/>
      <c r="V97" s="469"/>
      <c r="W97" s="469"/>
    </row>
    <row r="98" spans="1:23" ht="30" customHeight="1">
      <c r="A98" s="145" t="s">
        <v>304</v>
      </c>
      <c r="B98" s="477"/>
      <c r="C98" s="477"/>
      <c r="D98" s="18" t="s">
        <v>305</v>
      </c>
      <c r="E98" s="18"/>
      <c r="F98" s="478"/>
      <c r="G98" s="18"/>
      <c r="H98" s="18"/>
      <c r="I98" s="27" t="s">
        <v>217</v>
      </c>
      <c r="J98" s="485"/>
      <c r="K98" s="455"/>
      <c r="L98" s="455"/>
      <c r="M98" s="455"/>
      <c r="N98" s="455"/>
      <c r="O98" s="473"/>
      <c r="P98" s="473"/>
      <c r="Q98" s="473"/>
      <c r="R98" s="473"/>
      <c r="S98" s="473"/>
      <c r="T98" s="473"/>
      <c r="U98" s="473"/>
      <c r="V98" s="469"/>
      <c r="W98" s="469"/>
    </row>
    <row r="99" spans="1:23" ht="39.9" customHeight="1">
      <c r="A99" s="145" t="s">
        <v>306</v>
      </c>
      <c r="B99" s="262" t="s">
        <v>28</v>
      </c>
      <c r="C99" s="71" t="s">
        <v>29</v>
      </c>
      <c r="D99" s="1453" t="s">
        <v>129</v>
      </c>
      <c r="E99" s="1449" t="s">
        <v>189</v>
      </c>
      <c r="F99" s="1455" t="s">
        <v>219</v>
      </c>
      <c r="G99" s="1455" t="s">
        <v>220</v>
      </c>
      <c r="H99" s="1455" t="s">
        <v>221</v>
      </c>
      <c r="I99" s="1462" t="s">
        <v>222</v>
      </c>
      <c r="J99" s="1463"/>
      <c r="K99" s="1457" t="s">
        <v>223</v>
      </c>
      <c r="L99" s="1281"/>
      <c r="M99" s="1282"/>
      <c r="N99" s="1449" t="s">
        <v>224</v>
      </c>
      <c r="O99" s="473"/>
      <c r="P99" s="473"/>
      <c r="Q99" s="473"/>
      <c r="R99" s="473"/>
      <c r="S99" s="473"/>
      <c r="T99" s="473"/>
      <c r="U99" s="473"/>
      <c r="V99" s="469"/>
      <c r="W99" s="469"/>
    </row>
    <row r="100" spans="1:23" ht="39.9" customHeight="1">
      <c r="A100" s="145" t="s">
        <v>307</v>
      </c>
      <c r="B100" s="263"/>
      <c r="C100" s="37"/>
      <c r="D100" s="1454"/>
      <c r="E100" s="1450"/>
      <c r="F100" s="1456"/>
      <c r="G100" s="1456"/>
      <c r="H100" s="1456"/>
      <c r="I100" s="480" t="s">
        <v>146</v>
      </c>
      <c r="J100" s="481" t="s">
        <v>147</v>
      </c>
      <c r="K100" s="1458"/>
      <c r="L100" s="1464"/>
      <c r="M100" s="1459"/>
      <c r="N100" s="1450"/>
      <c r="O100" s="473"/>
      <c r="P100" s="473"/>
      <c r="Q100" s="473"/>
      <c r="R100" s="473"/>
      <c r="S100" s="473"/>
      <c r="T100" s="473"/>
      <c r="U100" s="473"/>
      <c r="V100" s="469"/>
      <c r="W100" s="469"/>
    </row>
    <row r="101" spans="1:23" ht="30" customHeight="1">
      <c r="A101" s="145" t="s">
        <v>308</v>
      </c>
      <c r="B101" s="486"/>
      <c r="C101" s="458"/>
      <c r="D101" s="461"/>
      <c r="E101" s="487"/>
      <c r="F101" s="482"/>
      <c r="G101" s="491"/>
      <c r="H101" s="492"/>
      <c r="I101" s="492"/>
      <c r="J101" s="493"/>
      <c r="K101" s="1431"/>
      <c r="L101" s="1432"/>
      <c r="M101" s="1433"/>
      <c r="N101" s="472"/>
      <c r="O101" s="473"/>
      <c r="P101" s="473"/>
      <c r="Q101" s="473"/>
      <c r="R101" s="473"/>
      <c r="S101" s="473"/>
      <c r="T101" s="473"/>
      <c r="U101" s="473"/>
      <c r="V101" s="469"/>
      <c r="W101" s="469"/>
    </row>
    <row r="103" spans="1:23" ht="30" customHeight="1">
      <c r="A103" s="145" t="s">
        <v>309</v>
      </c>
    </row>
  </sheetData>
  <dataConsolidate/>
  <mergeCells count="105">
    <mergeCell ref="K101:M101"/>
    <mergeCell ref="K94:K95"/>
    <mergeCell ref="L94:M94"/>
    <mergeCell ref="N94:N95"/>
    <mergeCell ref="O94:O95"/>
    <mergeCell ref="I96:J96"/>
    <mergeCell ref="K74:M75"/>
    <mergeCell ref="N74:N75"/>
    <mergeCell ref="K76:M76"/>
    <mergeCell ref="D83:F83"/>
    <mergeCell ref="H83:J83"/>
    <mergeCell ref="K69:K70"/>
    <mergeCell ref="L69:M69"/>
    <mergeCell ref="N69:N70"/>
    <mergeCell ref="D99:D100"/>
    <mergeCell ref="E99:E100"/>
    <mergeCell ref="F99:F100"/>
    <mergeCell ref="G99:G100"/>
    <mergeCell ref="H99:H100"/>
    <mergeCell ref="L88:M88"/>
    <mergeCell ref="L89:M89"/>
    <mergeCell ref="L90:M90"/>
    <mergeCell ref="L91:M91"/>
    <mergeCell ref="D94:D95"/>
    <mergeCell ref="E94:E95"/>
    <mergeCell ref="F94:F95"/>
    <mergeCell ref="G94:G95"/>
    <mergeCell ref="H94:H95"/>
    <mergeCell ref="I94:J95"/>
    <mergeCell ref="I99:J99"/>
    <mergeCell ref="K99:M100"/>
    <mergeCell ref="N99:N100"/>
    <mergeCell ref="D74:D75"/>
    <mergeCell ref="E74:E75"/>
    <mergeCell ref="F74:F75"/>
    <mergeCell ref="G74:G75"/>
    <mergeCell ref="H74:H75"/>
    <mergeCell ref="L63:M63"/>
    <mergeCell ref="L64:M64"/>
    <mergeCell ref="L65:M65"/>
    <mergeCell ref="L66:M66"/>
    <mergeCell ref="D69:D70"/>
    <mergeCell ref="E69:E70"/>
    <mergeCell ref="F69:F70"/>
    <mergeCell ref="G69:G70"/>
    <mergeCell ref="H69:H70"/>
    <mergeCell ref="I69:J70"/>
    <mergeCell ref="I74:J74"/>
    <mergeCell ref="O69:O70"/>
    <mergeCell ref="I71:J71"/>
    <mergeCell ref="D49:D50"/>
    <mergeCell ref="E49:E50"/>
    <mergeCell ref="F49:F50"/>
    <mergeCell ref="G49:G50"/>
    <mergeCell ref="H49:H50"/>
    <mergeCell ref="I49:J49"/>
    <mergeCell ref="K49:M50"/>
    <mergeCell ref="D44:D45"/>
    <mergeCell ref="E44:E45"/>
    <mergeCell ref="F44:F45"/>
    <mergeCell ref="G44:G45"/>
    <mergeCell ref="H44:H45"/>
    <mergeCell ref="I44:J45"/>
    <mergeCell ref="N49:N50"/>
    <mergeCell ref="K51:M51"/>
    <mergeCell ref="D58:F58"/>
    <mergeCell ref="H58:J58"/>
    <mergeCell ref="K44:K45"/>
    <mergeCell ref="L44:M44"/>
    <mergeCell ref="N44:N45"/>
    <mergeCell ref="O44:O45"/>
    <mergeCell ref="I46:J46"/>
    <mergeCell ref="I9:O9"/>
    <mergeCell ref="I10:O10"/>
    <mergeCell ref="I11:O11"/>
    <mergeCell ref="I15:O15"/>
    <mergeCell ref="I16:O16"/>
    <mergeCell ref="L38:M38"/>
    <mergeCell ref="L39:M39"/>
    <mergeCell ref="L40:M40"/>
    <mergeCell ref="L41:M41"/>
    <mergeCell ref="I5:O5"/>
    <mergeCell ref="I6:O6"/>
    <mergeCell ref="I7:O7"/>
    <mergeCell ref="I13:O13"/>
    <mergeCell ref="P29:U29"/>
    <mergeCell ref="D33:F33"/>
    <mergeCell ref="H33:J33"/>
    <mergeCell ref="L33:O33"/>
    <mergeCell ref="P33:S33"/>
    <mergeCell ref="I21:O21"/>
    <mergeCell ref="I22:O22"/>
    <mergeCell ref="I23:O23"/>
    <mergeCell ref="I24:O24"/>
    <mergeCell ref="I25:O25"/>
    <mergeCell ref="P26:U26"/>
    <mergeCell ref="P27:U27"/>
    <mergeCell ref="P28:U28"/>
    <mergeCell ref="I17:O17"/>
    <mergeCell ref="I18:O18"/>
    <mergeCell ref="I19:O19"/>
    <mergeCell ref="I20:O20"/>
    <mergeCell ref="I12:O12"/>
    <mergeCell ref="I14:O14"/>
    <mergeCell ref="I8:O8"/>
  </mergeCells>
  <phoneticPr fontId="1"/>
  <conditionalFormatting sqref="I22:O22">
    <cfRule type="notContainsBlanks" dxfId="5" priority="2">
      <formula>LEN(TRIM(I22))&gt;0</formula>
    </cfRule>
  </conditionalFormatting>
  <conditionalFormatting sqref="I23:O25">
    <cfRule type="notContainsBlanks" dxfId="4" priority="1">
      <formula>LEN(TRIM(I23))&gt;0</formula>
    </cfRule>
  </conditionalFormatting>
  <dataValidations count="1">
    <dataValidation imeMode="disabled" allowBlank="1" showInputMessage="1" showErrorMessage="1" sqref="I22:I23 I24:O25" xr:uid="{00000000-0002-0000-1100-000000000000}"/>
  </dataValidations>
  <printOptions horizontalCentered="1"/>
  <pageMargins left="0.23622047244094491" right="0.43307086614173229" top="0.35433070866141736" bottom="0.35433070866141736" header="0.39370078740157483" footer="0.31496062992125984"/>
  <pageSetup paperSize="8" scale="54" orientation="landscape" r:id="rId1"/>
  <headerFooter>
    <oddHeader>&amp;R&amp;"HGｺﾞｼｯｸM,ﾒﾃﾞｨｳﾑ"　</oddHead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W103"/>
  <sheetViews>
    <sheetView zoomScale="55" zoomScaleNormal="55" workbookViewId="0">
      <selection activeCell="P3" sqref="P3"/>
    </sheetView>
  </sheetViews>
  <sheetFormatPr defaultColWidth="9" defaultRowHeight="30" customHeight="1"/>
  <cols>
    <col min="1" max="1" width="5.6640625" style="134" customWidth="1"/>
    <col min="2" max="2" width="17.6640625" style="544" customWidth="1"/>
    <col min="3" max="3" width="10.6640625" style="544" customWidth="1"/>
    <col min="4" max="4" width="4.6640625" style="511" customWidth="1"/>
    <col min="5" max="5" width="5.6640625" style="511" customWidth="1"/>
    <col min="6" max="6" width="30.6640625" style="511" customWidth="1"/>
    <col min="7" max="7" width="14.6640625" style="511" customWidth="1"/>
    <col min="8" max="8" width="60.6640625" style="511" customWidth="1"/>
    <col min="9" max="10" width="12.6640625" style="511" customWidth="1"/>
    <col min="11" max="11" width="46.6640625" style="511" customWidth="1"/>
    <col min="12" max="13" width="16.6640625" style="511" customWidth="1"/>
    <col min="14" max="15" width="22.6640625" style="511" customWidth="1"/>
    <col min="16" max="16" width="15.6640625" style="511" customWidth="1"/>
    <col min="17" max="17" width="25.6640625" style="511" customWidth="1"/>
    <col min="18" max="21" width="15.6640625" style="511" customWidth="1"/>
    <col min="22" max="23" width="12.88671875" style="511" customWidth="1"/>
    <col min="24" max="24" width="12.6640625" style="511" customWidth="1"/>
    <col min="25" max="16384" width="9" style="511"/>
  </cols>
  <sheetData>
    <row r="1" spans="1:23" s="70" customFormat="1" ht="30" customHeight="1">
      <c r="A1" s="145" t="s">
        <v>0</v>
      </c>
      <c r="B1" s="135" t="s">
        <v>1</v>
      </c>
      <c r="C1" s="135" t="s">
        <v>2</v>
      </c>
      <c r="D1" s="145" t="s">
        <v>3</v>
      </c>
      <c r="E1" s="145" t="s">
        <v>4</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21</v>
      </c>
    </row>
    <row r="2" spans="1:23" ht="30" customHeight="1">
      <c r="A2" s="145" t="s">
        <v>1185</v>
      </c>
      <c r="B2" s="495" t="s">
        <v>3185</v>
      </c>
      <c r="C2" s="496"/>
      <c r="D2" s="497" t="str">
        <f>IF(I17=DataInputRule!E40,TT!I9&amp;" "&amp;"Standard meter control specification",TT!I9&amp;" "&amp;"Individual vehicle "&amp;"meter control specification"&amp;"("&amp;I18&amp;")")</f>
        <v>Steering System Individual vehicle meter control specification()</v>
      </c>
      <c r="E2" s="498"/>
      <c r="F2" s="499"/>
      <c r="G2" s="500"/>
      <c r="H2" s="501"/>
      <c r="I2" s="502"/>
      <c r="J2" s="503"/>
      <c r="K2" s="498"/>
      <c r="L2" s="500"/>
      <c r="M2" s="500"/>
      <c r="N2" s="504"/>
      <c r="O2" s="505"/>
      <c r="P2" s="506" t="s">
        <v>3186</v>
      </c>
      <c r="Q2" s="503"/>
      <c r="R2" s="498"/>
      <c r="S2" s="507" t="s">
        <v>3187</v>
      </c>
      <c r="T2" s="508"/>
      <c r="U2" s="509"/>
      <c r="V2" s="510" t="s">
        <v>3188</v>
      </c>
    </row>
    <row r="3" spans="1:23" ht="30" customHeight="1">
      <c r="A3" s="145" t="s">
        <v>26</v>
      </c>
      <c r="B3" s="512"/>
      <c r="C3" s="513"/>
      <c r="D3" s="510"/>
      <c r="E3" s="510"/>
      <c r="F3" s="510"/>
      <c r="G3" s="510"/>
      <c r="H3" s="510"/>
      <c r="I3" s="514"/>
      <c r="J3" s="514"/>
      <c r="K3" s="514"/>
      <c r="L3" s="514"/>
      <c r="M3" s="514"/>
      <c r="N3" s="514"/>
      <c r="O3" s="515"/>
      <c r="P3" s="515"/>
      <c r="Q3" s="515"/>
      <c r="R3" s="516"/>
      <c r="S3" s="1148"/>
      <c r="T3" s="1143"/>
      <c r="U3" s="1143"/>
    </row>
    <row r="4" spans="1:23" ht="30" customHeight="1">
      <c r="A4" s="145" t="s">
        <v>27</v>
      </c>
      <c r="B4" s="517" t="s">
        <v>3189</v>
      </c>
      <c r="C4" s="518" t="s">
        <v>29</v>
      </c>
      <c r="D4" s="519" t="s">
        <v>3190</v>
      </c>
      <c r="E4" s="510"/>
      <c r="F4" s="510"/>
      <c r="G4" s="510"/>
      <c r="H4" s="510"/>
      <c r="I4" s="510"/>
      <c r="J4" s="510"/>
      <c r="K4" s="510"/>
      <c r="L4" s="510"/>
      <c r="M4" s="510"/>
      <c r="N4" s="510"/>
      <c r="O4" s="510"/>
      <c r="R4" s="515"/>
      <c r="S4" s="1149"/>
      <c r="T4" s="1144"/>
      <c r="U4" s="1144"/>
    </row>
    <row r="5" spans="1:23" ht="30" customHeight="1" thickBot="1">
      <c r="A5" s="145" t="s">
        <v>31</v>
      </c>
      <c r="B5" s="517"/>
      <c r="C5" s="521"/>
      <c r="D5" s="522" t="s">
        <v>3191</v>
      </c>
      <c r="E5" s="523"/>
      <c r="F5" s="523"/>
      <c r="G5" s="524"/>
      <c r="H5" s="525" t="s">
        <v>3192</v>
      </c>
      <c r="I5" s="1468"/>
      <c r="J5" s="1469"/>
      <c r="K5" s="1469"/>
      <c r="L5" s="1469"/>
      <c r="M5" s="1469"/>
      <c r="N5" s="1469"/>
      <c r="O5" s="1470"/>
      <c r="P5" s="526"/>
      <c r="Q5" s="107" t="s">
        <v>1152</v>
      </c>
      <c r="R5" s="527"/>
      <c r="S5" s="1150"/>
      <c r="T5" s="1150"/>
      <c r="U5" s="1150"/>
    </row>
    <row r="6" spans="1:23" ht="30" customHeight="1">
      <c r="A6" s="145" t="s">
        <v>38</v>
      </c>
      <c r="B6" s="517"/>
      <c r="C6" s="521"/>
      <c r="D6" s="522" t="s">
        <v>3193</v>
      </c>
      <c r="E6" s="523"/>
      <c r="F6" s="523"/>
      <c r="G6" s="524"/>
      <c r="H6" s="525" t="s">
        <v>3192</v>
      </c>
      <c r="I6" s="1468"/>
      <c r="J6" s="1469"/>
      <c r="K6" s="1469"/>
      <c r="L6" s="1469"/>
      <c r="M6" s="1469"/>
      <c r="N6" s="1469"/>
      <c r="O6" s="1470"/>
      <c r="P6" s="526"/>
      <c r="Q6" s="51"/>
      <c r="R6" s="515"/>
      <c r="S6" s="1150"/>
      <c r="T6" s="1150"/>
      <c r="U6" s="1143"/>
    </row>
    <row r="7" spans="1:23" ht="30" customHeight="1" thickBot="1">
      <c r="A7" s="145" t="s">
        <v>41</v>
      </c>
      <c r="B7" s="517"/>
      <c r="C7" s="521"/>
      <c r="D7" s="522" t="s">
        <v>3194</v>
      </c>
      <c r="E7" s="523"/>
      <c r="F7" s="523"/>
      <c r="G7" s="529"/>
      <c r="H7" s="530" t="s">
        <v>3195</v>
      </c>
      <c r="I7" s="1468"/>
      <c r="J7" s="1469"/>
      <c r="K7" s="1469"/>
      <c r="L7" s="1469"/>
      <c r="M7" s="1469"/>
      <c r="N7" s="1469"/>
      <c r="O7" s="1470"/>
      <c r="P7" s="526"/>
      <c r="Q7" s="107" t="s">
        <v>3196</v>
      </c>
      <c r="R7" s="515"/>
      <c r="S7" s="1150"/>
      <c r="T7" s="1150"/>
      <c r="U7" s="1143"/>
      <c r="V7" s="515"/>
      <c r="W7" s="515"/>
    </row>
    <row r="8" spans="1:23" ht="30" customHeight="1">
      <c r="A8" s="145" t="s">
        <v>45</v>
      </c>
      <c r="B8" s="517"/>
      <c r="C8" s="521"/>
      <c r="D8" s="531" t="s">
        <v>3197</v>
      </c>
      <c r="E8" s="524"/>
      <c r="F8" s="524"/>
      <c r="G8" s="524"/>
      <c r="H8" s="525" t="s">
        <v>3198</v>
      </c>
      <c r="I8" s="1468"/>
      <c r="J8" s="1469"/>
      <c r="K8" s="1469"/>
      <c r="L8" s="1469"/>
      <c r="M8" s="1469"/>
      <c r="N8" s="1469"/>
      <c r="O8" s="1470"/>
      <c r="P8" s="526"/>
      <c r="Q8" s="51"/>
      <c r="R8" s="532"/>
      <c r="S8" s="532"/>
      <c r="T8" s="515"/>
      <c r="U8" s="515"/>
      <c r="V8" s="515"/>
      <c r="W8" s="515"/>
    </row>
    <row r="9" spans="1:23" ht="30" customHeight="1" thickBot="1">
      <c r="A9" s="145" t="s">
        <v>49</v>
      </c>
      <c r="B9" s="517"/>
      <c r="C9" s="521"/>
      <c r="D9" s="531" t="s">
        <v>3199</v>
      </c>
      <c r="E9" s="524"/>
      <c r="F9" s="524"/>
      <c r="G9" s="524"/>
      <c r="H9" s="525" t="s">
        <v>3198</v>
      </c>
      <c r="I9" s="1468"/>
      <c r="J9" s="1469"/>
      <c r="K9" s="1469"/>
      <c r="L9" s="1469"/>
      <c r="M9" s="1469"/>
      <c r="N9" s="1469"/>
      <c r="O9" s="1470"/>
      <c r="P9" s="526"/>
      <c r="Q9" s="107" t="s">
        <v>53</v>
      </c>
      <c r="R9" s="532"/>
      <c r="S9" s="1148"/>
      <c r="T9" s="1146"/>
      <c r="U9" s="1146"/>
      <c r="V9" s="515"/>
      <c r="W9" s="515"/>
    </row>
    <row r="10" spans="1:23" ht="30" customHeight="1">
      <c r="A10" s="145" t="s">
        <v>54</v>
      </c>
      <c r="B10" s="517"/>
      <c r="C10" s="521"/>
      <c r="D10" s="533" t="s">
        <v>3200</v>
      </c>
      <c r="E10" s="534"/>
      <c r="F10" s="534"/>
      <c r="G10" s="534"/>
      <c r="H10" s="525" t="s">
        <v>3198</v>
      </c>
      <c r="I10" s="1468"/>
      <c r="J10" s="1469"/>
      <c r="K10" s="1469"/>
      <c r="L10" s="1469"/>
      <c r="M10" s="1469"/>
      <c r="N10" s="1469"/>
      <c r="O10" s="1470"/>
      <c r="P10" s="526"/>
      <c r="Q10" s="51"/>
      <c r="R10" s="532"/>
      <c r="S10" s="1149"/>
      <c r="T10" s="1147"/>
      <c r="U10" s="1147"/>
      <c r="V10" s="515"/>
      <c r="W10" s="515"/>
    </row>
    <row r="11" spans="1:23" ht="30" customHeight="1" thickBot="1">
      <c r="A11" s="145" t="s">
        <v>57</v>
      </c>
      <c r="B11" s="517"/>
      <c r="C11" s="521"/>
      <c r="D11" s="535" t="s">
        <v>3201</v>
      </c>
      <c r="E11" s="536"/>
      <c r="F11" s="536"/>
      <c r="G11" s="536"/>
      <c r="H11" s="525" t="s">
        <v>3202</v>
      </c>
      <c r="I11" s="1468"/>
      <c r="J11" s="1469"/>
      <c r="K11" s="1469"/>
      <c r="L11" s="1469"/>
      <c r="M11" s="1469"/>
      <c r="N11" s="1469"/>
      <c r="O11" s="1470"/>
      <c r="Q11" s="107" t="s">
        <v>60</v>
      </c>
      <c r="S11" s="1150"/>
      <c r="T11" s="1150"/>
      <c r="U11" s="1150"/>
      <c r="V11" s="515"/>
      <c r="W11" s="515"/>
    </row>
    <row r="12" spans="1:23" ht="30" customHeight="1">
      <c r="A12" s="145" t="s">
        <v>61</v>
      </c>
      <c r="B12" s="517"/>
      <c r="C12" s="521"/>
      <c r="D12" s="535" t="s">
        <v>3203</v>
      </c>
      <c r="E12" s="536"/>
      <c r="F12" s="536"/>
      <c r="G12" s="536"/>
      <c r="H12" s="525" t="s">
        <v>3202</v>
      </c>
      <c r="I12" s="1468"/>
      <c r="J12" s="1469"/>
      <c r="K12" s="1469"/>
      <c r="L12" s="1469"/>
      <c r="M12" s="1469"/>
      <c r="N12" s="1469"/>
      <c r="O12" s="1470"/>
      <c r="S12" s="1150"/>
      <c r="T12" s="1150"/>
      <c r="U12" s="1146"/>
      <c r="V12" s="515"/>
      <c r="W12" s="515"/>
    </row>
    <row r="13" spans="1:23" ht="30" customHeight="1" thickBot="1">
      <c r="A13" s="145" t="s">
        <v>64</v>
      </c>
      <c r="B13" s="517"/>
      <c r="C13" s="521"/>
      <c r="D13" s="535" t="s">
        <v>3204</v>
      </c>
      <c r="E13" s="536"/>
      <c r="F13" s="536"/>
      <c r="G13" s="536"/>
      <c r="H13" s="525" t="s">
        <v>3205</v>
      </c>
      <c r="I13" s="1468"/>
      <c r="J13" s="1469"/>
      <c r="K13" s="1469"/>
      <c r="L13" s="1469"/>
      <c r="M13" s="1469"/>
      <c r="N13" s="1469"/>
      <c r="O13" s="1470"/>
      <c r="Q13" s="107" t="s">
        <v>67</v>
      </c>
      <c r="S13" s="1150"/>
      <c r="T13" s="1150"/>
      <c r="U13" s="1146"/>
      <c r="V13" s="515"/>
      <c r="W13" s="515"/>
    </row>
    <row r="14" spans="1:23" ht="30" customHeight="1">
      <c r="A14" s="145" t="s">
        <v>68</v>
      </c>
      <c r="B14" s="517"/>
      <c r="C14" s="521"/>
      <c r="D14" s="537" t="s">
        <v>3206</v>
      </c>
      <c r="E14" s="529"/>
      <c r="F14" s="529"/>
      <c r="G14" s="534"/>
      <c r="H14" s="538" t="s">
        <v>3207</v>
      </c>
      <c r="I14" s="1468"/>
      <c r="J14" s="1469"/>
      <c r="K14" s="1469"/>
      <c r="L14" s="1469"/>
      <c r="M14" s="1469"/>
      <c r="N14" s="1469"/>
      <c r="O14" s="1470"/>
      <c r="S14" s="539"/>
      <c r="T14" s="539"/>
      <c r="U14" s="464"/>
      <c r="V14" s="515"/>
      <c r="W14" s="515"/>
    </row>
    <row r="15" spans="1:23" ht="30" customHeight="1">
      <c r="A15" s="145" t="s">
        <v>72</v>
      </c>
      <c r="B15" s="517"/>
      <c r="C15" s="521"/>
      <c r="D15" s="535" t="s">
        <v>3208</v>
      </c>
      <c r="E15" s="536"/>
      <c r="F15" s="536"/>
      <c r="G15" s="536"/>
      <c r="H15" s="525" t="s">
        <v>3202</v>
      </c>
      <c r="I15" s="1468"/>
      <c r="J15" s="1469"/>
      <c r="K15" s="1469"/>
      <c r="L15" s="1469"/>
      <c r="M15" s="1469"/>
      <c r="N15" s="1469"/>
      <c r="O15" s="1470"/>
      <c r="V15" s="515"/>
      <c r="W15" s="515"/>
    </row>
    <row r="16" spans="1:23" ht="30" customHeight="1">
      <c r="A16" s="145" t="s">
        <v>75</v>
      </c>
      <c r="B16" s="517"/>
      <c r="C16" s="521"/>
      <c r="D16" s="535" t="s">
        <v>3209</v>
      </c>
      <c r="E16" s="536"/>
      <c r="F16" s="536"/>
      <c r="G16" s="536"/>
      <c r="H16" s="525"/>
      <c r="I16" s="1468"/>
      <c r="J16" s="1469"/>
      <c r="K16" s="1469"/>
      <c r="L16" s="1469"/>
      <c r="M16" s="1469"/>
      <c r="N16" s="1469"/>
      <c r="O16" s="1470"/>
      <c r="P16" s="540"/>
      <c r="Q16" s="541"/>
      <c r="R16" s="541"/>
      <c r="S16" s="541"/>
      <c r="T16" s="541"/>
      <c r="U16" s="541"/>
      <c r="V16" s="515"/>
      <c r="W16" s="515"/>
    </row>
    <row r="17" spans="1:23" ht="30" customHeight="1">
      <c r="A17" s="145" t="s">
        <v>77</v>
      </c>
      <c r="B17" s="517"/>
      <c r="C17" s="521"/>
      <c r="D17" s="535" t="s">
        <v>3210</v>
      </c>
      <c r="E17" s="536"/>
      <c r="F17" s="536"/>
      <c r="G17" s="536"/>
      <c r="H17" s="525"/>
      <c r="I17" s="1468"/>
      <c r="J17" s="1469"/>
      <c r="K17" s="1469"/>
      <c r="L17" s="1469"/>
      <c r="M17" s="1469"/>
      <c r="N17" s="1469"/>
      <c r="O17" s="1470"/>
      <c r="P17" s="540"/>
      <c r="Q17" s="541"/>
      <c r="R17" s="541"/>
      <c r="S17" s="541"/>
      <c r="T17" s="541"/>
      <c r="U17" s="541"/>
      <c r="V17" s="515"/>
      <c r="W17" s="515"/>
    </row>
    <row r="18" spans="1:23" ht="30" customHeight="1">
      <c r="A18" s="145" t="s">
        <v>79</v>
      </c>
      <c r="B18" s="517"/>
      <c r="C18" s="521"/>
      <c r="D18" s="535" t="s">
        <v>3211</v>
      </c>
      <c r="E18" s="536"/>
      <c r="F18" s="536"/>
      <c r="G18" s="536"/>
      <c r="H18" s="525"/>
      <c r="I18" s="1468"/>
      <c r="J18" s="1469"/>
      <c r="K18" s="1469"/>
      <c r="L18" s="1469"/>
      <c r="M18" s="1469"/>
      <c r="N18" s="1469"/>
      <c r="O18" s="1470"/>
      <c r="P18" s="540"/>
      <c r="Q18" s="541"/>
      <c r="R18" s="541"/>
      <c r="S18" s="541"/>
      <c r="T18" s="541"/>
      <c r="U18" s="541"/>
      <c r="V18" s="515"/>
      <c r="W18" s="515"/>
    </row>
    <row r="19" spans="1:23" ht="30" customHeight="1">
      <c r="A19" s="145" t="s">
        <v>81</v>
      </c>
      <c r="B19" s="517"/>
      <c r="C19" s="521"/>
      <c r="D19" s="537" t="s">
        <v>3212</v>
      </c>
      <c r="E19" s="529"/>
      <c r="F19" s="529"/>
      <c r="G19" s="534"/>
      <c r="H19" s="525" t="s">
        <v>3213</v>
      </c>
      <c r="I19" s="1468"/>
      <c r="J19" s="1469"/>
      <c r="K19" s="1469"/>
      <c r="L19" s="1469"/>
      <c r="M19" s="1469"/>
      <c r="N19" s="1469"/>
      <c r="O19" s="1470"/>
      <c r="P19" s="540"/>
      <c r="Q19" s="541"/>
      <c r="R19" s="541"/>
      <c r="S19" s="541"/>
      <c r="T19" s="541"/>
      <c r="U19" s="541"/>
      <c r="V19" s="515"/>
      <c r="W19" s="515"/>
    </row>
    <row r="20" spans="1:23" ht="30" customHeight="1">
      <c r="A20" s="145" t="s">
        <v>84</v>
      </c>
      <c r="B20" s="517"/>
      <c r="C20" s="521"/>
      <c r="D20" s="537" t="s">
        <v>3214</v>
      </c>
      <c r="E20" s="529"/>
      <c r="F20" s="529"/>
      <c r="G20" s="534"/>
      <c r="H20" s="525"/>
      <c r="I20" s="1468"/>
      <c r="J20" s="1469"/>
      <c r="K20" s="1469"/>
      <c r="L20" s="1469"/>
      <c r="M20" s="1469"/>
      <c r="N20" s="1469"/>
      <c r="O20" s="1470"/>
      <c r="P20" s="542"/>
      <c r="Q20" s="542" t="s">
        <v>86</v>
      </c>
      <c r="R20" s="515"/>
      <c r="S20" s="510"/>
      <c r="T20" s="510"/>
      <c r="U20" s="510"/>
    </row>
    <row r="21" spans="1:23" ht="30" customHeight="1">
      <c r="A21" s="145" t="s">
        <v>87</v>
      </c>
      <c r="B21" s="517"/>
      <c r="C21" s="521"/>
      <c r="D21" s="537" t="s">
        <v>3215</v>
      </c>
      <c r="E21" s="529"/>
      <c r="F21" s="529"/>
      <c r="G21" s="534"/>
      <c r="H21" s="525"/>
      <c r="I21" s="1468"/>
      <c r="J21" s="1469"/>
      <c r="K21" s="1469"/>
      <c r="L21" s="1469"/>
      <c r="M21" s="1469"/>
      <c r="N21" s="1469"/>
      <c r="O21" s="1470"/>
      <c r="P21" s="542"/>
      <c r="Q21" s="541"/>
      <c r="R21" s="515"/>
      <c r="S21" s="510"/>
      <c r="T21" s="510"/>
      <c r="U21" s="510"/>
    </row>
    <row r="22" spans="1:23" ht="30" customHeight="1">
      <c r="A22" s="145" t="s">
        <v>89</v>
      </c>
      <c r="B22" s="543"/>
      <c r="C22" s="466"/>
      <c r="D22" s="537" t="s">
        <v>2976</v>
      </c>
      <c r="E22" s="46"/>
      <c r="F22" s="46"/>
      <c r="G22" s="26"/>
      <c r="H22" s="87"/>
      <c r="I22" s="1445"/>
      <c r="J22" s="1223"/>
      <c r="K22" s="1223"/>
      <c r="L22" s="1223"/>
      <c r="M22" s="1223"/>
      <c r="N22" s="1223"/>
      <c r="O22" s="1224"/>
      <c r="P22" s="526"/>
      <c r="Q22" s="541"/>
      <c r="R22" s="515"/>
      <c r="S22" s="510"/>
      <c r="T22" s="510"/>
      <c r="U22" s="510"/>
    </row>
    <row r="23" spans="1:23" ht="30" customHeight="1">
      <c r="A23" s="145" t="s">
        <v>91</v>
      </c>
      <c r="B23" s="543"/>
      <c r="C23" s="466"/>
      <c r="D23" s="537" t="s">
        <v>2977</v>
      </c>
      <c r="E23" s="46"/>
      <c r="F23" s="46"/>
      <c r="G23" s="26"/>
      <c r="H23" s="87"/>
      <c r="I23" s="1445"/>
      <c r="J23" s="1223"/>
      <c r="K23" s="1223"/>
      <c r="L23" s="1223"/>
      <c r="M23" s="1223"/>
      <c r="N23" s="1223"/>
      <c r="O23" s="1224"/>
      <c r="P23" s="526"/>
      <c r="Q23" s="526"/>
      <c r="R23" s="515"/>
      <c r="S23" s="510"/>
      <c r="T23" s="510"/>
      <c r="U23" s="510"/>
    </row>
    <row r="24" spans="1:23" ht="30" customHeight="1">
      <c r="A24" s="145" t="s">
        <v>93</v>
      </c>
      <c r="B24" s="543"/>
      <c r="C24" s="466"/>
      <c r="D24" s="537" t="s">
        <v>3216</v>
      </c>
      <c r="E24" s="46"/>
      <c r="F24" s="46"/>
      <c r="G24" s="26"/>
      <c r="H24" s="87"/>
      <c r="I24" s="1479"/>
      <c r="J24" s="1223"/>
      <c r="K24" s="1223"/>
      <c r="L24" s="1223"/>
      <c r="M24" s="1223"/>
      <c r="N24" s="1223"/>
      <c r="O24" s="1224"/>
      <c r="P24" s="526"/>
      <c r="Q24" s="526"/>
      <c r="R24" s="515"/>
      <c r="S24" s="510"/>
      <c r="T24" s="510"/>
      <c r="U24" s="510"/>
    </row>
    <row r="25" spans="1:23" ht="30" customHeight="1">
      <c r="A25" s="145" t="s">
        <v>95</v>
      </c>
      <c r="B25" s="543"/>
      <c r="C25" s="466"/>
      <c r="D25" s="537" t="s">
        <v>3217</v>
      </c>
      <c r="E25" s="46"/>
      <c r="F25" s="46"/>
      <c r="G25" s="26"/>
      <c r="H25" s="87"/>
      <c r="I25" s="1479"/>
      <c r="J25" s="1223"/>
      <c r="K25" s="1223"/>
      <c r="L25" s="1223"/>
      <c r="M25" s="1223"/>
      <c r="N25" s="1223"/>
      <c r="O25" s="1224"/>
      <c r="P25" s="526"/>
      <c r="Q25" s="526"/>
      <c r="R25" s="515"/>
      <c r="S25" s="510"/>
      <c r="T25" s="510"/>
      <c r="U25" s="510"/>
    </row>
    <row r="26" spans="1:23" ht="48.75" customHeight="1">
      <c r="A26" s="145" t="s">
        <v>97</v>
      </c>
      <c r="D26" s="510"/>
      <c r="E26" s="510"/>
      <c r="F26" s="510"/>
      <c r="G26" s="510"/>
      <c r="H26" s="510"/>
      <c r="P26" s="1480" t="s">
        <v>3218</v>
      </c>
      <c r="Q26" s="1480"/>
      <c r="R26" s="1480"/>
      <c r="S26" s="1480"/>
      <c r="T26" s="1480"/>
      <c r="U26" s="1480"/>
      <c r="V26" s="515"/>
      <c r="W26" s="515"/>
    </row>
    <row r="27" spans="1:23" ht="30" customHeight="1">
      <c r="A27" s="145" t="s">
        <v>99</v>
      </c>
      <c r="D27" s="545" t="s">
        <v>3219</v>
      </c>
      <c r="E27" s="510"/>
      <c r="F27" s="510"/>
      <c r="G27" s="546"/>
      <c r="H27" s="547"/>
      <c r="I27" s="548"/>
      <c r="P27" s="1480" t="s">
        <v>3220</v>
      </c>
      <c r="Q27" s="1480"/>
      <c r="R27" s="1480"/>
      <c r="S27" s="1480"/>
      <c r="T27" s="1480"/>
      <c r="U27" s="1480"/>
      <c r="V27" s="549"/>
      <c r="W27" s="549"/>
    </row>
    <row r="28" spans="1:23" ht="30" customHeight="1">
      <c r="A28" s="145" t="s">
        <v>102</v>
      </c>
      <c r="D28" s="510"/>
      <c r="E28" s="550"/>
      <c r="F28" s="541" t="s">
        <v>3182</v>
      </c>
      <c r="G28" s="510"/>
      <c r="H28" s="551"/>
      <c r="I28" s="548"/>
      <c r="P28" s="1480" t="s">
        <v>3221</v>
      </c>
      <c r="Q28" s="1480"/>
      <c r="R28" s="1480"/>
      <c r="S28" s="1480"/>
      <c r="T28" s="1480"/>
      <c r="U28" s="1480"/>
      <c r="V28" s="549"/>
      <c r="W28" s="549"/>
    </row>
    <row r="29" spans="1:23" ht="30" customHeight="1">
      <c r="A29" s="145" t="s">
        <v>105</v>
      </c>
      <c r="D29" s="510"/>
      <c r="E29" s="510"/>
      <c r="F29" s="552" t="s">
        <v>3222</v>
      </c>
      <c r="G29" s="553"/>
      <c r="H29" s="551"/>
      <c r="I29" s="548"/>
      <c r="J29" s="554"/>
      <c r="P29" s="1480" t="s">
        <v>3223</v>
      </c>
      <c r="Q29" s="1480"/>
      <c r="R29" s="1480"/>
      <c r="S29" s="1480"/>
      <c r="T29" s="1480"/>
      <c r="U29" s="1480"/>
      <c r="V29" s="549"/>
      <c r="W29" s="549"/>
    </row>
    <row r="30" spans="1:23" ht="30" customHeight="1">
      <c r="A30" s="145" t="s">
        <v>108</v>
      </c>
      <c r="D30" s="510"/>
      <c r="E30" s="552"/>
      <c r="F30" s="553" t="s">
        <v>3224</v>
      </c>
      <c r="G30" s="555"/>
      <c r="H30" s="551"/>
      <c r="I30" s="548"/>
      <c r="J30" s="554"/>
      <c r="V30" s="549"/>
      <c r="W30" s="549"/>
    </row>
    <row r="31" spans="1:23" s="560" customFormat="1" ht="30" customHeight="1">
      <c r="A31" s="145" t="s">
        <v>110</v>
      </c>
      <c r="B31" s="556"/>
      <c r="C31" s="557"/>
      <c r="D31" s="558" t="s">
        <v>3225</v>
      </c>
      <c r="E31" s="551"/>
      <c r="F31" s="551"/>
      <c r="G31" s="551"/>
      <c r="H31" s="551"/>
      <c r="I31" s="551"/>
      <c r="J31" s="551"/>
      <c r="K31" s="551"/>
      <c r="L31" s="551"/>
      <c r="M31" s="551"/>
      <c r="N31" s="551"/>
      <c r="O31" s="551"/>
      <c r="P31" s="559"/>
      <c r="Q31" s="559"/>
      <c r="R31" s="559"/>
      <c r="S31" s="559"/>
      <c r="T31" s="548"/>
      <c r="U31" s="548"/>
      <c r="V31" s="548"/>
      <c r="W31" s="548"/>
    </row>
    <row r="32" spans="1:23" s="560" customFormat="1" ht="30" customHeight="1">
      <c r="A32" s="145" t="s">
        <v>112</v>
      </c>
      <c r="B32" s="517" t="s">
        <v>3189</v>
      </c>
      <c r="C32" s="518" t="s">
        <v>3226</v>
      </c>
      <c r="D32" s="561" t="s">
        <v>3227</v>
      </c>
      <c r="E32" s="529"/>
      <c r="F32" s="530"/>
      <c r="G32" s="562" t="s">
        <v>2989</v>
      </c>
      <c r="H32" s="561" t="s">
        <v>3228</v>
      </c>
      <c r="I32" s="563"/>
      <c r="J32" s="564"/>
      <c r="K32" s="565" t="s">
        <v>2990</v>
      </c>
      <c r="L32" s="561" t="s">
        <v>3229</v>
      </c>
      <c r="M32" s="563"/>
      <c r="N32" s="563"/>
      <c r="O32" s="564"/>
      <c r="P32" s="566" t="s">
        <v>3230</v>
      </c>
      <c r="Q32" s="567"/>
      <c r="R32" s="567"/>
      <c r="S32" s="568"/>
      <c r="T32" s="548"/>
      <c r="U32" s="548"/>
      <c r="V32" s="548"/>
    </row>
    <row r="33" spans="1:23" ht="60" customHeight="1">
      <c r="A33" s="145" t="s">
        <v>119</v>
      </c>
      <c r="B33" s="569"/>
      <c r="C33" s="570"/>
      <c r="D33" s="1471"/>
      <c r="E33" s="1471"/>
      <c r="F33" s="1471"/>
      <c r="G33" s="571"/>
      <c r="H33" s="1472"/>
      <c r="I33" s="1473"/>
      <c r="J33" s="1474"/>
      <c r="K33" s="572"/>
      <c r="L33" s="1475"/>
      <c r="M33" s="1476"/>
      <c r="N33" s="1476"/>
      <c r="O33" s="1477"/>
      <c r="P33" s="1478"/>
      <c r="Q33" s="1443"/>
      <c r="R33" s="1443"/>
      <c r="S33" s="1444"/>
      <c r="T33" s="548"/>
      <c r="U33" s="548"/>
      <c r="V33" s="548"/>
    </row>
    <row r="34" spans="1:23" ht="30" customHeight="1">
      <c r="A34" s="145"/>
      <c r="B34" s="573"/>
      <c r="C34" s="573"/>
      <c r="D34" s="510"/>
      <c r="E34" s="510"/>
      <c r="F34" s="510"/>
      <c r="G34" s="510"/>
      <c r="H34" s="510"/>
      <c r="I34" s="515"/>
      <c r="J34" s="515"/>
      <c r="K34" s="515"/>
      <c r="L34" s="515"/>
      <c r="M34" s="515"/>
      <c r="N34" s="515"/>
      <c r="O34" s="515"/>
      <c r="P34" s="527"/>
      <c r="Q34" s="527"/>
      <c r="R34" s="527"/>
      <c r="S34" s="559"/>
      <c r="T34" s="548"/>
      <c r="U34" s="548"/>
      <c r="V34" s="548"/>
      <c r="W34" s="548"/>
    </row>
    <row r="35" spans="1:23" s="560" customFormat="1" ht="30" customHeight="1">
      <c r="A35" s="145" t="s">
        <v>125</v>
      </c>
      <c r="B35" s="574"/>
      <c r="C35" s="574"/>
      <c r="D35" s="551" t="s">
        <v>3231</v>
      </c>
      <c r="E35" s="551"/>
      <c r="F35" s="551"/>
      <c r="G35" s="551"/>
      <c r="H35" s="558"/>
      <c r="I35" s="575" t="s">
        <v>3232</v>
      </c>
      <c r="J35" s="576"/>
      <c r="K35" s="551"/>
      <c r="L35" s="551"/>
      <c r="M35" s="551"/>
      <c r="N35" s="551"/>
      <c r="O35" s="551"/>
      <c r="P35" s="551"/>
      <c r="Q35" s="551"/>
      <c r="R35" s="551"/>
      <c r="S35" s="551"/>
      <c r="T35" s="551"/>
      <c r="U35" s="551"/>
      <c r="V35" s="577"/>
      <c r="W35" s="577"/>
    </row>
    <row r="36" spans="1:23" ht="39.9" customHeight="1">
      <c r="A36" s="145" t="s">
        <v>128</v>
      </c>
      <c r="B36" s="578" t="s">
        <v>3189</v>
      </c>
      <c r="C36" s="579" t="s">
        <v>3226</v>
      </c>
      <c r="D36" s="580" t="s">
        <v>741</v>
      </c>
      <c r="E36" s="1487" t="s">
        <v>3233</v>
      </c>
      <c r="F36" s="581" t="s">
        <v>3234</v>
      </c>
      <c r="G36" s="1489" t="s">
        <v>3235</v>
      </c>
      <c r="H36" s="582" t="s">
        <v>3236</v>
      </c>
      <c r="I36" s="583" t="s">
        <v>3237</v>
      </c>
      <c r="J36" s="584"/>
      <c r="K36" s="585" t="s">
        <v>3238</v>
      </c>
      <c r="L36" s="581" t="s">
        <v>2963</v>
      </c>
      <c r="M36" s="582"/>
      <c r="N36" s="1491"/>
      <c r="O36" s="1483" t="s">
        <v>3239</v>
      </c>
      <c r="P36" s="1483" t="s">
        <v>3240</v>
      </c>
      <c r="Q36" s="1483" t="s">
        <v>3241</v>
      </c>
      <c r="R36" s="1481" t="s">
        <v>3242</v>
      </c>
      <c r="S36" s="1483" t="s">
        <v>2964</v>
      </c>
      <c r="U36" s="586"/>
    </row>
    <row r="37" spans="1:23" ht="39.9" customHeight="1">
      <c r="A37" s="145" t="s">
        <v>142</v>
      </c>
      <c r="B37" s="587"/>
      <c r="C37" s="588"/>
      <c r="D37" s="589"/>
      <c r="E37" s="1488"/>
      <c r="F37" s="590"/>
      <c r="G37" s="1490"/>
      <c r="H37" s="590"/>
      <c r="I37" s="591" t="s">
        <v>146</v>
      </c>
      <c r="J37" s="592" t="s">
        <v>147</v>
      </c>
      <c r="K37" s="593"/>
      <c r="L37" s="590" t="s">
        <v>148</v>
      </c>
      <c r="M37" s="594"/>
      <c r="N37" s="1492"/>
      <c r="O37" s="1484"/>
      <c r="P37" s="1484"/>
      <c r="Q37" s="1484"/>
      <c r="R37" s="1482"/>
      <c r="S37" s="1484"/>
      <c r="U37" s="527"/>
    </row>
    <row r="38" spans="1:23" ht="30" customHeight="1">
      <c r="A38" s="145" t="s">
        <v>154</v>
      </c>
      <c r="B38" s="569"/>
      <c r="C38" s="570"/>
      <c r="D38" s="528"/>
      <c r="E38" s="595"/>
      <c r="F38" s="596"/>
      <c r="G38" s="576"/>
      <c r="H38" s="597"/>
      <c r="I38" s="576"/>
      <c r="J38" s="576"/>
      <c r="K38" s="598"/>
      <c r="L38" s="1485"/>
      <c r="M38" s="1486"/>
      <c r="N38" s="599"/>
      <c r="O38" s="576"/>
      <c r="P38" s="576"/>
      <c r="Q38" s="576"/>
      <c r="R38" s="576"/>
      <c r="S38" s="576"/>
      <c r="U38" s="600"/>
    </row>
    <row r="39" spans="1:23" ht="30" customHeight="1">
      <c r="A39" s="145" t="s">
        <v>161</v>
      </c>
      <c r="B39" s="569"/>
      <c r="C39" s="570"/>
      <c r="D39" s="528"/>
      <c r="E39" s="595"/>
      <c r="F39" s="596"/>
      <c r="G39" s="576"/>
      <c r="H39" s="597"/>
      <c r="I39" s="576"/>
      <c r="J39" s="576"/>
      <c r="K39" s="598"/>
      <c r="L39" s="1485"/>
      <c r="M39" s="1486"/>
      <c r="N39" s="599"/>
      <c r="O39" s="576"/>
      <c r="P39" s="576"/>
      <c r="Q39" s="576"/>
      <c r="R39" s="576"/>
      <c r="S39" s="576"/>
      <c r="U39" s="559"/>
    </row>
    <row r="40" spans="1:23" ht="30" customHeight="1">
      <c r="A40" s="145"/>
      <c r="B40" s="569"/>
      <c r="C40" s="570"/>
      <c r="D40" s="528"/>
      <c r="E40" s="595"/>
      <c r="F40" s="596"/>
      <c r="G40" s="576"/>
      <c r="H40" s="597"/>
      <c r="I40" s="576"/>
      <c r="J40" s="576"/>
      <c r="K40" s="598"/>
      <c r="L40" s="1485"/>
      <c r="M40" s="1486"/>
      <c r="N40" s="599"/>
      <c r="O40" s="576"/>
      <c r="P40" s="576"/>
      <c r="Q40" s="576"/>
      <c r="R40" s="576"/>
      <c r="S40" s="576"/>
      <c r="U40" s="559"/>
    </row>
    <row r="41" spans="1:23" ht="30" customHeight="1">
      <c r="A41" s="145"/>
      <c r="B41" s="569"/>
      <c r="C41" s="570"/>
      <c r="D41" s="528"/>
      <c r="E41" s="595"/>
      <c r="F41" s="596"/>
      <c r="G41" s="576"/>
      <c r="H41" s="597"/>
      <c r="I41" s="576"/>
      <c r="J41" s="576"/>
      <c r="K41" s="598"/>
      <c r="L41" s="1485"/>
      <c r="M41" s="1486"/>
      <c r="N41" s="599"/>
      <c r="O41" s="576"/>
      <c r="P41" s="576"/>
      <c r="Q41" s="576"/>
      <c r="R41" s="576"/>
      <c r="S41" s="576"/>
      <c r="U41" s="559"/>
    </row>
    <row r="42" spans="1:23" ht="30" customHeight="1">
      <c r="A42" s="145"/>
      <c r="D42" s="510"/>
      <c r="E42" s="510"/>
      <c r="F42" s="510"/>
      <c r="G42" s="510"/>
      <c r="H42" s="510"/>
      <c r="U42" s="560"/>
      <c r="V42" s="560"/>
    </row>
    <row r="43" spans="1:23" s="560" customFormat="1" ht="30" customHeight="1">
      <c r="A43" s="145" t="s">
        <v>185</v>
      </c>
      <c r="B43" s="574"/>
      <c r="C43" s="574"/>
      <c r="D43" s="551" t="s">
        <v>3243</v>
      </c>
      <c r="E43" s="551"/>
      <c r="F43" s="551"/>
      <c r="G43" s="551"/>
      <c r="H43" s="551"/>
      <c r="I43" s="601" t="s">
        <v>3244</v>
      </c>
      <c r="J43" s="576"/>
      <c r="K43" s="551"/>
      <c r="L43" s="551"/>
      <c r="M43" s="551"/>
      <c r="N43" s="551"/>
    </row>
    <row r="44" spans="1:23" ht="39.9" customHeight="1">
      <c r="A44" s="145" t="s">
        <v>188</v>
      </c>
      <c r="B44" s="578" t="s">
        <v>3189</v>
      </c>
      <c r="C44" s="579" t="s">
        <v>3226</v>
      </c>
      <c r="D44" s="1503" t="s">
        <v>741</v>
      </c>
      <c r="E44" s="1483" t="s">
        <v>3245</v>
      </c>
      <c r="F44" s="1505" t="s">
        <v>3246</v>
      </c>
      <c r="G44" s="1483" t="s">
        <v>3247</v>
      </c>
      <c r="H44" s="1505" t="s">
        <v>3248</v>
      </c>
      <c r="I44" s="1507" t="s">
        <v>3249</v>
      </c>
      <c r="J44" s="1508"/>
      <c r="K44" s="1483" t="s">
        <v>3250</v>
      </c>
      <c r="L44" s="1499" t="s">
        <v>2967</v>
      </c>
      <c r="M44" s="1500"/>
      <c r="N44" s="1501" t="s">
        <v>3251</v>
      </c>
      <c r="O44" s="1501" t="s">
        <v>3252</v>
      </c>
      <c r="P44" s="560"/>
      <c r="Q44" s="560"/>
      <c r="R44" s="560"/>
      <c r="S44" s="560"/>
      <c r="T44" s="560"/>
      <c r="U44" s="560"/>
    </row>
    <row r="45" spans="1:23" ht="39.9" customHeight="1">
      <c r="A45" s="145" t="s">
        <v>198</v>
      </c>
      <c r="B45" s="587"/>
      <c r="C45" s="588"/>
      <c r="D45" s="1504"/>
      <c r="E45" s="1484"/>
      <c r="F45" s="1506"/>
      <c r="G45" s="1484"/>
      <c r="H45" s="1506"/>
      <c r="I45" s="1509"/>
      <c r="J45" s="1510"/>
      <c r="K45" s="1484"/>
      <c r="L45" s="602" t="s">
        <v>3253</v>
      </c>
      <c r="M45" s="602" t="s">
        <v>3254</v>
      </c>
      <c r="N45" s="1502"/>
      <c r="O45" s="1502"/>
      <c r="P45" s="560"/>
      <c r="Q45" s="560"/>
      <c r="R45" s="560"/>
      <c r="S45" s="560"/>
      <c r="T45" s="560"/>
      <c r="U45" s="560"/>
    </row>
    <row r="46" spans="1:23" ht="30" customHeight="1">
      <c r="A46" s="145" t="s">
        <v>201</v>
      </c>
      <c r="B46" s="569"/>
      <c r="C46" s="570"/>
      <c r="D46" s="528"/>
      <c r="E46" s="603"/>
      <c r="F46" s="596"/>
      <c r="G46" s="576"/>
      <c r="H46" s="596"/>
      <c r="I46" s="1472"/>
      <c r="J46" s="1474"/>
      <c r="K46" s="604"/>
      <c r="L46" s="598"/>
      <c r="M46" s="598"/>
      <c r="N46" s="605"/>
      <c r="O46" s="598"/>
      <c r="P46" s="560"/>
      <c r="Q46" s="560"/>
      <c r="R46" s="560"/>
      <c r="S46" s="560"/>
      <c r="T46" s="560"/>
      <c r="U46" s="560"/>
    </row>
    <row r="47" spans="1:23" ht="30" customHeight="1">
      <c r="A47" s="145"/>
      <c r="D47" s="510"/>
      <c r="E47" s="606"/>
      <c r="F47" s="510"/>
      <c r="G47" s="551"/>
      <c r="H47" s="551"/>
      <c r="I47" s="548"/>
      <c r="O47" s="560"/>
      <c r="P47" s="560"/>
      <c r="Q47" s="560"/>
      <c r="R47" s="560"/>
      <c r="S47" s="560"/>
      <c r="T47" s="560"/>
      <c r="U47" s="560"/>
      <c r="V47" s="549"/>
      <c r="W47" s="549"/>
    </row>
    <row r="48" spans="1:23" ht="30" customHeight="1">
      <c r="A48" s="145" t="s">
        <v>215</v>
      </c>
      <c r="B48" s="574"/>
      <c r="C48" s="574"/>
      <c r="D48" s="548" t="s">
        <v>3255</v>
      </c>
      <c r="E48" s="551"/>
      <c r="F48" s="551"/>
      <c r="G48" s="551"/>
      <c r="H48" s="551"/>
      <c r="I48" s="577" t="s">
        <v>3256</v>
      </c>
      <c r="J48" s="576"/>
      <c r="K48" s="510"/>
      <c r="L48" s="510"/>
      <c r="M48" s="510"/>
      <c r="N48" s="510"/>
      <c r="O48" s="560"/>
      <c r="P48" s="560"/>
      <c r="Q48" s="560"/>
      <c r="R48" s="560"/>
      <c r="S48" s="560"/>
      <c r="T48" s="560"/>
      <c r="U48" s="560"/>
      <c r="V48" s="549"/>
      <c r="W48" s="549"/>
    </row>
    <row r="49" spans="1:23" ht="39.9" customHeight="1">
      <c r="A49" s="145" t="s">
        <v>218</v>
      </c>
      <c r="B49" s="578" t="s">
        <v>3189</v>
      </c>
      <c r="C49" s="579" t="s">
        <v>3226</v>
      </c>
      <c r="D49" s="1503" t="s">
        <v>741</v>
      </c>
      <c r="E49" s="1483" t="s">
        <v>3245</v>
      </c>
      <c r="F49" s="1505" t="s">
        <v>3257</v>
      </c>
      <c r="G49" s="1503" t="s">
        <v>3227</v>
      </c>
      <c r="H49" s="1505" t="s">
        <v>3258</v>
      </c>
      <c r="I49" s="1499" t="s">
        <v>2968</v>
      </c>
      <c r="J49" s="1500"/>
      <c r="K49" s="1507" t="s">
        <v>3259</v>
      </c>
      <c r="L49" s="1511"/>
      <c r="M49" s="1508"/>
      <c r="N49" s="1483" t="s">
        <v>3260</v>
      </c>
      <c r="O49" s="560"/>
      <c r="P49" s="560"/>
      <c r="Q49" s="560"/>
      <c r="R49" s="560"/>
      <c r="S49" s="560"/>
      <c r="T49" s="560"/>
      <c r="U49" s="560"/>
      <c r="V49" s="549"/>
      <c r="W49" s="549"/>
    </row>
    <row r="50" spans="1:23" ht="39.9" customHeight="1">
      <c r="A50" s="145" t="s">
        <v>225</v>
      </c>
      <c r="B50" s="587"/>
      <c r="C50" s="588"/>
      <c r="D50" s="1504"/>
      <c r="E50" s="1484"/>
      <c r="F50" s="1506"/>
      <c r="G50" s="1504"/>
      <c r="H50" s="1506"/>
      <c r="I50" s="591" t="s">
        <v>146</v>
      </c>
      <c r="J50" s="592" t="s">
        <v>147</v>
      </c>
      <c r="K50" s="1509"/>
      <c r="L50" s="1512"/>
      <c r="M50" s="1510"/>
      <c r="N50" s="1484"/>
      <c r="O50" s="560"/>
      <c r="P50" s="560"/>
      <c r="Q50" s="560"/>
      <c r="R50" s="560"/>
      <c r="S50" s="560"/>
      <c r="T50" s="560"/>
      <c r="U50" s="560"/>
      <c r="V50" s="549"/>
      <c r="W50" s="549"/>
    </row>
    <row r="51" spans="1:23" ht="30" customHeight="1">
      <c r="A51" s="145" t="s">
        <v>226</v>
      </c>
      <c r="B51" s="569"/>
      <c r="C51" s="570"/>
      <c r="D51" s="528"/>
      <c r="E51" s="603"/>
      <c r="F51" s="596"/>
      <c r="G51" s="607"/>
      <c r="H51" s="608"/>
      <c r="I51" s="609"/>
      <c r="J51" s="610"/>
      <c r="K51" s="1493"/>
      <c r="L51" s="1494"/>
      <c r="M51" s="1495"/>
      <c r="N51" s="576"/>
      <c r="O51" s="560"/>
      <c r="P51" s="560"/>
      <c r="Q51" s="560"/>
      <c r="R51" s="560"/>
      <c r="S51" s="560"/>
      <c r="T51" s="560"/>
      <c r="U51" s="560"/>
      <c r="V51" s="549"/>
      <c r="W51" s="549"/>
    </row>
    <row r="52" spans="1:23" ht="30" customHeight="1">
      <c r="A52" s="145"/>
      <c r="D52" s="510"/>
      <c r="E52" s="606"/>
      <c r="F52" s="510"/>
      <c r="G52" s="551"/>
      <c r="H52" s="551"/>
      <c r="I52" s="548"/>
      <c r="V52" s="549"/>
      <c r="W52" s="549"/>
    </row>
    <row r="53" spans="1:23" ht="30" customHeight="1">
      <c r="A53" s="145" t="s">
        <v>255</v>
      </c>
      <c r="D53" s="545" t="s">
        <v>3261</v>
      </c>
      <c r="E53" s="510"/>
      <c r="F53" s="510"/>
      <c r="G53" s="510"/>
      <c r="H53" s="510"/>
    </row>
    <row r="54" spans="1:23" ht="30" customHeight="1">
      <c r="A54" s="145" t="s">
        <v>257</v>
      </c>
      <c r="D54" s="510"/>
      <c r="E54" s="550"/>
      <c r="F54" s="541" t="s">
        <v>3182</v>
      </c>
      <c r="G54" s="510"/>
      <c r="H54" s="510"/>
    </row>
    <row r="55" spans="1:23" ht="30" customHeight="1">
      <c r="A55" s="145" t="s">
        <v>259</v>
      </c>
      <c r="D55" s="510"/>
      <c r="E55" s="510"/>
      <c r="F55" s="552" t="s">
        <v>3222</v>
      </c>
      <c r="G55" s="510"/>
      <c r="H55" s="510"/>
    </row>
    <row r="56" spans="1:23" s="560" customFormat="1" ht="30" customHeight="1">
      <c r="A56" s="145" t="s">
        <v>260</v>
      </c>
      <c r="B56" s="556"/>
      <c r="C56" s="557"/>
      <c r="D56" s="558" t="s">
        <v>3262</v>
      </c>
      <c r="E56" s="551"/>
      <c r="F56" s="551"/>
      <c r="G56" s="551"/>
      <c r="H56" s="551"/>
      <c r="I56" s="551"/>
      <c r="J56" s="551"/>
      <c r="K56" s="551"/>
      <c r="L56" s="551"/>
      <c r="M56" s="551"/>
      <c r="N56" s="551"/>
      <c r="O56" s="551"/>
      <c r="P56" s="559"/>
      <c r="Q56" s="559"/>
      <c r="R56" s="559"/>
      <c r="S56" s="559"/>
      <c r="T56" s="548"/>
      <c r="U56" s="548"/>
      <c r="V56" s="548"/>
      <c r="W56" s="548"/>
    </row>
    <row r="57" spans="1:23" s="560" customFormat="1" ht="30" customHeight="1">
      <c r="A57" s="145" t="s">
        <v>262</v>
      </c>
      <c r="B57" s="517" t="s">
        <v>3189</v>
      </c>
      <c r="C57" s="518" t="s">
        <v>3226</v>
      </c>
      <c r="D57" s="561" t="s">
        <v>3227</v>
      </c>
      <c r="E57" s="529"/>
      <c r="F57" s="530"/>
      <c r="G57" s="562" t="s">
        <v>2989</v>
      </c>
      <c r="H57" s="561" t="s">
        <v>3228</v>
      </c>
      <c r="I57" s="563"/>
      <c r="J57" s="564"/>
      <c r="K57" s="611"/>
      <c r="L57" s="606"/>
      <c r="M57" s="606"/>
      <c r="N57" s="606"/>
      <c r="O57" s="606"/>
      <c r="P57" s="612"/>
      <c r="Q57" s="612"/>
      <c r="R57" s="606"/>
      <c r="S57" s="606"/>
      <c r="T57" s="548"/>
      <c r="U57" s="548"/>
      <c r="V57" s="548"/>
      <c r="W57" s="548"/>
    </row>
    <row r="58" spans="1:23" ht="60" customHeight="1">
      <c r="A58" s="145" t="s">
        <v>263</v>
      </c>
      <c r="B58" s="569"/>
      <c r="C58" s="570"/>
      <c r="D58" s="1471"/>
      <c r="E58" s="1471"/>
      <c r="F58" s="1471"/>
      <c r="G58" s="613" t="s">
        <v>3124</v>
      </c>
      <c r="H58" s="1496" t="s">
        <v>3263</v>
      </c>
      <c r="I58" s="1497"/>
      <c r="J58" s="1498"/>
      <c r="K58" s="614"/>
      <c r="L58" s="615"/>
      <c r="M58" s="615"/>
      <c r="N58" s="615"/>
      <c r="O58" s="615"/>
      <c r="P58" s="615"/>
      <c r="Q58" s="615"/>
      <c r="R58" s="615"/>
      <c r="S58" s="615"/>
      <c r="T58" s="548"/>
      <c r="U58" s="548"/>
      <c r="V58" s="548"/>
      <c r="W58" s="548"/>
    </row>
    <row r="59" spans="1:23" ht="30" customHeight="1">
      <c r="A59" s="145"/>
      <c r="B59" s="573"/>
      <c r="C59" s="573"/>
      <c r="D59" s="510"/>
      <c r="E59" s="510"/>
      <c r="F59" s="510"/>
      <c r="G59" s="510"/>
      <c r="H59" s="510"/>
      <c r="I59" s="515"/>
      <c r="J59" s="515"/>
      <c r="K59" s="515"/>
      <c r="L59" s="515"/>
      <c r="M59" s="515"/>
      <c r="N59" s="515"/>
      <c r="O59" s="515"/>
      <c r="P59" s="527"/>
      <c r="Q59" s="527"/>
      <c r="R59" s="527"/>
      <c r="S59" s="559"/>
      <c r="T59" s="548"/>
      <c r="U59" s="548"/>
      <c r="V59" s="548"/>
      <c r="W59" s="548"/>
    </row>
    <row r="60" spans="1:23" s="560" customFormat="1" ht="30" customHeight="1">
      <c r="A60" s="145" t="s">
        <v>265</v>
      </c>
      <c r="B60" s="574"/>
      <c r="C60" s="574"/>
      <c r="D60" s="551" t="s">
        <v>3264</v>
      </c>
      <c r="E60" s="551"/>
      <c r="F60" s="551"/>
      <c r="G60" s="551"/>
      <c r="H60" s="558"/>
      <c r="I60" s="575" t="s">
        <v>3232</v>
      </c>
      <c r="J60" s="576"/>
      <c r="K60" s="551"/>
      <c r="L60" s="551"/>
      <c r="M60" s="551"/>
      <c r="N60" s="551"/>
      <c r="O60" s="551"/>
      <c r="P60" s="551"/>
      <c r="Q60" s="551"/>
      <c r="R60" s="551"/>
      <c r="S60" s="551"/>
      <c r="T60" s="551"/>
      <c r="U60" s="551"/>
      <c r="V60" s="577"/>
      <c r="W60" s="577"/>
    </row>
    <row r="61" spans="1:23" ht="39.9" customHeight="1">
      <c r="A61" s="145" t="s">
        <v>267</v>
      </c>
      <c r="B61" s="578" t="s">
        <v>3189</v>
      </c>
      <c r="C61" s="579" t="s">
        <v>3226</v>
      </c>
      <c r="D61" s="580" t="s">
        <v>741</v>
      </c>
      <c r="E61" s="1487" t="s">
        <v>3233</v>
      </c>
      <c r="F61" s="581" t="s">
        <v>3234</v>
      </c>
      <c r="G61" s="1489" t="s">
        <v>3235</v>
      </c>
      <c r="H61" s="582" t="s">
        <v>3236</v>
      </c>
      <c r="I61" s="583" t="s">
        <v>3237</v>
      </c>
      <c r="J61" s="584"/>
      <c r="K61" s="585" t="s">
        <v>3238</v>
      </c>
      <c r="L61" s="581" t="s">
        <v>2963</v>
      </c>
      <c r="M61" s="582"/>
      <c r="N61" s="1491"/>
      <c r="O61" s="1483" t="s">
        <v>3239</v>
      </c>
      <c r="P61" s="1483" t="s">
        <v>3240</v>
      </c>
      <c r="Q61" s="1483" t="s">
        <v>3241</v>
      </c>
      <c r="R61" s="1481" t="s">
        <v>3242</v>
      </c>
      <c r="S61" s="1483" t="s">
        <v>2964</v>
      </c>
      <c r="U61" s="586"/>
    </row>
    <row r="62" spans="1:23" ht="39.9" customHeight="1">
      <c r="A62" s="145" t="s">
        <v>268</v>
      </c>
      <c r="B62" s="587"/>
      <c r="C62" s="588"/>
      <c r="D62" s="589"/>
      <c r="E62" s="1488"/>
      <c r="F62" s="590"/>
      <c r="G62" s="1490"/>
      <c r="H62" s="590"/>
      <c r="I62" s="591" t="s">
        <v>146</v>
      </c>
      <c r="J62" s="592" t="s">
        <v>147</v>
      </c>
      <c r="K62" s="593"/>
      <c r="L62" s="590" t="s">
        <v>269</v>
      </c>
      <c r="M62" s="594"/>
      <c r="N62" s="1492"/>
      <c r="O62" s="1484"/>
      <c r="P62" s="1484"/>
      <c r="Q62" s="1484"/>
      <c r="R62" s="1482"/>
      <c r="S62" s="1484"/>
      <c r="U62" s="527"/>
    </row>
    <row r="63" spans="1:23" ht="30" customHeight="1">
      <c r="A63" s="145" t="s">
        <v>270</v>
      </c>
      <c r="B63" s="569"/>
      <c r="C63" s="570"/>
      <c r="D63" s="528"/>
      <c r="E63" s="595"/>
      <c r="F63" s="596"/>
      <c r="G63" s="576"/>
      <c r="H63" s="597"/>
      <c r="I63" s="576"/>
      <c r="J63" s="576"/>
      <c r="K63" s="598"/>
      <c r="L63" s="1485"/>
      <c r="M63" s="1486"/>
      <c r="N63" s="599"/>
      <c r="O63" s="576"/>
      <c r="P63" s="576"/>
      <c r="Q63" s="576"/>
      <c r="R63" s="576"/>
      <c r="S63" s="576"/>
      <c r="U63" s="600"/>
    </row>
    <row r="64" spans="1:23" ht="30" customHeight="1">
      <c r="A64" s="145" t="s">
        <v>271</v>
      </c>
      <c r="B64" s="569"/>
      <c r="C64" s="570"/>
      <c r="D64" s="528"/>
      <c r="E64" s="595"/>
      <c r="F64" s="596"/>
      <c r="G64" s="576"/>
      <c r="H64" s="597"/>
      <c r="I64" s="576"/>
      <c r="J64" s="576"/>
      <c r="K64" s="598"/>
      <c r="L64" s="1485"/>
      <c r="M64" s="1486"/>
      <c r="N64" s="599"/>
      <c r="O64" s="576"/>
      <c r="P64" s="576"/>
      <c r="Q64" s="576"/>
      <c r="R64" s="576"/>
      <c r="S64" s="576"/>
      <c r="U64" s="559"/>
    </row>
    <row r="65" spans="1:23" ht="30" customHeight="1">
      <c r="A65" s="145"/>
      <c r="B65" s="569"/>
      <c r="C65" s="570"/>
      <c r="D65" s="528"/>
      <c r="E65" s="595"/>
      <c r="F65" s="596"/>
      <c r="G65" s="576"/>
      <c r="H65" s="597"/>
      <c r="I65" s="576"/>
      <c r="J65" s="576"/>
      <c r="K65" s="598"/>
      <c r="L65" s="1485"/>
      <c r="M65" s="1486"/>
      <c r="N65" s="599"/>
      <c r="O65" s="576"/>
      <c r="P65" s="576"/>
      <c r="Q65" s="576"/>
      <c r="R65" s="576"/>
      <c r="S65" s="576"/>
      <c r="U65" s="559"/>
    </row>
    <row r="66" spans="1:23" ht="30" customHeight="1">
      <c r="A66" s="145"/>
      <c r="B66" s="569"/>
      <c r="C66" s="570"/>
      <c r="D66" s="528"/>
      <c r="E66" s="595"/>
      <c r="F66" s="596"/>
      <c r="G66" s="576"/>
      <c r="H66" s="597"/>
      <c r="I66" s="576"/>
      <c r="J66" s="576"/>
      <c r="K66" s="598"/>
      <c r="L66" s="1485"/>
      <c r="M66" s="1486"/>
      <c r="N66" s="599"/>
      <c r="O66" s="576"/>
      <c r="P66" s="576"/>
      <c r="Q66" s="576"/>
      <c r="R66" s="576"/>
      <c r="S66" s="576"/>
      <c r="U66" s="559"/>
    </row>
    <row r="67" spans="1:23" ht="30" customHeight="1">
      <c r="A67" s="145"/>
      <c r="D67" s="510"/>
      <c r="E67" s="510"/>
      <c r="F67" s="510"/>
      <c r="G67" s="510"/>
      <c r="H67" s="510"/>
      <c r="U67" s="560"/>
      <c r="V67" s="560"/>
    </row>
    <row r="68" spans="1:23" s="560" customFormat="1" ht="30" customHeight="1">
      <c r="A68" s="145" t="s">
        <v>272</v>
      </c>
      <c r="B68" s="574"/>
      <c r="C68" s="574"/>
      <c r="D68" s="551" t="s">
        <v>3265</v>
      </c>
      <c r="E68" s="551"/>
      <c r="F68" s="551"/>
      <c r="G68" s="551"/>
      <c r="H68" s="551"/>
      <c r="I68" s="601" t="s">
        <v>3244</v>
      </c>
      <c r="J68" s="576"/>
      <c r="K68" s="551"/>
      <c r="L68" s="551"/>
      <c r="M68" s="551"/>
      <c r="N68" s="551"/>
    </row>
    <row r="69" spans="1:23" ht="39.9" customHeight="1">
      <c r="A69" s="145" t="s">
        <v>274</v>
      </c>
      <c r="B69" s="578" t="s">
        <v>3189</v>
      </c>
      <c r="C69" s="579" t="s">
        <v>3226</v>
      </c>
      <c r="D69" s="1503" t="s">
        <v>741</v>
      </c>
      <c r="E69" s="1483" t="s">
        <v>3245</v>
      </c>
      <c r="F69" s="1505" t="s">
        <v>3246</v>
      </c>
      <c r="G69" s="1483" t="s">
        <v>3247</v>
      </c>
      <c r="H69" s="1505" t="s">
        <v>3248</v>
      </c>
      <c r="I69" s="1507" t="s">
        <v>3249</v>
      </c>
      <c r="J69" s="1508"/>
      <c r="K69" s="1483" t="s">
        <v>3250</v>
      </c>
      <c r="L69" s="1499" t="s">
        <v>2967</v>
      </c>
      <c r="M69" s="1500"/>
      <c r="N69" s="1501" t="s">
        <v>3251</v>
      </c>
      <c r="O69" s="1501" t="s">
        <v>3252</v>
      </c>
      <c r="P69" s="560"/>
      <c r="Q69" s="560"/>
      <c r="R69" s="560"/>
      <c r="S69" s="560"/>
      <c r="T69" s="560"/>
      <c r="U69" s="560"/>
    </row>
    <row r="70" spans="1:23" ht="39.9" customHeight="1">
      <c r="A70" s="145" t="s">
        <v>276</v>
      </c>
      <c r="B70" s="587"/>
      <c r="C70" s="588"/>
      <c r="D70" s="1504"/>
      <c r="E70" s="1484"/>
      <c r="F70" s="1506"/>
      <c r="G70" s="1484"/>
      <c r="H70" s="1506"/>
      <c r="I70" s="1509"/>
      <c r="J70" s="1510"/>
      <c r="K70" s="1484"/>
      <c r="L70" s="602" t="s">
        <v>3253</v>
      </c>
      <c r="M70" s="602" t="s">
        <v>3254</v>
      </c>
      <c r="N70" s="1502"/>
      <c r="O70" s="1502"/>
      <c r="P70" s="560"/>
      <c r="Q70" s="560"/>
      <c r="R70" s="560"/>
      <c r="S70" s="560"/>
      <c r="T70" s="560"/>
      <c r="U70" s="560"/>
    </row>
    <row r="71" spans="1:23" ht="30" customHeight="1">
      <c r="A71" s="145" t="s">
        <v>277</v>
      </c>
      <c r="B71" s="569"/>
      <c r="C71" s="570"/>
      <c r="D71" s="528"/>
      <c r="E71" s="603"/>
      <c r="F71" s="596"/>
      <c r="G71" s="576"/>
      <c r="H71" s="596"/>
      <c r="I71" s="1472"/>
      <c r="J71" s="1474"/>
      <c r="K71" s="604"/>
      <c r="L71" s="598"/>
      <c r="M71" s="598"/>
      <c r="N71" s="605"/>
      <c r="O71" s="598"/>
      <c r="P71" s="560"/>
      <c r="Q71" s="560"/>
      <c r="R71" s="560"/>
      <c r="S71" s="560"/>
      <c r="T71" s="560"/>
      <c r="U71" s="560"/>
    </row>
    <row r="72" spans="1:23" ht="30" customHeight="1">
      <c r="A72" s="145"/>
      <c r="D72" s="510"/>
      <c r="E72" s="606"/>
      <c r="F72" s="510"/>
      <c r="G72" s="551"/>
      <c r="H72" s="551"/>
      <c r="I72" s="548"/>
      <c r="O72" s="560"/>
      <c r="P72" s="560"/>
      <c r="Q72" s="560"/>
      <c r="R72" s="560"/>
      <c r="S72" s="560"/>
      <c r="T72" s="560"/>
      <c r="U72" s="560"/>
      <c r="V72" s="549"/>
      <c r="W72" s="549"/>
    </row>
    <row r="73" spans="1:23" ht="30" customHeight="1">
      <c r="A73" s="145" t="s">
        <v>278</v>
      </c>
      <c r="B73" s="574"/>
      <c r="C73" s="574"/>
      <c r="D73" s="548" t="s">
        <v>3266</v>
      </c>
      <c r="E73" s="551"/>
      <c r="F73" s="551"/>
      <c r="G73" s="551"/>
      <c r="H73" s="551"/>
      <c r="I73" s="577" t="s">
        <v>3256</v>
      </c>
      <c r="J73" s="576"/>
      <c r="K73" s="510"/>
      <c r="L73" s="510"/>
      <c r="M73" s="510"/>
      <c r="N73" s="510"/>
      <c r="O73" s="560"/>
      <c r="P73" s="560"/>
      <c r="Q73" s="560"/>
      <c r="R73" s="560"/>
      <c r="S73" s="560"/>
      <c r="T73" s="560"/>
      <c r="U73" s="560"/>
      <c r="V73" s="549"/>
      <c r="W73" s="549"/>
    </row>
    <row r="74" spans="1:23" ht="39.9" customHeight="1">
      <c r="A74" s="145" t="s">
        <v>280</v>
      </c>
      <c r="B74" s="578" t="s">
        <v>3189</v>
      </c>
      <c r="C74" s="579" t="s">
        <v>3226</v>
      </c>
      <c r="D74" s="1503" t="s">
        <v>741</v>
      </c>
      <c r="E74" s="1483" t="s">
        <v>3245</v>
      </c>
      <c r="F74" s="1505" t="s">
        <v>3257</v>
      </c>
      <c r="G74" s="1503" t="s">
        <v>3227</v>
      </c>
      <c r="H74" s="1505" t="s">
        <v>3258</v>
      </c>
      <c r="I74" s="1499" t="s">
        <v>2968</v>
      </c>
      <c r="J74" s="1500"/>
      <c r="K74" s="1507" t="s">
        <v>3259</v>
      </c>
      <c r="L74" s="1511"/>
      <c r="M74" s="1508"/>
      <c r="N74" s="1483" t="s">
        <v>3260</v>
      </c>
      <c r="O74" s="560"/>
      <c r="P74" s="560"/>
      <c r="Q74" s="560"/>
      <c r="R74" s="560"/>
      <c r="S74" s="560"/>
      <c r="T74" s="560"/>
      <c r="U74" s="560"/>
      <c r="V74" s="549"/>
      <c r="W74" s="549"/>
    </row>
    <row r="75" spans="1:23" ht="39.9" customHeight="1">
      <c r="A75" s="145" t="s">
        <v>281</v>
      </c>
      <c r="B75" s="587"/>
      <c r="C75" s="588"/>
      <c r="D75" s="1504"/>
      <c r="E75" s="1484"/>
      <c r="F75" s="1506"/>
      <c r="G75" s="1504"/>
      <c r="H75" s="1506"/>
      <c r="I75" s="591" t="s">
        <v>146</v>
      </c>
      <c r="J75" s="592" t="s">
        <v>147</v>
      </c>
      <c r="K75" s="1509"/>
      <c r="L75" s="1512"/>
      <c r="M75" s="1510"/>
      <c r="N75" s="1484"/>
      <c r="O75" s="560"/>
      <c r="P75" s="560"/>
      <c r="Q75" s="560"/>
      <c r="R75" s="560"/>
      <c r="S75" s="560"/>
      <c r="T75" s="560"/>
      <c r="U75" s="560"/>
      <c r="V75" s="549"/>
      <c r="W75" s="549"/>
    </row>
    <row r="76" spans="1:23" ht="30" customHeight="1">
      <c r="A76" s="145" t="s">
        <v>282</v>
      </c>
      <c r="B76" s="569"/>
      <c r="C76" s="570"/>
      <c r="D76" s="528"/>
      <c r="E76" s="603"/>
      <c r="F76" s="596"/>
      <c r="G76" s="607"/>
      <c r="H76" s="608"/>
      <c r="I76" s="609"/>
      <c r="J76" s="610"/>
      <c r="K76" s="1493"/>
      <c r="L76" s="1494"/>
      <c r="M76" s="1495"/>
      <c r="N76" s="576"/>
      <c r="O76" s="560"/>
      <c r="P76" s="560"/>
      <c r="Q76" s="560"/>
      <c r="R76" s="560"/>
      <c r="S76" s="560"/>
      <c r="T76" s="560"/>
      <c r="U76" s="560"/>
      <c r="V76" s="549"/>
      <c r="W76" s="549"/>
    </row>
    <row r="77" spans="1:23" ht="30" customHeight="1">
      <c r="A77" s="145"/>
      <c r="D77" s="510"/>
      <c r="E77" s="510"/>
      <c r="F77" s="510"/>
      <c r="G77" s="510"/>
      <c r="H77" s="510"/>
    </row>
    <row r="78" spans="1:23" ht="30" customHeight="1">
      <c r="A78" s="145" t="s">
        <v>283</v>
      </c>
      <c r="D78" s="545" t="s">
        <v>3267</v>
      </c>
      <c r="E78" s="515"/>
    </row>
    <row r="79" spans="1:23" ht="30" customHeight="1">
      <c r="A79" s="145" t="s">
        <v>285</v>
      </c>
      <c r="D79" s="515"/>
      <c r="E79" s="616"/>
      <c r="F79" s="541" t="s">
        <v>3182</v>
      </c>
    </row>
    <row r="80" spans="1:23" ht="30" customHeight="1">
      <c r="A80" s="145" t="s">
        <v>286</v>
      </c>
      <c r="F80" s="552" t="s">
        <v>3222</v>
      </c>
    </row>
    <row r="81" spans="1:23" s="560" customFormat="1" ht="30" customHeight="1">
      <c r="A81" s="145" t="s">
        <v>287</v>
      </c>
      <c r="B81" s="556"/>
      <c r="C81" s="557"/>
      <c r="D81" s="558" t="s">
        <v>3268</v>
      </c>
      <c r="E81" s="551"/>
      <c r="F81" s="551"/>
      <c r="G81" s="551"/>
      <c r="H81" s="551"/>
      <c r="I81" s="551"/>
      <c r="J81" s="551"/>
      <c r="K81" s="551"/>
      <c r="L81" s="551"/>
      <c r="M81" s="551"/>
      <c r="N81" s="551"/>
      <c r="O81" s="551"/>
      <c r="P81" s="559"/>
      <c r="Q81" s="559"/>
      <c r="R81" s="559"/>
      <c r="S81" s="559"/>
      <c r="T81" s="548"/>
      <c r="U81" s="548"/>
      <c r="V81" s="548"/>
      <c r="W81" s="548"/>
    </row>
    <row r="82" spans="1:23" s="560" customFormat="1" ht="30" customHeight="1">
      <c r="A82" s="145" t="s">
        <v>289</v>
      </c>
      <c r="B82" s="517" t="s">
        <v>3189</v>
      </c>
      <c r="C82" s="518" t="s">
        <v>3226</v>
      </c>
      <c r="D82" s="561" t="s">
        <v>3227</v>
      </c>
      <c r="E82" s="529"/>
      <c r="F82" s="530"/>
      <c r="G82" s="562" t="s">
        <v>2989</v>
      </c>
      <c r="H82" s="561" t="s">
        <v>3228</v>
      </c>
      <c r="I82" s="563"/>
      <c r="J82" s="564"/>
      <c r="K82" s="611"/>
      <c r="L82" s="606"/>
      <c r="M82" s="606"/>
      <c r="N82" s="606"/>
      <c r="O82" s="606"/>
      <c r="P82" s="612"/>
      <c r="Q82" s="612"/>
      <c r="R82" s="606"/>
      <c r="S82" s="606"/>
      <c r="T82" s="548"/>
      <c r="U82" s="548"/>
      <c r="V82" s="548"/>
      <c r="W82" s="548"/>
    </row>
    <row r="83" spans="1:23" ht="60" customHeight="1">
      <c r="A83" s="145" t="s">
        <v>290</v>
      </c>
      <c r="B83" s="569"/>
      <c r="C83" s="570"/>
      <c r="D83" s="1471"/>
      <c r="E83" s="1471"/>
      <c r="F83" s="1471"/>
      <c r="G83" s="613" t="s">
        <v>3120</v>
      </c>
      <c r="H83" s="1496" t="s">
        <v>3269</v>
      </c>
      <c r="I83" s="1497"/>
      <c r="J83" s="1498"/>
      <c r="K83" s="614"/>
      <c r="L83" s="615"/>
      <c r="M83" s="615"/>
      <c r="N83" s="615"/>
      <c r="O83" s="615"/>
      <c r="P83" s="615"/>
      <c r="Q83" s="615"/>
      <c r="R83" s="615"/>
      <c r="S83" s="615"/>
      <c r="T83" s="548"/>
      <c r="U83" s="548"/>
      <c r="V83" s="548"/>
      <c r="W83" s="548"/>
    </row>
    <row r="84" spans="1:23" ht="30" customHeight="1">
      <c r="A84" s="145"/>
      <c r="B84" s="573"/>
      <c r="C84" s="573"/>
      <c r="D84" s="515"/>
      <c r="E84" s="515"/>
      <c r="F84" s="515"/>
      <c r="G84" s="515"/>
      <c r="H84" s="515"/>
      <c r="I84" s="515"/>
      <c r="J84" s="515"/>
      <c r="K84" s="515"/>
      <c r="L84" s="515"/>
      <c r="M84" s="515"/>
      <c r="N84" s="515"/>
      <c r="O84" s="515"/>
      <c r="P84" s="527"/>
      <c r="Q84" s="527"/>
      <c r="R84" s="527"/>
      <c r="S84" s="559"/>
      <c r="T84" s="548"/>
      <c r="U84" s="548"/>
      <c r="V84" s="548"/>
      <c r="W84" s="548"/>
    </row>
    <row r="85" spans="1:23" s="560" customFormat="1" ht="30" customHeight="1">
      <c r="A85" s="145" t="s">
        <v>292</v>
      </c>
      <c r="B85" s="574"/>
      <c r="C85" s="574"/>
      <c r="D85" s="551" t="s">
        <v>3270</v>
      </c>
      <c r="E85" s="551"/>
      <c r="F85" s="551"/>
      <c r="G85" s="551"/>
      <c r="H85" s="558"/>
      <c r="I85" s="575" t="s">
        <v>3232</v>
      </c>
      <c r="J85" s="576"/>
      <c r="K85" s="551"/>
      <c r="L85" s="551"/>
      <c r="M85" s="551"/>
      <c r="N85" s="551"/>
      <c r="O85" s="551"/>
      <c r="P85" s="551"/>
      <c r="Q85" s="551"/>
      <c r="R85" s="551"/>
      <c r="S85" s="551"/>
      <c r="T85" s="551"/>
      <c r="U85" s="551"/>
      <c r="V85" s="577"/>
      <c r="W85" s="577"/>
    </row>
    <row r="86" spans="1:23" ht="39.9" customHeight="1">
      <c r="A86" s="145" t="s">
        <v>294</v>
      </c>
      <c r="B86" s="578" t="s">
        <v>3189</v>
      </c>
      <c r="C86" s="579" t="s">
        <v>3226</v>
      </c>
      <c r="D86" s="580" t="s">
        <v>741</v>
      </c>
      <c r="E86" s="1487" t="s">
        <v>3233</v>
      </c>
      <c r="F86" s="581" t="s">
        <v>3234</v>
      </c>
      <c r="G86" s="1489" t="s">
        <v>3235</v>
      </c>
      <c r="H86" s="582" t="s">
        <v>3236</v>
      </c>
      <c r="I86" s="583" t="s">
        <v>3237</v>
      </c>
      <c r="J86" s="584"/>
      <c r="K86" s="585" t="s">
        <v>3238</v>
      </c>
      <c r="L86" s="581" t="s">
        <v>2963</v>
      </c>
      <c r="M86" s="582"/>
      <c r="N86" s="1491"/>
      <c r="O86" s="1483" t="s">
        <v>3239</v>
      </c>
      <c r="P86" s="1483" t="s">
        <v>3240</v>
      </c>
      <c r="Q86" s="1483" t="s">
        <v>3241</v>
      </c>
      <c r="R86" s="1481" t="s">
        <v>3242</v>
      </c>
      <c r="S86" s="1483" t="s">
        <v>2964</v>
      </c>
      <c r="U86" s="586"/>
    </row>
    <row r="87" spans="1:23" ht="39.9" customHeight="1">
      <c r="A87" s="145" t="s">
        <v>295</v>
      </c>
      <c r="B87" s="587"/>
      <c r="C87" s="588"/>
      <c r="D87" s="589"/>
      <c r="E87" s="1488"/>
      <c r="F87" s="590"/>
      <c r="G87" s="1490"/>
      <c r="H87" s="590"/>
      <c r="I87" s="591" t="s">
        <v>146</v>
      </c>
      <c r="J87" s="592" t="s">
        <v>147</v>
      </c>
      <c r="K87" s="593"/>
      <c r="L87" s="590" t="s">
        <v>296</v>
      </c>
      <c r="M87" s="594"/>
      <c r="N87" s="1492"/>
      <c r="O87" s="1484"/>
      <c r="P87" s="1484"/>
      <c r="Q87" s="1484"/>
      <c r="R87" s="1482"/>
      <c r="S87" s="1484"/>
      <c r="U87" s="527"/>
    </row>
    <row r="88" spans="1:23" ht="30" customHeight="1">
      <c r="A88" s="145" t="s">
        <v>297</v>
      </c>
      <c r="B88" s="569"/>
      <c r="C88" s="570"/>
      <c r="D88" s="528"/>
      <c r="E88" s="595"/>
      <c r="F88" s="596"/>
      <c r="G88" s="576"/>
      <c r="H88" s="597"/>
      <c r="I88" s="576"/>
      <c r="J88" s="576"/>
      <c r="K88" s="598"/>
      <c r="L88" s="1485"/>
      <c r="M88" s="1486"/>
      <c r="N88" s="599"/>
      <c r="O88" s="576"/>
      <c r="P88" s="576"/>
      <c r="Q88" s="576"/>
      <c r="R88" s="576"/>
      <c r="S88" s="576"/>
      <c r="U88" s="600"/>
    </row>
    <row r="89" spans="1:23" ht="30" customHeight="1">
      <c r="A89" s="145" t="s">
        <v>298</v>
      </c>
      <c r="B89" s="569"/>
      <c r="C89" s="570"/>
      <c r="D89" s="528"/>
      <c r="E89" s="595"/>
      <c r="F89" s="596"/>
      <c r="G89" s="576"/>
      <c r="H89" s="597"/>
      <c r="I89" s="576"/>
      <c r="J89" s="576"/>
      <c r="K89" s="598"/>
      <c r="L89" s="1485"/>
      <c r="M89" s="1486"/>
      <c r="N89" s="599"/>
      <c r="O89" s="576"/>
      <c r="P89" s="576"/>
      <c r="Q89" s="576"/>
      <c r="R89" s="576"/>
      <c r="S89" s="576"/>
      <c r="U89" s="559"/>
    </row>
    <row r="90" spans="1:23" ht="30" customHeight="1">
      <c r="A90" s="145"/>
      <c r="B90" s="569"/>
      <c r="C90" s="570"/>
      <c r="D90" s="528"/>
      <c r="E90" s="595"/>
      <c r="F90" s="596"/>
      <c r="G90" s="576"/>
      <c r="H90" s="597"/>
      <c r="I90" s="576"/>
      <c r="J90" s="576"/>
      <c r="K90" s="598"/>
      <c r="L90" s="1485"/>
      <c r="M90" s="1486"/>
      <c r="N90" s="599"/>
      <c r="O90" s="576"/>
      <c r="P90" s="576"/>
      <c r="Q90" s="576"/>
      <c r="R90" s="576"/>
      <c r="S90" s="576"/>
      <c r="U90" s="559"/>
    </row>
    <row r="91" spans="1:23" ht="30" customHeight="1">
      <c r="A91" s="145"/>
      <c r="B91" s="569"/>
      <c r="C91" s="570"/>
      <c r="D91" s="528"/>
      <c r="E91" s="595"/>
      <c r="F91" s="596"/>
      <c r="G91" s="576"/>
      <c r="H91" s="597"/>
      <c r="I91" s="576"/>
      <c r="J91" s="576"/>
      <c r="K91" s="598"/>
      <c r="L91" s="1485"/>
      <c r="M91" s="1486"/>
      <c r="N91" s="599"/>
      <c r="O91" s="576"/>
      <c r="P91" s="576"/>
      <c r="Q91" s="576"/>
      <c r="R91" s="576"/>
      <c r="S91" s="576"/>
      <c r="U91" s="559"/>
    </row>
    <row r="92" spans="1:23" ht="30" customHeight="1">
      <c r="A92" s="145"/>
      <c r="U92" s="560"/>
      <c r="V92" s="560"/>
    </row>
    <row r="93" spans="1:23" s="560" customFormat="1" ht="30" customHeight="1">
      <c r="A93" s="145" t="s">
        <v>299</v>
      </c>
      <c r="B93" s="574"/>
      <c r="C93" s="574"/>
      <c r="D93" s="551" t="s">
        <v>3271</v>
      </c>
      <c r="E93" s="551"/>
      <c r="F93" s="551"/>
      <c r="G93" s="551"/>
      <c r="H93" s="551"/>
      <c r="I93" s="601" t="s">
        <v>3244</v>
      </c>
      <c r="J93" s="576"/>
      <c r="K93" s="551"/>
      <c r="L93" s="551"/>
      <c r="M93" s="551"/>
      <c r="N93" s="551"/>
    </row>
    <row r="94" spans="1:23" ht="39.9" customHeight="1">
      <c r="A94" s="145" t="s">
        <v>301</v>
      </c>
      <c r="B94" s="578" t="s">
        <v>3189</v>
      </c>
      <c r="C94" s="579" t="s">
        <v>3226</v>
      </c>
      <c r="D94" s="1503" t="s">
        <v>741</v>
      </c>
      <c r="E94" s="1483" t="s">
        <v>3245</v>
      </c>
      <c r="F94" s="1505" t="s">
        <v>3246</v>
      </c>
      <c r="G94" s="1483" t="s">
        <v>3247</v>
      </c>
      <c r="H94" s="1505" t="s">
        <v>3248</v>
      </c>
      <c r="I94" s="1507" t="s">
        <v>3249</v>
      </c>
      <c r="J94" s="1508"/>
      <c r="K94" s="1483" t="s">
        <v>3250</v>
      </c>
      <c r="L94" s="1499" t="s">
        <v>2967</v>
      </c>
      <c r="M94" s="1500"/>
      <c r="N94" s="1501" t="s">
        <v>3251</v>
      </c>
      <c r="O94" s="1501" t="s">
        <v>3252</v>
      </c>
      <c r="P94" s="560"/>
      <c r="Q94" s="560"/>
      <c r="R94" s="560"/>
      <c r="S94" s="560"/>
      <c r="T94" s="560"/>
      <c r="U94" s="560"/>
    </row>
    <row r="95" spans="1:23" ht="39.9" customHeight="1">
      <c r="A95" s="145" t="s">
        <v>302</v>
      </c>
      <c r="B95" s="587"/>
      <c r="C95" s="588"/>
      <c r="D95" s="1504"/>
      <c r="E95" s="1484"/>
      <c r="F95" s="1506"/>
      <c r="G95" s="1484"/>
      <c r="H95" s="1506"/>
      <c r="I95" s="1509"/>
      <c r="J95" s="1510"/>
      <c r="K95" s="1484"/>
      <c r="L95" s="602" t="s">
        <v>3253</v>
      </c>
      <c r="M95" s="602" t="s">
        <v>3254</v>
      </c>
      <c r="N95" s="1502"/>
      <c r="O95" s="1502"/>
      <c r="P95" s="560"/>
      <c r="Q95" s="560"/>
      <c r="R95" s="560"/>
      <c r="S95" s="560"/>
      <c r="T95" s="560"/>
      <c r="U95" s="560"/>
    </row>
    <row r="96" spans="1:23" ht="30" customHeight="1">
      <c r="A96" s="145" t="s">
        <v>303</v>
      </c>
      <c r="B96" s="569"/>
      <c r="C96" s="570"/>
      <c r="D96" s="528"/>
      <c r="E96" s="603"/>
      <c r="F96" s="596"/>
      <c r="G96" s="576"/>
      <c r="H96" s="596"/>
      <c r="I96" s="1472"/>
      <c r="J96" s="1474"/>
      <c r="K96" s="604"/>
      <c r="L96" s="598"/>
      <c r="M96" s="598"/>
      <c r="N96" s="605"/>
      <c r="O96" s="598"/>
      <c r="P96" s="560"/>
      <c r="Q96" s="560"/>
      <c r="R96" s="560"/>
      <c r="S96" s="560"/>
      <c r="T96" s="560"/>
      <c r="U96" s="560"/>
    </row>
    <row r="97" spans="1:23" ht="30" customHeight="1">
      <c r="A97" s="145"/>
      <c r="D97" s="515"/>
      <c r="E97" s="617"/>
      <c r="G97" s="548"/>
      <c r="H97" s="548"/>
      <c r="I97" s="548"/>
      <c r="O97" s="560"/>
      <c r="P97" s="560"/>
      <c r="Q97" s="560"/>
      <c r="R97" s="560"/>
      <c r="S97" s="560"/>
      <c r="T97" s="560"/>
      <c r="U97" s="560"/>
      <c r="V97" s="549"/>
      <c r="W97" s="549"/>
    </row>
    <row r="98" spans="1:23" ht="30" customHeight="1">
      <c r="A98" s="145" t="s">
        <v>304</v>
      </c>
      <c r="B98" s="574"/>
      <c r="C98" s="574"/>
      <c r="D98" s="548" t="s">
        <v>3272</v>
      </c>
      <c r="E98" s="551"/>
      <c r="F98" s="551"/>
      <c r="G98" s="551"/>
      <c r="H98" s="551"/>
      <c r="I98" s="577" t="s">
        <v>3256</v>
      </c>
      <c r="J98" s="576"/>
      <c r="K98" s="510"/>
      <c r="L98" s="510"/>
      <c r="M98" s="510"/>
      <c r="N98" s="510"/>
      <c r="O98" s="560"/>
      <c r="P98" s="560"/>
      <c r="Q98" s="560"/>
      <c r="R98" s="560"/>
      <c r="S98" s="560"/>
      <c r="T98" s="560"/>
      <c r="U98" s="560"/>
      <c r="V98" s="549"/>
      <c r="W98" s="549"/>
    </row>
    <row r="99" spans="1:23" ht="39.9" customHeight="1">
      <c r="A99" s="145" t="s">
        <v>306</v>
      </c>
      <c r="B99" s="578" t="s">
        <v>3189</v>
      </c>
      <c r="C99" s="579" t="s">
        <v>3226</v>
      </c>
      <c r="D99" s="1503" t="s">
        <v>741</v>
      </c>
      <c r="E99" s="1483" t="s">
        <v>3245</v>
      </c>
      <c r="F99" s="1505" t="s">
        <v>3257</v>
      </c>
      <c r="G99" s="1503" t="s">
        <v>3227</v>
      </c>
      <c r="H99" s="1505" t="s">
        <v>3258</v>
      </c>
      <c r="I99" s="1499" t="s">
        <v>2968</v>
      </c>
      <c r="J99" s="1500"/>
      <c r="K99" s="1507" t="s">
        <v>3259</v>
      </c>
      <c r="L99" s="1511"/>
      <c r="M99" s="1508"/>
      <c r="N99" s="1483" t="s">
        <v>3260</v>
      </c>
      <c r="O99" s="560"/>
      <c r="P99" s="560"/>
      <c r="Q99" s="560"/>
      <c r="R99" s="560"/>
      <c r="S99" s="560"/>
      <c r="T99" s="560"/>
      <c r="U99" s="560"/>
      <c r="V99" s="549"/>
      <c r="W99" s="549"/>
    </row>
    <row r="100" spans="1:23" ht="39.9" customHeight="1">
      <c r="A100" s="145" t="s">
        <v>307</v>
      </c>
      <c r="B100" s="587"/>
      <c r="C100" s="588"/>
      <c r="D100" s="1504"/>
      <c r="E100" s="1484"/>
      <c r="F100" s="1506"/>
      <c r="G100" s="1504"/>
      <c r="H100" s="1506"/>
      <c r="I100" s="591" t="s">
        <v>146</v>
      </c>
      <c r="J100" s="592" t="s">
        <v>147</v>
      </c>
      <c r="K100" s="1509"/>
      <c r="L100" s="1512"/>
      <c r="M100" s="1510"/>
      <c r="N100" s="1484"/>
      <c r="O100" s="560"/>
      <c r="P100" s="560"/>
      <c r="Q100" s="560"/>
      <c r="R100" s="560"/>
      <c r="S100" s="560"/>
      <c r="T100" s="560"/>
      <c r="U100" s="560"/>
      <c r="V100" s="549"/>
      <c r="W100" s="549"/>
    </row>
    <row r="101" spans="1:23" ht="30" customHeight="1">
      <c r="A101" s="145" t="s">
        <v>308</v>
      </c>
      <c r="B101" s="569"/>
      <c r="C101" s="570"/>
      <c r="D101" s="528"/>
      <c r="E101" s="603"/>
      <c r="F101" s="596"/>
      <c r="G101" s="607"/>
      <c r="H101" s="608"/>
      <c r="I101" s="609"/>
      <c r="J101" s="610"/>
      <c r="K101" s="1493"/>
      <c r="L101" s="1494"/>
      <c r="M101" s="1495"/>
      <c r="N101" s="576"/>
      <c r="O101" s="560"/>
      <c r="P101" s="560"/>
      <c r="Q101" s="560"/>
      <c r="R101" s="560"/>
      <c r="S101" s="560"/>
      <c r="T101" s="560"/>
      <c r="U101" s="560"/>
      <c r="V101" s="549"/>
      <c r="W101" s="549"/>
    </row>
    <row r="103" spans="1:23" ht="30" customHeight="1">
      <c r="A103" s="145" t="s">
        <v>309</v>
      </c>
    </row>
  </sheetData>
  <dataConsolidate/>
  <mergeCells count="129">
    <mergeCell ref="I99:J99"/>
    <mergeCell ref="K99:M100"/>
    <mergeCell ref="N99:N100"/>
    <mergeCell ref="K101:M101"/>
    <mergeCell ref="K94:K95"/>
    <mergeCell ref="L94:M94"/>
    <mergeCell ref="N94:N95"/>
    <mergeCell ref="O94:O95"/>
    <mergeCell ref="I96:J96"/>
    <mergeCell ref="I94:J95"/>
    <mergeCell ref="D99:D100"/>
    <mergeCell ref="E99:E100"/>
    <mergeCell ref="F99:F100"/>
    <mergeCell ref="G99:G100"/>
    <mergeCell ref="H99:H100"/>
    <mergeCell ref="D94:D95"/>
    <mergeCell ref="E94:E95"/>
    <mergeCell ref="F94:F95"/>
    <mergeCell ref="G94:G95"/>
    <mergeCell ref="H94:H95"/>
    <mergeCell ref="L89:M89"/>
    <mergeCell ref="L90:M90"/>
    <mergeCell ref="L91:M91"/>
    <mergeCell ref="E86:E87"/>
    <mergeCell ref="G86:G87"/>
    <mergeCell ref="N86:N87"/>
    <mergeCell ref="O86:O87"/>
    <mergeCell ref="P86:P87"/>
    <mergeCell ref="Q86:Q87"/>
    <mergeCell ref="K76:M76"/>
    <mergeCell ref="D83:F83"/>
    <mergeCell ref="H83:J83"/>
    <mergeCell ref="K69:K70"/>
    <mergeCell ref="L69:M69"/>
    <mergeCell ref="N69:N70"/>
    <mergeCell ref="R86:R87"/>
    <mergeCell ref="S86:S87"/>
    <mergeCell ref="L88:M88"/>
    <mergeCell ref="O69:O70"/>
    <mergeCell ref="I71:J71"/>
    <mergeCell ref="D74:D75"/>
    <mergeCell ref="E74:E75"/>
    <mergeCell ref="F74:F75"/>
    <mergeCell ref="G74:G75"/>
    <mergeCell ref="H74:H75"/>
    <mergeCell ref="D69:D70"/>
    <mergeCell ref="E69:E70"/>
    <mergeCell ref="F69:F70"/>
    <mergeCell ref="G69:G70"/>
    <mergeCell ref="H69:H70"/>
    <mergeCell ref="I69:J70"/>
    <mergeCell ref="I74:J74"/>
    <mergeCell ref="K74:M75"/>
    <mergeCell ref="N74:N75"/>
    <mergeCell ref="L64:M64"/>
    <mergeCell ref="L65:M65"/>
    <mergeCell ref="L66:M66"/>
    <mergeCell ref="E61:E62"/>
    <mergeCell ref="G61:G62"/>
    <mergeCell ref="N61:N62"/>
    <mergeCell ref="O61:O62"/>
    <mergeCell ref="P61:P62"/>
    <mergeCell ref="L63:M63"/>
    <mergeCell ref="R61:R62"/>
    <mergeCell ref="S61:S62"/>
    <mergeCell ref="O44:O45"/>
    <mergeCell ref="I46:J46"/>
    <mergeCell ref="D49:D50"/>
    <mergeCell ref="E49:E50"/>
    <mergeCell ref="F49:F50"/>
    <mergeCell ref="G49:G50"/>
    <mergeCell ref="H49:H50"/>
    <mergeCell ref="D44:D45"/>
    <mergeCell ref="E44:E45"/>
    <mergeCell ref="F44:F45"/>
    <mergeCell ref="G44:G45"/>
    <mergeCell ref="H44:H45"/>
    <mergeCell ref="I44:J45"/>
    <mergeCell ref="I49:J49"/>
    <mergeCell ref="K49:M50"/>
    <mergeCell ref="E36:E37"/>
    <mergeCell ref="G36:G37"/>
    <mergeCell ref="N36:N37"/>
    <mergeCell ref="O36:O37"/>
    <mergeCell ref="P36:P37"/>
    <mergeCell ref="Q36:Q37"/>
    <mergeCell ref="Q61:Q62"/>
    <mergeCell ref="K51:M51"/>
    <mergeCell ref="D58:F58"/>
    <mergeCell ref="H58:J58"/>
    <mergeCell ref="K44:K45"/>
    <mergeCell ref="L44:M44"/>
    <mergeCell ref="N44:N45"/>
    <mergeCell ref="N49:N50"/>
    <mergeCell ref="L39:M39"/>
    <mergeCell ref="L40:M40"/>
    <mergeCell ref="L41:M41"/>
    <mergeCell ref="R36:R37"/>
    <mergeCell ref="P29:U29"/>
    <mergeCell ref="I9:O9"/>
    <mergeCell ref="I10:O10"/>
    <mergeCell ref="I11:O11"/>
    <mergeCell ref="I15:O15"/>
    <mergeCell ref="I16:O16"/>
    <mergeCell ref="S36:S37"/>
    <mergeCell ref="L38:M38"/>
    <mergeCell ref="I5:O5"/>
    <mergeCell ref="I6:O6"/>
    <mergeCell ref="I7:O7"/>
    <mergeCell ref="I13:O13"/>
    <mergeCell ref="D33:F33"/>
    <mergeCell ref="H33:J33"/>
    <mergeCell ref="L33:O33"/>
    <mergeCell ref="P33:S33"/>
    <mergeCell ref="I21:O21"/>
    <mergeCell ref="I22:O22"/>
    <mergeCell ref="I23:O23"/>
    <mergeCell ref="I24:O24"/>
    <mergeCell ref="I25:O25"/>
    <mergeCell ref="P26:U26"/>
    <mergeCell ref="P27:U27"/>
    <mergeCell ref="P28:U28"/>
    <mergeCell ref="I17:O17"/>
    <mergeCell ref="I18:O18"/>
    <mergeCell ref="I19:O19"/>
    <mergeCell ref="I20:O20"/>
    <mergeCell ref="I12:O12"/>
    <mergeCell ref="I14:O14"/>
    <mergeCell ref="I8:O8"/>
  </mergeCells>
  <phoneticPr fontId="1"/>
  <conditionalFormatting sqref="I22:O22">
    <cfRule type="notContainsBlanks" dxfId="3" priority="4">
      <formula>LEN(TRIM(I22))&gt;0</formula>
    </cfRule>
  </conditionalFormatting>
  <conditionalFormatting sqref="I23:O23">
    <cfRule type="notContainsBlanks" dxfId="2" priority="3">
      <formula>LEN(TRIM(I23))&gt;0</formula>
    </cfRule>
  </conditionalFormatting>
  <conditionalFormatting sqref="I24:O24">
    <cfRule type="notContainsBlanks" dxfId="1" priority="2">
      <formula>LEN(TRIM(I24))&gt;0</formula>
    </cfRule>
  </conditionalFormatting>
  <conditionalFormatting sqref="I25:O25">
    <cfRule type="notContainsBlanks" dxfId="0" priority="1">
      <formula>LEN(TRIM(I25))&gt;0</formula>
    </cfRule>
  </conditionalFormatting>
  <dataValidations count="1">
    <dataValidation imeMode="disabled" allowBlank="1" showInputMessage="1" showErrorMessage="1" sqref="I7 I9:I10 I19:I25" xr:uid="{00000000-0002-0000-1200-000000000000}"/>
  </dataValidations>
  <printOptions horizontalCentered="1"/>
  <pageMargins left="0.23622047244094491" right="0.43307086614173229" top="0.35433070866141736" bottom="0.35433070866141736" header="0.39370078740157483" footer="0.31496062992125984"/>
  <pageSetup paperSize="8" scale="54" orientation="landscape" r:id="rId1"/>
  <headerFooter>
    <oddHeader>&amp;R&amp;"HGｺﾞｼｯｸM,ﾒﾃﾞｨｳﾑ"　</oddHead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21"/>
  <sheetViews>
    <sheetView zoomScale="55" zoomScaleNormal="55" workbookViewId="0"/>
  </sheetViews>
  <sheetFormatPr defaultColWidth="9" defaultRowHeight="30" customHeight="1"/>
  <cols>
    <col min="1" max="1" width="5.6640625" style="467" customWidth="1"/>
    <col min="2" max="2" width="17.6640625" style="467" customWidth="1"/>
    <col min="3" max="3" width="10.6640625" style="467" customWidth="1"/>
    <col min="4" max="4" width="4.6640625" customWidth="1"/>
    <col min="5" max="5" width="5.6640625" customWidth="1"/>
    <col min="6" max="6" width="40.6640625" customWidth="1"/>
    <col min="7" max="7" width="16.6640625" customWidth="1"/>
    <col min="8" max="8" width="14.6640625" customWidth="1"/>
    <col min="9" max="9" width="60.6640625" customWidth="1"/>
    <col min="10" max="11" width="12.6640625" customWidth="1"/>
    <col min="12" max="12" width="36.6640625" customWidth="1"/>
    <col min="13" max="14" width="18.109375" customWidth="1"/>
    <col min="15" max="15" width="18.6640625" customWidth="1"/>
    <col min="16" max="22" width="14.6640625" customWidth="1"/>
  </cols>
  <sheetData>
    <row r="1" spans="1:24" ht="30" customHeight="1">
      <c r="A1" s="618" t="s">
        <v>0</v>
      </c>
      <c r="B1" s="618" t="s">
        <v>1</v>
      </c>
      <c r="C1" s="618" t="s">
        <v>2</v>
      </c>
      <c r="D1" s="618" t="s">
        <v>3</v>
      </c>
      <c r="E1" s="618" t="s">
        <v>4</v>
      </c>
      <c r="F1" s="618" t="s">
        <v>5</v>
      </c>
      <c r="G1" s="618" t="s">
        <v>6</v>
      </c>
      <c r="H1" s="618" t="s">
        <v>7</v>
      </c>
      <c r="I1" s="618" t="s">
        <v>8</v>
      </c>
      <c r="J1" s="618" t="s">
        <v>9</v>
      </c>
      <c r="K1" s="618" t="s">
        <v>10</v>
      </c>
      <c r="L1" s="618" t="s">
        <v>11</v>
      </c>
      <c r="M1" s="618" t="s">
        <v>12</v>
      </c>
      <c r="N1" s="618" t="s">
        <v>13</v>
      </c>
      <c r="O1" s="618" t="s">
        <v>14</v>
      </c>
      <c r="P1" s="618" t="s">
        <v>15</v>
      </c>
      <c r="Q1" s="618" t="s">
        <v>16</v>
      </c>
      <c r="R1" s="618" t="s">
        <v>17</v>
      </c>
      <c r="S1" s="618" t="s">
        <v>18</v>
      </c>
      <c r="T1" s="618" t="s">
        <v>19</v>
      </c>
      <c r="U1" s="618" t="s">
        <v>20</v>
      </c>
      <c r="V1" s="618" t="s">
        <v>311</v>
      </c>
      <c r="W1" s="619" t="s">
        <v>312</v>
      </c>
    </row>
    <row r="2" spans="1:24" ht="30" customHeight="1">
      <c r="A2" s="618" t="str">
        <f>TT!A2</f>
        <v>000_H2</v>
      </c>
      <c r="B2" s="22" t="s">
        <v>313</v>
      </c>
      <c r="C2" s="8"/>
      <c r="D2" s="17"/>
      <c r="E2" s="13"/>
      <c r="F2" s="4"/>
      <c r="G2" s="3"/>
      <c r="H2" s="3"/>
      <c r="I2" s="23"/>
      <c r="J2" s="5"/>
      <c r="K2" s="2"/>
      <c r="L2" s="26"/>
      <c r="M2" s="25"/>
      <c r="N2" s="25"/>
      <c r="O2" s="26"/>
      <c r="P2" s="26"/>
      <c r="Q2" s="26"/>
      <c r="R2" s="26"/>
      <c r="S2" s="26"/>
      <c r="T2" s="94"/>
      <c r="U2" s="73"/>
      <c r="V2" s="451"/>
      <c r="W2" s="20" t="s">
        <v>25</v>
      </c>
    </row>
    <row r="3" spans="1:24" ht="30" customHeight="1">
      <c r="A3" s="618"/>
      <c r="D3" s="1"/>
      <c r="E3" s="1"/>
      <c r="F3" s="1"/>
      <c r="G3" s="453"/>
      <c r="H3" s="453"/>
      <c r="I3" s="1"/>
      <c r="J3" s="1"/>
      <c r="K3" s="1"/>
      <c r="L3" s="1"/>
      <c r="M3" s="1"/>
      <c r="N3" s="1"/>
      <c r="Q3" s="462"/>
      <c r="R3" s="462"/>
      <c r="S3" s="1"/>
      <c r="T3" s="1"/>
      <c r="U3" s="1"/>
      <c r="W3" s="1"/>
    </row>
    <row r="4" spans="1:24" s="473" customFormat="1" ht="30" customHeight="1">
      <c r="A4" s="618" t="s">
        <v>314</v>
      </c>
      <c r="B4" s="8"/>
      <c r="C4" s="8"/>
      <c r="D4" s="98" t="s">
        <v>315</v>
      </c>
      <c r="E4" s="10"/>
      <c r="G4" s="468"/>
      <c r="W4" s="10"/>
    </row>
    <row r="5" spans="1:24" s="473" customFormat="1" ht="30" customHeight="1">
      <c r="A5" s="618" t="s">
        <v>316</v>
      </c>
      <c r="B5" s="8"/>
      <c r="C5" s="8"/>
      <c r="D5" s="18"/>
      <c r="E5" s="10"/>
      <c r="F5" s="470" t="s">
        <v>3182</v>
      </c>
      <c r="G5" s="468"/>
      <c r="W5" s="10"/>
    </row>
    <row r="6" spans="1:24" s="473" customFormat="1" ht="30" customHeight="1">
      <c r="A6" s="618" t="s">
        <v>317</v>
      </c>
      <c r="B6" s="8"/>
      <c r="C6" s="8"/>
      <c r="D6" s="18"/>
      <c r="E6" s="10"/>
      <c r="F6" s="620" t="s">
        <v>106</v>
      </c>
      <c r="G6" s="468"/>
      <c r="W6" s="10"/>
    </row>
    <row r="7" spans="1:24" s="473" customFormat="1" ht="30" customHeight="1">
      <c r="A7" s="618" t="s">
        <v>318</v>
      </c>
      <c r="B7" s="621"/>
      <c r="C7" s="621"/>
      <c r="D7" s="18" t="s">
        <v>319</v>
      </c>
      <c r="E7" s="10"/>
      <c r="F7" s="1"/>
      <c r="G7" s="100"/>
      <c r="H7" s="20"/>
      <c r="I7" s="478"/>
      <c r="J7" s="27" t="s">
        <v>320</v>
      </c>
      <c r="K7" s="485"/>
      <c r="W7" s="10"/>
    </row>
    <row r="8" spans="1:24" ht="39.9" customHeight="1">
      <c r="A8" s="618" t="s">
        <v>321</v>
      </c>
      <c r="B8" s="262" t="s">
        <v>28</v>
      </c>
      <c r="C8" s="71" t="s">
        <v>29</v>
      </c>
      <c r="D8" s="284" t="s">
        <v>129</v>
      </c>
      <c r="E8" s="103" t="s">
        <v>130</v>
      </c>
      <c r="F8" s="423" t="s">
        <v>322</v>
      </c>
      <c r="G8" s="284" t="s">
        <v>323</v>
      </c>
      <c r="H8" s="133" t="s">
        <v>324</v>
      </c>
      <c r="I8" s="424" t="s">
        <v>325</v>
      </c>
      <c r="J8" s="101" t="s">
        <v>326</v>
      </c>
      <c r="K8" s="28"/>
      <c r="L8" s="428" t="s">
        <v>135</v>
      </c>
      <c r="M8" s="423" t="s">
        <v>136</v>
      </c>
      <c r="N8" s="424"/>
      <c r="O8" s="416" t="s">
        <v>141</v>
      </c>
      <c r="P8" s="29" t="s">
        <v>327</v>
      </c>
      <c r="Q8" s="30" t="s">
        <v>328</v>
      </c>
      <c r="R8" s="31"/>
      <c r="S8" s="32"/>
      <c r="T8" s="416" t="s">
        <v>138</v>
      </c>
      <c r="U8" s="416" t="s">
        <v>329</v>
      </c>
      <c r="V8" s="416" t="s">
        <v>330</v>
      </c>
      <c r="W8" s="7"/>
      <c r="X8" s="622"/>
    </row>
    <row r="9" spans="1:24" ht="39.9" customHeight="1">
      <c r="A9" s="618" t="s">
        <v>331</v>
      </c>
      <c r="B9" s="72"/>
      <c r="C9" s="37"/>
      <c r="D9" s="427"/>
      <c r="E9" s="104" t="s">
        <v>143</v>
      </c>
      <c r="F9" s="425"/>
      <c r="G9" s="427" t="s">
        <v>332</v>
      </c>
      <c r="H9" s="427" t="s">
        <v>333</v>
      </c>
      <c r="I9" s="429" t="s">
        <v>145</v>
      </c>
      <c r="J9" s="480" t="s">
        <v>146</v>
      </c>
      <c r="K9" s="481" t="s">
        <v>147</v>
      </c>
      <c r="L9" s="429"/>
      <c r="M9" s="425" t="s">
        <v>334</v>
      </c>
      <c r="N9" s="426"/>
      <c r="O9" s="427" t="s">
        <v>153</v>
      </c>
      <c r="P9" s="33"/>
      <c r="Q9" s="456" t="s">
        <v>335</v>
      </c>
      <c r="R9" s="456" t="s">
        <v>336</v>
      </c>
      <c r="S9" s="456" t="s">
        <v>337</v>
      </c>
      <c r="T9" s="427" t="s">
        <v>150</v>
      </c>
      <c r="U9" s="427" t="s">
        <v>151</v>
      </c>
      <c r="V9" s="427" t="s">
        <v>152</v>
      </c>
      <c r="W9" s="6"/>
      <c r="X9" s="623"/>
    </row>
    <row r="10" spans="1:24" ht="39.9" customHeight="1">
      <c r="A10" s="618" t="s">
        <v>338</v>
      </c>
      <c r="B10" s="624"/>
      <c r="C10" s="625"/>
      <c r="D10" s="626"/>
      <c r="E10" s="627"/>
      <c r="F10" s="628"/>
      <c r="G10" s="629"/>
      <c r="H10" s="629"/>
      <c r="I10" s="630"/>
      <c r="J10" s="629"/>
      <c r="K10" s="629"/>
      <c r="L10" s="631"/>
      <c r="M10" s="1451"/>
      <c r="N10" s="1452"/>
      <c r="O10" s="629"/>
      <c r="P10" s="626" t="str">
        <f>IF(AND(ISBLANK(Q10),ISBLANK(R10),ISBLANK(S10)),"",SUM(Q10:S10))</f>
        <v/>
      </c>
      <c r="Q10" s="629"/>
      <c r="R10" s="629"/>
      <c r="S10" s="629"/>
      <c r="T10" s="629"/>
      <c r="U10" s="629"/>
      <c r="V10" s="629"/>
      <c r="W10" s="6"/>
      <c r="X10" s="623"/>
    </row>
    <row r="11" spans="1:24" ht="39.9" customHeight="1">
      <c r="A11" s="618" t="s">
        <v>341</v>
      </c>
      <c r="B11" s="624"/>
      <c r="C11" s="625"/>
      <c r="D11" s="626"/>
      <c r="E11" s="627"/>
      <c r="F11" s="628"/>
      <c r="G11" s="629"/>
      <c r="H11" s="629"/>
      <c r="I11" s="630"/>
      <c r="J11" s="629"/>
      <c r="K11" s="629"/>
      <c r="L11" s="631"/>
      <c r="M11" s="1451"/>
      <c r="N11" s="1452"/>
      <c r="O11" s="629"/>
      <c r="P11" s="626" t="str">
        <f>IF(AND(ISBLANK(Q11),ISBLANK(R11),ISBLANK(S11)),"",SUM(Q11:S11))</f>
        <v/>
      </c>
      <c r="Q11" s="629"/>
      <c r="R11" s="629"/>
      <c r="S11" s="629"/>
      <c r="T11" s="629"/>
      <c r="U11" s="629"/>
      <c r="V11" s="629"/>
      <c r="W11" s="6"/>
      <c r="X11" s="623"/>
    </row>
    <row r="12" spans="1:24" ht="30" customHeight="1">
      <c r="A12" s="618"/>
      <c r="D12" s="1"/>
      <c r="E12" s="1"/>
      <c r="F12" s="1"/>
      <c r="G12" s="1"/>
      <c r="H12" s="1"/>
      <c r="I12" s="1"/>
      <c r="J12" s="1"/>
      <c r="K12" s="460"/>
      <c r="L12" s="1"/>
      <c r="M12" s="1"/>
      <c r="N12" s="1"/>
      <c r="O12" s="1"/>
      <c r="P12" s="1"/>
      <c r="Q12" s="1"/>
      <c r="R12" s="1"/>
      <c r="S12" s="1"/>
      <c r="T12" s="1"/>
      <c r="U12" s="1"/>
      <c r="V12" s="1"/>
      <c r="W12" s="1"/>
      <c r="X12" s="1"/>
    </row>
    <row r="13" spans="1:24" s="473" customFormat="1" ht="30" customHeight="1">
      <c r="A13" s="618" t="s">
        <v>356</v>
      </c>
      <c r="B13" s="621"/>
      <c r="C13" s="621"/>
      <c r="D13" s="18" t="s">
        <v>357</v>
      </c>
      <c r="E13" s="18"/>
      <c r="F13" s="18"/>
      <c r="G13" s="18"/>
      <c r="H13" s="18"/>
      <c r="I13" s="18"/>
      <c r="J13" s="27" t="s">
        <v>358</v>
      </c>
      <c r="K13" s="485"/>
      <c r="L13" s="10"/>
      <c r="M13" s="10"/>
      <c r="N13" s="10"/>
      <c r="O13" s="10"/>
      <c r="P13" s="10"/>
      <c r="Q13" s="10"/>
      <c r="R13" s="10"/>
      <c r="S13" s="10"/>
      <c r="T13" s="10"/>
      <c r="U13" s="10"/>
      <c r="V13" s="10"/>
      <c r="W13" s="10"/>
      <c r="X13" s="10"/>
    </row>
    <row r="14" spans="1:24" ht="39.9" customHeight="1">
      <c r="A14" s="618" t="s">
        <v>359</v>
      </c>
      <c r="B14" s="262" t="s">
        <v>28</v>
      </c>
      <c r="C14" s="71" t="s">
        <v>29</v>
      </c>
      <c r="D14" s="1453" t="s">
        <v>129</v>
      </c>
      <c r="E14" s="1449" t="s">
        <v>189</v>
      </c>
      <c r="F14" s="1455" t="s">
        <v>190</v>
      </c>
      <c r="G14" s="1449" t="s">
        <v>191</v>
      </c>
      <c r="H14" s="1457" t="s">
        <v>275</v>
      </c>
      <c r="I14" s="1282"/>
      <c r="J14" s="1457" t="s">
        <v>193</v>
      </c>
      <c r="K14" s="1282"/>
      <c r="L14" s="1383" t="s">
        <v>194</v>
      </c>
      <c r="M14" s="1462" t="s">
        <v>195</v>
      </c>
      <c r="N14" s="1463"/>
      <c r="O14" s="1449" t="s">
        <v>196</v>
      </c>
      <c r="P14" s="1513" t="s">
        <v>360</v>
      </c>
      <c r="Q14" s="1514"/>
      <c r="R14" s="10"/>
      <c r="S14" s="1"/>
      <c r="T14" s="1"/>
      <c r="U14" s="1"/>
      <c r="V14" s="1"/>
      <c r="W14" s="1"/>
      <c r="X14" s="1"/>
    </row>
    <row r="15" spans="1:24" ht="39.9" customHeight="1">
      <c r="A15" s="618" t="s">
        <v>361</v>
      </c>
      <c r="B15" s="263"/>
      <c r="C15" s="37"/>
      <c r="D15" s="1454"/>
      <c r="E15" s="1450"/>
      <c r="F15" s="1456"/>
      <c r="G15" s="1450"/>
      <c r="H15" s="1458"/>
      <c r="I15" s="1459"/>
      <c r="J15" s="1458"/>
      <c r="K15" s="1459"/>
      <c r="L15" s="1384"/>
      <c r="M15" s="338" t="s">
        <v>199</v>
      </c>
      <c r="N15" s="338" t="s">
        <v>200</v>
      </c>
      <c r="O15" s="1450"/>
      <c r="P15" s="1515"/>
      <c r="Q15" s="1284"/>
      <c r="R15" s="10"/>
      <c r="S15" s="1"/>
      <c r="T15" s="1"/>
      <c r="U15" s="1"/>
      <c r="V15" s="1"/>
      <c r="W15" s="1"/>
      <c r="X15" s="1"/>
    </row>
    <row r="16" spans="1:24" ht="30" customHeight="1">
      <c r="A16" s="618" t="s">
        <v>362</v>
      </c>
      <c r="B16" s="486"/>
      <c r="C16" s="458"/>
      <c r="D16" s="461"/>
      <c r="E16" s="487"/>
      <c r="F16" s="482"/>
      <c r="G16" s="487"/>
      <c r="H16" s="1436"/>
      <c r="I16" s="1440"/>
      <c r="J16" s="1436"/>
      <c r="K16" s="1440"/>
      <c r="L16" s="488"/>
      <c r="M16" s="420"/>
      <c r="N16" s="420"/>
      <c r="O16" s="489"/>
      <c r="P16" s="1516"/>
      <c r="Q16" s="1517"/>
      <c r="R16" s="10"/>
      <c r="S16" s="1"/>
      <c r="T16" s="1"/>
      <c r="U16" s="1"/>
      <c r="V16" s="1"/>
      <c r="W16" s="1"/>
      <c r="X16" s="1"/>
    </row>
    <row r="17" spans="1:24" ht="30" customHeight="1">
      <c r="A17" s="618"/>
      <c r="D17" s="1"/>
      <c r="E17" s="1"/>
      <c r="F17" s="1"/>
      <c r="G17" s="1"/>
      <c r="H17" s="1"/>
      <c r="I17" s="1"/>
      <c r="J17" s="1"/>
      <c r="K17" s="460"/>
      <c r="L17" s="1"/>
      <c r="M17" s="1"/>
      <c r="N17" s="1"/>
      <c r="O17" s="1"/>
      <c r="P17" s="1"/>
      <c r="Q17" s="1"/>
      <c r="R17" s="1"/>
      <c r="S17" s="1"/>
      <c r="T17" s="1"/>
      <c r="U17" s="1"/>
      <c r="V17" s="1"/>
      <c r="W17" s="1"/>
      <c r="X17" s="1"/>
    </row>
    <row r="18" spans="1:24" s="473" customFormat="1" ht="30" customHeight="1">
      <c r="A18" s="618" t="s">
        <v>367</v>
      </c>
      <c r="B18" s="621"/>
      <c r="C18" s="621"/>
      <c r="D18" s="18" t="s">
        <v>368</v>
      </c>
      <c r="E18" s="18"/>
      <c r="F18" s="18"/>
      <c r="G18" s="18"/>
      <c r="H18" s="18"/>
      <c r="I18" s="18"/>
      <c r="J18" s="27" t="s">
        <v>369</v>
      </c>
      <c r="K18" s="472"/>
      <c r="L18" s="10"/>
      <c r="M18" s="10"/>
      <c r="N18" s="10"/>
      <c r="O18" s="10"/>
      <c r="P18" s="10"/>
      <c r="Q18" s="10"/>
      <c r="R18" s="10"/>
      <c r="S18" s="10"/>
      <c r="T18" s="10"/>
      <c r="U18" s="10"/>
      <c r="V18" s="10"/>
      <c r="W18" s="10"/>
      <c r="X18" s="10"/>
    </row>
    <row r="19" spans="1:24" ht="39.9" customHeight="1">
      <c r="A19" s="618" t="s">
        <v>370</v>
      </c>
      <c r="B19" s="262" t="s">
        <v>28</v>
      </c>
      <c r="C19" s="71" t="s">
        <v>29</v>
      </c>
      <c r="D19" s="1453" t="s">
        <v>129</v>
      </c>
      <c r="E19" s="1449" t="s">
        <v>189</v>
      </c>
      <c r="F19" s="1455" t="s">
        <v>219</v>
      </c>
      <c r="G19" s="1457" t="s">
        <v>220</v>
      </c>
      <c r="H19" s="1282"/>
      <c r="I19" s="1455" t="s">
        <v>221</v>
      </c>
      <c r="J19" s="1462" t="s">
        <v>222</v>
      </c>
      <c r="K19" s="1463"/>
      <c r="L19" s="1457" t="s">
        <v>223</v>
      </c>
      <c r="M19" s="1281"/>
      <c r="N19" s="1282"/>
      <c r="O19" s="1449" t="s">
        <v>224</v>
      </c>
      <c r="P19" s="10"/>
      <c r="Q19" s="10"/>
      <c r="R19" s="10"/>
      <c r="S19" s="1"/>
      <c r="T19" s="1"/>
      <c r="U19" s="1"/>
      <c r="V19" s="1"/>
      <c r="W19" s="1"/>
      <c r="X19" s="1"/>
    </row>
    <row r="20" spans="1:24" ht="39.9" customHeight="1">
      <c r="A20" s="618" t="s">
        <v>371</v>
      </c>
      <c r="B20" s="263"/>
      <c r="C20" s="37"/>
      <c r="D20" s="1454"/>
      <c r="E20" s="1450"/>
      <c r="F20" s="1456"/>
      <c r="G20" s="1458"/>
      <c r="H20" s="1459"/>
      <c r="I20" s="1456"/>
      <c r="J20" s="480" t="s">
        <v>146</v>
      </c>
      <c r="K20" s="481" t="s">
        <v>147</v>
      </c>
      <c r="L20" s="1458"/>
      <c r="M20" s="1464"/>
      <c r="N20" s="1459"/>
      <c r="O20" s="1450"/>
      <c r="P20" s="10"/>
      <c r="Q20" s="10"/>
      <c r="R20" s="10"/>
      <c r="S20" s="1"/>
      <c r="T20" s="1"/>
      <c r="U20" s="1"/>
      <c r="V20" s="1"/>
      <c r="W20" s="1"/>
      <c r="X20" s="1"/>
    </row>
    <row r="21" spans="1:24" ht="30" customHeight="1">
      <c r="A21" s="618" t="s">
        <v>372</v>
      </c>
      <c r="B21" s="486"/>
      <c r="C21" s="458"/>
      <c r="D21" s="461"/>
      <c r="E21" s="487"/>
      <c r="F21" s="482"/>
      <c r="G21" s="1436"/>
      <c r="H21" s="1440"/>
      <c r="I21" s="492"/>
      <c r="J21" s="632"/>
      <c r="K21" s="493"/>
      <c r="L21" s="1431"/>
      <c r="M21" s="1432"/>
      <c r="N21" s="1433"/>
      <c r="O21" s="472"/>
      <c r="P21" s="10"/>
      <c r="Q21" s="10"/>
      <c r="R21" s="10"/>
      <c r="S21" s="1"/>
      <c r="T21" s="1"/>
      <c r="U21" s="1"/>
      <c r="V21" s="1"/>
      <c r="W21" s="1"/>
      <c r="X21" s="1"/>
    </row>
  </sheetData>
  <mergeCells count="25">
    <mergeCell ref="J19:K19"/>
    <mergeCell ref="L19:N20"/>
    <mergeCell ref="O19:O20"/>
    <mergeCell ref="G21:H21"/>
    <mergeCell ref="L21:N21"/>
    <mergeCell ref="O14:O15"/>
    <mergeCell ref="P14:Q15"/>
    <mergeCell ref="H16:I16"/>
    <mergeCell ref="J16:K16"/>
    <mergeCell ref="P16:Q16"/>
    <mergeCell ref="D19:D20"/>
    <mergeCell ref="E19:E20"/>
    <mergeCell ref="F19:F20"/>
    <mergeCell ref="G19:H20"/>
    <mergeCell ref="I19:I20"/>
    <mergeCell ref="M10:N10"/>
    <mergeCell ref="M11:N11"/>
    <mergeCell ref="D14:D15"/>
    <mergeCell ref="E14:E15"/>
    <mergeCell ref="F14:F15"/>
    <mergeCell ref="G14:G15"/>
    <mergeCell ref="H14:I15"/>
    <mergeCell ref="J14:K15"/>
    <mergeCell ref="L14:L15"/>
    <mergeCell ref="M14:N14"/>
  </mergeCells>
  <phoneticPr fontId="1"/>
  <printOptions horizontalCentered="1"/>
  <pageMargins left="0.23622047244094491" right="0.62992125984251968" top="0.74803149606299213" bottom="0.74803149606299213" header="0.78740157480314965" footer="0.31496062992125984"/>
  <pageSetup paperSize="8" scale="55"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21"/>
  <sheetViews>
    <sheetView zoomScale="55" zoomScaleNormal="55" workbookViewId="0"/>
  </sheetViews>
  <sheetFormatPr defaultColWidth="9" defaultRowHeight="30" customHeight="1"/>
  <cols>
    <col min="1" max="1" width="5.6640625" style="467" customWidth="1"/>
    <col min="2" max="2" width="17.6640625" style="467" customWidth="1"/>
    <col min="3" max="3" width="10.6640625" style="467" customWidth="1"/>
    <col min="4" max="4" width="4.6640625" customWidth="1"/>
    <col min="5" max="5" width="5.6640625" customWidth="1"/>
    <col min="6" max="6" width="40.6640625" customWidth="1"/>
    <col min="7" max="7" width="16.6640625" customWidth="1"/>
    <col min="8" max="8" width="14.6640625" customWidth="1"/>
    <col min="9" max="9" width="60.6640625" customWidth="1"/>
    <col min="10" max="11" width="12.6640625" customWidth="1"/>
    <col min="12" max="12" width="36.6640625" customWidth="1"/>
    <col min="13" max="14" width="18.109375" customWidth="1"/>
    <col min="15" max="15" width="18.6640625" customWidth="1"/>
    <col min="16" max="22" width="14.6640625" customWidth="1"/>
  </cols>
  <sheetData>
    <row r="1" spans="1:24" s="544" customFormat="1" ht="30" customHeight="1">
      <c r="A1" s="633" t="s">
        <v>0</v>
      </c>
      <c r="B1" s="633" t="s">
        <v>1</v>
      </c>
      <c r="C1" s="633" t="s">
        <v>2</v>
      </c>
      <c r="D1" s="633" t="s">
        <v>3</v>
      </c>
      <c r="E1" s="633" t="s">
        <v>4</v>
      </c>
      <c r="F1" s="633" t="s">
        <v>5</v>
      </c>
      <c r="G1" s="633" t="s">
        <v>6</v>
      </c>
      <c r="H1" s="633" t="s">
        <v>7</v>
      </c>
      <c r="I1" s="633" t="s">
        <v>8</v>
      </c>
      <c r="J1" s="633" t="s">
        <v>9</v>
      </c>
      <c r="K1" s="633" t="s">
        <v>10</v>
      </c>
      <c r="L1" s="633" t="s">
        <v>11</v>
      </c>
      <c r="M1" s="633" t="s">
        <v>12</v>
      </c>
      <c r="N1" s="633" t="s">
        <v>13</v>
      </c>
      <c r="O1" s="633" t="s">
        <v>14</v>
      </c>
      <c r="P1" s="633" t="s">
        <v>15</v>
      </c>
      <c r="Q1" s="633" t="s">
        <v>16</v>
      </c>
      <c r="R1" s="633" t="s">
        <v>17</v>
      </c>
      <c r="S1" s="633" t="s">
        <v>18</v>
      </c>
      <c r="T1" s="633" t="s">
        <v>19</v>
      </c>
      <c r="U1" s="633" t="s">
        <v>20</v>
      </c>
      <c r="V1" s="633" t="s">
        <v>311</v>
      </c>
      <c r="W1" s="634" t="s">
        <v>312</v>
      </c>
    </row>
    <row r="2" spans="1:24" ht="30" customHeight="1">
      <c r="A2" s="633" t="str">
        <f>TT!A2</f>
        <v>000_H2</v>
      </c>
      <c r="B2" s="495" t="s">
        <v>3185</v>
      </c>
      <c r="C2" s="573"/>
      <c r="D2" s="497"/>
      <c r="E2" s="635"/>
      <c r="F2" s="499"/>
      <c r="G2" s="500"/>
      <c r="H2" s="500"/>
      <c r="I2" s="503"/>
      <c r="J2" s="503"/>
      <c r="K2" s="498"/>
      <c r="L2" s="534"/>
      <c r="M2" s="636"/>
      <c r="N2" s="636"/>
      <c r="O2" s="498"/>
      <c r="P2" s="498"/>
      <c r="Q2" s="498"/>
      <c r="R2" s="498"/>
      <c r="S2" s="498"/>
      <c r="T2" s="507"/>
      <c r="U2" s="508"/>
      <c r="V2" s="509"/>
      <c r="W2" s="510" t="s">
        <v>3188</v>
      </c>
    </row>
    <row r="3" spans="1:24" ht="30" customHeight="1">
      <c r="A3" s="633"/>
      <c r="D3" s="1"/>
      <c r="E3" s="1"/>
      <c r="F3" s="1"/>
      <c r="G3" s="453"/>
      <c r="H3" s="453"/>
      <c r="I3" s="1"/>
      <c r="J3" s="1"/>
      <c r="K3" s="1"/>
      <c r="L3" s="1"/>
      <c r="M3" s="1"/>
      <c r="N3" s="1"/>
      <c r="Q3" s="462"/>
      <c r="R3" s="462"/>
      <c r="S3" s="1"/>
      <c r="T3" s="1"/>
      <c r="U3" s="1"/>
      <c r="W3" s="1"/>
    </row>
    <row r="4" spans="1:24" s="473" customFormat="1" ht="30" customHeight="1">
      <c r="A4" s="633" t="s">
        <v>314</v>
      </c>
      <c r="B4" s="8"/>
      <c r="C4" s="8"/>
      <c r="D4" s="637" t="s">
        <v>3273</v>
      </c>
      <c r="E4" s="10"/>
      <c r="G4" s="468"/>
      <c r="W4" s="10"/>
    </row>
    <row r="5" spans="1:24" s="473" customFormat="1" ht="30" customHeight="1">
      <c r="A5" s="633" t="s">
        <v>316</v>
      </c>
      <c r="B5" s="8"/>
      <c r="C5" s="8"/>
      <c r="D5" s="551"/>
      <c r="E5" s="10"/>
      <c r="F5" s="541" t="s">
        <v>3182</v>
      </c>
      <c r="G5" s="468"/>
      <c r="W5" s="10"/>
    </row>
    <row r="6" spans="1:24" s="473" customFormat="1" ht="30" customHeight="1">
      <c r="A6" s="633" t="s">
        <v>317</v>
      </c>
      <c r="B6" s="8"/>
      <c r="C6" s="8"/>
      <c r="D6" s="551"/>
      <c r="E6" s="10"/>
      <c r="F6" s="551" t="s">
        <v>3222</v>
      </c>
      <c r="G6" s="468"/>
      <c r="W6" s="10"/>
    </row>
    <row r="7" spans="1:24" s="473" customFormat="1" ht="30" customHeight="1">
      <c r="A7" s="633" t="s">
        <v>318</v>
      </c>
      <c r="B7" s="621"/>
      <c r="C7" s="621"/>
      <c r="D7" s="551" t="s">
        <v>3274</v>
      </c>
      <c r="E7" s="10"/>
      <c r="F7" s="1"/>
      <c r="G7" s="100"/>
      <c r="H7" s="510"/>
      <c r="I7" s="558"/>
      <c r="J7" s="638" t="s">
        <v>3275</v>
      </c>
      <c r="K7" s="576"/>
      <c r="W7" s="10"/>
    </row>
    <row r="8" spans="1:24" ht="39.9" customHeight="1">
      <c r="A8" s="633" t="s">
        <v>321</v>
      </c>
      <c r="B8" s="578" t="s">
        <v>3189</v>
      </c>
      <c r="C8" s="579" t="s">
        <v>3226</v>
      </c>
      <c r="D8" s="580" t="s">
        <v>741</v>
      </c>
      <c r="E8" s="1518" t="s">
        <v>3233</v>
      </c>
      <c r="F8" s="581" t="s">
        <v>3276</v>
      </c>
      <c r="G8" s="1483" t="s">
        <v>3277</v>
      </c>
      <c r="H8" s="1501" t="s">
        <v>3278</v>
      </c>
      <c r="I8" s="582" t="s">
        <v>3279</v>
      </c>
      <c r="J8" s="639" t="s">
        <v>3280</v>
      </c>
      <c r="K8" s="584"/>
      <c r="L8" s="1483" t="s">
        <v>3238</v>
      </c>
      <c r="M8" s="1520" t="s">
        <v>2963</v>
      </c>
      <c r="N8" s="1521"/>
      <c r="O8" s="1483" t="s">
        <v>2964</v>
      </c>
      <c r="P8" s="640" t="s">
        <v>3281</v>
      </c>
      <c r="Q8" s="1522" t="s">
        <v>3282</v>
      </c>
      <c r="R8" s="1522"/>
      <c r="S8" s="1523"/>
      <c r="T8" s="1483" t="s">
        <v>3240</v>
      </c>
      <c r="U8" s="1483" t="s">
        <v>3283</v>
      </c>
      <c r="V8" s="1481" t="s">
        <v>3284</v>
      </c>
      <c r="W8" s="7"/>
      <c r="X8" s="622"/>
    </row>
    <row r="9" spans="1:24" ht="39.9" customHeight="1">
      <c r="A9" s="633" t="s">
        <v>331</v>
      </c>
      <c r="B9" s="587"/>
      <c r="C9" s="588"/>
      <c r="D9" s="589"/>
      <c r="E9" s="1519"/>
      <c r="F9" s="590"/>
      <c r="G9" s="1484"/>
      <c r="H9" s="1502"/>
      <c r="I9" s="641"/>
      <c r="J9" s="591" t="s">
        <v>146</v>
      </c>
      <c r="K9" s="592" t="s">
        <v>147</v>
      </c>
      <c r="L9" s="1484"/>
      <c r="M9" s="1524" t="s">
        <v>334</v>
      </c>
      <c r="N9" s="1525"/>
      <c r="O9" s="1484"/>
      <c r="P9" s="642"/>
      <c r="Q9" s="528" t="s">
        <v>2965</v>
      </c>
      <c r="R9" s="643" t="s">
        <v>3285</v>
      </c>
      <c r="S9" s="528" t="s">
        <v>3286</v>
      </c>
      <c r="T9" s="1484"/>
      <c r="U9" s="1484"/>
      <c r="V9" s="1482"/>
      <c r="W9" s="6"/>
      <c r="X9" s="623"/>
    </row>
    <row r="10" spans="1:24" ht="39.9" customHeight="1">
      <c r="A10" s="633" t="s">
        <v>338</v>
      </c>
      <c r="B10" s="569"/>
      <c r="C10" s="570"/>
      <c r="D10" s="528"/>
      <c r="E10" s="644"/>
      <c r="F10" s="596"/>
      <c r="G10" s="576"/>
      <c r="H10" s="576"/>
      <c r="I10" s="645"/>
      <c r="J10" s="576"/>
      <c r="K10" s="576"/>
      <c r="L10" s="607"/>
      <c r="M10" s="1485"/>
      <c r="N10" s="1486"/>
      <c r="O10" s="576"/>
      <c r="P10" s="528" t="str">
        <f>IF(AND(ISBLANK(Q10),ISBLANK(R10),ISBLANK(S10)),"",SUM(Q10:S10))</f>
        <v/>
      </c>
      <c r="Q10" s="576"/>
      <c r="R10" s="576"/>
      <c r="S10" s="576"/>
      <c r="T10" s="576"/>
      <c r="U10" s="576"/>
      <c r="V10" s="576"/>
      <c r="W10" s="6"/>
      <c r="X10" s="623"/>
    </row>
    <row r="11" spans="1:24" ht="39.9" customHeight="1">
      <c r="A11" s="633" t="s">
        <v>341</v>
      </c>
      <c r="B11" s="569"/>
      <c r="C11" s="570"/>
      <c r="D11" s="528"/>
      <c r="E11" s="644"/>
      <c r="F11" s="596"/>
      <c r="G11" s="576"/>
      <c r="H11" s="576"/>
      <c r="I11" s="645"/>
      <c r="J11" s="576"/>
      <c r="K11" s="576"/>
      <c r="L11" s="607"/>
      <c r="M11" s="1485"/>
      <c r="N11" s="1486"/>
      <c r="O11" s="576"/>
      <c r="P11" s="528" t="str">
        <f>IF(AND(ISBLANK(Q11),ISBLANK(R11),ISBLANK(S11)),"",SUM(Q11:S11))</f>
        <v/>
      </c>
      <c r="Q11" s="576"/>
      <c r="R11" s="576"/>
      <c r="S11" s="576"/>
      <c r="T11" s="576"/>
      <c r="U11" s="576"/>
      <c r="V11" s="576"/>
      <c r="W11" s="6"/>
      <c r="X11" s="623"/>
    </row>
    <row r="12" spans="1:24" ht="30" customHeight="1">
      <c r="A12" s="633"/>
      <c r="D12" s="1"/>
      <c r="E12" s="1"/>
      <c r="F12" s="1"/>
      <c r="G12" s="1"/>
      <c r="H12" s="1"/>
      <c r="I12" s="1"/>
      <c r="J12" s="1"/>
      <c r="K12" s="460"/>
      <c r="L12" s="1"/>
      <c r="M12" s="1"/>
      <c r="N12" s="1"/>
      <c r="O12" s="1"/>
      <c r="P12" s="1"/>
      <c r="Q12" s="1"/>
      <c r="R12" s="1"/>
      <c r="S12" s="1"/>
      <c r="T12" s="1"/>
      <c r="U12" s="1"/>
      <c r="V12" s="1"/>
      <c r="W12" s="1"/>
      <c r="X12" s="1"/>
    </row>
    <row r="13" spans="1:24" s="473" customFormat="1" ht="30" customHeight="1">
      <c r="A13" s="633" t="s">
        <v>356</v>
      </c>
      <c r="B13" s="621"/>
      <c r="C13" s="621"/>
      <c r="D13" s="551" t="s">
        <v>3287</v>
      </c>
      <c r="E13" s="551"/>
      <c r="F13" s="551"/>
      <c r="G13" s="551"/>
      <c r="H13" s="551"/>
      <c r="I13" s="551"/>
      <c r="J13" s="601" t="s">
        <v>3288</v>
      </c>
      <c r="K13" s="646"/>
      <c r="L13" s="10"/>
      <c r="M13" s="10"/>
      <c r="N13" s="10"/>
      <c r="O13" s="10"/>
      <c r="P13" s="10"/>
      <c r="Q13" s="10"/>
      <c r="R13" s="10"/>
      <c r="S13" s="10"/>
      <c r="T13" s="10"/>
      <c r="U13" s="10"/>
      <c r="V13" s="10"/>
      <c r="W13" s="10"/>
      <c r="X13" s="10"/>
    </row>
    <row r="14" spans="1:24" ht="39.9" customHeight="1">
      <c r="A14" s="633" t="s">
        <v>359</v>
      </c>
      <c r="B14" s="578" t="s">
        <v>3189</v>
      </c>
      <c r="C14" s="579" t="s">
        <v>3226</v>
      </c>
      <c r="D14" s="1503" t="s">
        <v>741</v>
      </c>
      <c r="E14" s="1483" t="s">
        <v>3245</v>
      </c>
      <c r="F14" s="1505" t="s">
        <v>3246</v>
      </c>
      <c r="G14" s="1483" t="s">
        <v>3247</v>
      </c>
      <c r="H14" s="1507" t="s">
        <v>3248</v>
      </c>
      <c r="I14" s="1508"/>
      <c r="J14" s="1507" t="s">
        <v>3249</v>
      </c>
      <c r="K14" s="1508"/>
      <c r="L14" s="1483" t="s">
        <v>3250</v>
      </c>
      <c r="M14" s="1526" t="s">
        <v>2967</v>
      </c>
      <c r="N14" s="1527"/>
      <c r="O14" s="1501" t="s">
        <v>3251</v>
      </c>
      <c r="P14" s="1528" t="s">
        <v>3289</v>
      </c>
      <c r="Q14" s="1529"/>
      <c r="R14" s="10"/>
      <c r="S14" s="1"/>
      <c r="T14" s="1"/>
      <c r="U14" s="1"/>
      <c r="V14" s="1"/>
      <c r="W14" s="1"/>
      <c r="X14" s="1"/>
    </row>
    <row r="15" spans="1:24" ht="39.9" customHeight="1">
      <c r="A15" s="633" t="s">
        <v>361</v>
      </c>
      <c r="B15" s="587"/>
      <c r="C15" s="588"/>
      <c r="D15" s="1504"/>
      <c r="E15" s="1484"/>
      <c r="F15" s="1506"/>
      <c r="G15" s="1484"/>
      <c r="H15" s="1509"/>
      <c r="I15" s="1510"/>
      <c r="J15" s="1509"/>
      <c r="K15" s="1510"/>
      <c r="L15" s="1484"/>
      <c r="M15" s="647" t="s">
        <v>3253</v>
      </c>
      <c r="N15" s="647" t="s">
        <v>3254</v>
      </c>
      <c r="O15" s="1502"/>
      <c r="P15" s="1530"/>
      <c r="Q15" s="1531"/>
      <c r="R15" s="10"/>
      <c r="S15" s="1"/>
      <c r="T15" s="1"/>
      <c r="U15" s="1"/>
      <c r="V15" s="1"/>
      <c r="W15" s="1"/>
      <c r="X15" s="1"/>
    </row>
    <row r="16" spans="1:24" ht="30" customHeight="1">
      <c r="A16" s="633" t="s">
        <v>362</v>
      </c>
      <c r="B16" s="569"/>
      <c r="C16" s="570"/>
      <c r="D16" s="528"/>
      <c r="E16" s="603"/>
      <c r="F16" s="596"/>
      <c r="G16" s="603"/>
      <c r="H16" s="1472"/>
      <c r="I16" s="1474"/>
      <c r="J16" s="1472"/>
      <c r="K16" s="1474"/>
      <c r="L16" s="604"/>
      <c r="M16" s="598"/>
      <c r="N16" s="598"/>
      <c r="O16" s="605"/>
      <c r="P16" s="1532"/>
      <c r="Q16" s="1533"/>
      <c r="R16" s="10"/>
      <c r="S16" s="1"/>
      <c r="T16" s="1"/>
      <c r="U16" s="1"/>
      <c r="V16" s="1"/>
      <c r="W16" s="1"/>
      <c r="X16" s="1"/>
    </row>
    <row r="17" spans="1:24" ht="30" customHeight="1">
      <c r="A17" s="633"/>
      <c r="D17" s="1"/>
      <c r="E17" s="1"/>
      <c r="F17" s="1"/>
      <c r="G17" s="1"/>
      <c r="H17" s="1"/>
      <c r="I17" s="1"/>
      <c r="J17" s="1"/>
      <c r="K17" s="460"/>
      <c r="L17" s="1"/>
      <c r="M17" s="1"/>
      <c r="N17" s="1"/>
      <c r="O17" s="1"/>
      <c r="P17" s="1"/>
      <c r="Q17" s="1"/>
      <c r="R17" s="1"/>
      <c r="S17" s="1"/>
      <c r="T17" s="1"/>
      <c r="U17" s="1"/>
      <c r="V17" s="1"/>
      <c r="W17" s="1"/>
      <c r="X17" s="1"/>
    </row>
    <row r="18" spans="1:24" s="473" customFormat="1" ht="30" customHeight="1">
      <c r="A18" s="633" t="s">
        <v>367</v>
      </c>
      <c r="B18" s="621"/>
      <c r="C18" s="621"/>
      <c r="D18" s="551" t="s">
        <v>3290</v>
      </c>
      <c r="E18" s="551"/>
      <c r="F18" s="551"/>
      <c r="G18" s="551"/>
      <c r="H18" s="551"/>
      <c r="I18" s="551"/>
      <c r="J18" s="601" t="s">
        <v>3256</v>
      </c>
      <c r="K18" s="576"/>
      <c r="L18" s="10"/>
      <c r="M18" s="10"/>
      <c r="N18" s="10"/>
      <c r="O18" s="10"/>
      <c r="P18" s="10"/>
      <c r="Q18" s="10"/>
      <c r="R18" s="10"/>
      <c r="S18" s="10"/>
      <c r="T18" s="10"/>
      <c r="U18" s="10"/>
      <c r="V18" s="10"/>
      <c r="W18" s="10"/>
      <c r="X18" s="10"/>
    </row>
    <row r="19" spans="1:24" ht="39.9" customHeight="1">
      <c r="A19" s="633" t="s">
        <v>370</v>
      </c>
      <c r="B19" s="578" t="s">
        <v>3189</v>
      </c>
      <c r="C19" s="579" t="s">
        <v>3226</v>
      </c>
      <c r="D19" s="1503" t="s">
        <v>741</v>
      </c>
      <c r="E19" s="1483" t="s">
        <v>3245</v>
      </c>
      <c r="F19" s="1505" t="s">
        <v>3257</v>
      </c>
      <c r="G19" s="1507" t="s">
        <v>3227</v>
      </c>
      <c r="H19" s="1508"/>
      <c r="I19" s="1505" t="s">
        <v>3258</v>
      </c>
      <c r="J19" s="1534" t="s">
        <v>2968</v>
      </c>
      <c r="K19" s="1535"/>
      <c r="L19" s="1507" t="s">
        <v>3259</v>
      </c>
      <c r="M19" s="1511"/>
      <c r="N19" s="1508"/>
      <c r="O19" s="1483" t="s">
        <v>3260</v>
      </c>
      <c r="P19" s="10"/>
      <c r="Q19" s="10"/>
      <c r="R19" s="10"/>
      <c r="S19" s="1"/>
      <c r="T19" s="1"/>
      <c r="U19" s="1"/>
      <c r="V19" s="1"/>
      <c r="W19" s="1"/>
      <c r="X19" s="1"/>
    </row>
    <row r="20" spans="1:24" ht="39.9" customHeight="1">
      <c r="A20" s="633" t="s">
        <v>371</v>
      </c>
      <c r="B20" s="587"/>
      <c r="C20" s="588"/>
      <c r="D20" s="1504"/>
      <c r="E20" s="1484"/>
      <c r="F20" s="1506"/>
      <c r="G20" s="1509"/>
      <c r="H20" s="1510"/>
      <c r="I20" s="1506"/>
      <c r="J20" s="591" t="s">
        <v>146</v>
      </c>
      <c r="K20" s="591" t="s">
        <v>147</v>
      </c>
      <c r="L20" s="1509"/>
      <c r="M20" s="1512"/>
      <c r="N20" s="1510"/>
      <c r="O20" s="1484"/>
      <c r="P20" s="10"/>
      <c r="Q20" s="10"/>
      <c r="R20" s="10"/>
      <c r="S20" s="1"/>
      <c r="T20" s="1"/>
      <c r="U20" s="1"/>
      <c r="V20" s="1"/>
      <c r="W20" s="1"/>
      <c r="X20" s="1"/>
    </row>
    <row r="21" spans="1:24" ht="30" customHeight="1">
      <c r="A21" s="633" t="s">
        <v>372</v>
      </c>
      <c r="B21" s="569"/>
      <c r="C21" s="570"/>
      <c r="D21" s="528"/>
      <c r="E21" s="603"/>
      <c r="F21" s="596"/>
      <c r="G21" s="1472"/>
      <c r="H21" s="1474"/>
      <c r="I21" s="608"/>
      <c r="J21" s="603"/>
      <c r="K21" s="603"/>
      <c r="L21" s="1493"/>
      <c r="M21" s="1494"/>
      <c r="N21" s="1495"/>
      <c r="O21" s="576"/>
      <c r="P21" s="10"/>
      <c r="Q21" s="10"/>
      <c r="R21" s="10"/>
      <c r="S21" s="1"/>
      <c r="T21" s="1"/>
      <c r="U21" s="1"/>
      <c r="V21" s="1"/>
      <c r="W21" s="1"/>
      <c r="X21" s="1"/>
    </row>
  </sheetData>
  <mergeCells count="36">
    <mergeCell ref="J19:K19"/>
    <mergeCell ref="L19:N20"/>
    <mergeCell ref="O19:O20"/>
    <mergeCell ref="G21:H21"/>
    <mergeCell ref="L21:N21"/>
    <mergeCell ref="O14:O15"/>
    <mergeCell ref="P14:Q15"/>
    <mergeCell ref="H16:I16"/>
    <mergeCell ref="J16:K16"/>
    <mergeCell ref="P16:Q16"/>
    <mergeCell ref="D19:D20"/>
    <mergeCell ref="E19:E20"/>
    <mergeCell ref="F19:F20"/>
    <mergeCell ref="G19:H20"/>
    <mergeCell ref="I19:I20"/>
    <mergeCell ref="M11:N11"/>
    <mergeCell ref="D14:D15"/>
    <mergeCell ref="E14:E15"/>
    <mergeCell ref="F14:F15"/>
    <mergeCell ref="G14:G15"/>
    <mergeCell ref="H14:I15"/>
    <mergeCell ref="J14:K15"/>
    <mergeCell ref="L14:L15"/>
    <mergeCell ref="M14:N14"/>
    <mergeCell ref="Q8:S8"/>
    <mergeCell ref="T8:T9"/>
    <mergeCell ref="U8:U9"/>
    <mergeCell ref="V8:V9"/>
    <mergeCell ref="M9:N9"/>
    <mergeCell ref="O8:O9"/>
    <mergeCell ref="M10:N10"/>
    <mergeCell ref="E8:E9"/>
    <mergeCell ref="G8:G9"/>
    <mergeCell ref="H8:H9"/>
    <mergeCell ref="L8:L9"/>
    <mergeCell ref="M8:N8"/>
  </mergeCells>
  <phoneticPr fontId="1"/>
  <printOptions horizontalCentered="1"/>
  <pageMargins left="0.23622047244094491" right="0.62992125984251968" top="0.74803149606299213" bottom="0.74803149606299213" header="0.78740157480314965" footer="0.31496062992125984"/>
  <pageSetup paperSize="8" scale="55" orientation="landscape" r:id="rId1"/>
  <headerFooter>
    <oddHeader>&amp;R&amp;"HGｺﾞｼｯｸM,ﾒﾃﾞｨｳﾑ"　</oddHead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AF26"/>
  <sheetViews>
    <sheetView zoomScale="55" zoomScaleNormal="55" workbookViewId="0">
      <selection activeCell="F28" sqref="F28"/>
    </sheetView>
  </sheetViews>
  <sheetFormatPr defaultColWidth="9" defaultRowHeight="30" customHeight="1"/>
  <cols>
    <col min="1" max="1" width="5.6640625" style="467" customWidth="1"/>
    <col min="2" max="2" width="17.6640625" style="467" customWidth="1"/>
    <col min="3" max="3" width="10.6640625" style="467" customWidth="1"/>
    <col min="4" max="4" width="4.6640625" customWidth="1"/>
    <col min="5" max="5" width="5.6640625" customWidth="1"/>
    <col min="6" max="6" width="42.6640625" customWidth="1"/>
    <col min="7" max="9" width="14.6640625" customWidth="1"/>
    <col min="10" max="10" width="43.6640625" customWidth="1"/>
    <col min="11" max="12" width="12.6640625" customWidth="1"/>
    <col min="13" max="14" width="18.6640625" customWidth="1"/>
    <col min="15" max="15" width="21.6640625" customWidth="1"/>
    <col min="16" max="16" width="10.6640625" customWidth="1"/>
    <col min="17" max="17" width="14.109375" customWidth="1"/>
    <col min="18" max="19" width="7.6640625" customWidth="1"/>
    <col min="20" max="23" width="10.6640625" customWidth="1"/>
    <col min="24" max="24" width="12.109375" customWidth="1"/>
    <col min="25" max="25" width="15.88671875" customWidth="1"/>
    <col min="26" max="26" width="12.6640625" customWidth="1"/>
    <col min="27" max="27" width="16.6640625" customWidth="1"/>
    <col min="28" max="28" width="14.109375" customWidth="1"/>
    <col min="29" max="29" width="12.77734375" customWidth="1"/>
    <col min="30" max="30" width="13.109375" customWidth="1"/>
  </cols>
  <sheetData>
    <row r="1" spans="1:32" s="467" customFormat="1" ht="30" customHeight="1">
      <c r="A1" s="618" t="s">
        <v>373</v>
      </c>
      <c r="B1" s="618" t="s">
        <v>1</v>
      </c>
      <c r="C1" s="618" t="s">
        <v>2</v>
      </c>
      <c r="D1" s="618" t="s">
        <v>3</v>
      </c>
      <c r="E1" s="618" t="s">
        <v>4</v>
      </c>
      <c r="F1" s="618" t="s">
        <v>5</v>
      </c>
      <c r="G1" s="618" t="s">
        <v>6</v>
      </c>
      <c r="H1" s="618" t="s">
        <v>7</v>
      </c>
      <c r="I1" s="618" t="s">
        <v>8</v>
      </c>
      <c r="J1" s="618" t="s">
        <v>9</v>
      </c>
      <c r="K1" s="618" t="s">
        <v>10</v>
      </c>
      <c r="L1" s="618" t="s">
        <v>11</v>
      </c>
      <c r="M1" s="618" t="s">
        <v>12</v>
      </c>
      <c r="N1" s="618" t="s">
        <v>13</v>
      </c>
      <c r="O1" s="618" t="s">
        <v>14</v>
      </c>
      <c r="P1" s="618" t="s">
        <v>15</v>
      </c>
      <c r="Q1" s="618" t="s">
        <v>16</v>
      </c>
      <c r="R1" s="618" t="s">
        <v>17</v>
      </c>
      <c r="S1" s="618" t="s">
        <v>18</v>
      </c>
      <c r="T1" s="618" t="s">
        <v>19</v>
      </c>
      <c r="U1" s="618" t="s">
        <v>20</v>
      </c>
      <c r="V1" s="618" t="s">
        <v>311</v>
      </c>
      <c r="W1" s="618" t="s">
        <v>374</v>
      </c>
      <c r="X1" s="618" t="s">
        <v>375</v>
      </c>
      <c r="Y1" s="618" t="s">
        <v>376</v>
      </c>
      <c r="Z1" s="618" t="s">
        <v>377</v>
      </c>
      <c r="AA1" s="618" t="s">
        <v>378</v>
      </c>
      <c r="AB1" s="618" t="s">
        <v>379</v>
      </c>
      <c r="AC1" s="618" t="s">
        <v>380</v>
      </c>
      <c r="AD1" s="618" t="s">
        <v>381</v>
      </c>
      <c r="AE1" s="619" t="s">
        <v>382</v>
      </c>
    </row>
    <row r="2" spans="1:32" ht="30" customHeight="1">
      <c r="A2" s="618" t="str">
        <f>TT!A2</f>
        <v>000_H2</v>
      </c>
      <c r="B2" s="22" t="s">
        <v>313</v>
      </c>
      <c r="C2" s="8"/>
      <c r="D2" s="17"/>
      <c r="E2" s="13"/>
      <c r="F2" s="4"/>
      <c r="G2" s="3"/>
      <c r="H2" s="3"/>
      <c r="I2" s="5"/>
      <c r="J2" s="23"/>
      <c r="K2" s="23"/>
      <c r="L2" s="5"/>
      <c r="M2" s="2"/>
      <c r="N2" s="26"/>
      <c r="O2" s="2"/>
      <c r="P2" s="2"/>
      <c r="Q2" s="2"/>
      <c r="R2" s="2"/>
      <c r="S2" s="2"/>
      <c r="T2" s="2"/>
      <c r="U2" s="2"/>
      <c r="V2" s="2"/>
      <c r="W2" s="2"/>
      <c r="X2" s="2"/>
      <c r="Y2" s="5"/>
      <c r="Z2" s="26"/>
      <c r="AA2" s="23"/>
      <c r="AB2" s="94"/>
      <c r="AC2" s="648"/>
      <c r="AD2" s="451"/>
      <c r="AE2" s="20" t="s">
        <v>25</v>
      </c>
    </row>
    <row r="3" spans="1:32" ht="30" customHeight="1">
      <c r="A3" s="618"/>
    </row>
    <row r="4" spans="1:32" ht="30" customHeight="1">
      <c r="A4" s="618" t="s">
        <v>383</v>
      </c>
      <c r="B4" s="8"/>
      <c r="C4" s="8"/>
      <c r="D4" s="97" t="s">
        <v>384</v>
      </c>
      <c r="E4" s="20"/>
      <c r="F4" s="478"/>
      <c r="G4" s="468"/>
      <c r="W4" s="469"/>
      <c r="X4" s="469"/>
      <c r="Y4" s="469"/>
      <c r="AA4" s="469"/>
    </row>
    <row r="5" spans="1:32" ht="30" customHeight="1">
      <c r="A5" s="618" t="s">
        <v>385</v>
      </c>
      <c r="B5" s="8"/>
      <c r="C5" s="8"/>
      <c r="D5" s="20"/>
      <c r="E5" s="20"/>
      <c r="F5" s="470" t="s">
        <v>3182</v>
      </c>
      <c r="G5" s="468"/>
      <c r="W5" s="469"/>
      <c r="X5" s="469"/>
      <c r="Y5" s="469"/>
      <c r="AA5" s="469"/>
    </row>
    <row r="6" spans="1:32" ht="30" customHeight="1">
      <c r="A6" s="618" t="s">
        <v>386</v>
      </c>
      <c r="B6" s="8"/>
      <c r="C6" s="8"/>
      <c r="D6" s="20"/>
      <c r="E6" s="20"/>
      <c r="F6" s="620" t="s">
        <v>106</v>
      </c>
      <c r="G6" s="468"/>
      <c r="W6" s="469"/>
      <c r="X6" s="469"/>
      <c r="Y6" s="469"/>
      <c r="AA6" s="469"/>
    </row>
    <row r="7" spans="1:32" ht="30" customHeight="1">
      <c r="A7" s="618" t="s">
        <v>387</v>
      </c>
      <c r="B7" s="621"/>
      <c r="C7" s="621"/>
      <c r="D7" s="20" t="s">
        <v>388</v>
      </c>
      <c r="E7" s="20"/>
      <c r="F7" s="455"/>
      <c r="G7" s="100"/>
      <c r="H7" s="20"/>
      <c r="K7" s="27" t="s">
        <v>389</v>
      </c>
      <c r="L7" s="649"/>
      <c r="W7" s="469"/>
      <c r="X7" s="469"/>
      <c r="Y7" s="469"/>
      <c r="AA7" s="469"/>
    </row>
    <row r="8" spans="1:32" ht="39.9" customHeight="1">
      <c r="A8" s="618" t="s">
        <v>390</v>
      </c>
      <c r="B8" s="262" t="s">
        <v>28</v>
      </c>
      <c r="C8" s="71" t="s">
        <v>29</v>
      </c>
      <c r="D8" s="284" t="s">
        <v>129</v>
      </c>
      <c r="E8" s="103" t="s">
        <v>130</v>
      </c>
      <c r="F8" s="35" t="s">
        <v>391</v>
      </c>
      <c r="G8" s="24"/>
      <c r="H8" s="24"/>
      <c r="I8" s="36"/>
      <c r="J8" s="428" t="s">
        <v>392</v>
      </c>
      <c r="K8" s="101" t="s">
        <v>393</v>
      </c>
      <c r="L8" s="28"/>
      <c r="M8" s="423" t="s">
        <v>135</v>
      </c>
      <c r="N8" s="424"/>
      <c r="O8" s="424" t="s">
        <v>136</v>
      </c>
      <c r="P8" s="416" t="s">
        <v>141</v>
      </c>
      <c r="Q8" s="433" t="s">
        <v>394</v>
      </c>
      <c r="R8" s="1536" t="s">
        <v>395</v>
      </c>
      <c r="S8" s="1537"/>
      <c r="T8" s="29" t="s">
        <v>327</v>
      </c>
      <c r="U8" s="30" t="s">
        <v>396</v>
      </c>
      <c r="V8" s="30"/>
      <c r="W8" s="87"/>
      <c r="X8" s="432" t="s">
        <v>137</v>
      </c>
      <c r="Y8" s="432" t="s">
        <v>397</v>
      </c>
      <c r="Z8" s="1449" t="s">
        <v>398</v>
      </c>
      <c r="AA8" s="1449" t="s">
        <v>399</v>
      </c>
      <c r="AB8" s="416" t="s">
        <v>138</v>
      </c>
      <c r="AC8" s="416" t="s">
        <v>400</v>
      </c>
      <c r="AD8" s="416" t="s">
        <v>140</v>
      </c>
      <c r="AE8" s="90"/>
    </row>
    <row r="9" spans="1:32" s="473" customFormat="1" ht="39.9" customHeight="1">
      <c r="A9" s="618" t="s">
        <v>401</v>
      </c>
      <c r="B9" s="72"/>
      <c r="C9" s="37"/>
      <c r="D9" s="49"/>
      <c r="E9" s="104" t="s">
        <v>143</v>
      </c>
      <c r="F9" s="428" t="s">
        <v>402</v>
      </c>
      <c r="G9" s="35" t="s">
        <v>403</v>
      </c>
      <c r="H9" s="47"/>
      <c r="I9" s="36"/>
      <c r="J9" s="120" t="s">
        <v>145</v>
      </c>
      <c r="K9" s="480" t="s">
        <v>146</v>
      </c>
      <c r="L9" s="481" t="s">
        <v>147</v>
      </c>
      <c r="M9" s="83"/>
      <c r="N9" s="84"/>
      <c r="O9" s="339" t="s">
        <v>404</v>
      </c>
      <c r="P9" s="49" t="s">
        <v>153</v>
      </c>
      <c r="Q9" s="105" t="s">
        <v>405</v>
      </c>
      <c r="R9" s="1538"/>
      <c r="S9" s="1539"/>
      <c r="T9" s="50"/>
      <c r="U9" s="375" t="s">
        <v>335</v>
      </c>
      <c r="V9" s="375" t="s">
        <v>336</v>
      </c>
      <c r="W9" s="375" t="s">
        <v>337</v>
      </c>
      <c r="X9" s="82" t="s">
        <v>149</v>
      </c>
      <c r="Y9" s="82" t="s">
        <v>406</v>
      </c>
      <c r="Z9" s="1450"/>
      <c r="AA9" s="1450"/>
      <c r="AB9" s="49" t="s">
        <v>150</v>
      </c>
      <c r="AC9" s="49" t="s">
        <v>407</v>
      </c>
      <c r="AD9" s="427" t="s">
        <v>152</v>
      </c>
      <c r="AE9" s="89"/>
    </row>
    <row r="10" spans="1:32" ht="69.900000000000006" customHeight="1">
      <c r="A10" s="618" t="s">
        <v>408</v>
      </c>
      <c r="B10" s="457"/>
      <c r="C10" s="458"/>
      <c r="D10" s="461"/>
      <c r="E10" s="650"/>
      <c r="F10" s="651"/>
      <c r="G10" s="1441"/>
      <c r="H10" s="1243"/>
      <c r="I10" s="1244"/>
      <c r="J10" s="651"/>
      <c r="K10" s="472"/>
      <c r="L10" s="472"/>
      <c r="M10" s="1431"/>
      <c r="N10" s="1433"/>
      <c r="O10" s="631"/>
      <c r="P10" s="472"/>
      <c r="Q10" s="472"/>
      <c r="R10" s="1465"/>
      <c r="S10" s="1467"/>
      <c r="T10" s="461" t="str">
        <f>IF(Q10=DataInputRule!$F$80,9,IF(R10=DataInputRule!$G$80,4.5,IF(AND(ISBLANK(U10),ISBLANK(V10),ISBLANK(W10)),"",SUM(U10:W10))))</f>
        <v/>
      </c>
      <c r="U10" s="472"/>
      <c r="V10" s="472"/>
      <c r="W10" s="472"/>
      <c r="X10" s="472"/>
      <c r="Y10" s="472"/>
      <c r="Z10" s="472"/>
      <c r="AA10" s="472"/>
      <c r="AB10" s="472"/>
      <c r="AC10" s="472"/>
      <c r="AD10" s="472"/>
      <c r="AE10" s="90"/>
      <c r="AF10" s="1"/>
    </row>
    <row r="11" spans="1:32" ht="69.900000000000006" customHeight="1">
      <c r="A11" s="618" t="s">
        <v>413</v>
      </c>
      <c r="B11" s="457"/>
      <c r="C11" s="458"/>
      <c r="D11" s="461"/>
      <c r="E11" s="650"/>
      <c r="F11" s="651"/>
      <c r="G11" s="1441"/>
      <c r="H11" s="1243"/>
      <c r="I11" s="1244"/>
      <c r="J11" s="651"/>
      <c r="K11" s="472"/>
      <c r="L11" s="472"/>
      <c r="M11" s="1431"/>
      <c r="N11" s="1433"/>
      <c r="O11" s="631"/>
      <c r="P11" s="472"/>
      <c r="Q11" s="472"/>
      <c r="R11" s="1465"/>
      <c r="S11" s="1467"/>
      <c r="T11" s="461" t="str">
        <f>IF(Q11=DataInputRule!$F$80,9,IF(R11=DataInputRule!$G$80,4.5,IF(AND(ISBLANK(U11),ISBLANK(V11),ISBLANK(W11)),"",SUM(U11:W11))))</f>
        <v/>
      </c>
      <c r="U11" s="472"/>
      <c r="V11" s="472"/>
      <c r="W11" s="472"/>
      <c r="X11" s="472"/>
      <c r="Y11" s="472"/>
      <c r="Z11" s="472"/>
      <c r="AA11" s="472"/>
      <c r="AB11" s="472"/>
      <c r="AC11" s="472"/>
      <c r="AD11" s="472"/>
      <c r="AE11" s="90"/>
      <c r="AF11" s="1"/>
    </row>
    <row r="12" spans="1:32" ht="30" customHeight="1">
      <c r="A12" s="618"/>
    </row>
    <row r="13" spans="1:32" s="473" customFormat="1" ht="30" customHeight="1">
      <c r="A13" s="618" t="s">
        <v>532</v>
      </c>
      <c r="B13" s="477"/>
      <c r="C13" s="477"/>
      <c r="D13" s="18" t="s">
        <v>533</v>
      </c>
      <c r="E13" s="18"/>
      <c r="F13" s="18"/>
      <c r="G13" s="18"/>
      <c r="H13" s="18"/>
      <c r="I13" s="18"/>
      <c r="J13" s="478"/>
      <c r="K13" s="27" t="s">
        <v>358</v>
      </c>
      <c r="L13" s="485"/>
      <c r="M13" s="478"/>
      <c r="N13" s="478"/>
      <c r="O13" s="478"/>
    </row>
    <row r="14" spans="1:32" ht="39.9" customHeight="1">
      <c r="A14" s="618" t="s">
        <v>534</v>
      </c>
      <c r="B14" s="262" t="s">
        <v>28</v>
      </c>
      <c r="C14" s="71" t="s">
        <v>29</v>
      </c>
      <c r="D14" s="1453" t="s">
        <v>129</v>
      </c>
      <c r="E14" s="1449" t="s">
        <v>189</v>
      </c>
      <c r="F14" s="1455" t="s">
        <v>190</v>
      </c>
      <c r="G14" s="1449" t="s">
        <v>191</v>
      </c>
      <c r="H14" s="1457" t="s">
        <v>275</v>
      </c>
      <c r="I14" s="1282"/>
      <c r="J14" s="1383" t="s">
        <v>193</v>
      </c>
      <c r="K14" s="1540" t="s">
        <v>535</v>
      </c>
      <c r="L14" s="1541"/>
      <c r="M14" s="1462" t="s">
        <v>195</v>
      </c>
      <c r="N14" s="1463"/>
      <c r="O14" s="1449" t="s">
        <v>196</v>
      </c>
      <c r="P14" s="1513" t="s">
        <v>197</v>
      </c>
      <c r="Q14" s="1514"/>
      <c r="R14" s="53"/>
      <c r="S14" s="53"/>
    </row>
    <row r="15" spans="1:32" ht="39.9" customHeight="1">
      <c r="A15" s="618" t="s">
        <v>536</v>
      </c>
      <c r="B15" s="263"/>
      <c r="C15" s="37"/>
      <c r="D15" s="1454"/>
      <c r="E15" s="1450"/>
      <c r="F15" s="1456"/>
      <c r="G15" s="1450"/>
      <c r="H15" s="1458"/>
      <c r="I15" s="1459"/>
      <c r="J15" s="1384"/>
      <c r="K15" s="1542"/>
      <c r="L15" s="1543"/>
      <c r="M15" s="338" t="s">
        <v>199</v>
      </c>
      <c r="N15" s="338" t="s">
        <v>200</v>
      </c>
      <c r="O15" s="1450"/>
      <c r="P15" s="1515"/>
      <c r="Q15" s="1284"/>
      <c r="R15" s="53"/>
      <c r="S15" s="53"/>
    </row>
    <row r="16" spans="1:32" ht="30" customHeight="1">
      <c r="A16" s="618" t="s">
        <v>537</v>
      </c>
      <c r="B16" s="486"/>
      <c r="C16" s="458"/>
      <c r="D16" s="461"/>
      <c r="E16" s="487"/>
      <c r="F16" s="482"/>
      <c r="G16" s="487"/>
      <c r="H16" s="1436"/>
      <c r="I16" s="1440"/>
      <c r="J16" s="482"/>
      <c r="K16" s="1436"/>
      <c r="L16" s="1440"/>
      <c r="M16" s="420"/>
      <c r="N16" s="420"/>
      <c r="O16" s="489"/>
      <c r="P16" s="1436"/>
      <c r="Q16" s="1440"/>
      <c r="R16" s="652"/>
      <c r="S16" s="652"/>
    </row>
    <row r="17" spans="1:30" ht="30" customHeight="1">
      <c r="A17" s="618"/>
    </row>
    <row r="18" spans="1:30" s="473" customFormat="1" ht="30" customHeight="1">
      <c r="A18" s="618" t="s">
        <v>547</v>
      </c>
      <c r="B18" s="477"/>
      <c r="C18" s="477"/>
      <c r="D18" s="18" t="s">
        <v>548</v>
      </c>
      <c r="E18" s="18"/>
      <c r="F18" s="18"/>
      <c r="G18" s="18"/>
      <c r="H18" s="18"/>
      <c r="I18" s="18"/>
      <c r="J18" s="18"/>
      <c r="K18" s="27" t="s">
        <v>369</v>
      </c>
      <c r="L18" s="485"/>
      <c r="M18" s="18"/>
      <c r="N18" s="18"/>
      <c r="O18" s="18"/>
      <c r="P18" s="10"/>
      <c r="Q18" s="10"/>
      <c r="R18" s="10"/>
      <c r="S18" s="10"/>
      <c r="T18" s="10"/>
      <c r="U18" s="10"/>
      <c r="V18" s="10"/>
      <c r="W18" s="10"/>
      <c r="X18" s="10"/>
      <c r="Y18" s="10"/>
      <c r="Z18" s="10"/>
      <c r="AA18" s="10"/>
      <c r="AB18" s="10"/>
      <c r="AC18" s="10"/>
      <c r="AD18" s="10"/>
    </row>
    <row r="19" spans="1:30" ht="39.9" customHeight="1">
      <c r="A19" s="618" t="s">
        <v>549</v>
      </c>
      <c r="B19" s="262" t="s">
        <v>28</v>
      </c>
      <c r="C19" s="71" t="s">
        <v>29</v>
      </c>
      <c r="D19" s="1453" t="s">
        <v>129</v>
      </c>
      <c r="E19" s="1449" t="s">
        <v>189</v>
      </c>
      <c r="F19" s="1455" t="s">
        <v>219</v>
      </c>
      <c r="G19" s="1455" t="s">
        <v>220</v>
      </c>
      <c r="H19" s="1457" t="s">
        <v>221</v>
      </c>
      <c r="I19" s="1281"/>
      <c r="J19" s="1282"/>
      <c r="K19" s="1462" t="s">
        <v>222</v>
      </c>
      <c r="L19" s="1463"/>
      <c r="M19" s="1457" t="s">
        <v>223</v>
      </c>
      <c r="N19" s="1281"/>
      <c r="O19" s="1282"/>
      <c r="P19" s="1462" t="s">
        <v>224</v>
      </c>
      <c r="Q19" s="1463"/>
      <c r="R19" s="10"/>
      <c r="S19" s="10"/>
      <c r="W19" s="1"/>
      <c r="X19" s="1"/>
      <c r="Y19" s="1"/>
      <c r="Z19" s="1"/>
      <c r="AA19" s="1"/>
      <c r="AB19" s="1"/>
      <c r="AC19" s="1"/>
      <c r="AD19" s="1"/>
    </row>
    <row r="20" spans="1:30" ht="39.9" customHeight="1">
      <c r="A20" s="618" t="s">
        <v>550</v>
      </c>
      <c r="B20" s="263"/>
      <c r="C20" s="37"/>
      <c r="D20" s="1454"/>
      <c r="E20" s="1450"/>
      <c r="F20" s="1456"/>
      <c r="G20" s="1456"/>
      <c r="H20" s="1458"/>
      <c r="I20" s="1464"/>
      <c r="J20" s="1459"/>
      <c r="K20" s="480" t="s">
        <v>146</v>
      </c>
      <c r="L20" s="481" t="s">
        <v>147</v>
      </c>
      <c r="M20" s="1458"/>
      <c r="N20" s="1464"/>
      <c r="O20" s="1459"/>
      <c r="P20" s="1462"/>
      <c r="Q20" s="1463"/>
      <c r="R20" s="10"/>
      <c r="S20" s="10"/>
      <c r="W20" s="1"/>
      <c r="X20" s="1"/>
      <c r="Y20" s="1"/>
      <c r="Z20" s="1"/>
      <c r="AA20" s="1"/>
      <c r="AB20" s="1"/>
      <c r="AC20" s="1"/>
      <c r="AD20" s="1"/>
    </row>
    <row r="21" spans="1:30" ht="30" customHeight="1">
      <c r="A21" s="618" t="s">
        <v>551</v>
      </c>
      <c r="B21" s="486"/>
      <c r="C21" s="458"/>
      <c r="D21" s="461"/>
      <c r="E21" s="487"/>
      <c r="F21" s="482"/>
      <c r="G21" s="491"/>
      <c r="H21" s="1441"/>
      <c r="I21" s="1243"/>
      <c r="J21" s="1244"/>
      <c r="K21" s="472"/>
      <c r="L21" s="472"/>
      <c r="M21" s="1436"/>
      <c r="N21" s="1439"/>
      <c r="O21" s="1440"/>
      <c r="P21" s="1465"/>
      <c r="Q21" s="1467"/>
      <c r="R21" s="10"/>
      <c r="S21" s="10"/>
      <c r="W21" s="1"/>
      <c r="X21" s="1"/>
      <c r="Y21" s="1"/>
      <c r="Z21" s="1"/>
      <c r="AA21" s="1"/>
      <c r="AB21" s="1"/>
      <c r="AC21" s="1"/>
      <c r="AD21" s="1"/>
    </row>
    <row r="22" spans="1:30" ht="30" customHeight="1">
      <c r="A22" s="618"/>
    </row>
    <row r="23" spans="1:30" s="70" customFormat="1" ht="30" customHeight="1" collapsed="1">
      <c r="A23" s="618" t="s">
        <v>552</v>
      </c>
      <c r="B23" s="77"/>
      <c r="C23" s="78"/>
      <c r="D23" s="18" t="s">
        <v>3291</v>
      </c>
      <c r="E23" s="10"/>
      <c r="G23" s="10"/>
      <c r="H23" s="10"/>
      <c r="I23" s="10"/>
      <c r="Y23" s="11"/>
      <c r="Z23" s="11"/>
    </row>
    <row r="24" spans="1:30" s="70" customFormat="1" ht="30" customHeight="1">
      <c r="A24" s="618" t="s">
        <v>553</v>
      </c>
      <c r="B24" s="74" t="s">
        <v>28</v>
      </c>
      <c r="C24" s="34" t="s">
        <v>29</v>
      </c>
      <c r="E24" s="616"/>
      <c r="F24" s="51"/>
      <c r="I24" s="616"/>
      <c r="J24" s="1546" t="s">
        <v>554</v>
      </c>
      <c r="K24" s="1547"/>
      <c r="L24" s="1547"/>
      <c r="M24" s="1547"/>
      <c r="N24" s="1547"/>
      <c r="O24" s="1548"/>
    </row>
    <row r="25" spans="1:30" s="70" customFormat="1" ht="60" customHeight="1">
      <c r="A25" s="618" t="s">
        <v>555</v>
      </c>
      <c r="B25" s="653"/>
      <c r="C25" s="654"/>
      <c r="E25" s="1544"/>
      <c r="F25" s="1544"/>
      <c r="G25" s="1544"/>
      <c r="H25" s="1544"/>
      <c r="J25" s="1545"/>
      <c r="K25" s="1310"/>
      <c r="L25" s="1310"/>
      <c r="M25" s="1310"/>
      <c r="N25" s="1310"/>
      <c r="O25" s="1311"/>
    </row>
    <row r="26" spans="1:30" ht="30" customHeight="1">
      <c r="A26" s="618"/>
    </row>
  </sheetData>
  <mergeCells count="36">
    <mergeCell ref="E25:H25"/>
    <mergeCell ref="J25:O25"/>
    <mergeCell ref="M19:O20"/>
    <mergeCell ref="P19:Q20"/>
    <mergeCell ref="H21:J21"/>
    <mergeCell ref="M21:O21"/>
    <mergeCell ref="P21:Q21"/>
    <mergeCell ref="J24:O24"/>
    <mergeCell ref="K19:L19"/>
    <mergeCell ref="H16:I16"/>
    <mergeCell ref="K16:L16"/>
    <mergeCell ref="P16:Q16"/>
    <mergeCell ref="D19:D20"/>
    <mergeCell ref="E19:E20"/>
    <mergeCell ref="F19:F20"/>
    <mergeCell ref="G19:G20"/>
    <mergeCell ref="H19:J20"/>
    <mergeCell ref="G11:I11"/>
    <mergeCell ref="M11:N11"/>
    <mergeCell ref="R11:S11"/>
    <mergeCell ref="D14:D15"/>
    <mergeCell ref="E14:E15"/>
    <mergeCell ref="F14:F15"/>
    <mergeCell ref="G14:G15"/>
    <mergeCell ref="H14:I15"/>
    <mergeCell ref="J14:J15"/>
    <mergeCell ref="K14:L15"/>
    <mergeCell ref="M14:N14"/>
    <mergeCell ref="O14:O15"/>
    <mergeCell ref="P14:Q15"/>
    <mergeCell ref="R8:S9"/>
    <mergeCell ref="Z8:Z9"/>
    <mergeCell ref="AA8:AA9"/>
    <mergeCell ref="G10:I10"/>
    <mergeCell ref="M10:N10"/>
    <mergeCell ref="R10:S10"/>
  </mergeCells>
  <phoneticPr fontId="1"/>
  <printOptions horizontalCentered="1"/>
  <pageMargins left="0.23622047244094491" right="0.31496062992125984" top="0.74803149606299213" bottom="0.74803149606299213" header="0.78740157480314965" footer="0.31496062992125984"/>
  <pageSetup paperSize="8" scale="53" orientation="landscape"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1:AF71"/>
  <sheetViews>
    <sheetView zoomScale="55" zoomScaleNormal="55" workbookViewId="0"/>
  </sheetViews>
  <sheetFormatPr defaultColWidth="9" defaultRowHeight="30" customHeight="1"/>
  <cols>
    <col min="1" max="1" width="5.6640625" style="544" customWidth="1"/>
    <col min="2" max="2" width="17.6640625" style="544" customWidth="1"/>
    <col min="3" max="3" width="10.6640625" style="544" customWidth="1"/>
    <col min="4" max="4" width="4.6640625" style="511" customWidth="1"/>
    <col min="5" max="5" width="5.6640625" style="511" customWidth="1"/>
    <col min="6" max="6" width="42.6640625" style="511" customWidth="1"/>
    <col min="7" max="9" width="14.6640625" style="511" customWidth="1"/>
    <col min="10" max="10" width="43.6640625" style="511" customWidth="1"/>
    <col min="11" max="12" width="12.6640625" style="511" customWidth="1"/>
    <col min="13" max="14" width="18.6640625" style="511" customWidth="1"/>
    <col min="15" max="15" width="21.6640625" style="511" customWidth="1"/>
    <col min="16" max="16" width="10.6640625" style="511" customWidth="1"/>
    <col min="17" max="17" width="14.109375" style="511" customWidth="1"/>
    <col min="18" max="19" width="7.6640625" style="511" customWidth="1"/>
    <col min="20" max="20" width="10.6640625" style="511" customWidth="1"/>
    <col min="21" max="23" width="14.6640625" style="511" customWidth="1"/>
    <col min="24" max="24" width="12.109375" style="511" customWidth="1"/>
    <col min="25" max="25" width="15.88671875" style="511" customWidth="1"/>
    <col min="26" max="26" width="12.6640625" style="511" customWidth="1"/>
    <col min="27" max="27" width="16.6640625" style="511" customWidth="1"/>
    <col min="28" max="28" width="14.109375" style="511" customWidth="1"/>
    <col min="29" max="29" width="12.6640625" style="511" customWidth="1"/>
    <col min="30" max="30" width="13.109375" style="511" customWidth="1"/>
    <col min="31" max="16384" width="9" style="511"/>
  </cols>
  <sheetData>
    <row r="1" spans="1:32" s="544" customFormat="1" ht="30" customHeight="1">
      <c r="A1" s="633" t="s">
        <v>373</v>
      </c>
      <c r="B1" s="633" t="s">
        <v>1</v>
      </c>
      <c r="C1" s="633" t="s">
        <v>2</v>
      </c>
      <c r="D1" s="633" t="s">
        <v>3</v>
      </c>
      <c r="E1" s="633" t="s">
        <v>4</v>
      </c>
      <c r="F1" s="633" t="s">
        <v>5</v>
      </c>
      <c r="G1" s="633" t="s">
        <v>6</v>
      </c>
      <c r="H1" s="633" t="s">
        <v>7</v>
      </c>
      <c r="I1" s="633" t="s">
        <v>8</v>
      </c>
      <c r="J1" s="633" t="s">
        <v>9</v>
      </c>
      <c r="K1" s="633" t="s">
        <v>10</v>
      </c>
      <c r="L1" s="633" t="s">
        <v>11</v>
      </c>
      <c r="M1" s="633" t="s">
        <v>12</v>
      </c>
      <c r="N1" s="633" t="s">
        <v>13</v>
      </c>
      <c r="O1" s="633" t="s">
        <v>14</v>
      </c>
      <c r="P1" s="633" t="s">
        <v>15</v>
      </c>
      <c r="Q1" s="633" t="s">
        <v>16</v>
      </c>
      <c r="R1" s="633" t="s">
        <v>17</v>
      </c>
      <c r="S1" s="633" t="s">
        <v>18</v>
      </c>
      <c r="T1" s="633" t="s">
        <v>19</v>
      </c>
      <c r="U1" s="633" t="s">
        <v>20</v>
      </c>
      <c r="V1" s="633" t="s">
        <v>311</v>
      </c>
      <c r="W1" s="633" t="s">
        <v>374</v>
      </c>
      <c r="X1" s="633" t="s">
        <v>375</v>
      </c>
      <c r="Y1" s="633" t="s">
        <v>376</v>
      </c>
      <c r="Z1" s="633" t="s">
        <v>377</v>
      </c>
      <c r="AA1" s="633" t="s">
        <v>378</v>
      </c>
      <c r="AB1" s="633" t="s">
        <v>379</v>
      </c>
      <c r="AC1" s="633" t="s">
        <v>380</v>
      </c>
      <c r="AD1" s="633" t="s">
        <v>381</v>
      </c>
      <c r="AE1" s="634" t="s">
        <v>382</v>
      </c>
    </row>
    <row r="2" spans="1:32" ht="30" customHeight="1">
      <c r="A2" s="633" t="str">
        <f>TT!A2</f>
        <v>000_H2</v>
      </c>
      <c r="B2" s="495" t="s">
        <v>3185</v>
      </c>
      <c r="C2" s="573"/>
      <c r="D2" s="497"/>
      <c r="E2" s="635"/>
      <c r="F2" s="499"/>
      <c r="G2" s="500"/>
      <c r="H2" s="500"/>
      <c r="I2" s="503"/>
      <c r="J2" s="534"/>
      <c r="K2" s="502"/>
      <c r="L2" s="503"/>
      <c r="M2" s="498"/>
      <c r="N2" s="498"/>
      <c r="O2" s="498"/>
      <c r="P2" s="498"/>
      <c r="Q2" s="498"/>
      <c r="R2" s="498"/>
      <c r="S2" s="498"/>
      <c r="T2" s="498"/>
      <c r="U2" s="498"/>
      <c r="V2" s="498"/>
      <c r="W2" s="498"/>
      <c r="X2" s="498"/>
      <c r="Y2" s="503"/>
      <c r="Z2" s="498"/>
      <c r="AA2" s="503"/>
      <c r="AB2" s="507"/>
      <c r="AC2" s="533"/>
      <c r="AD2" s="525"/>
      <c r="AE2" s="510" t="s">
        <v>3188</v>
      </c>
      <c r="AF2" s="510"/>
    </row>
    <row r="3" spans="1:32" ht="30" customHeight="1">
      <c r="A3" s="633"/>
      <c r="D3" s="510"/>
      <c r="E3" s="510"/>
      <c r="F3" s="510"/>
      <c r="G3" s="510"/>
      <c r="H3" s="510"/>
    </row>
    <row r="4" spans="1:32" ht="30" customHeight="1">
      <c r="A4" s="633" t="s">
        <v>383</v>
      </c>
      <c r="B4" s="573"/>
      <c r="C4" s="573"/>
      <c r="D4" s="545" t="s">
        <v>3292</v>
      </c>
      <c r="E4" s="510"/>
      <c r="F4" s="551"/>
      <c r="G4" s="547"/>
      <c r="H4" s="510"/>
      <c r="W4" s="549"/>
      <c r="X4" s="549"/>
      <c r="Y4" s="549"/>
      <c r="AA4" s="549"/>
    </row>
    <row r="5" spans="1:32" ht="30" customHeight="1">
      <c r="A5" s="633" t="s">
        <v>385</v>
      </c>
      <c r="B5" s="573"/>
      <c r="C5" s="573"/>
      <c r="D5" s="510"/>
      <c r="E5" s="510"/>
      <c r="F5" s="541" t="s">
        <v>3182</v>
      </c>
      <c r="G5" s="547"/>
      <c r="H5" s="510"/>
      <c r="W5" s="549"/>
      <c r="X5" s="549"/>
      <c r="Y5" s="549"/>
      <c r="AA5" s="549"/>
    </row>
    <row r="6" spans="1:32" ht="30" customHeight="1">
      <c r="A6" s="633" t="s">
        <v>386</v>
      </c>
      <c r="B6" s="573"/>
      <c r="C6" s="573"/>
      <c r="D6" s="510"/>
      <c r="E6" s="510"/>
      <c r="F6" s="551" t="s">
        <v>3222</v>
      </c>
      <c r="G6" s="547"/>
      <c r="H6" s="510"/>
      <c r="W6" s="549"/>
      <c r="X6" s="549"/>
      <c r="Y6" s="549"/>
      <c r="AA6" s="549"/>
    </row>
    <row r="7" spans="1:32" ht="30" customHeight="1">
      <c r="A7" s="633" t="s">
        <v>387</v>
      </c>
      <c r="B7" s="655"/>
      <c r="C7" s="655"/>
      <c r="D7" s="510" t="s">
        <v>3293</v>
      </c>
      <c r="E7" s="510"/>
      <c r="F7" s="510"/>
      <c r="G7" s="638"/>
      <c r="H7" s="510"/>
      <c r="K7" s="553" t="s">
        <v>3294</v>
      </c>
      <c r="L7" s="646"/>
      <c r="W7" s="549"/>
      <c r="X7" s="549"/>
      <c r="Y7" s="549"/>
      <c r="AA7" s="549"/>
    </row>
    <row r="8" spans="1:32" ht="56.25" customHeight="1">
      <c r="A8" s="633" t="s">
        <v>390</v>
      </c>
      <c r="B8" s="578" t="s">
        <v>3189</v>
      </c>
      <c r="C8" s="579" t="s">
        <v>3226</v>
      </c>
      <c r="D8" s="580" t="s">
        <v>741</v>
      </c>
      <c r="E8" s="1487" t="s">
        <v>3233</v>
      </c>
      <c r="F8" s="656" t="s">
        <v>3295</v>
      </c>
      <c r="G8" s="657"/>
      <c r="H8" s="657"/>
      <c r="I8" s="658"/>
      <c r="J8" s="1483" t="s">
        <v>3296</v>
      </c>
      <c r="K8" s="1499" t="s">
        <v>3297</v>
      </c>
      <c r="L8" s="1549"/>
      <c r="M8" s="1528" t="s">
        <v>3238</v>
      </c>
      <c r="N8" s="1529"/>
      <c r="O8" s="659" t="s">
        <v>2963</v>
      </c>
      <c r="P8" s="1483" t="s">
        <v>2964</v>
      </c>
      <c r="Q8" s="1483" t="s">
        <v>3298</v>
      </c>
      <c r="R8" s="1528" t="s">
        <v>3033</v>
      </c>
      <c r="S8" s="1552"/>
      <c r="T8" s="640" t="s">
        <v>3281</v>
      </c>
      <c r="U8" s="1555" t="s">
        <v>3299</v>
      </c>
      <c r="V8" s="1555"/>
      <c r="W8" s="1556"/>
      <c r="X8" s="1501" t="s">
        <v>3300</v>
      </c>
      <c r="Y8" s="1501" t="s">
        <v>3034</v>
      </c>
      <c r="Z8" s="1483" t="s">
        <v>3035</v>
      </c>
      <c r="AA8" s="1481" t="s">
        <v>3301</v>
      </c>
      <c r="AB8" s="1483" t="s">
        <v>3240</v>
      </c>
      <c r="AC8" s="1483" t="s">
        <v>3302</v>
      </c>
      <c r="AD8" s="1483" t="s">
        <v>3242</v>
      </c>
      <c r="AE8" s="660"/>
    </row>
    <row r="9" spans="1:32" s="560" customFormat="1" ht="56.25" customHeight="1">
      <c r="A9" s="633" t="s">
        <v>401</v>
      </c>
      <c r="B9" s="587"/>
      <c r="C9" s="588"/>
      <c r="D9" s="661"/>
      <c r="E9" s="1488"/>
      <c r="F9" s="662" t="s">
        <v>3196</v>
      </c>
      <c r="G9" s="656" t="s">
        <v>44</v>
      </c>
      <c r="H9" s="563"/>
      <c r="I9" s="658"/>
      <c r="J9" s="1484"/>
      <c r="K9" s="591" t="s">
        <v>146</v>
      </c>
      <c r="L9" s="591" t="s">
        <v>147</v>
      </c>
      <c r="M9" s="1530"/>
      <c r="N9" s="1531"/>
      <c r="O9" s="663" t="s">
        <v>404</v>
      </c>
      <c r="P9" s="1484"/>
      <c r="Q9" s="1484"/>
      <c r="R9" s="1553"/>
      <c r="S9" s="1554"/>
      <c r="T9" s="664"/>
      <c r="U9" s="528" t="s">
        <v>3303</v>
      </c>
      <c r="V9" s="643" t="s">
        <v>3285</v>
      </c>
      <c r="W9" s="528" t="s">
        <v>3286</v>
      </c>
      <c r="X9" s="1502"/>
      <c r="Y9" s="1502"/>
      <c r="Z9" s="1484"/>
      <c r="AA9" s="1482"/>
      <c r="AB9" s="1484"/>
      <c r="AC9" s="1484"/>
      <c r="AD9" s="1484"/>
      <c r="AE9" s="665"/>
    </row>
    <row r="10" spans="1:32" ht="69.900000000000006" customHeight="1">
      <c r="A10" s="633" t="s">
        <v>408</v>
      </c>
      <c r="B10" s="569"/>
      <c r="C10" s="570"/>
      <c r="D10" s="528"/>
      <c r="E10" s="644"/>
      <c r="F10" s="645"/>
      <c r="G10" s="1475"/>
      <c r="H10" s="1476"/>
      <c r="I10" s="1477"/>
      <c r="J10" s="645"/>
      <c r="K10" s="576"/>
      <c r="L10" s="576"/>
      <c r="M10" s="1493"/>
      <c r="N10" s="1495"/>
      <c r="O10" s="666"/>
      <c r="P10" s="576"/>
      <c r="Q10" s="576"/>
      <c r="R10" s="1550"/>
      <c r="S10" s="1551"/>
      <c r="T10" s="528" t="str">
        <f>IF(Q10=DataInputRule!$F$80,9,IF(R10=DataInputRule!$G$80,4.5,IF(AND(ISBLANK(U10),ISBLANK(V10),ISBLANK(W10)),"",SUM(U10:W10))))</f>
        <v/>
      </c>
      <c r="U10" s="576"/>
      <c r="V10" s="576"/>
      <c r="W10" s="576"/>
      <c r="X10" s="576"/>
      <c r="Y10" s="576"/>
      <c r="Z10" s="576"/>
      <c r="AA10" s="576"/>
      <c r="AB10" s="576"/>
      <c r="AC10" s="576"/>
      <c r="AD10" s="576"/>
      <c r="AE10" s="660"/>
      <c r="AF10" s="515"/>
    </row>
    <row r="11" spans="1:32" ht="69.900000000000006" customHeight="1">
      <c r="A11" s="633" t="s">
        <v>413</v>
      </c>
      <c r="B11" s="569"/>
      <c r="C11" s="570"/>
      <c r="D11" s="528"/>
      <c r="E11" s="644"/>
      <c r="F11" s="645"/>
      <c r="G11" s="1475"/>
      <c r="H11" s="1476"/>
      <c r="I11" s="1477"/>
      <c r="J11" s="645"/>
      <c r="K11" s="576"/>
      <c r="L11" s="576"/>
      <c r="M11" s="1493"/>
      <c r="N11" s="1495"/>
      <c r="O11" s="666"/>
      <c r="P11" s="576"/>
      <c r="Q11" s="576"/>
      <c r="R11" s="1550"/>
      <c r="S11" s="1551"/>
      <c r="T11" s="528" t="str">
        <f>IF(Q11=DataInputRule!$F$80,9,IF(R11=DataInputRule!$G$80,4.5,IF(AND(ISBLANK(U11),ISBLANK(V11),ISBLANK(W11)),"",SUM(U11:W11))))</f>
        <v/>
      </c>
      <c r="U11" s="576"/>
      <c r="V11" s="576"/>
      <c r="W11" s="576"/>
      <c r="X11" s="576"/>
      <c r="Y11" s="576"/>
      <c r="Z11" s="576"/>
      <c r="AA11" s="576"/>
      <c r="AB11" s="576"/>
      <c r="AC11" s="576"/>
      <c r="AD11" s="576"/>
      <c r="AE11" s="660"/>
      <c r="AF11" s="515"/>
    </row>
    <row r="12" spans="1:32" ht="30" customHeight="1">
      <c r="A12" s="633"/>
      <c r="D12" s="510"/>
      <c r="E12" s="510"/>
      <c r="F12" s="510"/>
      <c r="G12" s="510"/>
      <c r="H12" s="510"/>
    </row>
    <row r="13" spans="1:32" s="560" customFormat="1" ht="30" customHeight="1">
      <c r="A13" s="633" t="s">
        <v>532</v>
      </c>
      <c r="B13" s="574"/>
      <c r="C13" s="574"/>
      <c r="D13" s="551" t="s">
        <v>3304</v>
      </c>
      <c r="E13" s="551"/>
      <c r="F13" s="551"/>
      <c r="G13" s="551"/>
      <c r="H13" s="551"/>
      <c r="I13" s="551"/>
      <c r="J13" s="551"/>
      <c r="K13" s="601" t="s">
        <v>2955</v>
      </c>
      <c r="L13" s="576"/>
      <c r="M13" s="551"/>
      <c r="N13" s="551"/>
      <c r="O13" s="551"/>
    </row>
    <row r="14" spans="1:32" ht="39.9" customHeight="1">
      <c r="A14" s="633" t="s">
        <v>534</v>
      </c>
      <c r="B14" s="578" t="s">
        <v>3189</v>
      </c>
      <c r="C14" s="579" t="s">
        <v>3226</v>
      </c>
      <c r="D14" s="1503" t="s">
        <v>741</v>
      </c>
      <c r="E14" s="1483" t="s">
        <v>3245</v>
      </c>
      <c r="F14" s="1505" t="s">
        <v>3246</v>
      </c>
      <c r="G14" s="1483" t="s">
        <v>3247</v>
      </c>
      <c r="H14" s="1557" t="s">
        <v>3248</v>
      </c>
      <c r="I14" s="1558"/>
      <c r="J14" s="1561" t="s">
        <v>3249</v>
      </c>
      <c r="K14" s="1528" t="s">
        <v>3250</v>
      </c>
      <c r="L14" s="1529"/>
      <c r="M14" s="1499" t="s">
        <v>2967</v>
      </c>
      <c r="N14" s="1500"/>
      <c r="O14" s="1483" t="s">
        <v>3251</v>
      </c>
      <c r="P14" s="1528" t="s">
        <v>3289</v>
      </c>
      <c r="Q14" s="1529"/>
      <c r="R14" s="667"/>
      <c r="S14" s="667"/>
    </row>
    <row r="15" spans="1:32" ht="39.9" customHeight="1">
      <c r="A15" s="633" t="s">
        <v>536</v>
      </c>
      <c r="B15" s="587"/>
      <c r="C15" s="588"/>
      <c r="D15" s="1504"/>
      <c r="E15" s="1484"/>
      <c r="F15" s="1506"/>
      <c r="G15" s="1484"/>
      <c r="H15" s="1559"/>
      <c r="I15" s="1560"/>
      <c r="J15" s="1562"/>
      <c r="K15" s="1530"/>
      <c r="L15" s="1531"/>
      <c r="M15" s="647" t="s">
        <v>3253</v>
      </c>
      <c r="N15" s="647" t="s">
        <v>3254</v>
      </c>
      <c r="O15" s="1484"/>
      <c r="P15" s="1530"/>
      <c r="Q15" s="1531"/>
      <c r="R15" s="667"/>
      <c r="S15" s="667"/>
    </row>
    <row r="16" spans="1:32" ht="30" customHeight="1">
      <c r="A16" s="633" t="s">
        <v>537</v>
      </c>
      <c r="B16" s="569"/>
      <c r="C16" s="570"/>
      <c r="D16" s="528"/>
      <c r="E16" s="603"/>
      <c r="F16" s="596"/>
      <c r="G16" s="603"/>
      <c r="H16" s="1472"/>
      <c r="I16" s="1474"/>
      <c r="J16" s="596"/>
      <c r="K16" s="1472"/>
      <c r="L16" s="1474"/>
      <c r="M16" s="598"/>
      <c r="N16" s="598"/>
      <c r="O16" s="605"/>
      <c r="P16" s="1472"/>
      <c r="Q16" s="1474"/>
      <c r="R16" s="668"/>
      <c r="S16" s="668"/>
    </row>
    <row r="17" spans="1:30" ht="30" customHeight="1">
      <c r="A17" s="633"/>
      <c r="D17" s="510"/>
      <c r="E17" s="510"/>
      <c r="F17" s="510"/>
      <c r="G17" s="510"/>
      <c r="H17" s="510"/>
    </row>
    <row r="18" spans="1:30" s="560" customFormat="1" ht="30" customHeight="1">
      <c r="A18" s="633" t="s">
        <v>547</v>
      </c>
      <c r="B18" s="574"/>
      <c r="C18" s="574"/>
      <c r="D18" s="548" t="s">
        <v>3305</v>
      </c>
      <c r="E18" s="551"/>
      <c r="F18" s="551"/>
      <c r="G18" s="551"/>
      <c r="H18" s="551"/>
      <c r="I18" s="551"/>
      <c r="J18" s="551"/>
      <c r="K18" s="577" t="s">
        <v>3256</v>
      </c>
      <c r="L18" s="576"/>
      <c r="M18" s="551"/>
      <c r="N18" s="551"/>
      <c r="O18" s="551"/>
      <c r="P18" s="548"/>
      <c r="Q18" s="548"/>
      <c r="R18" s="548"/>
      <c r="S18" s="548"/>
      <c r="T18" s="548"/>
      <c r="U18" s="548"/>
      <c r="V18" s="548"/>
      <c r="W18" s="548"/>
      <c r="X18" s="548"/>
      <c r="Y18" s="548"/>
      <c r="Z18" s="548"/>
      <c r="AA18" s="548"/>
      <c r="AB18" s="548"/>
      <c r="AC18" s="548"/>
      <c r="AD18" s="548"/>
    </row>
    <row r="19" spans="1:30" ht="39.9" customHeight="1">
      <c r="A19" s="633" t="s">
        <v>549</v>
      </c>
      <c r="B19" s="578" t="s">
        <v>3189</v>
      </c>
      <c r="C19" s="579" t="s">
        <v>3226</v>
      </c>
      <c r="D19" s="1503" t="s">
        <v>741</v>
      </c>
      <c r="E19" s="1483" t="s">
        <v>3245</v>
      </c>
      <c r="F19" s="1505" t="s">
        <v>3257</v>
      </c>
      <c r="G19" s="1503" t="s">
        <v>3227</v>
      </c>
      <c r="H19" s="1507" t="s">
        <v>3258</v>
      </c>
      <c r="I19" s="1511"/>
      <c r="J19" s="1511"/>
      <c r="K19" s="1499" t="s">
        <v>2968</v>
      </c>
      <c r="L19" s="1549"/>
      <c r="M19" s="1507" t="s">
        <v>3259</v>
      </c>
      <c r="N19" s="1511"/>
      <c r="O19" s="1508"/>
      <c r="P19" s="1528" t="s">
        <v>3260</v>
      </c>
      <c r="Q19" s="1529"/>
      <c r="R19" s="548"/>
      <c r="S19" s="548"/>
      <c r="W19" s="515"/>
      <c r="X19" s="515"/>
      <c r="Y19" s="515"/>
      <c r="Z19" s="515"/>
      <c r="AA19" s="515"/>
      <c r="AB19" s="515"/>
      <c r="AC19" s="515"/>
      <c r="AD19" s="515"/>
    </row>
    <row r="20" spans="1:30" ht="39.9" customHeight="1">
      <c r="A20" s="633" t="s">
        <v>550</v>
      </c>
      <c r="B20" s="587"/>
      <c r="C20" s="588"/>
      <c r="D20" s="1504"/>
      <c r="E20" s="1484"/>
      <c r="F20" s="1506"/>
      <c r="G20" s="1504"/>
      <c r="H20" s="1509"/>
      <c r="I20" s="1512"/>
      <c r="J20" s="1512"/>
      <c r="K20" s="591" t="s">
        <v>146</v>
      </c>
      <c r="L20" s="591" t="s">
        <v>147</v>
      </c>
      <c r="M20" s="1509"/>
      <c r="N20" s="1512"/>
      <c r="O20" s="1510"/>
      <c r="P20" s="1530"/>
      <c r="Q20" s="1531"/>
      <c r="R20" s="548"/>
      <c r="S20" s="548"/>
      <c r="W20" s="515"/>
      <c r="X20" s="515"/>
      <c r="Y20" s="515"/>
      <c r="Z20" s="515"/>
      <c r="AA20" s="515"/>
      <c r="AB20" s="515"/>
      <c r="AC20" s="515"/>
      <c r="AD20" s="515"/>
    </row>
    <row r="21" spans="1:30" ht="30" customHeight="1">
      <c r="A21" s="633" t="s">
        <v>551</v>
      </c>
      <c r="B21" s="569"/>
      <c r="C21" s="570"/>
      <c r="D21" s="528"/>
      <c r="E21" s="603"/>
      <c r="F21" s="596"/>
      <c r="G21" s="607"/>
      <c r="H21" s="1475"/>
      <c r="I21" s="1476"/>
      <c r="J21" s="1477"/>
      <c r="K21" s="603"/>
      <c r="L21" s="603"/>
      <c r="M21" s="1472"/>
      <c r="N21" s="1473"/>
      <c r="O21" s="1474"/>
      <c r="P21" s="1550"/>
      <c r="Q21" s="1551"/>
      <c r="R21" s="548"/>
      <c r="S21" s="548"/>
      <c r="W21" s="515"/>
      <c r="X21" s="515"/>
      <c r="Y21" s="515"/>
      <c r="Z21" s="515"/>
      <c r="AA21" s="515"/>
      <c r="AB21" s="515"/>
      <c r="AC21" s="515"/>
      <c r="AD21" s="515"/>
    </row>
    <row r="22" spans="1:30" ht="30" customHeight="1">
      <c r="A22" s="633"/>
      <c r="D22" s="510"/>
      <c r="E22" s="510"/>
      <c r="F22" s="510"/>
      <c r="G22" s="510"/>
      <c r="H22" s="510"/>
    </row>
    <row r="23" spans="1:30" ht="30" customHeight="1" collapsed="1">
      <c r="A23" s="633" t="s">
        <v>552</v>
      </c>
      <c r="B23" s="669"/>
      <c r="C23" s="557"/>
      <c r="D23" s="551" t="s">
        <v>3306</v>
      </c>
      <c r="E23" s="551"/>
      <c r="F23" s="551"/>
      <c r="G23" s="551"/>
      <c r="H23" s="551"/>
      <c r="I23" s="548"/>
      <c r="J23" s="560"/>
      <c r="K23" s="560"/>
      <c r="L23" s="560"/>
      <c r="M23" s="560"/>
      <c r="N23" s="560"/>
      <c r="O23" s="560"/>
      <c r="Y23" s="549"/>
      <c r="Z23" s="549"/>
    </row>
    <row r="24" spans="1:30" ht="30" customHeight="1">
      <c r="A24" s="633" t="s">
        <v>553</v>
      </c>
      <c r="B24" s="517" t="s">
        <v>3189</v>
      </c>
      <c r="C24" s="518" t="s">
        <v>3226</v>
      </c>
      <c r="D24" s="551"/>
      <c r="E24" s="601"/>
      <c r="F24" s="670"/>
      <c r="G24" s="551"/>
      <c r="H24" s="551"/>
      <c r="I24" s="671"/>
      <c r="J24" s="1567" t="s">
        <v>3307</v>
      </c>
      <c r="K24" s="1568"/>
      <c r="L24" s="1568"/>
      <c r="M24" s="1568"/>
      <c r="N24" s="1568"/>
      <c r="O24" s="1569"/>
    </row>
    <row r="25" spans="1:30" ht="30" customHeight="1">
      <c r="A25" s="633" t="s">
        <v>555</v>
      </c>
      <c r="B25" s="672"/>
      <c r="C25" s="673"/>
      <c r="D25" s="551"/>
      <c r="E25" s="1563"/>
      <c r="F25" s="1563"/>
      <c r="G25" s="1563"/>
      <c r="H25" s="1563"/>
      <c r="I25" s="560"/>
      <c r="J25" s="1564"/>
      <c r="K25" s="1565"/>
      <c r="L25" s="1565"/>
      <c r="M25" s="1565"/>
      <c r="N25" s="1565"/>
      <c r="O25" s="1566"/>
    </row>
    <row r="26" spans="1:30" ht="30" customHeight="1">
      <c r="A26" s="634"/>
      <c r="D26" s="510"/>
      <c r="E26" s="510"/>
      <c r="F26" s="510"/>
      <c r="G26" s="510"/>
      <c r="H26" s="510"/>
    </row>
    <row r="27" spans="1:30" ht="30" customHeight="1">
      <c r="D27" s="510"/>
      <c r="E27" s="510"/>
      <c r="F27" s="510"/>
      <c r="G27" s="510"/>
      <c r="H27" s="510"/>
    </row>
    <row r="28" spans="1:30" ht="30" customHeight="1">
      <c r="D28" s="510"/>
      <c r="E28" s="510"/>
      <c r="F28" s="510"/>
      <c r="G28" s="510"/>
      <c r="H28" s="510"/>
    </row>
    <row r="29" spans="1:30" ht="30" customHeight="1">
      <c r="D29" s="510"/>
      <c r="E29" s="510"/>
      <c r="F29" s="510"/>
      <c r="G29" s="510"/>
      <c r="H29" s="510"/>
    </row>
    <row r="30" spans="1:30" ht="30" customHeight="1">
      <c r="D30" s="510"/>
      <c r="E30" s="510"/>
      <c r="F30" s="510"/>
      <c r="G30" s="510"/>
      <c r="H30" s="510"/>
    </row>
    <row r="31" spans="1:30" ht="30" customHeight="1">
      <c r="D31" s="510"/>
      <c r="E31" s="510"/>
      <c r="F31" s="510"/>
      <c r="G31" s="510"/>
      <c r="H31" s="510"/>
    </row>
    <row r="32" spans="1:30" ht="30" customHeight="1">
      <c r="D32" s="510"/>
      <c r="E32" s="510"/>
      <c r="F32" s="510"/>
      <c r="G32" s="510"/>
      <c r="H32" s="510"/>
    </row>
    <row r="33" spans="4:8" ht="30" customHeight="1">
      <c r="D33" s="510"/>
      <c r="E33" s="510"/>
      <c r="F33" s="510"/>
      <c r="G33" s="510"/>
      <c r="H33" s="510"/>
    </row>
    <row r="34" spans="4:8" ht="30" customHeight="1">
      <c r="D34" s="510"/>
      <c r="E34" s="510"/>
      <c r="F34" s="510"/>
      <c r="G34" s="510"/>
      <c r="H34" s="510"/>
    </row>
    <row r="35" spans="4:8" ht="30" customHeight="1">
      <c r="D35" s="510"/>
      <c r="E35" s="510"/>
      <c r="F35" s="510"/>
      <c r="G35" s="510"/>
      <c r="H35" s="510"/>
    </row>
    <row r="36" spans="4:8" ht="30" customHeight="1">
      <c r="D36" s="510"/>
      <c r="E36" s="510"/>
      <c r="F36" s="510"/>
      <c r="G36" s="510"/>
      <c r="H36" s="510"/>
    </row>
    <row r="37" spans="4:8" ht="30" customHeight="1">
      <c r="D37" s="510"/>
      <c r="E37" s="510"/>
      <c r="F37" s="510"/>
      <c r="G37" s="510"/>
      <c r="H37" s="510"/>
    </row>
    <row r="38" spans="4:8" ht="30" customHeight="1">
      <c r="D38" s="510"/>
      <c r="E38" s="510"/>
      <c r="F38" s="510"/>
      <c r="G38" s="510"/>
      <c r="H38" s="510"/>
    </row>
    <row r="39" spans="4:8" ht="30" customHeight="1">
      <c r="D39" s="510"/>
      <c r="E39" s="510"/>
      <c r="F39" s="510"/>
      <c r="G39" s="510"/>
      <c r="H39" s="510"/>
    </row>
    <row r="40" spans="4:8" ht="30" customHeight="1">
      <c r="D40" s="510"/>
      <c r="E40" s="510"/>
      <c r="F40" s="510"/>
      <c r="G40" s="510"/>
      <c r="H40" s="510"/>
    </row>
    <row r="41" spans="4:8" ht="30" customHeight="1">
      <c r="D41" s="510"/>
      <c r="E41" s="510"/>
      <c r="F41" s="510"/>
      <c r="G41" s="510"/>
      <c r="H41" s="510"/>
    </row>
    <row r="42" spans="4:8" ht="30" customHeight="1">
      <c r="D42" s="510"/>
      <c r="E42" s="510"/>
      <c r="F42" s="510"/>
      <c r="G42" s="510"/>
      <c r="H42" s="510"/>
    </row>
    <row r="43" spans="4:8" ht="30" customHeight="1">
      <c r="D43" s="510"/>
      <c r="E43" s="510"/>
      <c r="F43" s="510"/>
      <c r="G43" s="510"/>
      <c r="H43" s="510"/>
    </row>
    <row r="44" spans="4:8" ht="30" customHeight="1">
      <c r="D44" s="510"/>
      <c r="E44" s="510"/>
      <c r="F44" s="510"/>
      <c r="G44" s="510"/>
      <c r="H44" s="510"/>
    </row>
    <row r="45" spans="4:8" ht="30" customHeight="1">
      <c r="D45" s="510"/>
      <c r="E45" s="510"/>
      <c r="F45" s="510"/>
      <c r="G45" s="510"/>
      <c r="H45" s="510"/>
    </row>
    <row r="46" spans="4:8" ht="30" customHeight="1">
      <c r="D46" s="510"/>
      <c r="E46" s="510"/>
      <c r="F46" s="510"/>
      <c r="G46" s="510"/>
      <c r="H46" s="510"/>
    </row>
    <row r="47" spans="4:8" ht="30" customHeight="1">
      <c r="D47" s="510"/>
      <c r="E47" s="510"/>
      <c r="F47" s="510"/>
      <c r="G47" s="510"/>
      <c r="H47" s="510"/>
    </row>
    <row r="48" spans="4:8" ht="30" customHeight="1">
      <c r="D48" s="510"/>
      <c r="E48" s="510"/>
      <c r="F48" s="510"/>
      <c r="G48" s="510"/>
      <c r="H48" s="510"/>
    </row>
    <row r="49" spans="4:8" ht="30" customHeight="1">
      <c r="D49" s="510"/>
      <c r="E49" s="510"/>
      <c r="F49" s="510"/>
      <c r="G49" s="510"/>
      <c r="H49" s="510"/>
    </row>
    <row r="50" spans="4:8" ht="30" customHeight="1">
      <c r="D50" s="510"/>
      <c r="E50" s="510"/>
      <c r="F50" s="510"/>
      <c r="G50" s="510"/>
      <c r="H50" s="510"/>
    </row>
    <row r="51" spans="4:8" ht="30" customHeight="1">
      <c r="D51" s="510"/>
      <c r="E51" s="510"/>
      <c r="F51" s="510"/>
      <c r="G51" s="510"/>
      <c r="H51" s="510"/>
    </row>
    <row r="52" spans="4:8" ht="30" customHeight="1">
      <c r="D52" s="510"/>
      <c r="E52" s="510"/>
      <c r="F52" s="510"/>
      <c r="G52" s="510"/>
      <c r="H52" s="510"/>
    </row>
    <row r="53" spans="4:8" ht="30" customHeight="1">
      <c r="D53" s="510"/>
      <c r="E53" s="510"/>
      <c r="F53" s="510"/>
      <c r="G53" s="510"/>
      <c r="H53" s="510"/>
    </row>
    <row r="54" spans="4:8" ht="30" customHeight="1">
      <c r="D54" s="510"/>
      <c r="E54" s="510"/>
      <c r="F54" s="510"/>
      <c r="G54" s="510"/>
      <c r="H54" s="510"/>
    </row>
    <row r="55" spans="4:8" ht="30" customHeight="1">
      <c r="D55" s="510"/>
      <c r="E55" s="510"/>
      <c r="F55" s="510"/>
      <c r="G55" s="510"/>
      <c r="H55" s="510"/>
    </row>
    <row r="56" spans="4:8" ht="30" customHeight="1">
      <c r="D56" s="510"/>
      <c r="E56" s="510"/>
      <c r="F56" s="510"/>
      <c r="G56" s="510"/>
      <c r="H56" s="510"/>
    </row>
    <row r="57" spans="4:8" ht="30" customHeight="1">
      <c r="D57" s="510"/>
      <c r="E57" s="510"/>
      <c r="F57" s="510"/>
      <c r="G57" s="510"/>
      <c r="H57" s="510"/>
    </row>
    <row r="58" spans="4:8" ht="30" customHeight="1">
      <c r="D58" s="510"/>
      <c r="E58" s="510"/>
      <c r="F58" s="510"/>
      <c r="G58" s="510"/>
      <c r="H58" s="510"/>
    </row>
    <row r="59" spans="4:8" ht="30" customHeight="1">
      <c r="D59" s="510"/>
      <c r="E59" s="510"/>
      <c r="F59" s="510"/>
      <c r="G59" s="510"/>
      <c r="H59" s="510"/>
    </row>
    <row r="60" spans="4:8" ht="30" customHeight="1">
      <c r="D60" s="510"/>
      <c r="E60" s="510"/>
      <c r="F60" s="510"/>
      <c r="G60" s="510"/>
      <c r="H60" s="510"/>
    </row>
    <row r="61" spans="4:8" ht="30" customHeight="1">
      <c r="D61" s="510"/>
      <c r="E61" s="510"/>
      <c r="F61" s="510"/>
      <c r="G61" s="510"/>
      <c r="H61" s="510"/>
    </row>
    <row r="62" spans="4:8" ht="30" customHeight="1">
      <c r="D62" s="510"/>
      <c r="E62" s="510"/>
      <c r="F62" s="510"/>
      <c r="G62" s="510"/>
      <c r="H62" s="510"/>
    </row>
    <row r="63" spans="4:8" ht="30" customHeight="1">
      <c r="D63" s="510"/>
      <c r="E63" s="510"/>
      <c r="F63" s="510"/>
      <c r="G63" s="510"/>
      <c r="H63" s="510"/>
    </row>
    <row r="64" spans="4:8" ht="30" customHeight="1">
      <c r="D64" s="510"/>
      <c r="E64" s="510"/>
      <c r="F64" s="510"/>
      <c r="G64" s="510"/>
      <c r="H64" s="510"/>
    </row>
    <row r="65" spans="4:8" ht="30" customHeight="1">
      <c r="D65" s="510"/>
      <c r="E65" s="510"/>
      <c r="F65" s="510"/>
      <c r="G65" s="510"/>
      <c r="H65" s="510"/>
    </row>
    <row r="66" spans="4:8" ht="30" customHeight="1">
      <c r="D66" s="510"/>
      <c r="E66" s="510"/>
      <c r="F66" s="510"/>
      <c r="G66" s="510"/>
      <c r="H66" s="510"/>
    </row>
    <row r="67" spans="4:8" ht="30" customHeight="1">
      <c r="D67" s="510"/>
      <c r="E67" s="510"/>
      <c r="F67" s="510"/>
      <c r="G67" s="510"/>
      <c r="H67" s="510"/>
    </row>
    <row r="68" spans="4:8" ht="30" customHeight="1">
      <c r="D68" s="510"/>
      <c r="E68" s="510"/>
      <c r="F68" s="510"/>
      <c r="G68" s="510"/>
      <c r="H68" s="510"/>
    </row>
    <row r="69" spans="4:8" ht="30" customHeight="1">
      <c r="D69" s="510"/>
      <c r="E69" s="510"/>
      <c r="F69" s="510"/>
      <c r="G69" s="510"/>
      <c r="H69" s="510"/>
    </row>
    <row r="70" spans="4:8" ht="30" customHeight="1">
      <c r="D70" s="510"/>
      <c r="E70" s="510"/>
      <c r="F70" s="510"/>
      <c r="G70" s="510"/>
      <c r="H70" s="510"/>
    </row>
    <row r="71" spans="4:8" ht="30" customHeight="1">
      <c r="D71" s="510"/>
      <c r="E71" s="510"/>
      <c r="F71" s="510"/>
      <c r="G71" s="510"/>
      <c r="H71" s="510"/>
    </row>
  </sheetData>
  <mergeCells count="48">
    <mergeCell ref="E25:H25"/>
    <mergeCell ref="J25:O25"/>
    <mergeCell ref="M19:O20"/>
    <mergeCell ref="P19:Q20"/>
    <mergeCell ref="H21:J21"/>
    <mergeCell ref="M21:O21"/>
    <mergeCell ref="P21:Q21"/>
    <mergeCell ref="J24:O24"/>
    <mergeCell ref="K19:L19"/>
    <mergeCell ref="H16:I16"/>
    <mergeCell ref="K16:L16"/>
    <mergeCell ref="P16:Q16"/>
    <mergeCell ref="D19:D20"/>
    <mergeCell ref="E19:E20"/>
    <mergeCell ref="F19:F20"/>
    <mergeCell ref="G19:G20"/>
    <mergeCell ref="H19:J20"/>
    <mergeCell ref="G11:I11"/>
    <mergeCell ref="M11:N11"/>
    <mergeCell ref="R11:S11"/>
    <mergeCell ref="D14:D15"/>
    <mergeCell ref="E14:E15"/>
    <mergeCell ref="F14:F15"/>
    <mergeCell ref="G14:G15"/>
    <mergeCell ref="H14:I15"/>
    <mergeCell ref="J14:J15"/>
    <mergeCell ref="K14:L15"/>
    <mergeCell ref="M14:N14"/>
    <mergeCell ref="O14:O15"/>
    <mergeCell ref="P14:Q15"/>
    <mergeCell ref="AB8:AB9"/>
    <mergeCell ref="AC8:AC9"/>
    <mergeCell ref="AD8:AD9"/>
    <mergeCell ref="G10:I10"/>
    <mergeCell ref="M10:N10"/>
    <mergeCell ref="R10:S10"/>
    <mergeCell ref="R8:S9"/>
    <mergeCell ref="U8:W8"/>
    <mergeCell ref="X8:X9"/>
    <mergeCell ref="Y8:Y9"/>
    <mergeCell ref="Z8:Z9"/>
    <mergeCell ref="AA8:AA9"/>
    <mergeCell ref="Q8:Q9"/>
    <mergeCell ref="E8:E9"/>
    <mergeCell ref="J8:J9"/>
    <mergeCell ref="K8:L8"/>
    <mergeCell ref="M8:N9"/>
    <mergeCell ref="P8:P9"/>
  </mergeCells>
  <phoneticPr fontId="1"/>
  <printOptions horizontalCentered="1"/>
  <pageMargins left="0.23622047244094491" right="0.31496062992125984" top="0.74803149606299213" bottom="0.74803149606299213" header="0.78740157480314965" footer="0.31496062992125984"/>
  <pageSetup paperSize="8" scale="53" orientation="landscape" r:id="rId1"/>
  <headerFooter>
    <oddHeader>&amp;R&amp;"HGｺﾞｼｯｸM,ﾒﾃﾞｨｳﾑ"　　　</oddHead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dimension ref="A1:O11"/>
  <sheetViews>
    <sheetView topLeftCell="K1" zoomScale="85" zoomScaleNormal="85" workbookViewId="0">
      <selection activeCell="T10" sqref="T10"/>
    </sheetView>
  </sheetViews>
  <sheetFormatPr defaultColWidth="9" defaultRowHeight="30" customHeight="1"/>
  <cols>
    <col min="1" max="1" width="5.6640625" style="467" customWidth="1"/>
    <col min="2" max="2" width="17.6640625" style="467" customWidth="1"/>
    <col min="3" max="3" width="10.6640625" style="467" customWidth="1"/>
    <col min="4" max="4" width="4.6640625" customWidth="1"/>
    <col min="5" max="6" width="39.6640625" customWidth="1"/>
    <col min="7" max="7" width="36.6640625" customWidth="1"/>
    <col min="8" max="11" width="42.6640625" customWidth="1"/>
    <col min="12" max="12" width="14.44140625" customWidth="1"/>
    <col min="13" max="13" width="14.33203125" customWidth="1"/>
    <col min="14" max="14" width="14.44140625" customWidth="1"/>
  </cols>
  <sheetData>
    <row r="1" spans="1:15" s="467" customFormat="1" ht="30" customHeight="1">
      <c r="A1" s="618" t="s">
        <v>373</v>
      </c>
      <c r="B1" s="618" t="s">
        <v>1</v>
      </c>
      <c r="C1" s="618" t="s">
        <v>2</v>
      </c>
      <c r="D1" s="618" t="s">
        <v>3</v>
      </c>
      <c r="E1" s="618" t="s">
        <v>4</v>
      </c>
      <c r="F1" s="618" t="s">
        <v>5</v>
      </c>
      <c r="G1" s="618" t="s">
        <v>6</v>
      </c>
      <c r="H1" s="618" t="s">
        <v>7</v>
      </c>
      <c r="I1" s="618" t="s">
        <v>8</v>
      </c>
      <c r="J1" s="618" t="s">
        <v>9</v>
      </c>
      <c r="K1" s="618" t="s">
        <v>10</v>
      </c>
      <c r="L1" s="618" t="s">
        <v>11</v>
      </c>
      <c r="M1" s="618" t="s">
        <v>13</v>
      </c>
      <c r="N1" s="618" t="s">
        <v>14</v>
      </c>
      <c r="O1" s="619" t="s">
        <v>559</v>
      </c>
    </row>
    <row r="2" spans="1:15" ht="30" customHeight="1">
      <c r="A2" s="618" t="str">
        <f>TT!A2</f>
        <v>000_H2</v>
      </c>
      <c r="B2" s="22" t="s">
        <v>22</v>
      </c>
      <c r="C2" s="19"/>
      <c r="D2" s="35"/>
      <c r="E2" s="26"/>
      <c r="F2" s="26"/>
      <c r="G2" s="23"/>
      <c r="H2" s="5"/>
      <c r="I2" s="2"/>
      <c r="J2" s="26"/>
      <c r="K2" s="914"/>
      <c r="L2" s="42"/>
      <c r="M2" s="26"/>
      <c r="N2" s="87"/>
      <c r="O2" s="1" t="s">
        <v>560</v>
      </c>
    </row>
    <row r="3" spans="1:15" ht="39.75" customHeight="1">
      <c r="A3" s="618" t="s">
        <v>1344</v>
      </c>
      <c r="L3" s="915" t="s">
        <v>562</v>
      </c>
      <c r="M3" s="1570"/>
      <c r="N3" s="1278"/>
    </row>
    <row r="4" spans="1:15" ht="39.75" customHeight="1">
      <c r="A4" s="618" t="s">
        <v>3308</v>
      </c>
      <c r="L4" s="456" t="s">
        <v>565</v>
      </c>
      <c r="M4" s="1570"/>
      <c r="N4" s="1278"/>
    </row>
    <row r="5" spans="1:15" ht="39.75" customHeight="1">
      <c r="A5" s="618" t="s">
        <v>3309</v>
      </c>
      <c r="L5" s="461" t="s">
        <v>567</v>
      </c>
      <c r="M5" s="461" t="s">
        <v>568</v>
      </c>
      <c r="N5" s="461" t="s">
        <v>569</v>
      </c>
    </row>
    <row r="6" spans="1:15" ht="79.5" customHeight="1">
      <c r="A6" s="618" t="s">
        <v>3310</v>
      </c>
      <c r="L6" s="918"/>
      <c r="M6" s="918"/>
      <c r="N6" s="918"/>
    </row>
    <row r="7" spans="1:15" s="473" customFormat="1" ht="30" customHeight="1">
      <c r="A7" s="618" t="s">
        <v>571</v>
      </c>
      <c r="B7" s="452"/>
      <c r="C7" s="452"/>
      <c r="D7" s="18" t="s">
        <v>3311</v>
      </c>
      <c r="H7" s="674"/>
      <c r="I7" s="674"/>
      <c r="J7" s="674"/>
      <c r="K7" s="674"/>
      <c r="L7" s="919"/>
      <c r="M7" s="919"/>
      <c r="N7" s="919"/>
    </row>
    <row r="8" spans="1:15" ht="30" customHeight="1">
      <c r="A8" s="618" t="s">
        <v>572</v>
      </c>
      <c r="B8" s="262" t="s">
        <v>28</v>
      </c>
      <c r="C8" s="71" t="s">
        <v>29</v>
      </c>
      <c r="D8" s="284" t="s">
        <v>129</v>
      </c>
      <c r="E8" s="428" t="s">
        <v>573</v>
      </c>
      <c r="F8" s="428" t="s">
        <v>574</v>
      </c>
      <c r="G8" s="421" t="s">
        <v>575</v>
      </c>
      <c r="H8" s="428" t="s">
        <v>576</v>
      </c>
      <c r="I8" s="428" t="s">
        <v>577</v>
      </c>
      <c r="J8" s="428" t="s">
        <v>578</v>
      </c>
      <c r="K8" s="428" t="s">
        <v>579</v>
      </c>
      <c r="L8" s="1457" t="s">
        <v>580</v>
      </c>
      <c r="M8" s="1281"/>
      <c r="N8" s="1282"/>
      <c r="O8" s="675"/>
    </row>
    <row r="9" spans="1:15" ht="30" customHeight="1">
      <c r="A9" s="618" t="s">
        <v>581</v>
      </c>
      <c r="B9" s="72"/>
      <c r="C9" s="37"/>
      <c r="D9" s="427"/>
      <c r="E9" s="429" t="s">
        <v>582</v>
      </c>
      <c r="F9" s="429" t="s">
        <v>583</v>
      </c>
      <c r="G9" s="422" t="s">
        <v>584</v>
      </c>
      <c r="H9" s="429"/>
      <c r="I9" s="422"/>
      <c r="J9" s="422"/>
      <c r="K9" s="422"/>
      <c r="L9" s="1515"/>
      <c r="M9" s="1283"/>
      <c r="N9" s="1284"/>
      <c r="O9" s="675"/>
    </row>
    <row r="10" spans="1:15" ht="69.900000000000006" customHeight="1">
      <c r="A10" s="618" t="s">
        <v>585</v>
      </c>
      <c r="B10" s="676"/>
      <c r="C10" s="677"/>
      <c r="D10" s="461"/>
      <c r="E10" s="678"/>
      <c r="F10" s="678"/>
      <c r="G10" s="651"/>
      <c r="H10" s="678"/>
      <c r="I10" s="651"/>
      <c r="J10" s="651"/>
      <c r="K10" s="651"/>
      <c r="L10" s="1441"/>
      <c r="M10" s="1243"/>
      <c r="N10" s="1244"/>
      <c r="O10" s="675"/>
    </row>
    <row r="11" spans="1:15" ht="69.900000000000006" customHeight="1">
      <c r="A11" s="618" t="s">
        <v>586</v>
      </c>
      <c r="B11" s="676"/>
      <c r="C11" s="677"/>
      <c r="D11" s="461"/>
      <c r="E11" s="678"/>
      <c r="F11" s="678"/>
      <c r="G11" s="651"/>
      <c r="H11" s="678"/>
      <c r="I11" s="651"/>
      <c r="J11" s="651"/>
      <c r="K11" s="651"/>
      <c r="L11" s="1441"/>
      <c r="M11" s="1243"/>
      <c r="N11" s="1244"/>
      <c r="O11" s="675"/>
    </row>
  </sheetData>
  <mergeCells count="6">
    <mergeCell ref="M3:N3"/>
    <mergeCell ref="L8:N8"/>
    <mergeCell ref="L9:N9"/>
    <mergeCell ref="L10:N10"/>
    <mergeCell ref="L11:N11"/>
    <mergeCell ref="M4:N4"/>
  </mergeCells>
  <phoneticPr fontId="1"/>
  <printOptions horizontalCentered="1"/>
  <pageMargins left="0.23622047244094491" right="0.98425196850393704" top="0.74803149606299213" bottom="0.74803149606299213" header="0.78740157480314965" footer="0.31496062992125984"/>
  <pageSetup paperSize="8" scale="55" orientation="landscape"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8"/>
  <dimension ref="A1:O11"/>
  <sheetViews>
    <sheetView zoomScale="55" zoomScaleNormal="55" workbookViewId="0"/>
  </sheetViews>
  <sheetFormatPr defaultColWidth="9" defaultRowHeight="30" customHeight="1"/>
  <cols>
    <col min="1" max="1" width="5.6640625" style="467" customWidth="1"/>
    <col min="2" max="2" width="17.6640625" style="467" customWidth="1"/>
    <col min="3" max="3" width="10.6640625" style="467" customWidth="1"/>
    <col min="4" max="4" width="4.6640625" customWidth="1"/>
    <col min="5" max="6" width="39.6640625" customWidth="1"/>
    <col min="7" max="7" width="36.6640625" customWidth="1"/>
    <col min="8" max="11" width="42.6640625" customWidth="1"/>
    <col min="12" max="14" width="14.44140625" customWidth="1"/>
  </cols>
  <sheetData>
    <row r="1" spans="1:15" s="467" customFormat="1" ht="30" customHeight="1">
      <c r="A1" s="633" t="s">
        <v>373</v>
      </c>
      <c r="B1" s="633" t="s">
        <v>1</v>
      </c>
      <c r="C1" s="633" t="s">
        <v>2</v>
      </c>
      <c r="D1" s="633" t="s">
        <v>3</v>
      </c>
      <c r="E1" s="633" t="s">
        <v>4</v>
      </c>
      <c r="F1" s="633" t="s">
        <v>5</v>
      </c>
      <c r="G1" s="633" t="s">
        <v>6</v>
      </c>
      <c r="H1" s="633" t="s">
        <v>7</v>
      </c>
      <c r="I1" s="633" t="s">
        <v>8</v>
      </c>
      <c r="J1" s="633" t="s">
        <v>9</v>
      </c>
      <c r="K1" s="633" t="s">
        <v>10</v>
      </c>
      <c r="L1" s="633" t="s">
        <v>11</v>
      </c>
      <c r="M1" s="633" t="s">
        <v>13</v>
      </c>
      <c r="N1" s="633" t="s">
        <v>14</v>
      </c>
      <c r="O1" s="619" t="s">
        <v>559</v>
      </c>
    </row>
    <row r="2" spans="1:15" ht="30" customHeight="1">
      <c r="A2" s="633" t="str">
        <f>TT!A2</f>
        <v>000_H2</v>
      </c>
      <c r="B2" s="495" t="s">
        <v>3185</v>
      </c>
      <c r="C2" s="679"/>
      <c r="D2" s="656"/>
      <c r="E2" s="534"/>
      <c r="F2" s="534"/>
      <c r="G2" s="502"/>
      <c r="H2" s="502"/>
      <c r="I2" s="534"/>
      <c r="J2" s="534"/>
      <c r="K2" s="921"/>
      <c r="L2" s="533"/>
      <c r="M2" s="534"/>
      <c r="N2" s="525"/>
      <c r="O2" s="510" t="s">
        <v>3188</v>
      </c>
    </row>
    <row r="3" spans="1:15" ht="39.75" customHeight="1">
      <c r="A3" s="633" t="s">
        <v>1344</v>
      </c>
      <c r="B3" s="679"/>
      <c r="C3" s="679"/>
      <c r="D3" s="510"/>
      <c r="E3" s="510"/>
      <c r="F3" s="510"/>
      <c r="G3" s="510"/>
      <c r="H3" s="510"/>
      <c r="I3" s="510"/>
      <c r="J3" s="510"/>
      <c r="K3" s="510"/>
      <c r="L3" s="924" t="s">
        <v>562</v>
      </c>
      <c r="M3" s="1570"/>
      <c r="N3" s="1278"/>
    </row>
    <row r="4" spans="1:15" ht="39.75" customHeight="1">
      <c r="A4" s="633" t="s">
        <v>3308</v>
      </c>
      <c r="B4" s="679"/>
      <c r="C4" s="679"/>
      <c r="D4" s="510"/>
      <c r="E4" s="510"/>
      <c r="F4" s="510"/>
      <c r="G4" s="510"/>
      <c r="H4" s="510"/>
      <c r="I4" s="510"/>
      <c r="J4" s="510"/>
      <c r="K4" s="510"/>
      <c r="L4" s="520" t="s">
        <v>565</v>
      </c>
      <c r="M4" s="1570"/>
      <c r="N4" s="1278"/>
    </row>
    <row r="5" spans="1:15" ht="39.75" customHeight="1">
      <c r="A5" s="633" t="s">
        <v>3309</v>
      </c>
      <c r="B5" s="679"/>
      <c r="C5" s="679"/>
      <c r="D5" s="510"/>
      <c r="E5" s="510"/>
      <c r="F5" s="510"/>
      <c r="G5" s="510"/>
      <c r="H5" s="510"/>
      <c r="I5" s="510"/>
      <c r="J5" s="510"/>
      <c r="K5" s="510"/>
      <c r="L5" s="528" t="s">
        <v>567</v>
      </c>
      <c r="M5" s="528" t="s">
        <v>568</v>
      </c>
      <c r="N5" s="528" t="s">
        <v>569</v>
      </c>
    </row>
    <row r="6" spans="1:15" ht="79.5" customHeight="1">
      <c r="A6" s="633" t="s">
        <v>3310</v>
      </c>
      <c r="B6" s="679"/>
      <c r="C6" s="679"/>
      <c r="D6" s="510"/>
      <c r="E6" s="510"/>
      <c r="F6" s="510"/>
      <c r="G6" s="510"/>
      <c r="H6" s="510"/>
      <c r="I6" s="510"/>
      <c r="J6" s="510"/>
      <c r="K6" s="510"/>
      <c r="L6" s="918"/>
      <c r="M6" s="918"/>
      <c r="N6" s="918"/>
    </row>
    <row r="7" spans="1:15" s="473" customFormat="1" ht="30" customHeight="1">
      <c r="A7" s="633" t="s">
        <v>571</v>
      </c>
      <c r="B7" s="556"/>
      <c r="C7" s="557"/>
      <c r="D7" s="551" t="s">
        <v>3312</v>
      </c>
      <c r="E7" s="551"/>
      <c r="F7" s="551"/>
      <c r="G7" s="551"/>
      <c r="H7" s="680"/>
      <c r="I7" s="680"/>
      <c r="J7" s="680"/>
      <c r="K7" s="680"/>
      <c r="L7" s="920"/>
      <c r="M7" s="920"/>
      <c r="N7" s="920"/>
    </row>
    <row r="8" spans="1:15" ht="30" customHeight="1">
      <c r="A8" s="633" t="s">
        <v>572</v>
      </c>
      <c r="B8" s="578" t="s">
        <v>3189</v>
      </c>
      <c r="C8" s="579" t="s">
        <v>3226</v>
      </c>
      <c r="D8" s="580" t="s">
        <v>741</v>
      </c>
      <c r="E8" s="662" t="s">
        <v>3313</v>
      </c>
      <c r="F8" s="662" t="s">
        <v>3295</v>
      </c>
      <c r="G8" s="659" t="s">
        <v>3314</v>
      </c>
      <c r="H8" s="662" t="s">
        <v>576</v>
      </c>
      <c r="I8" s="662" t="s">
        <v>577</v>
      </c>
      <c r="J8" s="662" t="s">
        <v>3315</v>
      </c>
      <c r="K8" s="662" t="s">
        <v>579</v>
      </c>
      <c r="L8" s="1507" t="s">
        <v>580</v>
      </c>
      <c r="M8" s="1511"/>
      <c r="N8" s="1508"/>
      <c r="O8" s="675"/>
    </row>
    <row r="9" spans="1:15" ht="30" customHeight="1">
      <c r="A9" s="633" t="s">
        <v>581</v>
      </c>
      <c r="B9" s="587"/>
      <c r="C9" s="588"/>
      <c r="D9" s="589"/>
      <c r="E9" s="641" t="s">
        <v>582</v>
      </c>
      <c r="F9" s="641" t="s">
        <v>583</v>
      </c>
      <c r="G9" s="663" t="s">
        <v>584</v>
      </c>
      <c r="H9" s="641"/>
      <c r="I9" s="663"/>
      <c r="J9" s="663"/>
      <c r="K9" s="663"/>
      <c r="L9" s="1530"/>
      <c r="M9" s="1571"/>
      <c r="N9" s="1531"/>
      <c r="O9" s="675"/>
    </row>
    <row r="10" spans="1:15" ht="69.900000000000006" customHeight="1">
      <c r="A10" s="633" t="s">
        <v>585</v>
      </c>
      <c r="B10" s="569"/>
      <c r="C10" s="681"/>
      <c r="D10" s="528"/>
      <c r="E10" s="682"/>
      <c r="F10" s="682"/>
      <c r="G10" s="645"/>
      <c r="H10" s="682"/>
      <c r="I10" s="645"/>
      <c r="J10" s="645"/>
      <c r="K10" s="645"/>
      <c r="L10" s="1475"/>
      <c r="M10" s="1476"/>
      <c r="N10" s="1477"/>
      <c r="O10" s="675"/>
    </row>
    <row r="11" spans="1:15" ht="69.900000000000006" customHeight="1">
      <c r="A11" s="633" t="s">
        <v>586</v>
      </c>
      <c r="B11" s="569"/>
      <c r="C11" s="681"/>
      <c r="D11" s="528"/>
      <c r="E11" s="682"/>
      <c r="F11" s="682"/>
      <c r="G11" s="645"/>
      <c r="H11" s="682"/>
      <c r="I11" s="645"/>
      <c r="J11" s="645"/>
      <c r="K11" s="645"/>
      <c r="L11" s="1475"/>
      <c r="M11" s="1476"/>
      <c r="N11" s="1477"/>
      <c r="O11" s="675"/>
    </row>
  </sheetData>
  <mergeCells count="6">
    <mergeCell ref="L10:N10"/>
    <mergeCell ref="L11:N11"/>
    <mergeCell ref="L9:N9"/>
    <mergeCell ref="L8:N8"/>
    <mergeCell ref="M3:N3"/>
    <mergeCell ref="M4:N4"/>
  </mergeCells>
  <phoneticPr fontId="1"/>
  <printOptions horizontalCentered="1"/>
  <pageMargins left="0.23622047244094491" right="0.98425196850393704" top="0.74803149606299213" bottom="0.74803149606299213" header="0.78740157480314965" footer="0.31496062992125984"/>
  <pageSetup paperSize="8" scale="55" orientation="landscape" r:id="rId1"/>
  <headerFooter>
    <oddHeader>&amp;R&amp;"HGｺﾞｼｯｸM,ﾒﾃﾞｨｳﾑ"　　　　</oddHead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outlinePr summaryBelow="0" summaryRight="0"/>
  </sheetPr>
  <dimension ref="A1:I68"/>
  <sheetViews>
    <sheetView zoomScale="55" zoomScaleNormal="55" workbookViewId="0"/>
  </sheetViews>
  <sheetFormatPr defaultColWidth="8.6640625" defaultRowHeight="14.4"/>
  <cols>
    <col min="1" max="1" width="9.44140625" style="683" customWidth="1"/>
    <col min="2" max="2" width="17.6640625" style="8" customWidth="1"/>
    <col min="3" max="3" width="10.6640625" style="8" customWidth="1"/>
    <col min="4" max="4" width="4.6640625" style="1" customWidth="1"/>
    <col min="5" max="5" width="60.6640625" style="1" customWidth="1"/>
    <col min="6" max="6" width="130.6640625" style="1" customWidth="1"/>
    <col min="7" max="8" width="103.6640625" style="1" customWidth="1"/>
    <col min="9" max="13" width="5.6640625" style="1" customWidth="1"/>
    <col min="14" max="16384" width="8.6640625" style="1"/>
  </cols>
  <sheetData>
    <row r="1" spans="1:9" s="683" customFormat="1">
      <c r="A1" s="618" t="s">
        <v>373</v>
      </c>
      <c r="B1" s="618" t="s">
        <v>1</v>
      </c>
      <c r="C1" s="618" t="s">
        <v>2</v>
      </c>
      <c r="D1" s="618" t="s">
        <v>3</v>
      </c>
      <c r="E1" s="618" t="s">
        <v>4</v>
      </c>
      <c r="F1" s="618" t="s">
        <v>5</v>
      </c>
      <c r="G1" s="618" t="s">
        <v>6</v>
      </c>
      <c r="H1" s="618" t="s">
        <v>7</v>
      </c>
      <c r="I1" s="683" t="s">
        <v>766</v>
      </c>
    </row>
    <row r="2" spans="1:9" ht="30" customHeight="1">
      <c r="A2" s="618" t="str">
        <f>TT!A2</f>
        <v>000_H2</v>
      </c>
      <c r="B2" s="22" t="s">
        <v>22</v>
      </c>
      <c r="D2" s="17"/>
      <c r="E2" s="2"/>
      <c r="F2" s="2"/>
      <c r="G2" s="94"/>
      <c r="H2" s="6"/>
      <c r="I2" s="1" t="s">
        <v>560</v>
      </c>
    </row>
    <row r="3" spans="1:9" ht="30" customHeight="1">
      <c r="A3" s="618" t="s">
        <v>874</v>
      </c>
      <c r="D3" s="98" t="s">
        <v>875</v>
      </c>
      <c r="E3" s="20"/>
      <c r="F3" s="20"/>
      <c r="G3" s="20"/>
      <c r="H3" s="20"/>
    </row>
    <row r="4" spans="1:9" ht="30" customHeight="1">
      <c r="A4" s="618" t="s">
        <v>876</v>
      </c>
      <c r="B4" s="19"/>
      <c r="C4" s="19"/>
      <c r="D4" s="20" t="s">
        <v>3316</v>
      </c>
      <c r="E4" s="20"/>
      <c r="F4" s="20"/>
      <c r="G4" s="20"/>
      <c r="H4" s="20"/>
    </row>
    <row r="5" spans="1:9" ht="30" customHeight="1">
      <c r="A5" s="618" t="s">
        <v>878</v>
      </c>
      <c r="B5" s="262" t="s">
        <v>28</v>
      </c>
      <c r="C5" s="71" t="s">
        <v>29</v>
      </c>
      <c r="D5" s="284" t="s">
        <v>129</v>
      </c>
      <c r="E5" s="428" t="s">
        <v>879</v>
      </c>
      <c r="F5" s="428" t="s">
        <v>880</v>
      </c>
      <c r="G5" s="423" t="s">
        <v>881</v>
      </c>
      <c r="H5" s="428" t="s">
        <v>882</v>
      </c>
    </row>
    <row r="6" spans="1:9" ht="30" customHeight="1">
      <c r="A6" s="618" t="s">
        <v>883</v>
      </c>
      <c r="B6" s="72"/>
      <c r="C6" s="37"/>
      <c r="D6" s="427"/>
      <c r="E6" s="429"/>
      <c r="F6" s="429"/>
      <c r="G6" s="118"/>
      <c r="H6" s="33"/>
    </row>
    <row r="7" spans="1:9" ht="39.9" customHeight="1">
      <c r="A7" s="618" t="s">
        <v>884</v>
      </c>
      <c r="B7" s="684"/>
      <c r="C7" s="685"/>
      <c r="D7" s="461"/>
      <c r="E7" s="395" t="s">
        <v>885</v>
      </c>
      <c r="F7" s="395" t="s">
        <v>886</v>
      </c>
      <c r="G7" s="686"/>
      <c r="H7" s="686"/>
    </row>
    <row r="8" spans="1:9" ht="39.9" customHeight="1">
      <c r="A8" s="618" t="s">
        <v>887</v>
      </c>
      <c r="B8" s="684"/>
      <c r="C8" s="685"/>
      <c r="D8" s="461"/>
      <c r="E8" s="395" t="s">
        <v>888</v>
      </c>
      <c r="F8" s="395" t="s">
        <v>520</v>
      </c>
      <c r="G8" s="686"/>
      <c r="H8" s="686"/>
    </row>
    <row r="9" spans="1:9" ht="39.9" customHeight="1">
      <c r="A9" s="618" t="s">
        <v>889</v>
      </c>
      <c r="B9" s="684"/>
      <c r="C9" s="685"/>
      <c r="D9" s="461"/>
      <c r="E9" s="395" t="s">
        <v>890</v>
      </c>
      <c r="F9" s="687">
        <v>0.5</v>
      </c>
      <c r="G9" s="686"/>
      <c r="H9" s="686"/>
    </row>
    <row r="10" spans="1:9" ht="39.9" customHeight="1">
      <c r="A10" s="618" t="s">
        <v>891</v>
      </c>
      <c r="B10" s="684"/>
      <c r="C10" s="685"/>
      <c r="D10" s="461"/>
      <c r="E10" s="395" t="s">
        <v>892</v>
      </c>
      <c r="F10" s="395" t="s">
        <v>893</v>
      </c>
      <c r="G10" s="686"/>
      <c r="H10" s="686"/>
    </row>
    <row r="11" spans="1:9" ht="120" customHeight="1">
      <c r="A11" s="618" t="s">
        <v>894</v>
      </c>
      <c r="B11" s="684"/>
      <c r="C11" s="685"/>
      <c r="D11" s="461"/>
      <c r="E11" s="395" t="s">
        <v>895</v>
      </c>
      <c r="F11" s="353" t="s">
        <v>896</v>
      </c>
      <c r="G11" s="686"/>
      <c r="H11" s="688"/>
    </row>
    <row r="12" spans="1:9" ht="120" customHeight="1">
      <c r="A12" s="618" t="s">
        <v>897</v>
      </c>
      <c r="B12" s="684"/>
      <c r="C12" s="685"/>
      <c r="D12" s="461"/>
      <c r="E12" s="395" t="s">
        <v>898</v>
      </c>
      <c r="F12" s="353" t="s">
        <v>899</v>
      </c>
      <c r="G12" s="686"/>
      <c r="H12" s="686"/>
    </row>
    <row r="13" spans="1:9" ht="80.099999999999994" customHeight="1">
      <c r="A13" s="618" t="s">
        <v>900</v>
      </c>
      <c r="B13" s="684"/>
      <c r="C13" s="685"/>
      <c r="D13" s="461"/>
      <c r="E13" s="395" t="s">
        <v>901</v>
      </c>
      <c r="F13" s="395" t="s">
        <v>902</v>
      </c>
      <c r="G13" s="686"/>
      <c r="H13" s="686"/>
    </row>
    <row r="14" spans="1:9" ht="120" customHeight="1">
      <c r="A14" s="618" t="s">
        <v>903</v>
      </c>
      <c r="B14" s="684"/>
      <c r="C14" s="685"/>
      <c r="D14" s="461"/>
      <c r="E14" s="395" t="s">
        <v>904</v>
      </c>
      <c r="F14" s="395" t="s">
        <v>905</v>
      </c>
      <c r="G14" s="686"/>
      <c r="H14" s="686"/>
    </row>
    <row r="15" spans="1:9" ht="80.099999999999994" customHeight="1">
      <c r="A15" s="618" t="s">
        <v>906</v>
      </c>
      <c r="B15" s="684"/>
      <c r="C15" s="685"/>
      <c r="D15" s="461"/>
      <c r="E15" s="395" t="s">
        <v>907</v>
      </c>
      <c r="F15" s="395" t="s">
        <v>908</v>
      </c>
      <c r="G15" s="686"/>
      <c r="H15" s="686"/>
    </row>
    <row r="16" spans="1:9" ht="380.1" customHeight="1">
      <c r="A16" s="618" t="s">
        <v>909</v>
      </c>
      <c r="B16" s="684"/>
      <c r="C16" s="685"/>
      <c r="D16" s="461"/>
      <c r="E16" s="395" t="s">
        <v>910</v>
      </c>
      <c r="F16" s="353" t="s">
        <v>911</v>
      </c>
      <c r="G16" s="686"/>
      <c r="H16" s="686"/>
    </row>
    <row r="17" spans="1:8" ht="39.9" customHeight="1">
      <c r="A17" s="618" t="s">
        <v>912</v>
      </c>
      <c r="B17" s="684"/>
      <c r="C17" s="685"/>
      <c r="D17" s="461"/>
      <c r="E17" s="395" t="s">
        <v>913</v>
      </c>
      <c r="F17" s="395" t="s">
        <v>914</v>
      </c>
      <c r="G17" s="686"/>
      <c r="H17" s="686"/>
    </row>
    <row r="18" spans="1:8" ht="30" customHeight="1">
      <c r="A18" s="618"/>
      <c r="D18" s="20"/>
      <c r="E18" s="20"/>
      <c r="F18" s="20"/>
      <c r="G18" s="20"/>
      <c r="H18" s="20"/>
    </row>
    <row r="19" spans="1:8" ht="30" customHeight="1">
      <c r="A19" s="618" t="s">
        <v>931</v>
      </c>
      <c r="B19" s="19"/>
      <c r="C19" s="19"/>
      <c r="D19" s="20" t="s">
        <v>932</v>
      </c>
      <c r="E19" s="20"/>
      <c r="F19" s="20"/>
      <c r="G19" s="20"/>
      <c r="H19" s="20"/>
    </row>
    <row r="20" spans="1:8" ht="30" customHeight="1">
      <c r="A20" s="618" t="s">
        <v>933</v>
      </c>
      <c r="B20" s="262" t="s">
        <v>28</v>
      </c>
      <c r="C20" s="71" t="s">
        <v>29</v>
      </c>
      <c r="D20" s="284" t="s">
        <v>129</v>
      </c>
      <c r="E20" s="428" t="s">
        <v>879</v>
      </c>
      <c r="F20" s="428" t="s">
        <v>880</v>
      </c>
      <c r="G20" s="41" t="s">
        <v>881</v>
      </c>
      <c r="H20" s="52" t="s">
        <v>882</v>
      </c>
    </row>
    <row r="21" spans="1:8" ht="30" customHeight="1">
      <c r="A21" s="618" t="s">
        <v>934</v>
      </c>
      <c r="B21" s="72"/>
      <c r="C21" s="37"/>
      <c r="D21" s="427"/>
      <c r="E21" s="429"/>
      <c r="F21" s="429"/>
      <c r="G21" s="118"/>
      <c r="H21" s="33"/>
    </row>
    <row r="22" spans="1:8" ht="39.9" customHeight="1">
      <c r="A22" s="618" t="s">
        <v>935</v>
      </c>
      <c r="B22" s="684"/>
      <c r="C22" s="685"/>
      <c r="D22" s="461"/>
      <c r="E22" s="395" t="s">
        <v>885</v>
      </c>
      <c r="F22" s="395" t="s">
        <v>886</v>
      </c>
      <c r="G22" s="686"/>
      <c r="H22" s="686"/>
    </row>
    <row r="23" spans="1:8" ht="120" customHeight="1">
      <c r="A23" s="618" t="s">
        <v>936</v>
      </c>
      <c r="B23" s="684"/>
      <c r="C23" s="685"/>
      <c r="D23" s="461"/>
      <c r="E23" s="395" t="s">
        <v>895</v>
      </c>
      <c r="F23" s="353" t="s">
        <v>937</v>
      </c>
      <c r="G23" s="686"/>
      <c r="H23" s="688"/>
    </row>
    <row r="24" spans="1:8" ht="120" customHeight="1">
      <c r="A24" s="618" t="s">
        <v>938</v>
      </c>
      <c r="B24" s="684"/>
      <c r="C24" s="685"/>
      <c r="D24" s="461"/>
      <c r="E24" s="395" t="s">
        <v>898</v>
      </c>
      <c r="F24" s="353" t="s">
        <v>939</v>
      </c>
      <c r="G24" s="686"/>
      <c r="H24" s="686"/>
    </row>
    <row r="25" spans="1:8" ht="80.099999999999994" customHeight="1">
      <c r="A25" s="618" t="s">
        <v>940</v>
      </c>
      <c r="B25" s="684"/>
      <c r="C25" s="685"/>
      <c r="D25" s="461"/>
      <c r="E25" s="395" t="s">
        <v>901</v>
      </c>
      <c r="F25" s="395" t="s">
        <v>902</v>
      </c>
      <c r="G25" s="686"/>
      <c r="H25" s="686"/>
    </row>
    <row r="26" spans="1:8" ht="120" customHeight="1">
      <c r="A26" s="618" t="s">
        <v>941</v>
      </c>
      <c r="B26" s="684"/>
      <c r="C26" s="685"/>
      <c r="D26" s="461"/>
      <c r="E26" s="395" t="s">
        <v>904</v>
      </c>
      <c r="F26" s="395" t="s">
        <v>905</v>
      </c>
      <c r="G26" s="686"/>
      <c r="H26" s="686"/>
    </row>
    <row r="27" spans="1:8" ht="80.099999999999994" customHeight="1">
      <c r="A27" s="618" t="s">
        <v>942</v>
      </c>
      <c r="B27" s="684"/>
      <c r="C27" s="685"/>
      <c r="D27" s="461"/>
      <c r="E27" s="395" t="s">
        <v>943</v>
      </c>
      <c r="F27" s="395" t="s">
        <v>944</v>
      </c>
      <c r="G27" s="686"/>
      <c r="H27" s="686"/>
    </row>
    <row r="28" spans="1:8" ht="380.1" customHeight="1">
      <c r="A28" s="618" t="s">
        <v>945</v>
      </c>
      <c r="B28" s="684"/>
      <c r="C28" s="685"/>
      <c r="D28" s="461"/>
      <c r="E28" s="395" t="s">
        <v>910</v>
      </c>
      <c r="F28" s="353" t="s">
        <v>946</v>
      </c>
      <c r="G28" s="686"/>
      <c r="H28" s="686"/>
    </row>
    <row r="29" spans="1:8" ht="39.9" customHeight="1">
      <c r="A29" s="618" t="s">
        <v>947</v>
      </c>
      <c r="B29" s="684"/>
      <c r="C29" s="685"/>
      <c r="D29" s="461"/>
      <c r="E29" s="395" t="s">
        <v>913</v>
      </c>
      <c r="F29" s="395" t="s">
        <v>914</v>
      </c>
      <c r="G29" s="686"/>
      <c r="H29" s="686"/>
    </row>
    <row r="30" spans="1:8" ht="30" customHeight="1">
      <c r="A30" s="618"/>
      <c r="D30" s="20"/>
      <c r="E30" s="20"/>
      <c r="F30" s="20"/>
      <c r="G30" s="20"/>
      <c r="H30" s="20"/>
    </row>
    <row r="31" spans="1:8" ht="30" customHeight="1">
      <c r="A31" s="618" t="s">
        <v>948</v>
      </c>
      <c r="B31" s="19"/>
      <c r="C31" s="19"/>
      <c r="D31" s="20" t="s">
        <v>949</v>
      </c>
      <c r="E31" s="20"/>
      <c r="F31" s="20"/>
      <c r="G31" s="20"/>
      <c r="H31" s="20"/>
    </row>
    <row r="32" spans="1:8" ht="30" customHeight="1">
      <c r="A32" s="618" t="s">
        <v>950</v>
      </c>
      <c r="B32" s="262" t="s">
        <v>28</v>
      </c>
      <c r="C32" s="71" t="s">
        <v>29</v>
      </c>
      <c r="D32" s="284" t="s">
        <v>129</v>
      </c>
      <c r="E32" s="428" t="s">
        <v>879</v>
      </c>
      <c r="F32" s="428" t="s">
        <v>880</v>
      </c>
      <c r="G32" s="41" t="s">
        <v>881</v>
      </c>
      <c r="H32" s="52" t="s">
        <v>882</v>
      </c>
    </row>
    <row r="33" spans="1:8" ht="30" customHeight="1">
      <c r="A33" s="618" t="s">
        <v>951</v>
      </c>
      <c r="B33" s="72"/>
      <c r="C33" s="37"/>
      <c r="D33" s="427"/>
      <c r="E33" s="429"/>
      <c r="F33" s="429"/>
      <c r="G33" s="118"/>
      <c r="H33" s="33"/>
    </row>
    <row r="34" spans="1:8" ht="39.9" customHeight="1">
      <c r="A34" s="618" t="s">
        <v>952</v>
      </c>
      <c r="B34" s="684"/>
      <c r="C34" s="685"/>
      <c r="D34" s="461"/>
      <c r="E34" s="395" t="s">
        <v>885</v>
      </c>
      <c r="F34" s="395" t="s">
        <v>886</v>
      </c>
      <c r="G34" s="686"/>
      <c r="H34" s="686"/>
    </row>
    <row r="35" spans="1:8" ht="120" customHeight="1">
      <c r="A35" s="618" t="s">
        <v>953</v>
      </c>
      <c r="B35" s="684"/>
      <c r="C35" s="685"/>
      <c r="D35" s="461"/>
      <c r="E35" s="395" t="s">
        <v>895</v>
      </c>
      <c r="F35" s="353" t="s">
        <v>954</v>
      </c>
      <c r="G35" s="686"/>
      <c r="H35" s="688"/>
    </row>
    <row r="36" spans="1:8" ht="120" customHeight="1">
      <c r="A36" s="618" t="s">
        <v>955</v>
      </c>
      <c r="B36" s="684"/>
      <c r="C36" s="685"/>
      <c r="D36" s="461"/>
      <c r="E36" s="395" t="s">
        <v>898</v>
      </c>
      <c r="F36" s="353" t="s">
        <v>956</v>
      </c>
      <c r="G36" s="686"/>
      <c r="H36" s="686"/>
    </row>
    <row r="37" spans="1:8" ht="80.099999999999994" customHeight="1">
      <c r="A37" s="618" t="s">
        <v>957</v>
      </c>
      <c r="B37" s="684"/>
      <c r="C37" s="685"/>
      <c r="D37" s="461"/>
      <c r="E37" s="395" t="s">
        <v>901</v>
      </c>
      <c r="F37" s="395" t="s">
        <v>902</v>
      </c>
      <c r="G37" s="686"/>
      <c r="H37" s="686"/>
    </row>
    <row r="38" spans="1:8" ht="120" customHeight="1">
      <c r="A38" s="618" t="s">
        <v>958</v>
      </c>
      <c r="B38" s="684"/>
      <c r="C38" s="685"/>
      <c r="D38" s="461"/>
      <c r="E38" s="395" t="s">
        <v>904</v>
      </c>
      <c r="F38" s="395" t="s">
        <v>905</v>
      </c>
      <c r="G38" s="686"/>
      <c r="H38" s="686"/>
    </row>
    <row r="39" spans="1:8" ht="80.099999999999994" customHeight="1">
      <c r="A39" s="618" t="s">
        <v>959</v>
      </c>
      <c r="B39" s="684"/>
      <c r="C39" s="685"/>
      <c r="D39" s="461"/>
      <c r="E39" s="395" t="s">
        <v>943</v>
      </c>
      <c r="F39" s="395" t="s">
        <v>960</v>
      </c>
      <c r="G39" s="686"/>
      <c r="H39" s="686"/>
    </row>
    <row r="40" spans="1:8" ht="380.1" customHeight="1">
      <c r="A40" s="618" t="s">
        <v>961</v>
      </c>
      <c r="B40" s="684"/>
      <c r="C40" s="685"/>
      <c r="D40" s="461"/>
      <c r="E40" s="395" t="s">
        <v>910</v>
      </c>
      <c r="F40" s="353" t="s">
        <v>962</v>
      </c>
      <c r="G40" s="686"/>
      <c r="H40" s="686"/>
    </row>
    <row r="41" spans="1:8" ht="39.9" customHeight="1">
      <c r="A41" s="618" t="s">
        <v>963</v>
      </c>
      <c r="B41" s="684"/>
      <c r="C41" s="685"/>
      <c r="D41" s="461"/>
      <c r="E41" s="395" t="s">
        <v>913</v>
      </c>
      <c r="F41" s="395" t="s">
        <v>914</v>
      </c>
      <c r="G41" s="686"/>
      <c r="H41" s="686"/>
    </row>
    <row r="42" spans="1:8" ht="30" customHeight="1">
      <c r="A42" s="618"/>
      <c r="D42" s="20"/>
      <c r="E42" s="20"/>
      <c r="F42" s="20"/>
      <c r="G42" s="20"/>
      <c r="H42" s="20"/>
    </row>
    <row r="43" spans="1:8" ht="30" customHeight="1">
      <c r="A43" s="618" t="s">
        <v>964</v>
      </c>
      <c r="B43" s="19"/>
      <c r="C43" s="19"/>
      <c r="D43" s="97" t="s">
        <v>965</v>
      </c>
      <c r="E43" s="20"/>
      <c r="F43" s="20"/>
      <c r="G43" s="20"/>
      <c r="H43" s="20"/>
    </row>
    <row r="44" spans="1:8" ht="30" customHeight="1">
      <c r="A44" s="618" t="s">
        <v>966</v>
      </c>
      <c r="B44" s="262" t="s">
        <v>28</v>
      </c>
      <c r="C44" s="71" t="s">
        <v>29</v>
      </c>
      <c r="D44" s="284" t="s">
        <v>129</v>
      </c>
      <c r="E44" s="428" t="s">
        <v>879</v>
      </c>
      <c r="F44" s="428" t="s">
        <v>880</v>
      </c>
      <c r="G44" s="41" t="s">
        <v>881</v>
      </c>
      <c r="H44" s="52" t="s">
        <v>882</v>
      </c>
    </row>
    <row r="45" spans="1:8" ht="30" customHeight="1">
      <c r="A45" s="618" t="s">
        <v>967</v>
      </c>
      <c r="B45" s="72"/>
      <c r="C45" s="37"/>
      <c r="D45" s="427"/>
      <c r="E45" s="429"/>
      <c r="F45" s="429"/>
      <c r="G45" s="33"/>
      <c r="H45" s="33"/>
    </row>
    <row r="46" spans="1:8" ht="39.9" customHeight="1">
      <c r="A46" s="618" t="s">
        <v>968</v>
      </c>
      <c r="B46" s="684"/>
      <c r="C46" s="685"/>
      <c r="D46" s="461"/>
      <c r="E46" s="395" t="s">
        <v>969</v>
      </c>
      <c r="F46" s="395" t="s">
        <v>970</v>
      </c>
      <c r="G46" s="686"/>
      <c r="H46" s="686"/>
    </row>
    <row r="47" spans="1:8" ht="80.099999999999994" customHeight="1">
      <c r="A47" s="618" t="s">
        <v>971</v>
      </c>
      <c r="B47" s="684"/>
      <c r="C47" s="685"/>
      <c r="D47" s="461"/>
      <c r="E47" s="395" t="s">
        <v>972</v>
      </c>
      <c r="F47" s="395" t="s">
        <v>973</v>
      </c>
      <c r="G47" s="686"/>
      <c r="H47" s="686"/>
    </row>
    <row r="48" spans="1:8" ht="39.9" customHeight="1">
      <c r="A48" s="618" t="s">
        <v>974</v>
      </c>
      <c r="B48" s="684"/>
      <c r="C48" s="685"/>
      <c r="D48" s="461"/>
      <c r="E48" s="395" t="s">
        <v>975</v>
      </c>
      <c r="F48" s="687">
        <v>0.5</v>
      </c>
      <c r="G48" s="686"/>
      <c r="H48" s="686"/>
    </row>
    <row r="49" spans="1:8" ht="129.9" customHeight="1">
      <c r="A49" s="618" t="s">
        <v>976</v>
      </c>
      <c r="B49" s="684"/>
      <c r="C49" s="685"/>
      <c r="D49" s="461"/>
      <c r="E49" s="395" t="s">
        <v>135</v>
      </c>
      <c r="F49" s="353" t="s">
        <v>977</v>
      </c>
      <c r="G49" s="686"/>
      <c r="H49" s="686"/>
    </row>
    <row r="50" spans="1:8" ht="129.9" customHeight="1">
      <c r="A50" s="618" t="s">
        <v>978</v>
      </c>
      <c r="B50" s="684"/>
      <c r="C50" s="685"/>
      <c r="D50" s="461"/>
      <c r="E50" s="395" t="s">
        <v>979</v>
      </c>
      <c r="F50" s="353" t="s">
        <v>980</v>
      </c>
      <c r="G50" s="686"/>
      <c r="H50" s="686"/>
    </row>
    <row r="51" spans="1:8" ht="129.9" customHeight="1">
      <c r="A51" s="618" t="s">
        <v>981</v>
      </c>
      <c r="B51" s="684"/>
      <c r="C51" s="685"/>
      <c r="D51" s="461"/>
      <c r="E51" s="395" t="s">
        <v>982</v>
      </c>
      <c r="F51" s="353" t="s">
        <v>983</v>
      </c>
      <c r="G51" s="686"/>
      <c r="H51" s="686"/>
    </row>
    <row r="52" spans="1:8" ht="80.099999999999994" customHeight="1">
      <c r="A52" s="618" t="s">
        <v>984</v>
      </c>
      <c r="B52" s="684"/>
      <c r="C52" s="685"/>
      <c r="D52" s="461"/>
      <c r="E52" s="395" t="s">
        <v>985</v>
      </c>
      <c r="F52" s="395" t="s">
        <v>986</v>
      </c>
      <c r="G52" s="686"/>
      <c r="H52" s="686"/>
    </row>
    <row r="53" spans="1:8" ht="120" customHeight="1">
      <c r="A53" s="618" t="s">
        <v>987</v>
      </c>
      <c r="B53" s="684"/>
      <c r="C53" s="685"/>
      <c r="D53" s="461"/>
      <c r="E53" s="395" t="s">
        <v>988</v>
      </c>
      <c r="F53" s="395" t="s">
        <v>989</v>
      </c>
      <c r="G53" s="686"/>
      <c r="H53" s="686"/>
    </row>
    <row r="54" spans="1:8" ht="380.1" customHeight="1">
      <c r="A54" s="618" t="s">
        <v>990</v>
      </c>
      <c r="B54" s="684"/>
      <c r="C54" s="685"/>
      <c r="D54" s="461"/>
      <c r="E54" s="395" t="s">
        <v>910</v>
      </c>
      <c r="F54" s="353" t="s">
        <v>991</v>
      </c>
      <c r="G54" s="686"/>
      <c r="H54" s="686"/>
    </row>
    <row r="55" spans="1:8" ht="39.9" customHeight="1">
      <c r="A55" s="618" t="s">
        <v>992</v>
      </c>
      <c r="B55" s="684"/>
      <c r="C55" s="685"/>
      <c r="D55" s="461"/>
      <c r="E55" s="395" t="s">
        <v>993</v>
      </c>
      <c r="F55" s="395" t="s">
        <v>994</v>
      </c>
      <c r="G55" s="686"/>
      <c r="H55" s="686"/>
    </row>
    <row r="56" spans="1:8" ht="30" customHeight="1">
      <c r="A56" s="618"/>
      <c r="D56" s="20"/>
      <c r="E56" s="20"/>
      <c r="F56" s="20"/>
      <c r="G56" s="20"/>
      <c r="H56" s="20"/>
    </row>
    <row r="57" spans="1:8" ht="30" customHeight="1">
      <c r="A57" s="618" t="s">
        <v>995</v>
      </c>
      <c r="B57" s="19"/>
      <c r="C57" s="19"/>
      <c r="D57" s="97" t="s">
        <v>996</v>
      </c>
      <c r="E57" s="20"/>
      <c r="F57" s="20"/>
      <c r="G57" s="20"/>
      <c r="H57" s="20"/>
    </row>
    <row r="58" spans="1:8" ht="30" customHeight="1">
      <c r="A58" s="618" t="s">
        <v>997</v>
      </c>
      <c r="B58" s="262" t="s">
        <v>28</v>
      </c>
      <c r="C58" s="71" t="s">
        <v>29</v>
      </c>
      <c r="D58" s="284" t="s">
        <v>129</v>
      </c>
      <c r="E58" s="428" t="s">
        <v>879</v>
      </c>
      <c r="F58" s="428" t="s">
        <v>880</v>
      </c>
      <c r="G58" s="41" t="s">
        <v>881</v>
      </c>
      <c r="H58" s="52" t="s">
        <v>882</v>
      </c>
    </row>
    <row r="59" spans="1:8" ht="30" customHeight="1">
      <c r="A59" s="618" t="s">
        <v>998</v>
      </c>
      <c r="B59" s="72"/>
      <c r="C59" s="37"/>
      <c r="D59" s="427"/>
      <c r="E59" s="33"/>
      <c r="F59" s="33"/>
      <c r="G59" s="33"/>
      <c r="H59" s="33"/>
    </row>
    <row r="60" spans="1:8" ht="39.9" customHeight="1">
      <c r="A60" s="618" t="s">
        <v>999</v>
      </c>
      <c r="B60" s="684"/>
      <c r="C60" s="685"/>
      <c r="D60" s="461"/>
      <c r="E60" s="395" t="s">
        <v>1000</v>
      </c>
      <c r="F60" s="395" t="s">
        <v>886</v>
      </c>
      <c r="G60" s="472"/>
      <c r="H60" s="472"/>
    </row>
    <row r="61" spans="1:8" ht="129.9" customHeight="1">
      <c r="A61" s="618" t="s">
        <v>1001</v>
      </c>
      <c r="B61" s="684"/>
      <c r="C61" s="685"/>
      <c r="D61" s="461"/>
      <c r="E61" s="395" t="s">
        <v>1002</v>
      </c>
      <c r="F61" s="353" t="s">
        <v>1003</v>
      </c>
      <c r="G61" s="472"/>
      <c r="H61" s="472"/>
    </row>
    <row r="62" spans="1:8" ht="129.9" customHeight="1">
      <c r="A62" s="618" t="s">
        <v>1004</v>
      </c>
      <c r="B62" s="684"/>
      <c r="C62" s="685"/>
      <c r="D62" s="461"/>
      <c r="E62" s="395" t="s">
        <v>1005</v>
      </c>
      <c r="F62" s="353" t="s">
        <v>1006</v>
      </c>
      <c r="G62" s="472"/>
      <c r="H62" s="472"/>
    </row>
    <row r="63" spans="1:8" ht="80.099999999999994" customHeight="1">
      <c r="A63" s="618" t="s">
        <v>1007</v>
      </c>
      <c r="B63" s="684"/>
      <c r="C63" s="685"/>
      <c r="D63" s="461"/>
      <c r="E63" s="395" t="s">
        <v>901</v>
      </c>
      <c r="F63" s="395" t="s">
        <v>1008</v>
      </c>
      <c r="G63" s="472"/>
      <c r="H63" s="472"/>
    </row>
    <row r="64" spans="1:8" ht="120" customHeight="1">
      <c r="A64" s="618" t="s">
        <v>1009</v>
      </c>
      <c r="B64" s="684"/>
      <c r="C64" s="685"/>
      <c r="D64" s="461"/>
      <c r="E64" s="395" t="s">
        <v>904</v>
      </c>
      <c r="F64" s="395" t="s">
        <v>905</v>
      </c>
      <c r="G64" s="472"/>
      <c r="H64" s="472"/>
    </row>
    <row r="65" spans="1:8" ht="80.099999999999994" customHeight="1">
      <c r="A65" s="618" t="s">
        <v>1010</v>
      </c>
      <c r="B65" s="684"/>
      <c r="C65" s="685"/>
      <c r="D65" s="461"/>
      <c r="E65" s="395" t="s">
        <v>907</v>
      </c>
      <c r="F65" s="395" t="s">
        <v>908</v>
      </c>
      <c r="G65" s="472"/>
      <c r="H65" s="472"/>
    </row>
    <row r="66" spans="1:8" ht="380.1" customHeight="1">
      <c r="A66" s="618" t="s">
        <v>1011</v>
      </c>
      <c r="B66" s="684"/>
      <c r="C66" s="685"/>
      <c r="D66" s="461"/>
      <c r="E66" s="395" t="s">
        <v>910</v>
      </c>
      <c r="F66" s="353" t="s">
        <v>1012</v>
      </c>
      <c r="G66" s="686"/>
      <c r="H66" s="686"/>
    </row>
    <row r="67" spans="1:8" ht="39.9" customHeight="1">
      <c r="A67" s="618" t="s">
        <v>1013</v>
      </c>
      <c r="B67" s="684"/>
      <c r="C67" s="685"/>
      <c r="D67" s="461"/>
      <c r="E67" s="395" t="s">
        <v>993</v>
      </c>
      <c r="F67" s="395" t="s">
        <v>994</v>
      </c>
      <c r="G67" s="472"/>
      <c r="H67" s="472"/>
    </row>
    <row r="68" spans="1:8" ht="30" customHeight="1">
      <c r="A68" s="683" t="s">
        <v>309</v>
      </c>
    </row>
  </sheetData>
  <phoneticPr fontId="1"/>
  <printOptions horizontalCentered="1"/>
  <pageMargins left="0.23622047244094491" right="0.23622047244094491" top="0.74803149606299213" bottom="0.74803149606299213" header="0.78740157480314965" footer="0.31496062992125984"/>
  <pageSetup paperSize="8" scale="62" fitToHeight="0" orientation="landscape" r:id="rId1"/>
  <headerFooter>
    <oddHeader>&amp;R&amp;"HGｺﾞｼｯｸM,ﾒﾃﾞｨｳﾑ"　　</oddHeader>
  </headerFooter>
  <rowBreaks count="2" manualBreakCount="2">
    <brk id="17" max="16383" man="1"/>
    <brk id="55" max="16383" man="1"/>
  </rowBreaks>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outlinePr summaryBelow="0" summaryRight="0"/>
  </sheetPr>
  <dimension ref="A1:I68"/>
  <sheetViews>
    <sheetView zoomScale="70" zoomScaleNormal="70" workbookViewId="0"/>
  </sheetViews>
  <sheetFormatPr defaultColWidth="8.6640625" defaultRowHeight="16.2"/>
  <cols>
    <col min="1" max="1" width="10.6640625" style="689" customWidth="1"/>
    <col min="2" max="2" width="17.6640625" style="679" customWidth="1"/>
    <col min="3" max="3" width="10.6640625" style="679" customWidth="1"/>
    <col min="4" max="4" width="4.6640625" style="510" customWidth="1"/>
    <col min="5" max="5" width="60.6640625" style="510" customWidth="1"/>
    <col min="6" max="6" width="130.6640625" style="510" customWidth="1"/>
    <col min="7" max="8" width="103.6640625" style="510" customWidth="1"/>
    <col min="9" max="13" width="5.6640625" style="510" customWidth="1"/>
    <col min="14" max="16384" width="8.6640625" style="510"/>
  </cols>
  <sheetData>
    <row r="1" spans="1:9" s="689" customFormat="1">
      <c r="A1" s="633" t="s">
        <v>373</v>
      </c>
      <c r="B1" s="633" t="s">
        <v>1</v>
      </c>
      <c r="C1" s="633" t="s">
        <v>2</v>
      </c>
      <c r="D1" s="633" t="s">
        <v>3</v>
      </c>
      <c r="E1" s="633" t="s">
        <v>4</v>
      </c>
      <c r="F1" s="633" t="s">
        <v>5</v>
      </c>
      <c r="G1" s="633" t="s">
        <v>6</v>
      </c>
      <c r="H1" s="633" t="s">
        <v>7</v>
      </c>
      <c r="I1" s="689" t="s">
        <v>766</v>
      </c>
    </row>
    <row r="2" spans="1:9" ht="30" customHeight="1">
      <c r="A2" s="633" t="str">
        <f>TT!A2</f>
        <v>000_H2</v>
      </c>
      <c r="B2" s="495" t="s">
        <v>3185</v>
      </c>
      <c r="D2" s="497"/>
      <c r="E2" s="534"/>
      <c r="F2" s="534"/>
      <c r="G2" s="507"/>
      <c r="H2" s="525"/>
      <c r="I2" s="510" t="s">
        <v>3188</v>
      </c>
    </row>
    <row r="3" spans="1:9" ht="30" customHeight="1">
      <c r="A3" s="633" t="s">
        <v>874</v>
      </c>
      <c r="D3" s="637" t="s">
        <v>3317</v>
      </c>
    </row>
    <row r="4" spans="1:9" ht="30" customHeight="1">
      <c r="A4" s="633" t="s">
        <v>876</v>
      </c>
      <c r="D4" s="510" t="s">
        <v>3318</v>
      </c>
    </row>
    <row r="5" spans="1:9" ht="30" customHeight="1">
      <c r="A5" s="633" t="s">
        <v>878</v>
      </c>
      <c r="B5" s="578" t="s">
        <v>3189</v>
      </c>
      <c r="C5" s="690" t="s">
        <v>3226</v>
      </c>
      <c r="D5" s="580" t="s">
        <v>741</v>
      </c>
      <c r="E5" s="580" t="s">
        <v>3319</v>
      </c>
      <c r="F5" s="580" t="s">
        <v>3320</v>
      </c>
      <c r="G5" s="691" t="s">
        <v>3321</v>
      </c>
      <c r="H5" s="580" t="s">
        <v>3322</v>
      </c>
    </row>
    <row r="6" spans="1:9" ht="30" customHeight="1">
      <c r="A6" s="633" t="s">
        <v>883</v>
      </c>
      <c r="B6" s="587"/>
      <c r="C6" s="588"/>
      <c r="D6" s="589"/>
      <c r="E6" s="641"/>
      <c r="F6" s="641"/>
      <c r="G6" s="535"/>
      <c r="H6" s="642"/>
    </row>
    <row r="7" spans="1:9" ht="80.099999999999994" customHeight="1">
      <c r="A7" s="633" t="s">
        <v>884</v>
      </c>
      <c r="B7" s="517"/>
      <c r="C7" s="521"/>
      <c r="D7" s="528"/>
      <c r="E7" s="692" t="s">
        <v>3323</v>
      </c>
      <c r="F7" s="692" t="s">
        <v>3122</v>
      </c>
      <c r="G7" s="693"/>
      <c r="H7" s="693"/>
    </row>
    <row r="8" spans="1:9" ht="80.099999999999994" customHeight="1">
      <c r="A8" s="633" t="s">
        <v>887</v>
      </c>
      <c r="B8" s="517"/>
      <c r="C8" s="521"/>
      <c r="D8" s="528"/>
      <c r="E8" s="692" t="s">
        <v>3324</v>
      </c>
      <c r="F8" s="692" t="s">
        <v>3126</v>
      </c>
      <c r="G8" s="693"/>
      <c r="H8" s="693"/>
    </row>
    <row r="9" spans="1:9" ht="80.099999999999994" customHeight="1">
      <c r="A9" s="633" t="s">
        <v>889</v>
      </c>
      <c r="B9" s="517"/>
      <c r="C9" s="521"/>
      <c r="D9" s="528"/>
      <c r="E9" s="692" t="s">
        <v>3325</v>
      </c>
      <c r="F9" s="694">
        <v>0.5</v>
      </c>
      <c r="G9" s="693"/>
      <c r="H9" s="693"/>
    </row>
    <row r="10" spans="1:9" ht="39.9" customHeight="1">
      <c r="A10" s="633" t="s">
        <v>891</v>
      </c>
      <c r="B10" s="517"/>
      <c r="C10" s="521"/>
      <c r="D10" s="528"/>
      <c r="E10" s="692" t="s">
        <v>3326</v>
      </c>
      <c r="F10" s="692" t="s">
        <v>587</v>
      </c>
      <c r="G10" s="693"/>
      <c r="H10" s="693"/>
    </row>
    <row r="11" spans="1:9" ht="129.9" customHeight="1">
      <c r="A11" s="633" t="s">
        <v>894</v>
      </c>
      <c r="B11" s="517"/>
      <c r="C11" s="521"/>
      <c r="D11" s="528"/>
      <c r="E11" s="692" t="s">
        <v>3327</v>
      </c>
      <c r="F11" s="695" t="s">
        <v>3328</v>
      </c>
      <c r="G11" s="693"/>
      <c r="H11" s="696"/>
    </row>
    <row r="12" spans="1:9" ht="129.9" customHeight="1">
      <c r="A12" s="633" t="s">
        <v>897</v>
      </c>
      <c r="B12" s="517"/>
      <c r="C12" s="521"/>
      <c r="D12" s="528"/>
      <c r="E12" s="692" t="s">
        <v>3329</v>
      </c>
      <c r="F12" s="695" t="s">
        <v>3330</v>
      </c>
      <c r="G12" s="693"/>
      <c r="H12" s="693"/>
    </row>
    <row r="13" spans="1:9" ht="80.099999999999994" customHeight="1">
      <c r="A13" s="633" t="s">
        <v>900</v>
      </c>
      <c r="B13" s="517"/>
      <c r="C13" s="521"/>
      <c r="D13" s="528"/>
      <c r="E13" s="692" t="s">
        <v>3331</v>
      </c>
      <c r="F13" s="692" t="s">
        <v>3332</v>
      </c>
      <c r="G13" s="693"/>
      <c r="H13" s="693"/>
    </row>
    <row r="14" spans="1:9" ht="120" customHeight="1">
      <c r="A14" s="633" t="s">
        <v>903</v>
      </c>
      <c r="B14" s="517"/>
      <c r="C14" s="521"/>
      <c r="D14" s="528"/>
      <c r="E14" s="692" t="s">
        <v>3333</v>
      </c>
      <c r="F14" s="692" t="s">
        <v>3334</v>
      </c>
      <c r="G14" s="693"/>
      <c r="H14" s="693"/>
    </row>
    <row r="15" spans="1:9" ht="80.099999999999994" customHeight="1">
      <c r="A15" s="633" t="s">
        <v>906</v>
      </c>
      <c r="B15" s="517"/>
      <c r="C15" s="521"/>
      <c r="D15" s="528"/>
      <c r="E15" s="692" t="s">
        <v>3335</v>
      </c>
      <c r="F15" s="697" t="s">
        <v>3336</v>
      </c>
      <c r="G15" s="693"/>
      <c r="H15" s="693"/>
    </row>
    <row r="16" spans="1:9" ht="408.9" customHeight="1">
      <c r="A16" s="633" t="s">
        <v>909</v>
      </c>
      <c r="B16" s="517"/>
      <c r="C16" s="521"/>
      <c r="D16" s="528"/>
      <c r="E16" s="692" t="s">
        <v>3337</v>
      </c>
      <c r="F16" s="698" t="s">
        <v>3338</v>
      </c>
      <c r="G16" s="693"/>
      <c r="H16" s="693"/>
    </row>
    <row r="17" spans="1:8" ht="39.9" customHeight="1">
      <c r="A17" s="633" t="s">
        <v>912</v>
      </c>
      <c r="B17" s="517"/>
      <c r="C17" s="521"/>
      <c r="D17" s="528"/>
      <c r="E17" s="692" t="s">
        <v>3339</v>
      </c>
      <c r="F17" s="692" t="s">
        <v>3340</v>
      </c>
      <c r="G17" s="693"/>
      <c r="H17" s="693"/>
    </row>
    <row r="18" spans="1:8" ht="30" customHeight="1">
      <c r="A18" s="633"/>
    </row>
    <row r="19" spans="1:8" ht="30" customHeight="1">
      <c r="A19" s="633" t="s">
        <v>931</v>
      </c>
      <c r="D19" s="510" t="s">
        <v>3341</v>
      </c>
    </row>
    <row r="20" spans="1:8" ht="30" customHeight="1">
      <c r="A20" s="633" t="s">
        <v>933</v>
      </c>
      <c r="B20" s="578" t="s">
        <v>3189</v>
      </c>
      <c r="C20" s="690" t="s">
        <v>3226</v>
      </c>
      <c r="D20" s="580" t="s">
        <v>741</v>
      </c>
      <c r="E20" s="580" t="s">
        <v>3319</v>
      </c>
      <c r="F20" s="580" t="s">
        <v>3320</v>
      </c>
      <c r="G20" s="691" t="s">
        <v>3321</v>
      </c>
      <c r="H20" s="580" t="s">
        <v>3322</v>
      </c>
    </row>
    <row r="21" spans="1:8" ht="30" customHeight="1">
      <c r="A21" s="633" t="s">
        <v>934</v>
      </c>
      <c r="B21" s="587"/>
      <c r="C21" s="588"/>
      <c r="D21" s="589"/>
      <c r="E21" s="641"/>
      <c r="F21" s="641"/>
      <c r="G21" s="535"/>
      <c r="H21" s="642"/>
    </row>
    <row r="22" spans="1:8" ht="80.099999999999994" customHeight="1">
      <c r="A22" s="633" t="s">
        <v>935</v>
      </c>
      <c r="B22" s="517"/>
      <c r="C22" s="521"/>
      <c r="D22" s="528"/>
      <c r="E22" s="692" t="s">
        <v>3323</v>
      </c>
      <c r="F22" s="692" t="s">
        <v>3122</v>
      </c>
      <c r="G22" s="693"/>
      <c r="H22" s="693"/>
    </row>
    <row r="23" spans="1:8" ht="129.9" customHeight="1">
      <c r="A23" s="633" t="s">
        <v>936</v>
      </c>
      <c r="B23" s="517"/>
      <c r="C23" s="521"/>
      <c r="D23" s="528"/>
      <c r="E23" s="692" t="s">
        <v>3327</v>
      </c>
      <c r="F23" s="695" t="s">
        <v>3342</v>
      </c>
      <c r="G23" s="693"/>
      <c r="H23" s="696"/>
    </row>
    <row r="24" spans="1:8" ht="129.9" customHeight="1">
      <c r="A24" s="633" t="s">
        <v>938</v>
      </c>
      <c r="B24" s="517"/>
      <c r="C24" s="521"/>
      <c r="D24" s="528"/>
      <c r="E24" s="692" t="s">
        <v>3329</v>
      </c>
      <c r="F24" s="695" t="s">
        <v>3343</v>
      </c>
      <c r="G24" s="693"/>
      <c r="H24" s="693"/>
    </row>
    <row r="25" spans="1:8" ht="80.099999999999994" customHeight="1">
      <c r="A25" s="633" t="s">
        <v>940</v>
      </c>
      <c r="B25" s="517"/>
      <c r="C25" s="521"/>
      <c r="D25" s="528"/>
      <c r="E25" s="692" t="s">
        <v>3331</v>
      </c>
      <c r="F25" s="692" t="s">
        <v>3332</v>
      </c>
      <c r="G25" s="693"/>
      <c r="H25" s="693"/>
    </row>
    <row r="26" spans="1:8" ht="120" customHeight="1">
      <c r="A26" s="633" t="s">
        <v>941</v>
      </c>
      <c r="B26" s="517"/>
      <c r="C26" s="521"/>
      <c r="D26" s="528"/>
      <c r="E26" s="692" t="s">
        <v>3333</v>
      </c>
      <c r="F26" s="692" t="s">
        <v>3334</v>
      </c>
      <c r="G26" s="693"/>
      <c r="H26" s="693"/>
    </row>
    <row r="27" spans="1:8" ht="80.099999999999994" customHeight="1">
      <c r="A27" s="633" t="s">
        <v>942</v>
      </c>
      <c r="B27" s="517"/>
      <c r="C27" s="521"/>
      <c r="D27" s="528"/>
      <c r="E27" s="692" t="s">
        <v>3331</v>
      </c>
      <c r="F27" s="692" t="s">
        <v>3344</v>
      </c>
      <c r="G27" s="693"/>
      <c r="H27" s="693"/>
    </row>
    <row r="28" spans="1:8" ht="408.9" customHeight="1">
      <c r="A28" s="633" t="s">
        <v>945</v>
      </c>
      <c r="B28" s="517"/>
      <c r="C28" s="521"/>
      <c r="D28" s="528"/>
      <c r="E28" s="692" t="s">
        <v>3337</v>
      </c>
      <c r="F28" s="698" t="s">
        <v>3345</v>
      </c>
      <c r="G28" s="693"/>
      <c r="H28" s="693"/>
    </row>
    <row r="29" spans="1:8" ht="39.9" customHeight="1">
      <c r="A29" s="633" t="s">
        <v>947</v>
      </c>
      <c r="B29" s="517"/>
      <c r="C29" s="521"/>
      <c r="D29" s="528"/>
      <c r="E29" s="692" t="s">
        <v>3339</v>
      </c>
      <c r="F29" s="692" t="s">
        <v>3340</v>
      </c>
      <c r="G29" s="693"/>
      <c r="H29" s="693"/>
    </row>
    <row r="30" spans="1:8" ht="30" customHeight="1">
      <c r="A30" s="633"/>
    </row>
    <row r="31" spans="1:8" ht="30" customHeight="1">
      <c r="A31" s="633" t="s">
        <v>948</v>
      </c>
      <c r="D31" s="510" t="s">
        <v>3346</v>
      </c>
    </row>
    <row r="32" spans="1:8" ht="30" customHeight="1">
      <c r="A32" s="633" t="s">
        <v>950</v>
      </c>
      <c r="B32" s="578" t="s">
        <v>3189</v>
      </c>
      <c r="C32" s="690" t="s">
        <v>3226</v>
      </c>
      <c r="D32" s="580" t="s">
        <v>741</v>
      </c>
      <c r="E32" s="580" t="s">
        <v>3319</v>
      </c>
      <c r="F32" s="580" t="s">
        <v>3320</v>
      </c>
      <c r="G32" s="691" t="s">
        <v>3321</v>
      </c>
      <c r="H32" s="580" t="s">
        <v>3322</v>
      </c>
    </row>
    <row r="33" spans="1:8" ht="30" customHeight="1">
      <c r="A33" s="633" t="s">
        <v>951</v>
      </c>
      <c r="B33" s="587"/>
      <c r="C33" s="588"/>
      <c r="D33" s="589"/>
      <c r="E33" s="641"/>
      <c r="F33" s="641"/>
      <c r="G33" s="535"/>
      <c r="H33" s="642"/>
    </row>
    <row r="34" spans="1:8" ht="80.099999999999994" customHeight="1">
      <c r="A34" s="633" t="s">
        <v>952</v>
      </c>
      <c r="B34" s="517"/>
      <c r="C34" s="521"/>
      <c r="D34" s="528"/>
      <c r="E34" s="692" t="s">
        <v>3323</v>
      </c>
      <c r="F34" s="692" t="s">
        <v>3122</v>
      </c>
      <c r="G34" s="693"/>
      <c r="H34" s="693"/>
    </row>
    <row r="35" spans="1:8" ht="129.9" customHeight="1">
      <c r="A35" s="633" t="s">
        <v>953</v>
      </c>
      <c r="B35" s="517"/>
      <c r="C35" s="521"/>
      <c r="D35" s="528"/>
      <c r="E35" s="692" t="s">
        <v>3327</v>
      </c>
      <c r="F35" s="695" t="s">
        <v>3347</v>
      </c>
      <c r="G35" s="693"/>
      <c r="H35" s="696"/>
    </row>
    <row r="36" spans="1:8" ht="129.9" customHeight="1">
      <c r="A36" s="633" t="s">
        <v>955</v>
      </c>
      <c r="B36" s="517"/>
      <c r="C36" s="521"/>
      <c r="D36" s="528"/>
      <c r="E36" s="692" t="s">
        <v>3329</v>
      </c>
      <c r="F36" s="695" t="s">
        <v>3348</v>
      </c>
      <c r="G36" s="693"/>
      <c r="H36" s="693"/>
    </row>
    <row r="37" spans="1:8" ht="80.099999999999994" customHeight="1">
      <c r="A37" s="633" t="s">
        <v>957</v>
      </c>
      <c r="B37" s="517"/>
      <c r="C37" s="521"/>
      <c r="D37" s="528"/>
      <c r="E37" s="692" t="s">
        <v>3331</v>
      </c>
      <c r="F37" s="692" t="s">
        <v>3332</v>
      </c>
      <c r="G37" s="693"/>
      <c r="H37" s="693"/>
    </row>
    <row r="38" spans="1:8" ht="120" customHeight="1">
      <c r="A38" s="633" t="s">
        <v>958</v>
      </c>
      <c r="B38" s="517"/>
      <c r="C38" s="521"/>
      <c r="D38" s="528"/>
      <c r="E38" s="692" t="s">
        <v>3333</v>
      </c>
      <c r="F38" s="692" t="s">
        <v>3334</v>
      </c>
      <c r="G38" s="693"/>
      <c r="H38" s="693"/>
    </row>
    <row r="39" spans="1:8" ht="80.099999999999994" customHeight="1">
      <c r="A39" s="633" t="s">
        <v>959</v>
      </c>
      <c r="B39" s="517"/>
      <c r="C39" s="521"/>
      <c r="D39" s="528"/>
      <c r="E39" s="692" t="s">
        <v>3331</v>
      </c>
      <c r="F39" s="692" t="s">
        <v>3349</v>
      </c>
      <c r="G39" s="693"/>
      <c r="H39" s="693"/>
    </row>
    <row r="40" spans="1:8" ht="408.9" customHeight="1">
      <c r="A40" s="633" t="s">
        <v>961</v>
      </c>
      <c r="B40" s="517"/>
      <c r="C40" s="521"/>
      <c r="D40" s="528"/>
      <c r="E40" s="692" t="s">
        <v>3337</v>
      </c>
      <c r="F40" s="698" t="s">
        <v>3350</v>
      </c>
      <c r="G40" s="693"/>
      <c r="H40" s="693"/>
    </row>
    <row r="41" spans="1:8" ht="39.9" customHeight="1">
      <c r="A41" s="633" t="s">
        <v>963</v>
      </c>
      <c r="B41" s="517"/>
      <c r="C41" s="521"/>
      <c r="D41" s="528"/>
      <c r="E41" s="692" t="s">
        <v>3339</v>
      </c>
      <c r="F41" s="692" t="s">
        <v>3340</v>
      </c>
      <c r="G41" s="693"/>
      <c r="H41" s="693"/>
    </row>
    <row r="42" spans="1:8" ht="30" customHeight="1">
      <c r="A42" s="633"/>
    </row>
    <row r="43" spans="1:8" ht="30" customHeight="1">
      <c r="A43" s="633" t="s">
        <v>964</v>
      </c>
      <c r="D43" s="545" t="s">
        <v>3351</v>
      </c>
    </row>
    <row r="44" spans="1:8" ht="30" customHeight="1">
      <c r="A44" s="633" t="s">
        <v>966</v>
      </c>
      <c r="B44" s="578" t="s">
        <v>3189</v>
      </c>
      <c r="C44" s="690" t="s">
        <v>3226</v>
      </c>
      <c r="D44" s="580" t="s">
        <v>741</v>
      </c>
      <c r="E44" s="580" t="s">
        <v>3319</v>
      </c>
      <c r="F44" s="580" t="s">
        <v>3320</v>
      </c>
      <c r="G44" s="691" t="s">
        <v>3321</v>
      </c>
      <c r="H44" s="580" t="s">
        <v>3322</v>
      </c>
    </row>
    <row r="45" spans="1:8" ht="30" customHeight="1">
      <c r="A45" s="633" t="s">
        <v>967</v>
      </c>
      <c r="B45" s="587"/>
      <c r="C45" s="588"/>
      <c r="D45" s="589"/>
      <c r="E45" s="641"/>
      <c r="F45" s="641"/>
      <c r="G45" s="642"/>
      <c r="H45" s="642"/>
    </row>
    <row r="46" spans="1:8" ht="39.9" customHeight="1">
      <c r="A46" s="633" t="s">
        <v>968</v>
      </c>
      <c r="B46" s="517"/>
      <c r="C46" s="521"/>
      <c r="D46" s="528"/>
      <c r="E46" s="692" t="s">
        <v>3352</v>
      </c>
      <c r="F46" s="692" t="s">
        <v>3353</v>
      </c>
      <c r="G46" s="693"/>
      <c r="H46" s="693"/>
    </row>
    <row r="47" spans="1:8" ht="80.099999999999994" customHeight="1">
      <c r="A47" s="633" t="s">
        <v>971</v>
      </c>
      <c r="B47" s="517"/>
      <c r="C47" s="521"/>
      <c r="D47" s="528"/>
      <c r="E47" s="692" t="s">
        <v>3354</v>
      </c>
      <c r="F47" s="692" t="s">
        <v>3355</v>
      </c>
      <c r="G47" s="693"/>
      <c r="H47" s="693"/>
    </row>
    <row r="48" spans="1:8" ht="39.9" customHeight="1">
      <c r="A48" s="633" t="s">
        <v>974</v>
      </c>
      <c r="B48" s="517"/>
      <c r="C48" s="521"/>
      <c r="D48" s="528"/>
      <c r="E48" s="692" t="s">
        <v>3356</v>
      </c>
      <c r="F48" s="694">
        <v>0.5</v>
      </c>
      <c r="G48" s="693"/>
      <c r="H48" s="693"/>
    </row>
    <row r="49" spans="1:8" ht="189.9" customHeight="1">
      <c r="A49" s="633" t="s">
        <v>976</v>
      </c>
      <c r="B49" s="517"/>
      <c r="C49" s="521"/>
      <c r="D49" s="528"/>
      <c r="E49" s="692" t="s">
        <v>3357</v>
      </c>
      <c r="F49" s="695" t="s">
        <v>3358</v>
      </c>
      <c r="G49" s="693"/>
      <c r="H49" s="693"/>
    </row>
    <row r="50" spans="1:8" ht="129.9" customHeight="1">
      <c r="A50" s="633" t="s">
        <v>978</v>
      </c>
      <c r="B50" s="517"/>
      <c r="C50" s="521"/>
      <c r="D50" s="528"/>
      <c r="E50" s="692" t="s">
        <v>3359</v>
      </c>
      <c r="F50" s="695" t="s">
        <v>3360</v>
      </c>
      <c r="G50" s="693"/>
      <c r="H50" s="693"/>
    </row>
    <row r="51" spans="1:8" ht="129.9" customHeight="1">
      <c r="A51" s="633" t="s">
        <v>981</v>
      </c>
      <c r="B51" s="517"/>
      <c r="C51" s="521"/>
      <c r="D51" s="528"/>
      <c r="E51" s="692" t="s">
        <v>3361</v>
      </c>
      <c r="F51" s="695" t="s">
        <v>3362</v>
      </c>
      <c r="G51" s="693"/>
      <c r="H51" s="693"/>
    </row>
    <row r="52" spans="1:8" ht="80.099999999999994" customHeight="1">
      <c r="A52" s="633" t="s">
        <v>984</v>
      </c>
      <c r="B52" s="517"/>
      <c r="C52" s="521"/>
      <c r="D52" s="528"/>
      <c r="E52" s="692" t="s">
        <v>3363</v>
      </c>
      <c r="F52" s="692" t="s">
        <v>3364</v>
      </c>
      <c r="G52" s="693"/>
      <c r="H52" s="693"/>
    </row>
    <row r="53" spans="1:8" ht="120" customHeight="1">
      <c r="A53" s="633" t="s">
        <v>987</v>
      </c>
      <c r="B53" s="517"/>
      <c r="C53" s="521"/>
      <c r="D53" s="528"/>
      <c r="E53" s="692" t="s">
        <v>3365</v>
      </c>
      <c r="F53" s="692" t="s">
        <v>3334</v>
      </c>
      <c r="G53" s="693"/>
      <c r="H53" s="693"/>
    </row>
    <row r="54" spans="1:8" ht="408.9" customHeight="1">
      <c r="A54" s="633" t="s">
        <v>990</v>
      </c>
      <c r="B54" s="517"/>
      <c r="C54" s="521"/>
      <c r="D54" s="528"/>
      <c r="E54" s="692" t="s">
        <v>3337</v>
      </c>
      <c r="F54" s="698" t="s">
        <v>3366</v>
      </c>
      <c r="G54" s="693"/>
      <c r="H54" s="693"/>
    </row>
    <row r="55" spans="1:8" ht="39.9" customHeight="1">
      <c r="A55" s="633" t="s">
        <v>992</v>
      </c>
      <c r="B55" s="517"/>
      <c r="C55" s="521"/>
      <c r="D55" s="528"/>
      <c r="E55" s="692" t="s">
        <v>3339</v>
      </c>
      <c r="F55" s="692" t="s">
        <v>3340</v>
      </c>
      <c r="G55" s="693"/>
      <c r="H55" s="693"/>
    </row>
    <row r="56" spans="1:8" ht="30" customHeight="1">
      <c r="A56" s="633"/>
    </row>
    <row r="57" spans="1:8" ht="30" customHeight="1">
      <c r="A57" s="633" t="s">
        <v>995</v>
      </c>
      <c r="D57" s="545" t="s">
        <v>3367</v>
      </c>
    </row>
    <row r="58" spans="1:8" ht="30" customHeight="1">
      <c r="A58" s="633" t="s">
        <v>997</v>
      </c>
      <c r="B58" s="578" t="s">
        <v>3189</v>
      </c>
      <c r="C58" s="579" t="s">
        <v>3226</v>
      </c>
      <c r="D58" s="580" t="s">
        <v>741</v>
      </c>
      <c r="E58" s="580" t="s">
        <v>3319</v>
      </c>
      <c r="F58" s="580" t="s">
        <v>3320</v>
      </c>
      <c r="G58" s="691" t="s">
        <v>3321</v>
      </c>
      <c r="H58" s="580" t="s">
        <v>3322</v>
      </c>
    </row>
    <row r="59" spans="1:8" ht="30" customHeight="1">
      <c r="A59" s="633" t="s">
        <v>998</v>
      </c>
      <c r="B59" s="587"/>
      <c r="C59" s="588"/>
      <c r="D59" s="589"/>
      <c r="E59" s="642"/>
      <c r="F59" s="642"/>
      <c r="G59" s="642"/>
      <c r="H59" s="642"/>
    </row>
    <row r="60" spans="1:8" ht="80.099999999999994" customHeight="1">
      <c r="A60" s="633" t="s">
        <v>999</v>
      </c>
      <c r="B60" s="517"/>
      <c r="C60" s="521"/>
      <c r="D60" s="528"/>
      <c r="E60" s="692" t="s">
        <v>3368</v>
      </c>
      <c r="F60" s="692" t="s">
        <v>3369</v>
      </c>
      <c r="G60" s="576"/>
      <c r="H60" s="576"/>
    </row>
    <row r="61" spans="1:8" ht="129.9" customHeight="1">
      <c r="A61" s="633" t="s">
        <v>1001</v>
      </c>
      <c r="B61" s="517"/>
      <c r="C61" s="521"/>
      <c r="D61" s="528"/>
      <c r="E61" s="692" t="s">
        <v>3370</v>
      </c>
      <c r="F61" s="695" t="s">
        <v>3371</v>
      </c>
      <c r="G61" s="576"/>
      <c r="H61" s="576"/>
    </row>
    <row r="62" spans="1:8" ht="129.9" customHeight="1">
      <c r="A62" s="633" t="s">
        <v>1004</v>
      </c>
      <c r="B62" s="517"/>
      <c r="C62" s="521"/>
      <c r="D62" s="528"/>
      <c r="E62" s="692" t="s">
        <v>3372</v>
      </c>
      <c r="F62" s="695" t="s">
        <v>3373</v>
      </c>
      <c r="G62" s="576"/>
      <c r="H62" s="576"/>
    </row>
    <row r="63" spans="1:8" ht="80.099999999999994" customHeight="1">
      <c r="A63" s="633" t="s">
        <v>1007</v>
      </c>
      <c r="B63" s="517"/>
      <c r="C63" s="521"/>
      <c r="D63" s="528"/>
      <c r="E63" s="692" t="s">
        <v>3374</v>
      </c>
      <c r="F63" s="692" t="s">
        <v>3375</v>
      </c>
      <c r="G63" s="576"/>
      <c r="H63" s="576"/>
    </row>
    <row r="64" spans="1:8" ht="120" customHeight="1">
      <c r="A64" s="633" t="s">
        <v>1009</v>
      </c>
      <c r="B64" s="517"/>
      <c r="C64" s="521"/>
      <c r="D64" s="528"/>
      <c r="E64" s="692" t="s">
        <v>3333</v>
      </c>
      <c r="F64" s="692" t="s">
        <v>3334</v>
      </c>
      <c r="G64" s="693"/>
      <c r="H64" s="693"/>
    </row>
    <row r="65" spans="1:8" ht="80.099999999999994" customHeight="1">
      <c r="A65" s="633" t="s">
        <v>1010</v>
      </c>
      <c r="B65" s="517"/>
      <c r="C65" s="521"/>
      <c r="D65" s="528"/>
      <c r="E65" s="692" t="s">
        <v>3376</v>
      </c>
      <c r="F65" s="697" t="s">
        <v>3336</v>
      </c>
      <c r="G65" s="576"/>
      <c r="H65" s="576"/>
    </row>
    <row r="66" spans="1:8" ht="408.9" customHeight="1">
      <c r="A66" s="633" t="s">
        <v>1011</v>
      </c>
      <c r="B66" s="517"/>
      <c r="C66" s="521"/>
      <c r="D66" s="528"/>
      <c r="E66" s="692" t="s">
        <v>3337</v>
      </c>
      <c r="F66" s="698" t="s">
        <v>3377</v>
      </c>
      <c r="G66" s="693"/>
      <c r="H66" s="693"/>
    </row>
    <row r="67" spans="1:8" ht="39.9" customHeight="1">
      <c r="A67" s="633" t="s">
        <v>1013</v>
      </c>
      <c r="B67" s="517"/>
      <c r="C67" s="521"/>
      <c r="D67" s="528"/>
      <c r="E67" s="692" t="s">
        <v>3339</v>
      </c>
      <c r="F67" s="692" t="s">
        <v>3340</v>
      </c>
      <c r="G67" s="576"/>
      <c r="H67" s="576"/>
    </row>
    <row r="68" spans="1:8" ht="30" customHeight="1">
      <c r="A68" s="689" t="s">
        <v>309</v>
      </c>
    </row>
  </sheetData>
  <phoneticPr fontId="1"/>
  <printOptions horizontalCentered="1"/>
  <pageMargins left="0.23622047244094491" right="0.23622047244094491" top="0.74803149606299213" bottom="0.74803149606299213" header="0.78740157480314965" footer="0.31496062992125984"/>
  <pageSetup paperSize="8" scale="62" fitToHeight="0" orientation="landscape" r:id="rId1"/>
  <rowBreaks count="2" manualBreakCount="2">
    <brk id="17" max="16383" man="1"/>
    <brk id="55" max="16383" man="1"/>
  </rowBreaks>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1">
    <pageSetUpPr fitToPage="1"/>
  </sheetPr>
  <dimension ref="A1:AD36"/>
  <sheetViews>
    <sheetView topLeftCell="A16" zoomScale="55" zoomScaleNormal="55" zoomScaleSheetLayoutView="55" zoomScalePageLayoutView="40" workbookViewId="0">
      <selection activeCell="F28" sqref="F28"/>
    </sheetView>
  </sheetViews>
  <sheetFormatPr defaultColWidth="9" defaultRowHeight="13.2"/>
  <cols>
    <col min="1" max="1" width="5.6640625" customWidth="1"/>
    <col min="2" max="2" width="41.88671875" customWidth="1"/>
    <col min="3" max="3" width="10" customWidth="1"/>
    <col min="4" max="4" width="5.6640625" customWidth="1"/>
    <col min="5" max="5" width="6.77734375" customWidth="1"/>
    <col min="6" max="6" width="11.77734375" customWidth="1"/>
    <col min="7" max="7" width="25.6640625" customWidth="1"/>
    <col min="8" max="8" width="15.6640625" customWidth="1"/>
    <col min="9" max="9" width="40.6640625" customWidth="1"/>
    <col min="10" max="11" width="12.6640625" customWidth="1"/>
    <col min="12" max="12" width="18.6640625" customWidth="1"/>
    <col min="13" max="14" width="15.6640625" customWidth="1"/>
    <col min="15" max="15" width="21.6640625" customWidth="1"/>
    <col min="16" max="18" width="16.6640625" customWidth="1"/>
    <col min="19" max="20" width="14.6640625" customWidth="1"/>
    <col min="21" max="21" width="16.33203125" customWidth="1"/>
    <col min="22" max="22" width="16.21875" customWidth="1"/>
    <col min="23" max="23" width="19.6640625" customWidth="1"/>
    <col min="24" max="24" width="20.6640625" customWidth="1"/>
    <col min="25" max="28" width="16.6640625" customWidth="1"/>
    <col min="29" max="30" width="15.6640625" customWidth="1"/>
  </cols>
  <sheetData>
    <row r="1" spans="1:30">
      <c r="A1" s="145" t="s">
        <v>0</v>
      </c>
      <c r="B1" s="145" t="s">
        <v>1</v>
      </c>
      <c r="C1" s="145" t="s">
        <v>2</v>
      </c>
      <c r="D1" s="145" t="s">
        <v>3</v>
      </c>
      <c r="E1" s="145" t="s">
        <v>657</v>
      </c>
      <c r="F1" s="145" t="s">
        <v>5</v>
      </c>
      <c r="G1" s="145" t="s">
        <v>6</v>
      </c>
      <c r="H1" s="145" t="s">
        <v>7</v>
      </c>
      <c r="I1" s="145" t="s">
        <v>8</v>
      </c>
      <c r="J1" s="145" t="s">
        <v>9</v>
      </c>
      <c r="K1" s="145" t="s">
        <v>10</v>
      </c>
      <c r="L1" s="145" t="s">
        <v>11</v>
      </c>
      <c r="M1" s="145" t="s">
        <v>12</v>
      </c>
      <c r="N1" s="145" t="s">
        <v>13</v>
      </c>
      <c r="O1" s="145" t="s">
        <v>14</v>
      </c>
      <c r="P1" s="145" t="s">
        <v>15</v>
      </c>
      <c r="Q1" s="145" t="s">
        <v>16</v>
      </c>
      <c r="R1" s="145" t="s">
        <v>17</v>
      </c>
      <c r="S1" s="145" t="s">
        <v>18</v>
      </c>
      <c r="T1" s="145" t="s">
        <v>19</v>
      </c>
      <c r="U1" s="145" t="s">
        <v>20</v>
      </c>
      <c r="V1" s="145" t="s">
        <v>311</v>
      </c>
      <c r="W1" s="145" t="s">
        <v>374</v>
      </c>
      <c r="X1" s="145" t="s">
        <v>375</v>
      </c>
      <c r="Y1" s="145" t="s">
        <v>376</v>
      </c>
      <c r="Z1" s="145" t="s">
        <v>377</v>
      </c>
      <c r="AA1" s="145" t="s">
        <v>378</v>
      </c>
      <c r="AB1" s="145" t="s">
        <v>379</v>
      </c>
      <c r="AC1" s="145" t="s">
        <v>380</v>
      </c>
      <c r="AD1" s="145" t="s">
        <v>381</v>
      </c>
    </row>
    <row r="2" spans="1:30" ht="30" customHeight="1">
      <c r="A2" s="145" t="str">
        <f>TT!A2</f>
        <v>000_H2</v>
      </c>
      <c r="B2" s="22" t="s">
        <v>658</v>
      </c>
      <c r="C2" s="14"/>
      <c r="D2" s="17"/>
      <c r="E2" s="2"/>
      <c r="F2" s="4"/>
      <c r="G2" s="4"/>
      <c r="H2" s="3"/>
      <c r="I2" s="3"/>
      <c r="J2" s="3"/>
      <c r="K2" s="3"/>
      <c r="L2" s="5"/>
      <c r="M2" s="2"/>
      <c r="N2" s="12"/>
      <c r="O2" s="5"/>
      <c r="P2" s="271"/>
      <c r="Q2" s="271"/>
      <c r="R2" s="2"/>
      <c r="S2" s="3"/>
      <c r="T2" s="3"/>
      <c r="U2" s="2"/>
      <c r="V2" s="2"/>
      <c r="W2" s="5"/>
      <c r="X2" s="2"/>
      <c r="Y2" s="2"/>
      <c r="Z2" s="2"/>
      <c r="AA2" s="272" t="str">
        <f>TT!S2</f>
        <v>フォーマットVer：　MET-MTRSPTEM-XBAS-013-*</v>
      </c>
      <c r="AB2" s="42"/>
      <c r="AC2" s="87"/>
      <c r="AD2" s="20" t="s">
        <v>25</v>
      </c>
    </row>
    <row r="3" spans="1:30" ht="30" customHeight="1">
      <c r="A3" s="145"/>
      <c r="B3" s="273"/>
      <c r="C3" s="273"/>
      <c r="D3" s="10"/>
      <c r="E3" s="10"/>
      <c r="F3" s="10"/>
      <c r="G3" s="10"/>
      <c r="H3" s="213"/>
      <c r="I3" s="213"/>
      <c r="J3" s="213"/>
      <c r="K3" s="213"/>
      <c r="L3" s="213"/>
      <c r="M3" s="213"/>
      <c r="N3" s="213"/>
      <c r="O3" s="213"/>
      <c r="P3" s="213"/>
      <c r="Q3" s="213"/>
      <c r="R3" s="213"/>
      <c r="S3" s="213"/>
      <c r="T3" s="213"/>
      <c r="U3" s="10"/>
      <c r="V3" s="10"/>
      <c r="W3" s="10"/>
      <c r="X3" s="39"/>
      <c r="Y3" s="30"/>
      <c r="Z3" s="30"/>
      <c r="AA3" s="274"/>
      <c r="AB3" s="274"/>
      <c r="AC3" s="18"/>
    </row>
    <row r="4" spans="1:30" ht="30" customHeight="1">
      <c r="A4" s="145" t="s">
        <v>659</v>
      </c>
      <c r="B4" s="467"/>
      <c r="C4" s="467"/>
      <c r="D4" s="97" t="s">
        <v>660</v>
      </c>
      <c r="E4" s="10"/>
      <c r="H4" s="275"/>
      <c r="I4" s="275"/>
      <c r="J4" s="275"/>
      <c r="K4" s="275"/>
      <c r="L4" s="275"/>
      <c r="M4" s="275"/>
      <c r="N4" s="205"/>
      <c r="O4" s="10"/>
      <c r="AB4" s="11"/>
      <c r="AC4" s="11"/>
    </row>
    <row r="5" spans="1:30" ht="30" customHeight="1">
      <c r="A5" s="145" t="s">
        <v>661</v>
      </c>
      <c r="B5" s="467"/>
      <c r="C5" s="467"/>
      <c r="D5" s="20"/>
      <c r="E5" s="1337"/>
      <c r="F5" s="1337"/>
      <c r="G5" s="1337"/>
      <c r="H5" s="275"/>
      <c r="I5" s="275"/>
      <c r="J5" s="275"/>
      <c r="K5" s="275"/>
      <c r="L5" s="275"/>
      <c r="M5" s="275"/>
      <c r="N5" s="205"/>
      <c r="O5" s="10"/>
      <c r="AB5" s="11"/>
      <c r="AC5" s="11"/>
    </row>
    <row r="6" spans="1:30" ht="30" customHeight="1">
      <c r="A6" s="145" t="s">
        <v>663</v>
      </c>
      <c r="B6" s="467"/>
      <c r="C6" s="467"/>
      <c r="D6" s="20"/>
      <c r="E6" s="18" t="s">
        <v>106</v>
      </c>
      <c r="H6" s="275"/>
      <c r="I6" s="275"/>
      <c r="J6" s="275"/>
      <c r="K6" s="275"/>
      <c r="L6" s="275"/>
      <c r="M6" s="275"/>
      <c r="N6" s="205"/>
      <c r="O6" s="10"/>
      <c r="AB6" s="11"/>
      <c r="AC6" s="11"/>
    </row>
    <row r="7" spans="1:30" ht="30" customHeight="1">
      <c r="A7" s="145" t="s">
        <v>664</v>
      </c>
      <c r="B7" s="211"/>
      <c r="C7" s="211"/>
      <c r="D7" s="20" t="s">
        <v>665</v>
      </c>
      <c r="E7" s="10"/>
      <c r="H7" s="44"/>
      <c r="I7" s="18"/>
      <c r="J7" s="18"/>
      <c r="K7" s="27" t="s">
        <v>666</v>
      </c>
      <c r="L7" s="699"/>
      <c r="M7" s="18"/>
      <c r="N7" s="20"/>
      <c r="AD7" s="11"/>
    </row>
    <row r="8" spans="1:30" ht="56.25" customHeight="1">
      <c r="A8" s="145" t="s">
        <v>667</v>
      </c>
      <c r="B8" s="262" t="s">
        <v>28</v>
      </c>
      <c r="C8" s="71" t="s">
        <v>668</v>
      </c>
      <c r="D8" s="416" t="s">
        <v>669</v>
      </c>
      <c r="E8" s="103" t="s">
        <v>130</v>
      </c>
      <c r="F8" s="423" t="s">
        <v>670</v>
      </c>
      <c r="G8" s="436"/>
      <c r="H8" s="424"/>
      <c r="I8" s="428" t="s">
        <v>671</v>
      </c>
      <c r="J8" s="276" t="s">
        <v>672</v>
      </c>
      <c r="K8" s="28"/>
      <c r="L8" s="423" t="s">
        <v>673</v>
      </c>
      <c r="M8" s="436"/>
      <c r="N8" s="436"/>
      <c r="O8" s="428" t="s">
        <v>136</v>
      </c>
      <c r="P8" s="416" t="s">
        <v>141</v>
      </c>
      <c r="Q8" s="277" t="s">
        <v>394</v>
      </c>
      <c r="R8" s="1572" t="s">
        <v>674</v>
      </c>
      <c r="S8" s="29" t="s">
        <v>327</v>
      </c>
      <c r="T8" s="30" t="s">
        <v>396</v>
      </c>
      <c r="U8" s="30"/>
      <c r="V8" s="87"/>
      <c r="W8" s="416" t="s">
        <v>137</v>
      </c>
      <c r="X8" s="416" t="s">
        <v>675</v>
      </c>
      <c r="Y8" s="1574" t="s">
        <v>676</v>
      </c>
      <c r="Z8" s="1449" t="s">
        <v>677</v>
      </c>
      <c r="AA8" s="416" t="s">
        <v>678</v>
      </c>
      <c r="AB8" s="416" t="s">
        <v>679</v>
      </c>
      <c r="AC8" s="416" t="s">
        <v>140</v>
      </c>
    </row>
    <row r="9" spans="1:30" ht="56.25" customHeight="1">
      <c r="A9" s="145" t="s">
        <v>680</v>
      </c>
      <c r="B9" s="72"/>
      <c r="C9" s="37"/>
      <c r="D9" s="340" t="s">
        <v>681</v>
      </c>
      <c r="E9" s="104" t="s">
        <v>682</v>
      </c>
      <c r="F9" s="83" t="s">
        <v>683</v>
      </c>
      <c r="G9" s="278"/>
      <c r="H9" s="426"/>
      <c r="I9" s="120" t="s">
        <v>145</v>
      </c>
      <c r="J9" s="480" t="s">
        <v>146</v>
      </c>
      <c r="K9" s="700" t="s">
        <v>147</v>
      </c>
      <c r="L9" s="83"/>
      <c r="M9" s="278"/>
      <c r="N9" s="84"/>
      <c r="O9" s="339" t="s">
        <v>684</v>
      </c>
      <c r="P9" s="49" t="s">
        <v>153</v>
      </c>
      <c r="Q9" s="279" t="s">
        <v>405</v>
      </c>
      <c r="R9" s="1573"/>
      <c r="S9" s="49"/>
      <c r="T9" s="375" t="s">
        <v>335</v>
      </c>
      <c r="U9" s="375" t="s">
        <v>336</v>
      </c>
      <c r="V9" s="375" t="s">
        <v>337</v>
      </c>
      <c r="W9" s="438" t="s">
        <v>685</v>
      </c>
      <c r="X9" s="49" t="s">
        <v>686</v>
      </c>
      <c r="Y9" s="1575"/>
      <c r="Z9" s="1450"/>
      <c r="AA9" s="49" t="s">
        <v>150</v>
      </c>
      <c r="AB9" s="49" t="s">
        <v>687</v>
      </c>
      <c r="AC9" s="427" t="s">
        <v>688</v>
      </c>
    </row>
    <row r="10" spans="1:30" ht="205.5" customHeight="1">
      <c r="A10" s="145" t="s">
        <v>689</v>
      </c>
      <c r="B10" s="701"/>
      <c r="C10" s="199"/>
      <c r="D10" s="375"/>
      <c r="E10" s="430"/>
      <c r="F10" s="1576"/>
      <c r="G10" s="1245"/>
      <c r="H10" s="1246"/>
      <c r="I10" s="651"/>
      <c r="J10" s="699"/>
      <c r="K10" s="699"/>
      <c r="L10" s="1576"/>
      <c r="M10" s="1245"/>
      <c r="N10" s="1246"/>
      <c r="O10" s="702"/>
      <c r="P10" s="703"/>
      <c r="Q10" s="703"/>
      <c r="R10" s="703"/>
      <c r="S10" s="375"/>
      <c r="T10" s="703"/>
      <c r="U10" s="703"/>
      <c r="V10" s="703"/>
      <c r="W10" s="704"/>
      <c r="X10" s="703"/>
      <c r="Y10" s="703"/>
      <c r="Z10" s="703"/>
      <c r="AA10" s="703"/>
      <c r="AB10" s="703"/>
      <c r="AC10" s="703"/>
    </row>
    <row r="11" spans="1:30" ht="261.75" customHeight="1">
      <c r="A11" s="145" t="s">
        <v>691</v>
      </c>
      <c r="B11" s="701"/>
      <c r="C11" s="199"/>
      <c r="D11" s="375"/>
      <c r="E11" s="430"/>
      <c r="F11" s="1576"/>
      <c r="G11" s="1245"/>
      <c r="H11" s="1246"/>
      <c r="I11" s="651"/>
      <c r="J11" s="699"/>
      <c r="K11" s="699"/>
      <c r="L11" s="1576"/>
      <c r="M11" s="1245"/>
      <c r="N11" s="1246"/>
      <c r="O11" s="702"/>
      <c r="P11" s="699"/>
      <c r="Q11" s="699"/>
      <c r="R11" s="699"/>
      <c r="S11" s="375"/>
      <c r="T11" s="699"/>
      <c r="U11" s="699"/>
      <c r="V11" s="699"/>
      <c r="W11" s="705"/>
      <c r="X11" s="699"/>
      <c r="Y11" s="699"/>
      <c r="Z11" s="699"/>
      <c r="AA11" s="699"/>
      <c r="AB11" s="699"/>
      <c r="AC11" s="699"/>
    </row>
    <row r="12" spans="1:30" ht="30" customHeight="1">
      <c r="A12" s="145"/>
      <c r="B12" s="280"/>
      <c r="C12" s="281"/>
      <c r="D12" s="200"/>
      <c r="E12" s="200"/>
      <c r="F12" s="219"/>
      <c r="G12" s="219"/>
      <c r="H12" s="219"/>
      <c r="I12" s="282"/>
      <c r="J12" s="200"/>
      <c r="K12" s="200"/>
      <c r="L12" s="85"/>
      <c r="M12" s="85"/>
      <c r="N12" s="283"/>
      <c r="O12" s="200"/>
      <c r="P12" s="200"/>
      <c r="Q12" s="200"/>
      <c r="R12" s="200"/>
      <c r="S12" s="200"/>
      <c r="T12" s="200"/>
      <c r="U12" s="200"/>
      <c r="V12" s="200"/>
      <c r="W12" s="200"/>
      <c r="X12" s="200"/>
      <c r="Y12" s="200"/>
      <c r="Z12" s="200"/>
      <c r="AA12" s="200"/>
    </row>
    <row r="13" spans="1:30" ht="30" customHeight="1">
      <c r="A13" s="145" t="s">
        <v>692</v>
      </c>
      <c r="B13" s="211"/>
      <c r="C13" s="211"/>
      <c r="D13" s="18" t="s">
        <v>693</v>
      </c>
      <c r="E13" s="18"/>
      <c r="F13" s="18"/>
      <c r="G13" s="18"/>
      <c r="H13" s="18"/>
      <c r="I13" s="18"/>
      <c r="J13" s="18"/>
      <c r="K13" s="27" t="s">
        <v>187</v>
      </c>
      <c r="L13" s="699"/>
      <c r="M13" s="18"/>
      <c r="P13" s="200"/>
      <c r="Q13" s="200"/>
      <c r="X13" s="200"/>
      <c r="Y13" s="200"/>
      <c r="Z13" s="200"/>
      <c r="AA13" s="200"/>
    </row>
    <row r="14" spans="1:30" ht="39.9" customHeight="1">
      <c r="A14" s="145" t="s">
        <v>694</v>
      </c>
      <c r="B14" s="1577" t="s">
        <v>695</v>
      </c>
      <c r="C14" s="1579" t="s">
        <v>668</v>
      </c>
      <c r="D14" s="1453" t="s">
        <v>129</v>
      </c>
      <c r="E14" s="1449" t="s">
        <v>189</v>
      </c>
      <c r="F14" s="1457" t="s">
        <v>190</v>
      </c>
      <c r="G14" s="1282"/>
      <c r="H14" s="1449" t="s">
        <v>191</v>
      </c>
      <c r="I14" s="1455" t="s">
        <v>192</v>
      </c>
      <c r="J14" s="1457" t="s">
        <v>193</v>
      </c>
      <c r="K14" s="1281"/>
      <c r="L14" s="1281"/>
      <c r="M14" s="1282"/>
      <c r="N14" s="1540" t="s">
        <v>535</v>
      </c>
      <c r="O14" s="1541"/>
      <c r="P14" s="1462" t="s">
        <v>195</v>
      </c>
      <c r="Q14" s="1463"/>
      <c r="R14" s="1513" t="s">
        <v>196</v>
      </c>
      <c r="S14" s="1514"/>
      <c r="T14" s="1536" t="s">
        <v>197</v>
      </c>
      <c r="U14" s="1581"/>
      <c r="X14" s="200"/>
      <c r="Y14" s="200"/>
      <c r="Z14" s="200"/>
      <c r="AA14" s="200"/>
    </row>
    <row r="15" spans="1:30" ht="39.9" customHeight="1">
      <c r="A15" s="145" t="s">
        <v>696</v>
      </c>
      <c r="B15" s="1578"/>
      <c r="C15" s="1580"/>
      <c r="D15" s="1454"/>
      <c r="E15" s="1450"/>
      <c r="F15" s="1458"/>
      <c r="G15" s="1459"/>
      <c r="H15" s="1450"/>
      <c r="I15" s="1456"/>
      <c r="J15" s="1458"/>
      <c r="K15" s="1464"/>
      <c r="L15" s="1464"/>
      <c r="M15" s="1459"/>
      <c r="N15" s="1542"/>
      <c r="O15" s="1543"/>
      <c r="P15" s="338" t="s">
        <v>199</v>
      </c>
      <c r="Q15" s="338" t="s">
        <v>200</v>
      </c>
      <c r="R15" s="1515"/>
      <c r="S15" s="1284"/>
      <c r="T15" s="1582"/>
      <c r="U15" s="1583"/>
      <c r="X15" s="200"/>
      <c r="Y15" s="200"/>
      <c r="Z15" s="200"/>
      <c r="AA15" s="200"/>
    </row>
    <row r="16" spans="1:30" ht="30" customHeight="1">
      <c r="A16" s="145" t="s">
        <v>697</v>
      </c>
      <c r="B16" s="701"/>
      <c r="C16" s="199"/>
      <c r="D16" s="375"/>
      <c r="E16" s="430"/>
      <c r="F16" s="1445"/>
      <c r="G16" s="1209"/>
      <c r="H16" s="699"/>
      <c r="I16" s="417"/>
      <c r="J16" s="1445"/>
      <c r="K16" s="1208"/>
      <c r="L16" s="1208"/>
      <c r="M16" s="1209"/>
      <c r="N16" s="1445"/>
      <c r="O16" s="1209"/>
      <c r="P16" s="699"/>
      <c r="Q16" s="706"/>
      <c r="R16" s="1584"/>
      <c r="S16" s="1585"/>
      <c r="T16" s="1584"/>
      <c r="U16" s="1585"/>
      <c r="X16" s="200"/>
      <c r="Y16" s="200"/>
      <c r="Z16" s="200"/>
      <c r="AA16" s="200"/>
    </row>
    <row r="17" spans="1:30" ht="30" customHeight="1">
      <c r="A17" s="145"/>
      <c r="B17" s="467"/>
      <c r="C17" s="467"/>
      <c r="D17" s="20"/>
      <c r="E17" s="10"/>
      <c r="H17" s="275"/>
      <c r="I17" s="275"/>
      <c r="J17" s="275"/>
      <c r="K17" s="275"/>
      <c r="L17" s="275"/>
      <c r="M17" s="275"/>
      <c r="N17" s="205"/>
      <c r="O17" s="10"/>
      <c r="AB17" s="11"/>
      <c r="AC17" s="11"/>
    </row>
    <row r="18" spans="1:30" ht="30" customHeight="1">
      <c r="A18" s="145" t="s">
        <v>698</v>
      </c>
      <c r="B18" s="467"/>
      <c r="C18" s="467"/>
      <c r="D18" s="20" t="s">
        <v>699</v>
      </c>
      <c r="E18" s="10"/>
      <c r="H18" s="275"/>
      <c r="I18" s="275"/>
      <c r="J18" s="275"/>
      <c r="K18" s="275"/>
      <c r="L18" s="275"/>
      <c r="M18" s="275"/>
      <c r="N18" s="205"/>
      <c r="O18" s="10"/>
      <c r="AB18" s="11"/>
      <c r="AC18" s="11"/>
    </row>
    <row r="19" spans="1:30" ht="30" customHeight="1">
      <c r="A19" s="145" t="s">
        <v>700</v>
      </c>
      <c r="B19" s="467"/>
      <c r="C19" s="467"/>
      <c r="D19" s="18" t="s">
        <v>701</v>
      </c>
      <c r="E19" s="10"/>
      <c r="H19" s="275"/>
      <c r="I19" s="275"/>
      <c r="J19" s="275"/>
      <c r="K19" s="207" t="s">
        <v>702</v>
      </c>
      <c r="L19" s="699"/>
      <c r="M19" s="275"/>
      <c r="N19" s="275"/>
      <c r="O19" s="205"/>
      <c r="P19" s="10"/>
      <c r="AC19" s="11"/>
      <c r="AD19" s="11"/>
    </row>
    <row r="20" spans="1:30" ht="45.9" customHeight="1">
      <c r="A20" s="145" t="s">
        <v>703</v>
      </c>
      <c r="B20" s="262" t="s">
        <v>28</v>
      </c>
      <c r="C20" s="71" t="s">
        <v>668</v>
      </c>
      <c r="D20" s="284" t="s">
        <v>129</v>
      </c>
      <c r="E20" s="103" t="s">
        <v>130</v>
      </c>
      <c r="F20" s="284" t="s">
        <v>704</v>
      </c>
      <c r="G20" s="436" t="s">
        <v>705</v>
      </c>
      <c r="H20" s="30"/>
      <c r="I20" s="30"/>
      <c r="J20" s="285"/>
      <c r="K20" s="286" t="s">
        <v>706</v>
      </c>
      <c r="L20" s="423" t="s">
        <v>707</v>
      </c>
      <c r="M20" s="436"/>
      <c r="N20" s="436"/>
      <c r="O20" s="424"/>
      <c r="P20" s="1586" t="s">
        <v>708</v>
      </c>
      <c r="Q20" s="1586" t="s">
        <v>709</v>
      </c>
      <c r="R20" s="341" t="s">
        <v>710</v>
      </c>
      <c r="S20" s="707"/>
      <c r="T20" s="11"/>
      <c r="U20" s="11"/>
    </row>
    <row r="21" spans="1:30" ht="45.9" customHeight="1">
      <c r="A21" s="145" t="s">
        <v>711</v>
      </c>
      <c r="B21" s="72"/>
      <c r="C21" s="37"/>
      <c r="D21" s="427"/>
      <c r="E21" s="104" t="s">
        <v>682</v>
      </c>
      <c r="F21" s="427" t="s">
        <v>129</v>
      </c>
      <c r="G21" s="437" t="s">
        <v>712</v>
      </c>
      <c r="H21" s="119"/>
      <c r="I21" s="287"/>
      <c r="J21" s="82"/>
      <c r="K21" s="427" t="s">
        <v>129</v>
      </c>
      <c r="L21" s="425"/>
      <c r="M21" s="437"/>
      <c r="N21" s="437"/>
      <c r="O21" s="426"/>
      <c r="P21" s="1586"/>
      <c r="Q21" s="1586"/>
      <c r="R21" s="1458" t="s">
        <v>3378</v>
      </c>
      <c r="S21" s="1459"/>
      <c r="T21" s="11"/>
      <c r="U21" s="11"/>
    </row>
    <row r="22" spans="1:30" ht="99.9" customHeight="1">
      <c r="A22" s="145" t="s">
        <v>714</v>
      </c>
      <c r="B22" s="708"/>
      <c r="C22" s="288"/>
      <c r="D22" s="461"/>
      <c r="E22" s="709"/>
      <c r="F22" s="461"/>
      <c r="G22" s="1587"/>
      <c r="H22" s="1588"/>
      <c r="I22" s="1588"/>
      <c r="J22" s="1589"/>
      <c r="K22" s="461"/>
      <c r="L22" s="1441"/>
      <c r="M22" s="1243"/>
      <c r="N22" s="1243"/>
      <c r="O22" s="1244"/>
      <c r="P22" s="709"/>
      <c r="Q22" s="709"/>
      <c r="R22" s="1590"/>
      <c r="S22" s="1591"/>
      <c r="T22" s="11"/>
      <c r="U22" s="11"/>
    </row>
    <row r="23" spans="1:30" ht="30" customHeight="1">
      <c r="A23" s="145"/>
      <c r="B23" s="467"/>
      <c r="C23" s="467"/>
      <c r="D23" s="20"/>
      <c r="E23" s="10"/>
      <c r="H23" s="275"/>
      <c r="I23" s="275"/>
      <c r="J23" s="275"/>
      <c r="K23" s="275"/>
      <c r="L23" s="275"/>
      <c r="M23" s="275"/>
      <c r="N23" s="275"/>
      <c r="O23" s="205"/>
      <c r="P23" s="10"/>
      <c r="AC23" s="11"/>
      <c r="AD23" s="11"/>
    </row>
    <row r="24" spans="1:30" ht="30" customHeight="1">
      <c r="A24" s="145" t="s">
        <v>715</v>
      </c>
      <c r="B24" s="467"/>
      <c r="C24" s="467"/>
      <c r="D24" s="18" t="s">
        <v>3379</v>
      </c>
      <c r="E24" s="18"/>
      <c r="F24" s="710"/>
      <c r="G24" s="710"/>
      <c r="H24" s="44"/>
      <c r="K24" s="287" t="s">
        <v>717</v>
      </c>
      <c r="L24" s="699"/>
      <c r="O24" s="710"/>
      <c r="P24" s="18"/>
      <c r="S24" s="18"/>
      <c r="T24" s="18"/>
      <c r="U24" s="18"/>
      <c r="V24" s="18"/>
    </row>
    <row r="25" spans="1:30" ht="45.9" customHeight="1">
      <c r="A25" s="145" t="s">
        <v>718</v>
      </c>
      <c r="B25" s="262" t="s">
        <v>28</v>
      </c>
      <c r="C25" s="71" t="s">
        <v>668</v>
      </c>
      <c r="D25" s="284" t="s">
        <v>681</v>
      </c>
      <c r="E25" s="103" t="s">
        <v>130</v>
      </c>
      <c r="F25" s="1449" t="s">
        <v>719</v>
      </c>
      <c r="G25" s="1592" t="s">
        <v>720</v>
      </c>
      <c r="H25" s="1593"/>
      <c r="I25" s="1594"/>
      <c r="J25" s="1546" t="s">
        <v>721</v>
      </c>
      <c r="K25" s="1547"/>
      <c r="L25" s="1547"/>
      <c r="M25" s="1547"/>
      <c r="N25" s="1548"/>
      <c r="O25" s="423" t="s">
        <v>722</v>
      </c>
      <c r="P25" s="289"/>
      <c r="Q25" s="290"/>
      <c r="R25" s="1462" t="s">
        <v>723</v>
      </c>
      <c r="S25" s="1463"/>
      <c r="T25" s="1457" t="s">
        <v>673</v>
      </c>
      <c r="U25" s="1281"/>
      <c r="V25" s="1282"/>
      <c r="W25" s="329" t="s">
        <v>710</v>
      </c>
      <c r="X25" s="285"/>
    </row>
    <row r="26" spans="1:30" ht="45.9" customHeight="1">
      <c r="A26" s="145" t="s">
        <v>724</v>
      </c>
      <c r="B26" s="72"/>
      <c r="C26" s="37"/>
      <c r="D26" s="427"/>
      <c r="E26" s="104" t="s">
        <v>682</v>
      </c>
      <c r="F26" s="1454"/>
      <c r="G26" s="1592" t="s">
        <v>725</v>
      </c>
      <c r="H26" s="1594"/>
      <c r="I26" s="36" t="s">
        <v>726</v>
      </c>
      <c r="J26" s="1595" t="s">
        <v>727</v>
      </c>
      <c r="K26" s="1596"/>
      <c r="L26" s="291" t="s">
        <v>728</v>
      </c>
      <c r="M26" s="301" t="s">
        <v>114</v>
      </c>
      <c r="N26" s="302" t="s">
        <v>729</v>
      </c>
      <c r="O26" s="425" t="s">
        <v>145</v>
      </c>
      <c r="P26" s="292"/>
      <c r="Q26" s="293"/>
      <c r="R26" s="480" t="s">
        <v>146</v>
      </c>
      <c r="S26" s="481" t="s">
        <v>147</v>
      </c>
      <c r="T26" s="1458" t="s">
        <v>730</v>
      </c>
      <c r="U26" s="1464"/>
      <c r="V26" s="1459"/>
      <c r="W26" s="425" t="s">
        <v>3378</v>
      </c>
      <c r="X26" s="173"/>
    </row>
    <row r="27" spans="1:30" ht="49.5" customHeight="1">
      <c r="A27" s="145" t="s">
        <v>731</v>
      </c>
      <c r="B27" s="708"/>
      <c r="C27" s="288"/>
      <c r="D27" s="711"/>
      <c r="E27" s="430"/>
      <c r="F27" s="709"/>
      <c r="G27" s="1587"/>
      <c r="H27" s="1589"/>
      <c r="I27" s="712"/>
      <c r="J27" s="1584"/>
      <c r="K27" s="1585"/>
      <c r="L27" s="713"/>
      <c r="M27" s="714" t="s">
        <v>208</v>
      </c>
      <c r="N27" s="715"/>
      <c r="O27" s="1441"/>
      <c r="P27" s="1243"/>
      <c r="Q27" s="1244"/>
      <c r="R27" s="699"/>
      <c r="S27" s="699"/>
      <c r="T27" s="1576"/>
      <c r="U27" s="1245"/>
      <c r="V27" s="1246"/>
      <c r="W27" s="1590"/>
      <c r="X27" s="1591"/>
    </row>
    <row r="28" spans="1:30" ht="30" customHeight="1">
      <c r="A28" s="145"/>
      <c r="B28" s="467"/>
      <c r="C28" s="467"/>
      <c r="D28" s="20"/>
      <c r="E28" s="18"/>
      <c r="F28" s="18"/>
      <c r="G28" s="18"/>
      <c r="H28" s="18"/>
      <c r="I28" s="18"/>
      <c r="J28" s="18"/>
      <c r="K28" s="39"/>
      <c r="L28" s="18"/>
      <c r="M28" s="18"/>
      <c r="N28" s="18"/>
      <c r="O28" s="18"/>
      <c r="P28" s="18"/>
      <c r="Q28" s="18"/>
      <c r="R28" s="18"/>
      <c r="S28" s="18"/>
      <c r="T28" s="18"/>
      <c r="U28" s="18"/>
      <c r="V28" s="18"/>
      <c r="W28" s="18"/>
      <c r="AB28" s="716"/>
      <c r="AC28" s="717"/>
      <c r="AD28" s="11"/>
    </row>
    <row r="29" spans="1:30" ht="30" customHeight="1">
      <c r="A29" s="145" t="s">
        <v>733</v>
      </c>
      <c r="B29" s="467"/>
      <c r="C29" s="467"/>
      <c r="D29" s="18" t="s">
        <v>3380</v>
      </c>
      <c r="E29" s="18"/>
      <c r="F29" s="18"/>
      <c r="G29" s="18"/>
      <c r="H29" s="18"/>
      <c r="K29" s="27" t="s">
        <v>187</v>
      </c>
      <c r="L29" s="699"/>
      <c r="M29" s="294"/>
      <c r="N29" s="287"/>
      <c r="O29" s="440"/>
      <c r="P29" s="18"/>
      <c r="Q29" s="18"/>
      <c r="R29" s="18"/>
      <c r="S29" s="18"/>
      <c r="T29" s="18"/>
      <c r="U29" s="18"/>
      <c r="V29" s="18"/>
      <c r="W29" s="18"/>
      <c r="Y29" s="717"/>
      <c r="Z29" s="717"/>
      <c r="AA29" s="717"/>
      <c r="AB29" s="716"/>
      <c r="AC29" s="717"/>
      <c r="AD29" s="11"/>
    </row>
    <row r="30" spans="1:30" ht="39.9" customHeight="1">
      <c r="A30" s="145" t="s">
        <v>735</v>
      </c>
      <c r="B30" s="262" t="s">
        <v>28</v>
      </c>
      <c r="C30" s="71" t="s">
        <v>668</v>
      </c>
      <c r="D30" s="1453" t="s">
        <v>129</v>
      </c>
      <c r="E30" s="1449" t="s">
        <v>189</v>
      </c>
      <c r="F30" s="1457" t="s">
        <v>190</v>
      </c>
      <c r="G30" s="1282"/>
      <c r="H30" s="1449" t="s">
        <v>191</v>
      </c>
      <c r="I30" s="1455" t="s">
        <v>192</v>
      </c>
      <c r="J30" s="1457" t="s">
        <v>193</v>
      </c>
      <c r="K30" s="1281"/>
      <c r="L30" s="1281"/>
      <c r="M30" s="1282"/>
      <c r="N30" s="1540" t="s">
        <v>535</v>
      </c>
      <c r="O30" s="1541"/>
      <c r="P30" s="1462" t="s">
        <v>195</v>
      </c>
      <c r="Q30" s="1463"/>
      <c r="R30" s="1513" t="s">
        <v>196</v>
      </c>
      <c r="S30" s="1514"/>
      <c r="T30" s="1536" t="s">
        <v>197</v>
      </c>
      <c r="U30" s="1581"/>
    </row>
    <row r="31" spans="1:30" ht="39.9" customHeight="1">
      <c r="A31" s="145" t="s">
        <v>736</v>
      </c>
      <c r="B31" s="72"/>
      <c r="C31" s="37"/>
      <c r="D31" s="1454"/>
      <c r="E31" s="1450"/>
      <c r="F31" s="1458"/>
      <c r="G31" s="1459"/>
      <c r="H31" s="1450"/>
      <c r="I31" s="1456"/>
      <c r="J31" s="1458"/>
      <c r="K31" s="1464"/>
      <c r="L31" s="1464"/>
      <c r="M31" s="1459"/>
      <c r="N31" s="1542"/>
      <c r="O31" s="1543"/>
      <c r="P31" s="338" t="s">
        <v>199</v>
      </c>
      <c r="Q31" s="338" t="s">
        <v>200</v>
      </c>
      <c r="R31" s="1515"/>
      <c r="S31" s="1284"/>
      <c r="T31" s="1582"/>
      <c r="U31" s="1583"/>
    </row>
    <row r="32" spans="1:30" ht="30" customHeight="1">
      <c r="A32" s="145" t="s">
        <v>737</v>
      </c>
      <c r="B32" s="708"/>
      <c r="C32" s="288"/>
      <c r="D32" s="375"/>
      <c r="E32" s="430"/>
      <c r="F32" s="1445"/>
      <c r="G32" s="1209"/>
      <c r="H32" s="699"/>
      <c r="I32" s="417"/>
      <c r="J32" s="1445"/>
      <c r="K32" s="1208"/>
      <c r="L32" s="1208"/>
      <c r="M32" s="1209"/>
      <c r="N32" s="1208"/>
      <c r="O32" s="1209"/>
      <c r="P32" s="699"/>
      <c r="Q32" s="706"/>
      <c r="R32" s="1584"/>
      <c r="S32" s="1585"/>
      <c r="T32" s="1584"/>
      <c r="U32" s="1585"/>
    </row>
    <row r="33" spans="1:30" ht="39.9" customHeight="1">
      <c r="A33" s="145"/>
      <c r="B33" s="467"/>
      <c r="C33" s="467"/>
      <c r="D33" s="200"/>
      <c r="E33" s="200"/>
      <c r="F33" s="85"/>
      <c r="G33" s="200"/>
      <c r="H33" s="85"/>
      <c r="I33" s="85"/>
      <c r="J33" s="85"/>
      <c r="K33" s="106"/>
      <c r="L33" s="219"/>
      <c r="M33" s="219"/>
      <c r="N33" s="219"/>
      <c r="O33" s="200"/>
      <c r="P33" s="219"/>
      <c r="R33" s="18"/>
      <c r="S33" s="18"/>
      <c r="T33" s="18"/>
      <c r="U33" s="18"/>
      <c r="V33" s="18"/>
    </row>
    <row r="34" spans="1:30" ht="30" customHeight="1">
      <c r="A34" s="145" t="s">
        <v>738</v>
      </c>
      <c r="B34" s="467"/>
      <c r="C34" s="467"/>
      <c r="D34" s="18" t="s">
        <v>739</v>
      </c>
      <c r="E34" s="10"/>
      <c r="F34" s="70"/>
      <c r="G34" s="70"/>
      <c r="H34" s="10"/>
      <c r="I34" s="10"/>
      <c r="J34" s="10"/>
      <c r="K34" s="70"/>
      <c r="L34" s="70"/>
      <c r="M34" s="70"/>
      <c r="O34" s="710"/>
      <c r="Y34" s="716"/>
      <c r="Z34" s="716"/>
      <c r="AA34" s="718"/>
      <c r="AB34" s="719"/>
      <c r="AC34" s="719"/>
      <c r="AD34" s="11"/>
    </row>
    <row r="35" spans="1:30" ht="39.9" customHeight="1">
      <c r="A35" s="145" t="s">
        <v>740</v>
      </c>
      <c r="B35" s="74" t="s">
        <v>695</v>
      </c>
      <c r="C35" s="34" t="s">
        <v>668</v>
      </c>
      <c r="D35" s="375" t="s">
        <v>741</v>
      </c>
      <c r="E35" s="1597" t="s">
        <v>742</v>
      </c>
      <c r="F35" s="1597"/>
      <c r="G35" s="435" t="s">
        <v>743</v>
      </c>
      <c r="H35" s="1597" t="s">
        <v>744</v>
      </c>
      <c r="I35" s="1597"/>
      <c r="J35" s="1597"/>
      <c r="K35" s="1598" t="s">
        <v>745</v>
      </c>
      <c r="L35" s="1599"/>
      <c r="M35" s="1599"/>
      <c r="N35" s="1599"/>
      <c r="O35" s="1599"/>
      <c r="P35" s="1599"/>
      <c r="Q35" s="1600"/>
      <c r="Y35" s="719"/>
      <c r="Z35" s="719"/>
      <c r="AA35" s="718"/>
      <c r="AB35" s="719"/>
      <c r="AC35" s="719"/>
      <c r="AD35" s="11"/>
    </row>
    <row r="36" spans="1:30" ht="39.9" customHeight="1">
      <c r="A36" s="145" t="s">
        <v>746</v>
      </c>
      <c r="B36" s="701" t="str">
        <f>TT!$I$19&amp;"-"&amp;TT!$I$20&amp;"-MEV01-RTE01"&amp;"-"</f>
        <v>C_STEER-CSTD-A0-MEV01-RTE01-</v>
      </c>
      <c r="C36" s="199" t="str">
        <f>IF(LEN(TT!$I$21)&lt;5,"",LEFT((RIGHT(TT!$I$21,5)),3)&amp;"_"&amp;RIGHT(TT!$I$21,1))</f>
        <v>-A-_0</v>
      </c>
      <c r="D36" s="461"/>
      <c r="E36" s="1601"/>
      <c r="F36" s="1601"/>
      <c r="G36" s="720"/>
      <c r="H36" s="1602"/>
      <c r="I36" s="1602"/>
      <c r="J36" s="1602"/>
      <c r="K36" s="1441"/>
      <c r="L36" s="1243"/>
      <c r="M36" s="1243"/>
      <c r="N36" s="1243"/>
      <c r="O36" s="1243"/>
      <c r="P36" s="1243"/>
      <c r="Q36" s="1244"/>
      <c r="Y36" s="717"/>
      <c r="Z36" s="717"/>
      <c r="AA36" s="717"/>
      <c r="AB36" s="716"/>
      <c r="AC36" s="717"/>
      <c r="AD36" s="11"/>
    </row>
  </sheetData>
  <sheetProtection formatRows="0"/>
  <mergeCells count="65">
    <mergeCell ref="E35:F35"/>
    <mergeCell ref="H35:J35"/>
    <mergeCell ref="K35:Q35"/>
    <mergeCell ref="E36:F36"/>
    <mergeCell ref="H36:J36"/>
    <mergeCell ref="K36:Q36"/>
    <mergeCell ref="J30:M31"/>
    <mergeCell ref="N30:O31"/>
    <mergeCell ref="P30:Q30"/>
    <mergeCell ref="R30:S31"/>
    <mergeCell ref="T30:U31"/>
    <mergeCell ref="F32:G32"/>
    <mergeCell ref="J32:M32"/>
    <mergeCell ref="N32:O32"/>
    <mergeCell ref="R32:S32"/>
    <mergeCell ref="T32:U32"/>
    <mergeCell ref="G27:H27"/>
    <mergeCell ref="J27:K27"/>
    <mergeCell ref="O27:Q27"/>
    <mergeCell ref="T27:V27"/>
    <mergeCell ref="W27:X27"/>
    <mergeCell ref="D30:D31"/>
    <mergeCell ref="E30:E31"/>
    <mergeCell ref="F30:G31"/>
    <mergeCell ref="H30:H31"/>
    <mergeCell ref="I30:I31"/>
    <mergeCell ref="F25:F26"/>
    <mergeCell ref="G25:I25"/>
    <mergeCell ref="J25:N25"/>
    <mergeCell ref="R25:S25"/>
    <mergeCell ref="T25:V25"/>
    <mergeCell ref="G26:H26"/>
    <mergeCell ref="J26:K26"/>
    <mergeCell ref="T26:V26"/>
    <mergeCell ref="P20:P21"/>
    <mergeCell ref="Q20:Q21"/>
    <mergeCell ref="R21:S21"/>
    <mergeCell ref="G22:J22"/>
    <mergeCell ref="L22:O22"/>
    <mergeCell ref="R22:S22"/>
    <mergeCell ref="P14:Q14"/>
    <mergeCell ref="R14:S15"/>
    <mergeCell ref="T14:U15"/>
    <mergeCell ref="F16:G16"/>
    <mergeCell ref="J16:M16"/>
    <mergeCell ref="N16:O16"/>
    <mergeCell ref="R16:S16"/>
    <mergeCell ref="T16:U16"/>
    <mergeCell ref="F11:H11"/>
    <mergeCell ref="L11:N11"/>
    <mergeCell ref="B14:B15"/>
    <mergeCell ref="C14:C15"/>
    <mergeCell ref="D14:D15"/>
    <mergeCell ref="E14:E15"/>
    <mergeCell ref="F14:G15"/>
    <mergeCell ref="H14:H15"/>
    <mergeCell ref="I14:I15"/>
    <mergeCell ref="J14:M15"/>
    <mergeCell ref="N14:O15"/>
    <mergeCell ref="E5:G5"/>
    <mergeCell ref="R8:R9"/>
    <mergeCell ref="Y8:Y9"/>
    <mergeCell ref="Z8:Z9"/>
    <mergeCell ref="F10:H10"/>
    <mergeCell ref="L10:N10"/>
  </mergeCells>
  <phoneticPr fontId="1"/>
  <pageMargins left="0.70866141732283472" right="0.70866141732283472" top="0.74803149606299213" bottom="0.74803149606299213" header="0.78740157480314965" footer="0.31496062992125984"/>
  <pageSetup paperSize="8" scale="45" fitToHeight="0" orientation="landscape" cellComments="asDisplayed" r:id="rId1"/>
  <headerFooter>
    <oddHeader xml:space="preserve">&amp;RPage &amp;P+5 / 14                      </oddHeader>
  </headerFooter>
  <rowBreaks count="1" manualBreakCount="1">
    <brk id="17" max="16383" man="1"/>
  </rowBreaks>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A1:AD36"/>
  <sheetViews>
    <sheetView zoomScale="55" zoomScaleNormal="55" zoomScaleSheetLayoutView="55" zoomScalePageLayoutView="40" workbookViewId="0"/>
  </sheetViews>
  <sheetFormatPr defaultColWidth="9" defaultRowHeight="13.2"/>
  <cols>
    <col min="1" max="1" width="5.6640625" style="511" customWidth="1"/>
    <col min="2" max="2" width="41.88671875" style="511" customWidth="1"/>
    <col min="3" max="3" width="10" style="511" customWidth="1"/>
    <col min="4" max="4" width="8.6640625" style="511" customWidth="1"/>
    <col min="5" max="5" width="6.77734375" style="511" customWidth="1"/>
    <col min="6" max="6" width="11.77734375" style="511" customWidth="1"/>
    <col min="7" max="7" width="25.6640625" style="511" customWidth="1"/>
    <col min="8" max="8" width="15.6640625" style="511" customWidth="1"/>
    <col min="9" max="9" width="40.6640625" style="511" customWidth="1"/>
    <col min="10" max="11" width="12.6640625" style="511" customWidth="1"/>
    <col min="12" max="12" width="18.6640625" style="511" customWidth="1"/>
    <col min="13" max="14" width="15.6640625" style="511" customWidth="1"/>
    <col min="15" max="15" width="21.6640625" style="511" customWidth="1"/>
    <col min="16" max="18" width="16.6640625" style="511" customWidth="1"/>
    <col min="19" max="20" width="14.6640625" style="511" customWidth="1"/>
    <col min="21" max="21" width="16.33203125" style="511" customWidth="1"/>
    <col min="22" max="22" width="16.21875" style="511" customWidth="1"/>
    <col min="23" max="23" width="19.6640625" style="511" customWidth="1"/>
    <col min="24" max="24" width="20.6640625" style="511" customWidth="1"/>
    <col min="25" max="28" width="16.6640625" style="511" customWidth="1"/>
    <col min="29" max="30" width="15.6640625" style="511" customWidth="1"/>
    <col min="31" max="16384" width="9" style="511"/>
  </cols>
  <sheetData>
    <row r="1" spans="1:30">
      <c r="A1" s="721" t="s">
        <v>0</v>
      </c>
      <c r="B1" s="721" t="s">
        <v>1</v>
      </c>
      <c r="C1" s="721" t="s">
        <v>2</v>
      </c>
      <c r="D1" s="721" t="s">
        <v>3</v>
      </c>
      <c r="E1" s="721" t="s">
        <v>657</v>
      </c>
      <c r="F1" s="721" t="s">
        <v>5</v>
      </c>
      <c r="G1" s="721" t="s">
        <v>6</v>
      </c>
      <c r="H1" s="721" t="s">
        <v>7</v>
      </c>
      <c r="I1" s="721" t="s">
        <v>8</v>
      </c>
      <c r="J1" s="721" t="s">
        <v>9</v>
      </c>
      <c r="K1" s="721" t="s">
        <v>10</v>
      </c>
      <c r="L1" s="721" t="s">
        <v>11</v>
      </c>
      <c r="M1" s="721" t="s">
        <v>12</v>
      </c>
      <c r="N1" s="721" t="s">
        <v>13</v>
      </c>
      <c r="O1" s="721" t="s">
        <v>14</v>
      </c>
      <c r="P1" s="721" t="s">
        <v>15</v>
      </c>
      <c r="Q1" s="721" t="s">
        <v>16</v>
      </c>
      <c r="R1" s="721" t="s">
        <v>17</v>
      </c>
      <c r="S1" s="721" t="s">
        <v>18</v>
      </c>
      <c r="T1" s="721" t="s">
        <v>19</v>
      </c>
      <c r="U1" s="721" t="s">
        <v>20</v>
      </c>
      <c r="V1" s="721" t="s">
        <v>311</v>
      </c>
      <c r="W1" s="721" t="s">
        <v>374</v>
      </c>
      <c r="X1" s="721" t="s">
        <v>375</v>
      </c>
      <c r="Y1" s="721" t="s">
        <v>376</v>
      </c>
      <c r="Z1" s="721" t="s">
        <v>377</v>
      </c>
      <c r="AA1" s="721" t="s">
        <v>378</v>
      </c>
      <c r="AB1" s="721" t="s">
        <v>379</v>
      </c>
      <c r="AC1" s="721" t="s">
        <v>380</v>
      </c>
      <c r="AD1" s="721" t="s">
        <v>381</v>
      </c>
    </row>
    <row r="2" spans="1:30" ht="30" customHeight="1">
      <c r="A2" s="721" t="str">
        <f>TT!A2</f>
        <v>000_H2</v>
      </c>
      <c r="B2" s="495" t="s">
        <v>3185</v>
      </c>
      <c r="C2" s="496"/>
      <c r="D2" s="497"/>
      <c r="E2" s="498"/>
      <c r="F2" s="499"/>
      <c r="G2" s="499"/>
      <c r="H2" s="500"/>
      <c r="I2" s="500"/>
      <c r="J2" s="500"/>
      <c r="K2" s="500"/>
      <c r="L2" s="503"/>
      <c r="M2" s="498"/>
      <c r="N2" s="501"/>
      <c r="O2" s="503"/>
      <c r="P2" s="722"/>
      <c r="Q2" s="722"/>
      <c r="R2" s="498"/>
      <c r="S2" s="500"/>
      <c r="T2" s="500"/>
      <c r="U2" s="498"/>
      <c r="V2" s="498"/>
      <c r="W2" s="503"/>
      <c r="X2" s="498"/>
      <c r="Y2" s="498"/>
      <c r="Z2" s="498"/>
      <c r="AA2" s="723"/>
      <c r="AB2" s="533"/>
      <c r="AC2" s="525"/>
      <c r="AD2" s="510" t="s">
        <v>3188</v>
      </c>
    </row>
    <row r="3" spans="1:30" ht="30" customHeight="1">
      <c r="A3" s="721"/>
      <c r="B3" s="724"/>
      <c r="C3" s="724"/>
      <c r="D3" s="548"/>
      <c r="E3" s="548"/>
      <c r="F3" s="548"/>
      <c r="G3" s="548"/>
      <c r="H3" s="725"/>
      <c r="I3" s="725"/>
      <c r="J3" s="725"/>
      <c r="K3" s="725"/>
      <c r="L3" s="725"/>
      <c r="M3" s="725"/>
      <c r="N3" s="725"/>
      <c r="O3" s="725"/>
      <c r="P3" s="725"/>
      <c r="Q3" s="725"/>
      <c r="R3" s="725"/>
      <c r="S3" s="725"/>
      <c r="T3" s="725"/>
      <c r="U3" s="548"/>
      <c r="V3" s="548"/>
      <c r="W3" s="548"/>
      <c r="X3" s="523"/>
      <c r="Y3" s="524"/>
      <c r="Z3" s="524"/>
      <c r="AA3" s="726"/>
      <c r="AB3" s="726"/>
      <c r="AC3" s="551"/>
    </row>
    <row r="4" spans="1:30" ht="30" customHeight="1">
      <c r="A4" s="721" t="s">
        <v>659</v>
      </c>
      <c r="B4" s="544"/>
      <c r="C4" s="544"/>
      <c r="D4" s="545" t="s">
        <v>3381</v>
      </c>
      <c r="E4" s="548"/>
      <c r="H4" s="727"/>
      <c r="I4" s="727"/>
      <c r="J4" s="727"/>
      <c r="K4" s="727"/>
      <c r="L4" s="727"/>
      <c r="M4" s="727"/>
      <c r="N4" s="728"/>
      <c r="O4" s="548"/>
      <c r="AB4" s="577"/>
      <c r="AC4" s="577"/>
    </row>
    <row r="5" spans="1:30" ht="30" customHeight="1">
      <c r="A5" s="721" t="s">
        <v>661</v>
      </c>
      <c r="B5" s="544"/>
      <c r="C5" s="544"/>
      <c r="D5" s="510"/>
      <c r="E5" s="1603"/>
      <c r="F5" s="1603"/>
      <c r="G5" s="1603"/>
      <c r="H5" s="727"/>
      <c r="I5" s="727"/>
      <c r="J5" s="727"/>
      <c r="K5" s="727"/>
      <c r="L5" s="727"/>
      <c r="M5" s="727"/>
      <c r="N5" s="728"/>
      <c r="O5" s="548"/>
      <c r="AB5" s="577"/>
      <c r="AC5" s="577"/>
    </row>
    <row r="6" spans="1:30" ht="30" customHeight="1">
      <c r="A6" s="721" t="s">
        <v>663</v>
      </c>
      <c r="B6" s="544"/>
      <c r="C6" s="544"/>
      <c r="D6" s="510"/>
      <c r="E6" s="551" t="s">
        <v>3222</v>
      </c>
      <c r="H6" s="727"/>
      <c r="I6" s="727"/>
      <c r="J6" s="727"/>
      <c r="K6" s="727"/>
      <c r="L6" s="727"/>
      <c r="M6" s="727"/>
      <c r="N6" s="728"/>
      <c r="O6" s="548"/>
      <c r="AB6" s="577"/>
      <c r="AC6" s="577"/>
    </row>
    <row r="7" spans="1:30" ht="30" customHeight="1">
      <c r="A7" s="721" t="s">
        <v>664</v>
      </c>
      <c r="B7" s="729"/>
      <c r="C7" s="729"/>
      <c r="D7" s="510" t="s">
        <v>3382</v>
      </c>
      <c r="E7" s="548"/>
      <c r="H7" s="558"/>
      <c r="I7" s="551"/>
      <c r="J7" s="551"/>
      <c r="K7" s="553" t="s">
        <v>3383</v>
      </c>
      <c r="L7" s="730"/>
      <c r="M7" s="551"/>
      <c r="N7" s="510"/>
      <c r="AD7" s="577"/>
    </row>
    <row r="8" spans="1:30" ht="56.25" customHeight="1">
      <c r="A8" s="721" t="s">
        <v>667</v>
      </c>
      <c r="B8" s="578" t="s">
        <v>3189</v>
      </c>
      <c r="C8" s="579" t="s">
        <v>3226</v>
      </c>
      <c r="D8" s="585" t="s">
        <v>3384</v>
      </c>
      <c r="E8" s="1487" t="s">
        <v>3233</v>
      </c>
      <c r="F8" s="581" t="s">
        <v>3385</v>
      </c>
      <c r="G8" s="731"/>
      <c r="H8" s="582"/>
      <c r="I8" s="662" t="s">
        <v>3386</v>
      </c>
      <c r="J8" s="1499" t="s">
        <v>3387</v>
      </c>
      <c r="K8" s="1500"/>
      <c r="L8" s="581" t="s">
        <v>3238</v>
      </c>
      <c r="M8" s="731"/>
      <c r="N8" s="731"/>
      <c r="O8" s="659" t="s">
        <v>2963</v>
      </c>
      <c r="P8" s="1483" t="s">
        <v>2964</v>
      </c>
      <c r="Q8" s="1483" t="s">
        <v>3388</v>
      </c>
      <c r="R8" s="1483" t="s">
        <v>3033</v>
      </c>
      <c r="S8" s="732" t="s">
        <v>3281</v>
      </c>
      <c r="T8" s="524" t="s">
        <v>3299</v>
      </c>
      <c r="U8" s="524"/>
      <c r="V8" s="525"/>
      <c r="W8" s="1483" t="s">
        <v>2994</v>
      </c>
      <c r="X8" s="1483" t="s">
        <v>3034</v>
      </c>
      <c r="Y8" s="1612" t="s">
        <v>3035</v>
      </c>
      <c r="Z8" s="1481" t="s">
        <v>3389</v>
      </c>
      <c r="AA8" s="1483" t="s">
        <v>3240</v>
      </c>
      <c r="AB8" s="1483" t="s">
        <v>3390</v>
      </c>
      <c r="AC8" s="1483" t="s">
        <v>3242</v>
      </c>
    </row>
    <row r="9" spans="1:30" ht="56.25" customHeight="1">
      <c r="A9" s="721" t="s">
        <v>680</v>
      </c>
      <c r="B9" s="733"/>
      <c r="C9" s="588"/>
      <c r="D9" s="661" t="s">
        <v>741</v>
      </c>
      <c r="E9" s="1604"/>
      <c r="F9" s="734"/>
      <c r="G9" s="735"/>
      <c r="H9" s="594"/>
      <c r="I9" s="736" t="s">
        <v>3391</v>
      </c>
      <c r="J9" s="591" t="s">
        <v>146</v>
      </c>
      <c r="K9" s="737" t="s">
        <v>147</v>
      </c>
      <c r="L9" s="734"/>
      <c r="M9" s="735"/>
      <c r="N9" s="738"/>
      <c r="O9" s="663" t="s">
        <v>3392</v>
      </c>
      <c r="P9" s="1484"/>
      <c r="Q9" s="1484"/>
      <c r="R9" s="1484"/>
      <c r="S9" s="661"/>
      <c r="T9" s="562" t="s">
        <v>2965</v>
      </c>
      <c r="U9" s="739" t="s">
        <v>3393</v>
      </c>
      <c r="V9" s="562" t="s">
        <v>3394</v>
      </c>
      <c r="W9" s="1484"/>
      <c r="X9" s="1484"/>
      <c r="Y9" s="1613"/>
      <c r="Z9" s="1482"/>
      <c r="AA9" s="1484"/>
      <c r="AB9" s="1484"/>
      <c r="AC9" s="1484"/>
    </row>
    <row r="10" spans="1:30" ht="205.5" customHeight="1">
      <c r="A10" s="721" t="s">
        <v>689</v>
      </c>
      <c r="B10" s="740"/>
      <c r="C10" s="741"/>
      <c r="D10" s="562"/>
      <c r="E10" s="595"/>
      <c r="F10" s="1609"/>
      <c r="G10" s="1610"/>
      <c r="H10" s="1611"/>
      <c r="I10" s="645"/>
      <c r="J10" s="730"/>
      <c r="K10" s="730"/>
      <c r="L10" s="1609"/>
      <c r="M10" s="1610"/>
      <c r="N10" s="1611"/>
      <c r="O10" s="742"/>
      <c r="P10" s="730"/>
      <c r="Q10" s="730"/>
      <c r="R10" s="730"/>
      <c r="S10" s="743"/>
      <c r="T10" s="730"/>
      <c r="U10" s="730"/>
      <c r="V10" s="730"/>
      <c r="W10" s="744"/>
      <c r="X10" s="730"/>
      <c r="Y10" s="730"/>
      <c r="Z10" s="730"/>
      <c r="AA10" s="730"/>
      <c r="AB10" s="730"/>
      <c r="AC10" s="730"/>
    </row>
    <row r="11" spans="1:30" ht="261.75" customHeight="1">
      <c r="A11" s="721" t="s">
        <v>691</v>
      </c>
      <c r="B11" s="740"/>
      <c r="C11" s="741"/>
      <c r="D11" s="562"/>
      <c r="E11" s="595"/>
      <c r="F11" s="1609"/>
      <c r="G11" s="1610"/>
      <c r="H11" s="1611"/>
      <c r="I11" s="645"/>
      <c r="J11" s="730"/>
      <c r="K11" s="730"/>
      <c r="L11" s="1609"/>
      <c r="M11" s="1610"/>
      <c r="N11" s="1611"/>
      <c r="O11" s="742"/>
      <c r="P11" s="730"/>
      <c r="Q11" s="730"/>
      <c r="R11" s="730"/>
      <c r="S11" s="743"/>
      <c r="T11" s="730"/>
      <c r="U11" s="730"/>
      <c r="V11" s="730"/>
      <c r="W11" s="744"/>
      <c r="X11" s="730"/>
      <c r="Y11" s="730"/>
      <c r="Z11" s="730"/>
      <c r="AA11" s="730"/>
      <c r="AB11" s="730"/>
      <c r="AC11" s="730"/>
    </row>
    <row r="12" spans="1:30" ht="30" customHeight="1">
      <c r="A12" s="721"/>
      <c r="B12" s="745"/>
      <c r="C12" s="746"/>
      <c r="D12" s="747"/>
      <c r="E12" s="747"/>
      <c r="F12" s="748"/>
      <c r="G12" s="748"/>
      <c r="H12" s="748"/>
      <c r="I12" s="749"/>
      <c r="J12" s="747"/>
      <c r="K12" s="747"/>
      <c r="L12" s="606"/>
      <c r="M12" s="606"/>
      <c r="N12" s="750"/>
      <c r="O12" s="747"/>
      <c r="P12" s="747"/>
      <c r="Q12" s="747"/>
      <c r="R12" s="747"/>
      <c r="S12" s="747"/>
      <c r="T12" s="747"/>
      <c r="U12" s="747"/>
      <c r="V12" s="747"/>
      <c r="W12" s="747"/>
      <c r="X12" s="747"/>
      <c r="Y12" s="747"/>
      <c r="Z12" s="747"/>
      <c r="AA12" s="747"/>
    </row>
    <row r="13" spans="1:30" ht="30" customHeight="1">
      <c r="A13" s="721" t="s">
        <v>692</v>
      </c>
      <c r="B13" s="729"/>
      <c r="C13" s="729"/>
      <c r="D13" s="551" t="s">
        <v>3395</v>
      </c>
      <c r="E13" s="551"/>
      <c r="F13" s="551"/>
      <c r="G13" s="551"/>
      <c r="H13" s="551"/>
      <c r="I13" s="551"/>
      <c r="J13" s="551"/>
      <c r="K13" s="553" t="s">
        <v>3244</v>
      </c>
      <c r="L13" s="730"/>
      <c r="M13" s="551"/>
      <c r="P13" s="747"/>
      <c r="Q13" s="747"/>
      <c r="X13" s="747"/>
      <c r="Y13" s="747"/>
      <c r="Z13" s="747"/>
      <c r="AA13" s="747"/>
    </row>
    <row r="14" spans="1:30" ht="39.9" customHeight="1">
      <c r="A14" s="721" t="s">
        <v>694</v>
      </c>
      <c r="B14" s="1605" t="s">
        <v>3189</v>
      </c>
      <c r="C14" s="1607" t="s">
        <v>3226</v>
      </c>
      <c r="D14" s="1503" t="s">
        <v>741</v>
      </c>
      <c r="E14" s="1483" t="s">
        <v>3245</v>
      </c>
      <c r="F14" s="1507" t="s">
        <v>3246</v>
      </c>
      <c r="G14" s="1508"/>
      <c r="H14" s="1483" t="s">
        <v>3247</v>
      </c>
      <c r="I14" s="1505" t="s">
        <v>3248</v>
      </c>
      <c r="J14" s="1507" t="s">
        <v>3249</v>
      </c>
      <c r="K14" s="1511"/>
      <c r="L14" s="1511"/>
      <c r="M14" s="1508"/>
      <c r="N14" s="1520" t="s">
        <v>3396</v>
      </c>
      <c r="O14" s="1521"/>
      <c r="P14" s="1499" t="s">
        <v>2967</v>
      </c>
      <c r="Q14" s="1500"/>
      <c r="R14" s="1528" t="s">
        <v>3251</v>
      </c>
      <c r="S14" s="1529"/>
      <c r="T14" s="1528" t="s">
        <v>3252</v>
      </c>
      <c r="U14" s="1529"/>
      <c r="X14" s="747"/>
      <c r="Y14" s="747"/>
      <c r="Z14" s="747"/>
      <c r="AA14" s="747"/>
    </row>
    <row r="15" spans="1:30" ht="39.9" customHeight="1">
      <c r="A15" s="721" t="s">
        <v>696</v>
      </c>
      <c r="B15" s="1606"/>
      <c r="C15" s="1608"/>
      <c r="D15" s="1504"/>
      <c r="E15" s="1484"/>
      <c r="F15" s="1509"/>
      <c r="G15" s="1510"/>
      <c r="H15" s="1484"/>
      <c r="I15" s="1506"/>
      <c r="J15" s="1509"/>
      <c r="K15" s="1512"/>
      <c r="L15" s="1512"/>
      <c r="M15" s="1510"/>
      <c r="N15" s="1524"/>
      <c r="O15" s="1525"/>
      <c r="P15" s="751" t="s">
        <v>3253</v>
      </c>
      <c r="Q15" s="751" t="s">
        <v>3254</v>
      </c>
      <c r="R15" s="1530"/>
      <c r="S15" s="1531"/>
      <c r="T15" s="1530"/>
      <c r="U15" s="1531"/>
      <c r="X15" s="747"/>
      <c r="Y15" s="747"/>
      <c r="Z15" s="747"/>
      <c r="AA15" s="747"/>
    </row>
    <row r="16" spans="1:30" ht="30" customHeight="1">
      <c r="A16" s="721" t="s">
        <v>697</v>
      </c>
      <c r="B16" s="740"/>
      <c r="C16" s="741"/>
      <c r="D16" s="562"/>
      <c r="E16" s="595"/>
      <c r="F16" s="1614"/>
      <c r="G16" s="1615"/>
      <c r="H16" s="730"/>
      <c r="I16" s="752"/>
      <c r="J16" s="1614"/>
      <c r="K16" s="1616"/>
      <c r="L16" s="1616"/>
      <c r="M16" s="1615"/>
      <c r="N16" s="1614"/>
      <c r="O16" s="1615"/>
      <c r="P16" s="730"/>
      <c r="Q16" s="753"/>
      <c r="R16" s="1617"/>
      <c r="S16" s="1618"/>
      <c r="T16" s="1617"/>
      <c r="U16" s="1618"/>
      <c r="X16" s="747"/>
      <c r="Y16" s="747"/>
      <c r="Z16" s="747"/>
      <c r="AA16" s="747"/>
    </row>
    <row r="17" spans="1:30" ht="30" customHeight="1">
      <c r="A17" s="721"/>
      <c r="B17" s="544"/>
      <c r="C17" s="544"/>
      <c r="D17" s="510"/>
      <c r="E17" s="548"/>
      <c r="H17" s="727"/>
      <c r="I17" s="727"/>
      <c r="J17" s="727"/>
      <c r="K17" s="727"/>
      <c r="L17" s="727"/>
      <c r="M17" s="727"/>
      <c r="N17" s="728"/>
      <c r="O17" s="548"/>
      <c r="AB17" s="577"/>
      <c r="AC17" s="577"/>
    </row>
    <row r="18" spans="1:30" ht="30" customHeight="1">
      <c r="A18" s="721" t="s">
        <v>698</v>
      </c>
      <c r="B18" s="544"/>
      <c r="C18" s="544"/>
      <c r="D18" s="510" t="s">
        <v>3397</v>
      </c>
      <c r="E18" s="548"/>
      <c r="H18" s="727"/>
      <c r="I18" s="727"/>
      <c r="J18" s="727"/>
      <c r="K18" s="727"/>
      <c r="L18" s="727"/>
      <c r="M18" s="727"/>
      <c r="N18" s="728"/>
      <c r="O18" s="548"/>
      <c r="AB18" s="577"/>
      <c r="AC18" s="577"/>
    </row>
    <row r="19" spans="1:30" ht="30" customHeight="1">
      <c r="A19" s="721" t="s">
        <v>700</v>
      </c>
      <c r="B19" s="544"/>
      <c r="C19" s="544"/>
      <c r="D19" s="551" t="s">
        <v>3398</v>
      </c>
      <c r="E19" s="548"/>
      <c r="H19" s="727"/>
      <c r="I19" s="727"/>
      <c r="J19" s="727"/>
      <c r="K19" s="601" t="s">
        <v>3399</v>
      </c>
      <c r="L19" s="730"/>
      <c r="M19" s="727"/>
      <c r="N19" s="727"/>
      <c r="O19" s="728"/>
      <c r="P19" s="548"/>
      <c r="AC19" s="577"/>
      <c r="AD19" s="577"/>
    </row>
    <row r="20" spans="1:30" ht="45.9" customHeight="1">
      <c r="A20" s="721" t="s">
        <v>703</v>
      </c>
      <c r="B20" s="578" t="s">
        <v>3189</v>
      </c>
      <c r="C20" s="579" t="s">
        <v>3226</v>
      </c>
      <c r="D20" s="580" t="s">
        <v>741</v>
      </c>
      <c r="E20" s="1487" t="s">
        <v>3233</v>
      </c>
      <c r="F20" s="1483" t="s">
        <v>3400</v>
      </c>
      <c r="G20" s="731" t="s">
        <v>3401</v>
      </c>
      <c r="H20" s="524"/>
      <c r="I20" s="524"/>
      <c r="J20" s="754"/>
      <c r="K20" s="1483" t="s">
        <v>3402</v>
      </c>
      <c r="L20" s="581" t="s">
        <v>3403</v>
      </c>
      <c r="M20" s="731"/>
      <c r="N20" s="731"/>
      <c r="O20" s="582"/>
      <c r="P20" s="1619" t="s">
        <v>3404</v>
      </c>
      <c r="Q20" s="1619" t="s">
        <v>3405</v>
      </c>
      <c r="R20" s="1520" t="s">
        <v>2963</v>
      </c>
      <c r="S20" s="1521"/>
      <c r="T20" s="577"/>
      <c r="U20" s="577"/>
    </row>
    <row r="21" spans="1:30" ht="45.9" customHeight="1">
      <c r="A21" s="721" t="s">
        <v>711</v>
      </c>
      <c r="B21" s="733"/>
      <c r="C21" s="588"/>
      <c r="D21" s="589"/>
      <c r="E21" s="1604"/>
      <c r="F21" s="1484"/>
      <c r="G21" s="755"/>
      <c r="H21" s="536"/>
      <c r="I21" s="756"/>
      <c r="J21" s="757"/>
      <c r="K21" s="1484"/>
      <c r="L21" s="590"/>
      <c r="M21" s="755"/>
      <c r="N21" s="755"/>
      <c r="O21" s="594"/>
      <c r="P21" s="1619"/>
      <c r="Q21" s="1619"/>
      <c r="R21" s="1509" t="s">
        <v>3378</v>
      </c>
      <c r="S21" s="1510"/>
      <c r="T21" s="577"/>
      <c r="U21" s="577"/>
    </row>
    <row r="22" spans="1:30" ht="99.9" customHeight="1">
      <c r="A22" s="721" t="s">
        <v>714</v>
      </c>
      <c r="B22" s="758"/>
      <c r="C22" s="759"/>
      <c r="D22" s="528"/>
      <c r="E22" s="760"/>
      <c r="F22" s="528"/>
      <c r="G22" s="1620"/>
      <c r="H22" s="1621"/>
      <c r="I22" s="1621"/>
      <c r="J22" s="1622"/>
      <c r="K22" s="528"/>
      <c r="L22" s="1475"/>
      <c r="M22" s="1476"/>
      <c r="N22" s="1476"/>
      <c r="O22" s="1477"/>
      <c r="P22" s="760"/>
      <c r="Q22" s="760"/>
      <c r="R22" s="1623"/>
      <c r="S22" s="1624"/>
      <c r="T22" s="577"/>
      <c r="U22" s="577"/>
    </row>
    <row r="23" spans="1:30" ht="30" customHeight="1">
      <c r="A23" s="721"/>
      <c r="B23" s="544"/>
      <c r="C23" s="544"/>
      <c r="D23" s="510"/>
      <c r="E23" s="548"/>
      <c r="H23" s="727"/>
      <c r="I23" s="727"/>
      <c r="J23" s="727"/>
      <c r="K23" s="727"/>
      <c r="L23" s="727"/>
      <c r="M23" s="727"/>
      <c r="N23" s="727"/>
      <c r="O23" s="728"/>
      <c r="P23" s="548"/>
      <c r="AC23" s="577"/>
      <c r="AD23" s="577"/>
    </row>
    <row r="24" spans="1:30" ht="30" customHeight="1">
      <c r="A24" s="721" t="s">
        <v>715</v>
      </c>
      <c r="B24" s="544"/>
      <c r="C24" s="544"/>
      <c r="D24" s="551" t="s">
        <v>3406</v>
      </c>
      <c r="E24" s="551"/>
      <c r="F24" s="761"/>
      <c r="G24" s="761"/>
      <c r="H24" s="558"/>
      <c r="K24" s="756" t="s">
        <v>3407</v>
      </c>
      <c r="L24" s="730"/>
      <c r="O24" s="761"/>
      <c r="P24" s="551"/>
      <c r="S24" s="551"/>
      <c r="T24" s="551"/>
      <c r="U24" s="551"/>
      <c r="V24" s="551"/>
    </row>
    <row r="25" spans="1:30" ht="45.9" customHeight="1">
      <c r="A25" s="721" t="s">
        <v>718</v>
      </c>
      <c r="B25" s="578" t="s">
        <v>3189</v>
      </c>
      <c r="C25" s="579" t="s">
        <v>3226</v>
      </c>
      <c r="D25" s="580" t="s">
        <v>741</v>
      </c>
      <c r="E25" s="1487" t="s">
        <v>2958</v>
      </c>
      <c r="F25" s="1483" t="s">
        <v>3095</v>
      </c>
      <c r="G25" s="1625" t="s">
        <v>3408</v>
      </c>
      <c r="H25" s="1626"/>
      <c r="I25" s="1627"/>
      <c r="J25" s="1567" t="s">
        <v>3314</v>
      </c>
      <c r="K25" s="1568"/>
      <c r="L25" s="1568"/>
      <c r="M25" s="1568"/>
      <c r="N25" s="1569"/>
      <c r="O25" s="1520" t="s">
        <v>3409</v>
      </c>
      <c r="P25" s="1628"/>
      <c r="Q25" s="1521"/>
      <c r="R25" s="1630" t="s">
        <v>3410</v>
      </c>
      <c r="S25" s="1631"/>
      <c r="T25" s="1520" t="s">
        <v>3411</v>
      </c>
      <c r="U25" s="1628"/>
      <c r="V25" s="1521"/>
      <c r="W25" s="1520" t="s">
        <v>2963</v>
      </c>
      <c r="X25" s="1521"/>
    </row>
    <row r="26" spans="1:30" ht="45.9" customHeight="1">
      <c r="A26" s="721" t="s">
        <v>724</v>
      </c>
      <c r="B26" s="733"/>
      <c r="C26" s="588"/>
      <c r="D26" s="589"/>
      <c r="E26" s="1488"/>
      <c r="F26" s="1504"/>
      <c r="G26" s="1625" t="s">
        <v>3412</v>
      </c>
      <c r="H26" s="1627"/>
      <c r="I26" s="658" t="s">
        <v>3413</v>
      </c>
      <c r="J26" s="1632" t="s">
        <v>3414</v>
      </c>
      <c r="K26" s="1633"/>
      <c r="L26" s="762" t="s">
        <v>3235</v>
      </c>
      <c r="M26" s="763" t="s">
        <v>2989</v>
      </c>
      <c r="N26" s="764" t="s">
        <v>3415</v>
      </c>
      <c r="O26" s="1524"/>
      <c r="P26" s="1629"/>
      <c r="Q26" s="1525"/>
      <c r="R26" s="591" t="s">
        <v>146</v>
      </c>
      <c r="S26" s="592" t="s">
        <v>147</v>
      </c>
      <c r="T26" s="1524"/>
      <c r="U26" s="1629"/>
      <c r="V26" s="1525"/>
      <c r="W26" s="1509" t="s">
        <v>3378</v>
      </c>
      <c r="X26" s="1510"/>
    </row>
    <row r="27" spans="1:30" ht="49.5" customHeight="1">
      <c r="A27" s="721" t="s">
        <v>731</v>
      </c>
      <c r="B27" s="758"/>
      <c r="C27" s="759"/>
      <c r="D27" s="765"/>
      <c r="E27" s="595"/>
      <c r="F27" s="760"/>
      <c r="G27" s="1620"/>
      <c r="H27" s="1622"/>
      <c r="I27" s="766"/>
      <c r="J27" s="1617"/>
      <c r="K27" s="1618"/>
      <c r="L27" s="767"/>
      <c r="M27" s="768"/>
      <c r="N27" s="769"/>
      <c r="O27" s="1475"/>
      <c r="P27" s="1476"/>
      <c r="Q27" s="1477"/>
      <c r="R27" s="730"/>
      <c r="S27" s="730"/>
      <c r="T27" s="1609"/>
      <c r="U27" s="1610"/>
      <c r="V27" s="1611"/>
      <c r="W27" s="1623"/>
      <c r="X27" s="1624"/>
    </row>
    <row r="28" spans="1:30" ht="30" customHeight="1">
      <c r="A28" s="721"/>
      <c r="B28" s="544"/>
      <c r="C28" s="544"/>
      <c r="D28" s="510"/>
      <c r="E28" s="551"/>
      <c r="F28" s="551"/>
      <c r="G28" s="551"/>
      <c r="H28" s="551"/>
      <c r="I28" s="551"/>
      <c r="J28" s="551"/>
      <c r="K28" s="523"/>
      <c r="L28" s="551"/>
      <c r="M28" s="551"/>
      <c r="N28" s="551"/>
      <c r="O28" s="551"/>
      <c r="P28" s="551"/>
      <c r="Q28" s="551"/>
      <c r="R28" s="551"/>
      <c r="S28" s="551"/>
      <c r="T28" s="551"/>
      <c r="U28" s="551"/>
      <c r="V28" s="551"/>
      <c r="W28" s="551"/>
      <c r="AB28" s="770"/>
      <c r="AC28" s="510"/>
      <c r="AD28" s="577"/>
    </row>
    <row r="29" spans="1:30" ht="30" customHeight="1">
      <c r="A29" s="721" t="s">
        <v>733</v>
      </c>
      <c r="B29" s="544"/>
      <c r="C29" s="544"/>
      <c r="D29" s="551" t="s">
        <v>3416</v>
      </c>
      <c r="E29" s="551"/>
      <c r="F29" s="551"/>
      <c r="G29" s="551"/>
      <c r="H29" s="551"/>
      <c r="K29" s="553" t="s">
        <v>3244</v>
      </c>
      <c r="L29" s="730"/>
      <c r="M29" s="771"/>
      <c r="N29" s="756"/>
      <c r="O29" s="772"/>
      <c r="P29" s="551"/>
      <c r="Q29" s="551"/>
      <c r="R29" s="551"/>
      <c r="S29" s="551"/>
      <c r="T29" s="551"/>
      <c r="U29" s="551"/>
      <c r="V29" s="551"/>
      <c r="W29" s="551"/>
      <c r="Y29" s="510"/>
      <c r="Z29" s="510"/>
      <c r="AA29" s="510"/>
      <c r="AB29" s="770"/>
      <c r="AC29" s="510"/>
      <c r="AD29" s="577"/>
    </row>
    <row r="30" spans="1:30" ht="39.9" customHeight="1">
      <c r="A30" s="721" t="s">
        <v>735</v>
      </c>
      <c r="B30" s="578" t="s">
        <v>3189</v>
      </c>
      <c r="C30" s="579" t="s">
        <v>3226</v>
      </c>
      <c r="D30" s="1503" t="s">
        <v>741</v>
      </c>
      <c r="E30" s="1483" t="s">
        <v>3245</v>
      </c>
      <c r="F30" s="1507" t="s">
        <v>3246</v>
      </c>
      <c r="G30" s="1508"/>
      <c r="H30" s="1483" t="s">
        <v>3247</v>
      </c>
      <c r="I30" s="1505" t="s">
        <v>3248</v>
      </c>
      <c r="J30" s="1507" t="s">
        <v>3249</v>
      </c>
      <c r="K30" s="1511"/>
      <c r="L30" s="1511"/>
      <c r="M30" s="1508"/>
      <c r="N30" s="1520" t="s">
        <v>3396</v>
      </c>
      <c r="O30" s="1521"/>
      <c r="P30" s="1499" t="s">
        <v>2967</v>
      </c>
      <c r="Q30" s="1500"/>
      <c r="R30" s="1528" t="s">
        <v>3251</v>
      </c>
      <c r="S30" s="1529"/>
      <c r="T30" s="1528" t="s">
        <v>3252</v>
      </c>
      <c r="U30" s="1529"/>
    </row>
    <row r="31" spans="1:30" ht="39.9" customHeight="1">
      <c r="A31" s="721" t="s">
        <v>736</v>
      </c>
      <c r="B31" s="733"/>
      <c r="C31" s="588"/>
      <c r="D31" s="1504"/>
      <c r="E31" s="1484"/>
      <c r="F31" s="1509"/>
      <c r="G31" s="1510"/>
      <c r="H31" s="1484"/>
      <c r="I31" s="1506"/>
      <c r="J31" s="1509"/>
      <c r="K31" s="1512"/>
      <c r="L31" s="1512"/>
      <c r="M31" s="1510"/>
      <c r="N31" s="1524"/>
      <c r="O31" s="1525"/>
      <c r="P31" s="751" t="s">
        <v>3253</v>
      </c>
      <c r="Q31" s="751" t="s">
        <v>3254</v>
      </c>
      <c r="R31" s="1530"/>
      <c r="S31" s="1531"/>
      <c r="T31" s="1530"/>
      <c r="U31" s="1531"/>
    </row>
    <row r="32" spans="1:30" ht="30" customHeight="1">
      <c r="A32" s="721" t="s">
        <v>737</v>
      </c>
      <c r="B32" s="758"/>
      <c r="C32" s="759"/>
      <c r="D32" s="562"/>
      <c r="E32" s="595"/>
      <c r="F32" s="1614"/>
      <c r="G32" s="1615"/>
      <c r="H32" s="730"/>
      <c r="I32" s="752"/>
      <c r="J32" s="1614"/>
      <c r="K32" s="1616"/>
      <c r="L32" s="1616"/>
      <c r="M32" s="1615"/>
      <c r="N32" s="1616"/>
      <c r="O32" s="1615"/>
      <c r="P32" s="730"/>
      <c r="Q32" s="753"/>
      <c r="R32" s="1617"/>
      <c r="S32" s="1618"/>
      <c r="T32" s="1617"/>
      <c r="U32" s="1618"/>
    </row>
    <row r="33" spans="1:30" ht="39.9" customHeight="1">
      <c r="A33" s="721"/>
      <c r="B33" s="544"/>
      <c r="C33" s="544"/>
      <c r="D33" s="747"/>
      <c r="E33" s="747"/>
      <c r="F33" s="606"/>
      <c r="G33" s="747"/>
      <c r="H33" s="606"/>
      <c r="I33" s="606"/>
      <c r="J33" s="606"/>
      <c r="K33" s="567"/>
      <c r="L33" s="748"/>
      <c r="M33" s="748"/>
      <c r="N33" s="748"/>
      <c r="O33" s="747"/>
      <c r="P33" s="748"/>
      <c r="R33" s="551"/>
      <c r="S33" s="551"/>
      <c r="T33" s="551"/>
      <c r="U33" s="551"/>
      <c r="V33" s="551"/>
    </row>
    <row r="34" spans="1:30" ht="30" customHeight="1">
      <c r="A34" s="721" t="s">
        <v>738</v>
      </c>
      <c r="B34" s="544"/>
      <c r="C34" s="544"/>
      <c r="D34" s="551" t="s">
        <v>3417</v>
      </c>
      <c r="E34" s="548"/>
      <c r="F34" s="560"/>
      <c r="G34" s="560"/>
      <c r="H34" s="548"/>
      <c r="I34" s="548"/>
      <c r="J34" s="548"/>
      <c r="K34" s="560"/>
      <c r="L34" s="560"/>
      <c r="M34" s="560"/>
      <c r="O34" s="761"/>
      <c r="Y34" s="770"/>
      <c r="Z34" s="770"/>
      <c r="AA34" s="773"/>
      <c r="AB34" s="770"/>
      <c r="AC34" s="770"/>
      <c r="AD34" s="577"/>
    </row>
    <row r="35" spans="1:30" ht="39.9" customHeight="1">
      <c r="A35" s="721" t="s">
        <v>740</v>
      </c>
      <c r="B35" s="517" t="s">
        <v>3189</v>
      </c>
      <c r="C35" s="518" t="s">
        <v>3226</v>
      </c>
      <c r="D35" s="562" t="s">
        <v>741</v>
      </c>
      <c r="E35" s="1634" t="s">
        <v>3400</v>
      </c>
      <c r="F35" s="1634"/>
      <c r="G35" s="774" t="s">
        <v>3402</v>
      </c>
      <c r="H35" s="1635" t="s">
        <v>3418</v>
      </c>
      <c r="I35" s="1635"/>
      <c r="J35" s="1635"/>
      <c r="K35" s="1636" t="s">
        <v>3419</v>
      </c>
      <c r="L35" s="1637"/>
      <c r="M35" s="1637"/>
      <c r="N35" s="1637"/>
      <c r="O35" s="1637"/>
      <c r="P35" s="1637"/>
      <c r="Q35" s="1638"/>
      <c r="Y35" s="770"/>
      <c r="Z35" s="770"/>
      <c r="AA35" s="773"/>
      <c r="AB35" s="770"/>
      <c r="AC35" s="770"/>
      <c r="AD35" s="577"/>
    </row>
    <row r="36" spans="1:30" ht="39.9" customHeight="1">
      <c r="A36" s="721" t="s">
        <v>746</v>
      </c>
      <c r="B36" s="740"/>
      <c r="C36" s="741"/>
      <c r="D36" s="528"/>
      <c r="E36" s="1639"/>
      <c r="F36" s="1639"/>
      <c r="G36" s="775"/>
      <c r="H36" s="1640"/>
      <c r="I36" s="1640"/>
      <c r="J36" s="1640"/>
      <c r="K36" s="1475"/>
      <c r="L36" s="1476"/>
      <c r="M36" s="1476"/>
      <c r="N36" s="1476"/>
      <c r="O36" s="1476"/>
      <c r="P36" s="1476"/>
      <c r="Q36" s="1477"/>
      <c r="Y36" s="510"/>
      <c r="Z36" s="510"/>
      <c r="AA36" s="510"/>
      <c r="AB36" s="770"/>
      <c r="AC36" s="510"/>
      <c r="AD36" s="577"/>
    </row>
  </sheetData>
  <sheetProtection formatRows="0"/>
  <mergeCells count="81">
    <mergeCell ref="E35:F35"/>
    <mergeCell ref="H35:J35"/>
    <mergeCell ref="K35:Q35"/>
    <mergeCell ref="E36:F36"/>
    <mergeCell ref="H36:J36"/>
    <mergeCell ref="K36:Q36"/>
    <mergeCell ref="N30:O31"/>
    <mergeCell ref="P30:Q30"/>
    <mergeCell ref="R30:S31"/>
    <mergeCell ref="T30:U31"/>
    <mergeCell ref="F32:G32"/>
    <mergeCell ref="J32:M32"/>
    <mergeCell ref="N32:O32"/>
    <mergeCell ref="R32:S32"/>
    <mergeCell ref="T32:U32"/>
    <mergeCell ref="J30:M31"/>
    <mergeCell ref="D30:D31"/>
    <mergeCell ref="E30:E31"/>
    <mergeCell ref="F30:G31"/>
    <mergeCell ref="H30:H31"/>
    <mergeCell ref="I30:I31"/>
    <mergeCell ref="T25:V26"/>
    <mergeCell ref="W25:X25"/>
    <mergeCell ref="G26:H26"/>
    <mergeCell ref="J26:K26"/>
    <mergeCell ref="W26:X26"/>
    <mergeCell ref="G27:H27"/>
    <mergeCell ref="J27:K27"/>
    <mergeCell ref="O27:Q27"/>
    <mergeCell ref="T27:V27"/>
    <mergeCell ref="W27:X27"/>
    <mergeCell ref="G22:J22"/>
    <mergeCell ref="L22:O22"/>
    <mergeCell ref="R22:S22"/>
    <mergeCell ref="E25:E26"/>
    <mergeCell ref="F25:F26"/>
    <mergeCell ref="G25:I25"/>
    <mergeCell ref="J25:N25"/>
    <mergeCell ref="O25:Q26"/>
    <mergeCell ref="R25:S25"/>
    <mergeCell ref="E20:E21"/>
    <mergeCell ref="F20:F21"/>
    <mergeCell ref="K20:K21"/>
    <mergeCell ref="P20:P21"/>
    <mergeCell ref="Q20:Q21"/>
    <mergeCell ref="R20:S20"/>
    <mergeCell ref="R21:S21"/>
    <mergeCell ref="T14:U15"/>
    <mergeCell ref="F16:G16"/>
    <mergeCell ref="J16:M16"/>
    <mergeCell ref="N16:O16"/>
    <mergeCell ref="R16:S16"/>
    <mergeCell ref="T16:U16"/>
    <mergeCell ref="H14:H15"/>
    <mergeCell ref="I14:I15"/>
    <mergeCell ref="J14:M15"/>
    <mergeCell ref="N14:O15"/>
    <mergeCell ref="P14:Q14"/>
    <mergeCell ref="R14:S15"/>
    <mergeCell ref="AC8:AC9"/>
    <mergeCell ref="F10:H10"/>
    <mergeCell ref="L10:N10"/>
    <mergeCell ref="F11:H11"/>
    <mergeCell ref="L11:N11"/>
    <mergeCell ref="W8:W9"/>
    <mergeCell ref="X8:X9"/>
    <mergeCell ref="Y8:Y9"/>
    <mergeCell ref="Z8:Z9"/>
    <mergeCell ref="AA8:AA9"/>
    <mergeCell ref="AB8:AB9"/>
    <mergeCell ref="R8:R9"/>
    <mergeCell ref="B14:B15"/>
    <mergeCell ref="C14:C15"/>
    <mergeCell ref="D14:D15"/>
    <mergeCell ref="E14:E15"/>
    <mergeCell ref="F14:G15"/>
    <mergeCell ref="E5:G5"/>
    <mergeCell ref="E8:E9"/>
    <mergeCell ref="J8:K8"/>
    <mergeCell ref="P8:P9"/>
    <mergeCell ref="Q8:Q9"/>
  </mergeCells>
  <phoneticPr fontId="1"/>
  <pageMargins left="0.70866141732283472" right="0.70866141732283472" top="0.74803149606299213" bottom="0.74803149606299213" header="0.78740157480314965" footer="0.31496062992125984"/>
  <pageSetup paperSize="8" scale="45" fitToHeight="0" orientation="landscape" cellComments="asDisplayed" r:id="rId1"/>
  <headerFooter>
    <oddHeader xml:space="preserve">&amp;RPage &amp;P+5 / 14                      </oddHeader>
  </headerFooter>
  <rowBreaks count="1" manualBreakCount="1">
    <brk id="17" max="16383" man="1"/>
  </rowBreaks>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Q11"/>
  <sheetViews>
    <sheetView zoomScaleNormal="100" zoomScaleSheetLayoutView="55" workbookViewId="0"/>
  </sheetViews>
  <sheetFormatPr defaultColWidth="9" defaultRowHeight="13.2"/>
  <cols>
    <col min="1" max="1" width="5.6640625" customWidth="1"/>
    <col min="2" max="2" width="32.33203125" customWidth="1"/>
    <col min="4" max="4" width="7.44140625" customWidth="1"/>
    <col min="5" max="5" width="11.77734375" customWidth="1"/>
    <col min="6" max="7" width="39.6640625" customWidth="1"/>
    <col min="8" max="12" width="43.44140625" customWidth="1"/>
    <col min="13" max="15" width="14.44140625" customWidth="1"/>
  </cols>
  <sheetData>
    <row r="1" spans="1:17" ht="16.5" customHeight="1">
      <c r="A1" s="145" t="s">
        <v>373</v>
      </c>
      <c r="B1" s="145" t="s">
        <v>1</v>
      </c>
      <c r="C1" s="145" t="s">
        <v>2</v>
      </c>
      <c r="D1" s="145" t="s">
        <v>3</v>
      </c>
      <c r="E1" s="145" t="s">
        <v>4</v>
      </c>
      <c r="F1" s="145" t="s">
        <v>5</v>
      </c>
      <c r="G1" s="145" t="s">
        <v>6</v>
      </c>
      <c r="H1" s="145" t="s">
        <v>7</v>
      </c>
      <c r="I1" s="145" t="s">
        <v>8</v>
      </c>
      <c r="J1" s="145" t="s">
        <v>9</v>
      </c>
      <c r="K1" s="145" t="s">
        <v>10</v>
      </c>
      <c r="L1" s="145" t="s">
        <v>11</v>
      </c>
      <c r="M1" s="145" t="s">
        <v>12</v>
      </c>
      <c r="N1" s="145" t="s">
        <v>558</v>
      </c>
      <c r="O1" s="145" t="s">
        <v>747</v>
      </c>
      <c r="P1" s="145" t="s">
        <v>13</v>
      </c>
    </row>
    <row r="2" spans="1:17" ht="30" customHeight="1">
      <c r="A2" s="145" t="str">
        <f>TT!A2</f>
        <v>000_H2</v>
      </c>
      <c r="B2" s="22" t="s">
        <v>658</v>
      </c>
      <c r="C2" s="467"/>
      <c r="D2" s="35"/>
      <c r="E2" s="24"/>
      <c r="F2" s="24"/>
      <c r="G2" s="26"/>
      <c r="H2" s="23"/>
      <c r="I2" s="5"/>
      <c r="J2" s="2"/>
      <c r="K2" s="26"/>
      <c r="L2" s="12"/>
      <c r="M2" s="916"/>
      <c r="N2" s="12"/>
      <c r="O2" s="295"/>
      <c r="P2" s="1" t="s">
        <v>560</v>
      </c>
      <c r="Q2" s="18"/>
    </row>
    <row r="3" spans="1:17" ht="39" customHeight="1">
      <c r="A3" s="145" t="s">
        <v>3420</v>
      </c>
      <c r="B3" s="467"/>
      <c r="C3" s="467"/>
      <c r="M3" s="915" t="s">
        <v>562</v>
      </c>
      <c r="N3" s="1570"/>
      <c r="O3" s="1278"/>
    </row>
    <row r="4" spans="1:17" ht="39" customHeight="1">
      <c r="A4" s="145" t="s">
        <v>3421</v>
      </c>
      <c r="B4" s="467"/>
      <c r="C4" s="467"/>
      <c r="M4" s="456" t="s">
        <v>565</v>
      </c>
      <c r="N4" s="1570"/>
      <c r="O4" s="1278"/>
    </row>
    <row r="5" spans="1:17" ht="39" customHeight="1">
      <c r="A5" s="145" t="s">
        <v>3422</v>
      </c>
      <c r="B5" s="467"/>
      <c r="C5" s="467"/>
      <c r="M5" s="461" t="s">
        <v>567</v>
      </c>
      <c r="N5" s="461" t="s">
        <v>568</v>
      </c>
      <c r="O5" s="461" t="s">
        <v>569</v>
      </c>
    </row>
    <row r="6" spans="1:17" ht="79.5" customHeight="1">
      <c r="A6" s="145" t="s">
        <v>3423</v>
      </c>
      <c r="B6" s="467"/>
      <c r="C6" s="467"/>
      <c r="M6" s="918"/>
      <c r="N6" s="918"/>
      <c r="O6" s="918"/>
    </row>
    <row r="7" spans="1:17" ht="20.25" customHeight="1">
      <c r="A7" s="145" t="s">
        <v>752</v>
      </c>
      <c r="B7" s="467"/>
      <c r="C7" s="467"/>
      <c r="D7" s="18" t="s">
        <v>753</v>
      </c>
      <c r="E7" s="18"/>
      <c r="F7" s="18"/>
      <c r="I7" s="227"/>
      <c r="J7" s="227"/>
      <c r="K7" s="227"/>
      <c r="L7" s="227"/>
      <c r="M7" s="334"/>
      <c r="N7" s="334"/>
      <c r="O7" s="334"/>
    </row>
    <row r="8" spans="1:17" ht="30" customHeight="1">
      <c r="A8" s="145" t="s">
        <v>754</v>
      </c>
      <c r="B8" s="262" t="s">
        <v>28</v>
      </c>
      <c r="C8" s="71" t="s">
        <v>29</v>
      </c>
      <c r="D8" s="284" t="s">
        <v>681</v>
      </c>
      <c r="E8" s="1449" t="s">
        <v>755</v>
      </c>
      <c r="F8" s="428" t="s">
        <v>756</v>
      </c>
      <c r="G8" s="428" t="s">
        <v>757</v>
      </c>
      <c r="H8" s="421" t="s">
        <v>758</v>
      </c>
      <c r="I8" s="428" t="s">
        <v>759</v>
      </c>
      <c r="J8" s="428" t="s">
        <v>577</v>
      </c>
      <c r="K8" s="428" t="s">
        <v>760</v>
      </c>
      <c r="L8" s="428" t="s">
        <v>579</v>
      </c>
      <c r="M8" s="1457" t="s">
        <v>580</v>
      </c>
      <c r="N8" s="1281"/>
      <c r="O8" s="1282"/>
    </row>
    <row r="9" spans="1:17" ht="30" customHeight="1">
      <c r="A9" s="145" t="s">
        <v>761</v>
      </c>
      <c r="B9" s="72"/>
      <c r="C9" s="37"/>
      <c r="D9" s="427"/>
      <c r="E9" s="1454"/>
      <c r="F9" s="429" t="s">
        <v>762</v>
      </c>
      <c r="G9" s="429" t="s">
        <v>763</v>
      </c>
      <c r="H9" s="422" t="s">
        <v>584</v>
      </c>
      <c r="I9" s="429"/>
      <c r="J9" s="422"/>
      <c r="K9" s="422"/>
      <c r="L9" s="422"/>
      <c r="M9" s="1515"/>
      <c r="N9" s="1283"/>
      <c r="O9" s="1284"/>
    </row>
    <row r="10" spans="1:17" ht="99.9" customHeight="1">
      <c r="A10" s="145" t="s">
        <v>764</v>
      </c>
      <c r="B10" s="296"/>
      <c r="C10" s="297"/>
      <c r="D10" s="427"/>
      <c r="E10" s="427"/>
      <c r="F10" s="353"/>
      <c r="G10" s="353"/>
      <c r="H10" s="776"/>
      <c r="I10" s="353"/>
      <c r="J10" s="776"/>
      <c r="K10" s="776"/>
      <c r="L10" s="776"/>
      <c r="M10" s="1545"/>
      <c r="N10" s="1310"/>
      <c r="O10" s="1311"/>
    </row>
    <row r="11" spans="1:17" ht="30" customHeight="1">
      <c r="A11" s="777"/>
      <c r="J11" s="334"/>
      <c r="K11" s="334"/>
    </row>
  </sheetData>
  <sheetProtection formatRows="0"/>
  <mergeCells count="6">
    <mergeCell ref="E8:E9"/>
    <mergeCell ref="M9:O9"/>
    <mergeCell ref="M8:O8"/>
    <mergeCell ref="M10:O10"/>
    <mergeCell ref="N3:O3"/>
    <mergeCell ref="N4:O4"/>
  </mergeCells>
  <phoneticPr fontId="1"/>
  <dataValidations count="1">
    <dataValidation imeMode="disabled" allowBlank="1" showInputMessage="1" showErrorMessage="1" sqref="H10 J10:M10" xr:uid="{00000000-0002-0000-1D00-000000000000}"/>
  </dataValidations>
  <pageMargins left="0.23622047244094491" right="0.23622047244094491" top="0.35433070866141736" bottom="0.35433070866141736" header="0.39370078740157483" footer="0.31496062992125984"/>
  <pageSetup paperSize="8" scale="58" fitToHeight="0" orientation="landscape" cellComments="asDisplayed" r:id="rId1"/>
  <headerFooter>
    <oddHeader xml:space="preserve">&amp;RPage &amp;P+7 / 14                   </oddHead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pageSetUpPr fitToPage="1"/>
  </sheetPr>
  <dimension ref="A1:Q11"/>
  <sheetViews>
    <sheetView zoomScale="55" zoomScaleNormal="55" zoomScaleSheetLayoutView="55" workbookViewId="0"/>
  </sheetViews>
  <sheetFormatPr defaultColWidth="9" defaultRowHeight="13.2"/>
  <cols>
    <col min="1" max="1" width="5.6640625" style="511" customWidth="1"/>
    <col min="2" max="2" width="32.33203125" style="511" customWidth="1"/>
    <col min="3" max="3" width="9" style="511"/>
    <col min="4" max="4" width="7.44140625" style="511" customWidth="1"/>
    <col min="5" max="5" width="11.77734375" style="511" customWidth="1"/>
    <col min="6" max="7" width="39.6640625" style="511" customWidth="1"/>
    <col min="8" max="12" width="43.44140625" style="511" customWidth="1"/>
    <col min="13" max="15" width="14.44140625" style="511" customWidth="1"/>
    <col min="16" max="16384" width="9" style="511"/>
  </cols>
  <sheetData>
    <row r="1" spans="1:17">
      <c r="A1" s="721" t="s">
        <v>373</v>
      </c>
      <c r="B1" s="721" t="s">
        <v>1</v>
      </c>
      <c r="C1" s="721" t="s">
        <v>2</v>
      </c>
      <c r="D1" s="721" t="s">
        <v>3</v>
      </c>
      <c r="E1" s="721" t="s">
        <v>4</v>
      </c>
      <c r="F1" s="721" t="s">
        <v>5</v>
      </c>
      <c r="G1" s="721" t="s">
        <v>6</v>
      </c>
      <c r="H1" s="721" t="s">
        <v>7</v>
      </c>
      <c r="I1" s="721" t="s">
        <v>8</v>
      </c>
      <c r="J1" s="721" t="s">
        <v>9</v>
      </c>
      <c r="K1" s="721" t="s">
        <v>10</v>
      </c>
      <c r="L1" s="721" t="s">
        <v>11</v>
      </c>
      <c r="M1" s="721" t="s">
        <v>12</v>
      </c>
      <c r="N1" s="721" t="s">
        <v>14</v>
      </c>
      <c r="O1" s="721" t="s">
        <v>15</v>
      </c>
      <c r="P1" s="721" t="s">
        <v>13</v>
      </c>
    </row>
    <row r="2" spans="1:17" ht="30" customHeight="1">
      <c r="A2" s="721" t="str">
        <f>TT!A2</f>
        <v>000_H2</v>
      </c>
      <c r="B2" s="495" t="s">
        <v>3185</v>
      </c>
      <c r="C2" s="544"/>
      <c r="D2" s="656"/>
      <c r="E2" s="657"/>
      <c r="F2" s="657"/>
      <c r="G2" s="534"/>
      <c r="H2" s="502"/>
      <c r="I2" s="503"/>
      <c r="J2" s="498"/>
      <c r="K2" s="534"/>
      <c r="L2" s="501"/>
      <c r="M2" s="922"/>
      <c r="N2" s="501"/>
      <c r="O2" s="778"/>
      <c r="P2" s="515" t="s">
        <v>3188</v>
      </c>
      <c r="Q2" s="551"/>
    </row>
    <row r="3" spans="1:17" ht="39" customHeight="1">
      <c r="A3" s="721" t="s">
        <v>3420</v>
      </c>
      <c r="B3" s="544"/>
      <c r="C3" s="544"/>
      <c r="M3" s="915" t="s">
        <v>562</v>
      </c>
      <c r="N3" s="1570"/>
      <c r="O3" s="1278"/>
    </row>
    <row r="4" spans="1:17" ht="39" customHeight="1">
      <c r="A4" s="721" t="s">
        <v>3421</v>
      </c>
      <c r="B4" s="544"/>
      <c r="C4" s="544"/>
      <c r="M4" s="520" t="s">
        <v>565</v>
      </c>
      <c r="N4" s="1570"/>
      <c r="O4" s="1278"/>
    </row>
    <row r="5" spans="1:17" ht="39" customHeight="1">
      <c r="A5" s="721" t="s">
        <v>3422</v>
      </c>
      <c r="B5" s="544"/>
      <c r="C5" s="544"/>
      <c r="M5" s="528" t="s">
        <v>567</v>
      </c>
      <c r="N5" s="528" t="s">
        <v>568</v>
      </c>
      <c r="O5" s="528" t="s">
        <v>569</v>
      </c>
    </row>
    <row r="6" spans="1:17" ht="79.5" customHeight="1">
      <c r="A6" s="721" t="s">
        <v>3423</v>
      </c>
      <c r="B6" s="544"/>
      <c r="C6" s="544"/>
      <c r="M6" s="918"/>
      <c r="N6" s="918"/>
      <c r="O6" s="918"/>
    </row>
    <row r="7" spans="1:17" ht="16.2">
      <c r="A7" s="721" t="s">
        <v>752</v>
      </c>
      <c r="B7" s="544"/>
      <c r="C7" s="544"/>
      <c r="D7" s="551" t="s">
        <v>3424</v>
      </c>
      <c r="E7" s="551"/>
      <c r="F7" s="551"/>
      <c r="I7" s="779"/>
      <c r="J7" s="779"/>
      <c r="K7" s="779"/>
      <c r="L7" s="779"/>
      <c r="M7" s="785"/>
      <c r="N7" s="785"/>
      <c r="O7" s="785"/>
    </row>
    <row r="8" spans="1:17" ht="30" customHeight="1">
      <c r="A8" s="721" t="s">
        <v>754</v>
      </c>
      <c r="B8" s="578" t="s">
        <v>3189</v>
      </c>
      <c r="C8" s="579" t="s">
        <v>3226</v>
      </c>
      <c r="D8" s="580" t="s">
        <v>741</v>
      </c>
      <c r="E8" s="1481" t="s">
        <v>3095</v>
      </c>
      <c r="F8" s="662" t="s">
        <v>756</v>
      </c>
      <c r="G8" s="662" t="s">
        <v>757</v>
      </c>
      <c r="H8" s="659" t="s">
        <v>758</v>
      </c>
      <c r="I8" s="662" t="s">
        <v>759</v>
      </c>
      <c r="J8" s="662" t="s">
        <v>577</v>
      </c>
      <c r="K8" s="662" t="s">
        <v>578</v>
      </c>
      <c r="L8" s="662" t="s">
        <v>579</v>
      </c>
      <c r="M8" s="1507" t="s">
        <v>580</v>
      </c>
      <c r="N8" s="1511"/>
      <c r="O8" s="1508"/>
    </row>
    <row r="9" spans="1:17" ht="30" customHeight="1">
      <c r="A9" s="721" t="s">
        <v>761</v>
      </c>
      <c r="B9" s="733"/>
      <c r="C9" s="588"/>
      <c r="D9" s="589"/>
      <c r="E9" s="1641"/>
      <c r="F9" s="641" t="s">
        <v>762</v>
      </c>
      <c r="G9" s="641" t="s">
        <v>763</v>
      </c>
      <c r="H9" s="663" t="s">
        <v>584</v>
      </c>
      <c r="I9" s="641"/>
      <c r="J9" s="663"/>
      <c r="K9" s="663"/>
      <c r="L9" s="663"/>
      <c r="M9" s="1530"/>
      <c r="N9" s="1571"/>
      <c r="O9" s="1531"/>
    </row>
    <row r="10" spans="1:17" ht="99.9" customHeight="1">
      <c r="A10" s="721" t="s">
        <v>764</v>
      </c>
      <c r="B10" s="780"/>
      <c r="C10" s="781"/>
      <c r="D10" s="589"/>
      <c r="E10" s="782"/>
      <c r="F10" s="783"/>
      <c r="G10" s="783"/>
      <c r="H10" s="784"/>
      <c r="I10" s="783"/>
      <c r="J10" s="784"/>
      <c r="K10" s="784"/>
      <c r="L10" s="784"/>
      <c r="M10" s="1564"/>
      <c r="N10" s="1565"/>
      <c r="O10" s="1566"/>
    </row>
    <row r="11" spans="1:17" ht="30" customHeight="1">
      <c r="A11" s="721"/>
      <c r="J11" s="785"/>
      <c r="K11" s="785"/>
    </row>
  </sheetData>
  <sheetProtection formatRows="0"/>
  <mergeCells count="6">
    <mergeCell ref="E8:E9"/>
    <mergeCell ref="M8:O8"/>
    <mergeCell ref="M9:O9"/>
    <mergeCell ref="M10:O10"/>
    <mergeCell ref="N3:O3"/>
    <mergeCell ref="N4:O4"/>
  </mergeCells>
  <phoneticPr fontId="1"/>
  <pageMargins left="0.23622047244094491" right="0.23622047244094491" top="0.35433070866141736" bottom="0.35433070866141736" header="0.39370078740157483" footer="0.31496062992125984"/>
  <pageSetup paperSize="8" scale="58" fitToHeight="0" orientation="landscape" cellComments="asDisplayed" r:id="rId1"/>
  <headerFooter>
    <oddHeader xml:space="preserve">&amp;RPage &amp;P+7 / 14                   </oddHead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7">
    <pageSetUpPr fitToPage="1"/>
  </sheetPr>
  <dimension ref="A1:AD39"/>
  <sheetViews>
    <sheetView view="pageBreakPreview" topLeftCell="A16" zoomScale="55" zoomScaleNormal="55" zoomScaleSheetLayoutView="55" workbookViewId="0">
      <selection activeCell="F28" sqref="F28"/>
    </sheetView>
  </sheetViews>
  <sheetFormatPr defaultColWidth="9" defaultRowHeight="30" customHeight="1"/>
  <cols>
    <col min="1" max="1" width="5.6640625" style="145" customWidth="1"/>
    <col min="2" max="2" width="70.6640625" style="206" customWidth="1"/>
    <col min="3" max="3" width="10.6640625" style="206" customWidth="1"/>
    <col min="4" max="4" width="6.44140625" style="70" customWidth="1"/>
    <col min="5" max="5" width="6.6640625" style="70" customWidth="1"/>
    <col min="6" max="6" width="12.21875" style="70" customWidth="1"/>
    <col min="7" max="8" width="15.6640625" style="70" customWidth="1"/>
    <col min="9" max="10" width="30.6640625" style="70" customWidth="1"/>
    <col min="11" max="11" width="20.6640625" style="70" customWidth="1"/>
    <col min="12" max="12" width="34.6640625" style="70" customWidth="1"/>
    <col min="13" max="13" width="20.6640625" style="70" customWidth="1"/>
    <col min="14" max="15" width="17.6640625" style="70" customWidth="1"/>
    <col min="16" max="19" width="20.6640625" style="70" customWidth="1"/>
    <col min="20" max="22" width="15.6640625" style="70" customWidth="1"/>
    <col min="23" max="24" width="12.88671875" style="70" customWidth="1"/>
    <col min="25" max="25" width="12.6640625" style="70" customWidth="1"/>
    <col min="26" max="29" width="9" style="70"/>
    <col min="30" max="30" width="9" style="70" customWidth="1"/>
    <col min="31" max="16384" width="9" style="70"/>
  </cols>
  <sheetData>
    <row r="1" spans="1:30" ht="30" customHeight="1">
      <c r="A1" s="145" t="s">
        <v>0</v>
      </c>
      <c r="B1" s="135" t="s">
        <v>1</v>
      </c>
      <c r="C1" s="135" t="s">
        <v>2</v>
      </c>
      <c r="D1" s="145" t="s">
        <v>3</v>
      </c>
      <c r="E1" s="145" t="s">
        <v>4</v>
      </c>
      <c r="F1" s="145" t="s">
        <v>5</v>
      </c>
      <c r="G1" s="145" t="s">
        <v>6</v>
      </c>
      <c r="H1" s="145" t="s">
        <v>765</v>
      </c>
      <c r="I1" s="145" t="s">
        <v>766</v>
      </c>
      <c r="J1" s="145" t="s">
        <v>767</v>
      </c>
      <c r="K1" s="145" t="s">
        <v>768</v>
      </c>
      <c r="L1" s="145" t="s">
        <v>769</v>
      </c>
      <c r="M1" s="145" t="s">
        <v>559</v>
      </c>
      <c r="N1" s="145" t="s">
        <v>557</v>
      </c>
      <c r="O1" s="145" t="s">
        <v>558</v>
      </c>
      <c r="P1" s="145" t="s">
        <v>747</v>
      </c>
      <c r="Q1" s="145" t="s">
        <v>770</v>
      </c>
      <c r="R1" s="145" t="s">
        <v>771</v>
      </c>
      <c r="S1" s="145" t="s">
        <v>772</v>
      </c>
      <c r="T1" s="145" t="s">
        <v>773</v>
      </c>
      <c r="U1" s="145" t="s">
        <v>774</v>
      </c>
      <c r="V1" s="145" t="s">
        <v>21</v>
      </c>
      <c r="W1" s="134" t="s">
        <v>312</v>
      </c>
    </row>
    <row r="2" spans="1:30" ht="30" customHeight="1">
      <c r="A2" s="145" t="str">
        <f>TT!A2</f>
        <v>000_H2</v>
      </c>
      <c r="B2" s="356" t="s">
        <v>22</v>
      </c>
      <c r="C2" s="135"/>
      <c r="D2" s="357" t="str">
        <f>TT!D2</f>
        <v>ステアリングシステム 標準メータ制御仕様書</v>
      </c>
      <c r="E2" s="358"/>
      <c r="F2" s="358"/>
      <c r="G2" s="358"/>
      <c r="H2" s="358"/>
      <c r="I2" s="358"/>
      <c r="J2" s="358"/>
      <c r="K2" s="358"/>
      <c r="L2" s="359" t="str">
        <f>TT!J2</f>
        <v>メータ制御仕様書 No:</v>
      </c>
      <c r="M2" s="360" t="str">
        <f>TT!K2</f>
        <v>MET-C_STEER-CSTD-A0-04-A-C0</v>
      </c>
      <c r="N2" s="358"/>
      <c r="O2" s="358"/>
      <c r="P2" s="358"/>
      <c r="Q2" s="358"/>
      <c r="R2" s="358"/>
      <c r="S2" s="358"/>
      <c r="T2" s="361" t="str">
        <f>TT!S2</f>
        <v>フォーマットVer：　MET-MTRSPTEM-XBAS-013-*</v>
      </c>
      <c r="U2" s="362"/>
      <c r="V2" s="363"/>
      <c r="W2" s="18" t="s">
        <v>560</v>
      </c>
    </row>
    <row r="3" spans="1:30" ht="30" customHeight="1">
      <c r="B3" s="135"/>
      <c r="C3" s="135"/>
      <c r="D3" s="145"/>
      <c r="E3" s="145"/>
      <c r="F3" s="145"/>
      <c r="G3" s="145"/>
      <c r="H3" s="145"/>
      <c r="I3" s="145"/>
      <c r="J3" s="145"/>
      <c r="K3" s="145"/>
      <c r="L3" s="145"/>
      <c r="M3" s="145"/>
      <c r="N3" s="145"/>
      <c r="O3" s="145"/>
      <c r="P3" s="145"/>
      <c r="Q3" s="145"/>
      <c r="R3" s="145"/>
      <c r="S3" s="145"/>
      <c r="T3" s="145"/>
      <c r="U3" s="145"/>
      <c r="V3" s="145"/>
      <c r="W3" s="134"/>
    </row>
    <row r="4" spans="1:30" ht="30" customHeight="1">
      <c r="A4" s="145" t="s">
        <v>775</v>
      </c>
      <c r="D4" s="97" t="s">
        <v>776</v>
      </c>
      <c r="E4" s="18"/>
      <c r="F4" s="18"/>
      <c r="G4" s="43"/>
      <c r="H4" s="43"/>
      <c r="I4" s="43"/>
      <c r="J4" s="43"/>
      <c r="K4" s="43"/>
      <c r="L4" s="51"/>
      <c r="M4" s="18"/>
      <c r="N4" s="18"/>
      <c r="O4" s="18"/>
      <c r="P4" s="18"/>
      <c r="Q4" s="18"/>
      <c r="R4" s="18"/>
      <c r="S4" s="18"/>
      <c r="T4" s="364"/>
      <c r="U4" s="364"/>
      <c r="V4" s="364"/>
      <c r="W4" s="11"/>
      <c r="X4" s="11"/>
    </row>
    <row r="5" spans="1:30" ht="30" customHeight="1">
      <c r="A5" s="145" t="s">
        <v>777</v>
      </c>
      <c r="D5" s="18"/>
      <c r="E5" s="18"/>
      <c r="F5" s="1337" t="s">
        <v>2970</v>
      </c>
      <c r="G5" s="1337"/>
      <c r="H5" s="18"/>
      <c r="I5" s="18"/>
      <c r="J5" s="18"/>
      <c r="K5" s="18"/>
      <c r="L5" s="18"/>
      <c r="O5" s="18"/>
      <c r="P5" s="18"/>
      <c r="Q5" s="18"/>
      <c r="R5" s="18"/>
      <c r="S5" s="18"/>
      <c r="T5" s="364"/>
      <c r="U5" s="364"/>
      <c r="V5" s="364"/>
      <c r="W5" s="11"/>
      <c r="X5" s="11"/>
      <c r="AD5" s="365" t="s">
        <v>778</v>
      </c>
    </row>
    <row r="6" spans="1:30" ht="30" customHeight="1">
      <c r="A6" s="145" t="s">
        <v>779</v>
      </c>
      <c r="D6" s="18"/>
      <c r="E6" s="18"/>
      <c r="F6" s="18" t="s">
        <v>106</v>
      </c>
      <c r="G6" s="207"/>
      <c r="H6" s="207"/>
      <c r="I6" s="207"/>
      <c r="J6" s="207"/>
      <c r="K6" s="207"/>
      <c r="L6" s="18"/>
      <c r="M6" s="18"/>
      <c r="N6" s="51"/>
      <c r="O6" s="18"/>
      <c r="P6" s="18"/>
      <c r="Q6" s="18"/>
      <c r="R6" s="18"/>
      <c r="S6" s="18"/>
      <c r="T6" s="364"/>
      <c r="U6" s="364"/>
      <c r="V6" s="364"/>
      <c r="W6" s="11"/>
      <c r="X6" s="11"/>
    </row>
    <row r="7" spans="1:30" ht="30" customHeight="1">
      <c r="A7" s="145" t="s">
        <v>780</v>
      </c>
      <c r="D7" s="18"/>
      <c r="E7" s="18"/>
      <c r="F7" s="95"/>
      <c r="G7" s="27" t="s">
        <v>781</v>
      </c>
      <c r="H7" s="699">
        <v>1</v>
      </c>
      <c r="I7" s="200"/>
      <c r="J7" s="207"/>
      <c r="K7" s="207"/>
      <c r="L7" s="18"/>
      <c r="M7" s="18"/>
      <c r="N7" s="51"/>
      <c r="O7" s="18"/>
      <c r="P7" s="18"/>
      <c r="Q7" s="18"/>
      <c r="R7" s="18"/>
      <c r="S7" s="18"/>
      <c r="T7" s="364"/>
      <c r="U7" s="364"/>
      <c r="V7" s="364"/>
      <c r="W7" s="11"/>
      <c r="X7" s="11"/>
    </row>
    <row r="8" spans="1:30" ht="30" customHeight="1">
      <c r="A8" s="145" t="s">
        <v>782</v>
      </c>
      <c r="B8" s="273"/>
      <c r="C8" s="273"/>
      <c r="D8" s="18" t="s">
        <v>783</v>
      </c>
      <c r="E8" s="18"/>
      <c r="F8" s="18"/>
      <c r="G8" s="18"/>
      <c r="H8" s="18"/>
      <c r="I8" s="18"/>
      <c r="J8" s="18"/>
      <c r="K8" s="18"/>
      <c r="L8" s="18"/>
      <c r="M8" s="18"/>
      <c r="N8" s="18"/>
      <c r="O8" s="18"/>
      <c r="P8" s="18"/>
      <c r="Q8" s="18"/>
      <c r="R8" s="18"/>
      <c r="S8" s="18"/>
      <c r="T8" s="200"/>
      <c r="U8" s="18"/>
      <c r="V8" s="18"/>
      <c r="W8" s="10"/>
      <c r="X8" s="10"/>
    </row>
    <row r="9" spans="1:30" ht="30" customHeight="1">
      <c r="A9" s="145" t="s">
        <v>784</v>
      </c>
      <c r="B9" s="196"/>
      <c r="C9" s="196"/>
      <c r="D9" s="18" t="s">
        <v>3425</v>
      </c>
      <c r="E9" s="18"/>
      <c r="F9" s="18"/>
      <c r="G9" s="18"/>
      <c r="H9" s="18"/>
      <c r="I9" s="18"/>
      <c r="J9" s="18"/>
      <c r="K9" s="18"/>
      <c r="L9" s="18"/>
      <c r="M9" s="18"/>
      <c r="N9" s="18"/>
      <c r="O9" s="18"/>
      <c r="P9" s="18"/>
      <c r="Q9" s="18"/>
      <c r="R9" s="18"/>
      <c r="S9" s="18"/>
      <c r="T9" s="200"/>
      <c r="U9" s="18"/>
      <c r="V9" s="18"/>
      <c r="W9" s="10"/>
      <c r="X9" s="10"/>
    </row>
    <row r="10" spans="1:30" ht="41.25" customHeight="1">
      <c r="A10" s="145" t="s">
        <v>786</v>
      </c>
      <c r="B10" s="262" t="s">
        <v>28</v>
      </c>
      <c r="C10" s="71" t="s">
        <v>29</v>
      </c>
      <c r="D10" s="284" t="s">
        <v>129</v>
      </c>
      <c r="E10" s="366" t="s">
        <v>130</v>
      </c>
      <c r="F10" s="1642" t="s">
        <v>787</v>
      </c>
      <c r="G10" s="1643"/>
      <c r="H10" s="1644"/>
      <c r="I10" s="367" t="s">
        <v>788</v>
      </c>
      <c r="J10" s="399" t="s">
        <v>789</v>
      </c>
      <c r="K10" s="1446" t="s">
        <v>790</v>
      </c>
      <c r="L10" s="1447"/>
      <c r="M10" s="1447"/>
      <c r="N10" s="1447"/>
      <c r="O10" s="1448"/>
      <c r="T10" s="10"/>
    </row>
    <row r="11" spans="1:30" ht="43.5" customHeight="1">
      <c r="A11" s="145" t="s">
        <v>791</v>
      </c>
      <c r="B11" s="263"/>
      <c r="C11" s="37"/>
      <c r="D11" s="427"/>
      <c r="E11" s="368" t="s">
        <v>143</v>
      </c>
      <c r="F11" s="44"/>
      <c r="G11" s="44"/>
      <c r="H11" s="369"/>
      <c r="I11" s="49"/>
      <c r="J11" s="400"/>
      <c r="K11" s="1645" t="s">
        <v>402</v>
      </c>
      <c r="L11" s="1646"/>
      <c r="M11" s="1645" t="s">
        <v>792</v>
      </c>
      <c r="N11" s="1647"/>
      <c r="O11" s="1646"/>
      <c r="T11" s="10"/>
    </row>
    <row r="12" spans="1:30" ht="221.25" customHeight="1">
      <c r="A12" s="145" t="s">
        <v>793</v>
      </c>
      <c r="B12" s="370"/>
      <c r="C12" s="371"/>
      <c r="D12" s="372" t="s">
        <v>794</v>
      </c>
      <c r="E12" s="702"/>
      <c r="F12" s="1576"/>
      <c r="G12" s="1245"/>
      <c r="H12" s="1246"/>
      <c r="I12" s="786"/>
      <c r="J12" s="787"/>
      <c r="K12" s="1576"/>
      <c r="L12" s="1246"/>
      <c r="M12" s="1648"/>
      <c r="N12" s="1649"/>
      <c r="O12" s="1650"/>
      <c r="T12" s="10"/>
    </row>
    <row r="13" spans="1:30" ht="30" customHeight="1">
      <c r="B13" s="210"/>
      <c r="C13" s="210"/>
      <c r="D13" s="18"/>
      <c r="E13" s="18"/>
      <c r="F13" s="18"/>
      <c r="G13" s="18"/>
      <c r="H13" s="18"/>
      <c r="I13" s="18"/>
      <c r="J13" s="18"/>
      <c r="K13" s="18"/>
      <c r="L13" s="18"/>
      <c r="M13" s="18"/>
      <c r="N13" s="18"/>
      <c r="O13" s="18"/>
      <c r="P13" s="18"/>
      <c r="Q13" s="18"/>
      <c r="R13" s="18"/>
      <c r="S13" s="18"/>
      <c r="T13" s="200"/>
      <c r="U13" s="18"/>
      <c r="V13" s="18"/>
      <c r="W13" s="10"/>
      <c r="X13" s="10"/>
    </row>
    <row r="14" spans="1:30" ht="30" customHeight="1">
      <c r="A14" s="145" t="s">
        <v>795</v>
      </c>
      <c r="B14" s="210"/>
      <c r="C14" s="210"/>
      <c r="D14" s="18" t="s">
        <v>3426</v>
      </c>
      <c r="E14" s="18"/>
      <c r="F14" s="18"/>
      <c r="G14" s="18"/>
      <c r="H14" s="18"/>
      <c r="I14" s="18"/>
      <c r="J14" s="18"/>
      <c r="K14" s="18"/>
      <c r="L14" s="18"/>
      <c r="M14" s="18"/>
      <c r="N14" s="18"/>
      <c r="O14" s="18"/>
      <c r="P14" s="18"/>
      <c r="Q14" s="18"/>
      <c r="R14" s="18"/>
      <c r="S14" s="18"/>
      <c r="T14" s="200"/>
      <c r="U14" s="18"/>
      <c r="V14" s="18"/>
      <c r="W14" s="10"/>
      <c r="X14" s="10"/>
    </row>
    <row r="15" spans="1:30" ht="30" customHeight="1">
      <c r="B15" s="210"/>
      <c r="C15" s="210"/>
      <c r="D15" s="18"/>
      <c r="E15" s="18"/>
      <c r="F15" s="18"/>
      <c r="G15" s="18"/>
      <c r="H15" s="18"/>
      <c r="I15" s="18"/>
      <c r="J15" s="18"/>
      <c r="K15" s="18"/>
      <c r="L15" s="18"/>
      <c r="M15" s="18"/>
      <c r="N15" s="18"/>
      <c r="O15" s="18"/>
      <c r="P15" s="18"/>
      <c r="Q15" s="18"/>
      <c r="R15" s="18"/>
      <c r="S15" s="18"/>
      <c r="T15" s="200"/>
      <c r="U15" s="18"/>
      <c r="V15" s="18"/>
      <c r="W15" s="10"/>
      <c r="X15" s="10"/>
    </row>
    <row r="16" spans="1:30" ht="30" customHeight="1">
      <c r="A16" s="145" t="s">
        <v>797</v>
      </c>
      <c r="B16" s="211"/>
      <c r="C16" s="211"/>
      <c r="D16" s="18" t="s">
        <v>3427</v>
      </c>
      <c r="E16" s="18"/>
      <c r="F16" s="18"/>
      <c r="G16" s="18"/>
      <c r="H16" s="18"/>
      <c r="I16" s="18"/>
      <c r="J16" s="18"/>
      <c r="K16" s="18"/>
      <c r="L16" s="18"/>
      <c r="M16" s="27"/>
      <c r="N16" s="200"/>
      <c r="O16" s="18"/>
      <c r="P16" s="18"/>
      <c r="Q16" s="18"/>
      <c r="R16" s="18"/>
      <c r="S16" s="18"/>
      <c r="T16" s="18"/>
      <c r="U16" s="18"/>
      <c r="V16" s="18"/>
      <c r="W16" s="11"/>
      <c r="X16" s="11"/>
    </row>
    <row r="17" spans="1:28" ht="30" customHeight="1">
      <c r="A17" s="145" t="s">
        <v>799</v>
      </c>
      <c r="B17" s="211"/>
      <c r="C17" s="211"/>
      <c r="D17" s="18"/>
      <c r="E17" s="18"/>
      <c r="F17" s="1651" t="s">
        <v>3428</v>
      </c>
      <c r="G17" s="1651"/>
      <c r="H17" s="1651"/>
      <c r="I17" s="44"/>
      <c r="J17" s="44"/>
      <c r="K17" s="44"/>
      <c r="L17" s="44"/>
      <c r="M17" s="287"/>
      <c r="N17" s="440"/>
      <c r="O17" s="44"/>
      <c r="P17" s="18"/>
      <c r="Q17" s="18"/>
      <c r="R17" s="18"/>
      <c r="S17" s="18"/>
      <c r="T17" s="18"/>
      <c r="U17" s="18"/>
      <c r="V17" s="18"/>
      <c r="W17" s="11"/>
      <c r="X17" s="11"/>
    </row>
    <row r="18" spans="1:28" ht="39.9" customHeight="1">
      <c r="A18" s="145" t="s">
        <v>801</v>
      </c>
      <c r="B18" s="262" t="s">
        <v>28</v>
      </c>
      <c r="C18" s="71" t="s">
        <v>29</v>
      </c>
      <c r="D18" s="284" t="s">
        <v>129</v>
      </c>
      <c r="E18" s="373" t="s">
        <v>130</v>
      </c>
      <c r="F18" s="1642" t="s">
        <v>802</v>
      </c>
      <c r="G18" s="1643"/>
      <c r="H18" s="1644"/>
      <c r="I18" s="1642" t="s">
        <v>803</v>
      </c>
      <c r="J18" s="1643"/>
      <c r="K18" s="1644"/>
      <c r="L18" s="102" t="s">
        <v>135</v>
      </c>
      <c r="M18" s="441"/>
      <c r="N18" s="1652" t="s">
        <v>136</v>
      </c>
      <c r="O18" s="1653"/>
      <c r="P18" s="1654" t="s">
        <v>804</v>
      </c>
      <c r="Q18" s="1655"/>
      <c r="R18" s="1598" t="s">
        <v>805</v>
      </c>
      <c r="S18" s="1600"/>
    </row>
    <row r="19" spans="1:28" ht="39.9" customHeight="1">
      <c r="A19" s="145" t="s">
        <v>806</v>
      </c>
      <c r="B19" s="72"/>
      <c r="C19" s="37"/>
      <c r="D19" s="427"/>
      <c r="E19" s="368" t="s">
        <v>143</v>
      </c>
      <c r="F19" s="278"/>
      <c r="G19" s="1656"/>
      <c r="H19" s="1657"/>
      <c r="I19" s="1658"/>
      <c r="J19" s="1656"/>
      <c r="K19" s="1657"/>
      <c r="L19" s="83"/>
      <c r="M19" s="374"/>
      <c r="N19" s="1645" t="s">
        <v>807</v>
      </c>
      <c r="O19" s="1646"/>
      <c r="P19" s="1658" t="s">
        <v>144</v>
      </c>
      <c r="Q19" s="1657"/>
      <c r="R19" s="434" t="s">
        <v>808</v>
      </c>
      <c r="S19" s="375" t="s">
        <v>809</v>
      </c>
    </row>
    <row r="20" spans="1:28" ht="50.1" customHeight="1">
      <c r="A20" s="145" t="s">
        <v>810</v>
      </c>
      <c r="B20" s="198"/>
      <c r="C20" s="349"/>
      <c r="D20" s="375">
        <v>1</v>
      </c>
      <c r="E20" s="702"/>
      <c r="F20" s="1659" t="s">
        <v>3429</v>
      </c>
      <c r="G20" s="1660"/>
      <c r="H20" s="1661"/>
      <c r="I20" s="1441"/>
      <c r="J20" s="1243"/>
      <c r="K20" s="1244"/>
      <c r="L20" s="1576"/>
      <c r="M20" s="1246"/>
      <c r="N20" s="1576"/>
      <c r="O20" s="1246"/>
      <c r="P20" s="1662"/>
      <c r="Q20" s="1247"/>
      <c r="R20" s="788"/>
      <c r="S20" s="789"/>
    </row>
    <row r="21" spans="1:28" ht="30" customHeight="1">
      <c r="B21" s="350"/>
      <c r="C21" s="351"/>
      <c r="D21" s="200"/>
      <c r="E21" s="376"/>
      <c r="F21" s="377"/>
      <c r="G21" s="377"/>
      <c r="H21" s="377"/>
      <c r="I21" s="377"/>
      <c r="J21" s="377"/>
      <c r="K21" s="377"/>
      <c r="L21" s="377"/>
      <c r="M21" s="376"/>
      <c r="N21" s="376"/>
      <c r="O21" s="378"/>
      <c r="P21" s="219"/>
      <c r="Q21" s="219"/>
      <c r="R21" s="200"/>
      <c r="S21" s="200"/>
      <c r="Y21" s="365"/>
    </row>
    <row r="22" spans="1:28" ht="30" customHeight="1">
      <c r="A22" s="145" t="s">
        <v>812</v>
      </c>
      <c r="B22" s="211"/>
      <c r="C22" s="211"/>
      <c r="D22" s="18" t="s">
        <v>3430</v>
      </c>
      <c r="E22" s="18"/>
      <c r="F22" s="18"/>
      <c r="G22" s="18"/>
      <c r="H22" s="18"/>
      <c r="I22" s="18"/>
      <c r="J22" s="18"/>
      <c r="K22" s="18"/>
      <c r="L22" s="27" t="s">
        <v>814</v>
      </c>
      <c r="M22" s="699">
        <v>2</v>
      </c>
      <c r="O22" s="18"/>
      <c r="P22" s="18"/>
      <c r="Q22" s="18"/>
      <c r="R22" s="18"/>
      <c r="S22" s="18"/>
      <c r="T22" s="18"/>
      <c r="U22" s="18"/>
      <c r="V22" s="18"/>
      <c r="W22" s="11"/>
      <c r="X22" s="11"/>
    </row>
    <row r="23" spans="1:28" ht="39.9" customHeight="1">
      <c r="A23" s="145" t="s">
        <v>815</v>
      </c>
      <c r="B23" s="262" t="s">
        <v>28</v>
      </c>
      <c r="C23" s="71" t="s">
        <v>29</v>
      </c>
      <c r="D23" s="284" t="s">
        <v>129</v>
      </c>
      <c r="E23" s="373" t="s">
        <v>130</v>
      </c>
      <c r="F23" s="1457" t="s">
        <v>816</v>
      </c>
      <c r="G23" s="1281"/>
      <c r="H23" s="1282"/>
      <c r="I23" s="1457" t="s">
        <v>817</v>
      </c>
      <c r="J23" s="1281"/>
      <c r="K23" s="1282"/>
      <c r="L23" s="423" t="s">
        <v>135</v>
      </c>
      <c r="M23" s="424"/>
      <c r="N23" s="1457" t="s">
        <v>818</v>
      </c>
      <c r="O23" s="1282"/>
    </row>
    <row r="24" spans="1:28" ht="39.9" customHeight="1">
      <c r="A24" s="145" t="s">
        <v>819</v>
      </c>
      <c r="B24" s="72"/>
      <c r="C24" s="37"/>
      <c r="D24" s="427"/>
      <c r="E24" s="368" t="s">
        <v>143</v>
      </c>
      <c r="F24" s="437"/>
      <c r="G24" s="1663"/>
      <c r="H24" s="1664"/>
      <c r="I24" s="1665"/>
      <c r="J24" s="1663"/>
      <c r="K24" s="1664"/>
      <c r="L24" s="425"/>
      <c r="M24" s="374"/>
      <c r="N24" s="1645" t="s">
        <v>807</v>
      </c>
      <c r="O24" s="1646"/>
    </row>
    <row r="25" spans="1:28" ht="60" customHeight="1">
      <c r="A25" s="145" t="s">
        <v>820</v>
      </c>
      <c r="B25" s="198"/>
      <c r="C25" s="199"/>
      <c r="D25" s="375">
        <v>1</v>
      </c>
      <c r="E25" s="702"/>
      <c r="F25" s="1243"/>
      <c r="G25" s="1243"/>
      <c r="H25" s="1244"/>
      <c r="I25" s="1441"/>
      <c r="J25" s="1243"/>
      <c r="K25" s="1244"/>
      <c r="L25" s="1576"/>
      <c r="M25" s="1246"/>
      <c r="N25" s="1576"/>
      <c r="O25" s="1253"/>
      <c r="W25" s="365" t="s">
        <v>778</v>
      </c>
    </row>
    <row r="26" spans="1:28" ht="71.25" customHeight="1">
      <c r="A26" s="145" t="s">
        <v>821</v>
      </c>
      <c r="B26" s="198"/>
      <c r="C26" s="199"/>
      <c r="D26" s="375">
        <v>2</v>
      </c>
      <c r="E26" s="702"/>
      <c r="F26" s="1243"/>
      <c r="G26" s="1243"/>
      <c r="H26" s="1244"/>
      <c r="I26" s="1441"/>
      <c r="J26" s="1243"/>
      <c r="K26" s="1244"/>
      <c r="L26" s="1576"/>
      <c r="M26" s="1246"/>
      <c r="N26" s="1576"/>
      <c r="O26" s="1253"/>
      <c r="R26" s="379"/>
      <c r="S26" s="379"/>
      <c r="W26" s="365" t="s">
        <v>778</v>
      </c>
    </row>
    <row r="27" spans="1:28" ht="30" customHeight="1">
      <c r="B27" s="350"/>
      <c r="C27" s="351"/>
      <c r="D27" s="376"/>
      <c r="E27" s="200"/>
      <c r="F27" s="380"/>
      <c r="G27" s="380"/>
      <c r="H27" s="380"/>
      <c r="I27" s="380"/>
      <c r="J27" s="380"/>
      <c r="K27" s="380"/>
      <c r="L27" s="380"/>
      <c r="M27" s="200"/>
      <c r="N27" s="200"/>
      <c r="O27" s="381"/>
      <c r="P27" s="18"/>
      <c r="Q27" s="219"/>
      <c r="R27" s="18"/>
      <c r="S27" s="200"/>
      <c r="T27" s="382"/>
      <c r="V27" s="200"/>
      <c r="AB27" s="365"/>
    </row>
    <row r="28" spans="1:28" ht="30" customHeight="1">
      <c r="A28" s="145" t="s">
        <v>822</v>
      </c>
      <c r="B28" s="383"/>
      <c r="C28" s="383"/>
      <c r="D28" s="18" t="s">
        <v>3431</v>
      </c>
      <c r="E28" s="18"/>
      <c r="F28" s="18"/>
      <c r="G28" s="44"/>
      <c r="H28" s="384"/>
      <c r="I28" s="384"/>
      <c r="J28" s="44"/>
      <c r="K28" s="18"/>
      <c r="L28" s="27" t="s">
        <v>824</v>
      </c>
      <c r="M28" s="699">
        <v>2</v>
      </c>
      <c r="P28" s="18"/>
      <c r="Q28" s="385"/>
      <c r="R28" s="18"/>
      <c r="S28" s="18"/>
    </row>
    <row r="29" spans="1:28" ht="39.9" customHeight="1">
      <c r="A29" s="145" t="s">
        <v>825</v>
      </c>
      <c r="B29" s="262" t="s">
        <v>28</v>
      </c>
      <c r="C29" s="71" t="s">
        <v>29</v>
      </c>
      <c r="D29" s="284" t="s">
        <v>129</v>
      </c>
      <c r="E29" s="103" t="s">
        <v>130</v>
      </c>
      <c r="F29" s="1666" t="s">
        <v>755</v>
      </c>
      <c r="G29" s="1446" t="s">
        <v>826</v>
      </c>
      <c r="H29" s="1447"/>
      <c r="I29" s="1448"/>
      <c r="J29" s="1457" t="s">
        <v>145</v>
      </c>
      <c r="K29" s="1282"/>
      <c r="L29" s="423" t="s">
        <v>135</v>
      </c>
      <c r="M29" s="424"/>
      <c r="N29" s="1457" t="s">
        <v>818</v>
      </c>
      <c r="O29" s="1282"/>
    </row>
    <row r="30" spans="1:28" ht="39.9" customHeight="1">
      <c r="A30" s="145" t="s">
        <v>827</v>
      </c>
      <c r="B30" s="72"/>
      <c r="C30" s="37"/>
      <c r="D30" s="427"/>
      <c r="E30" s="104" t="s">
        <v>143</v>
      </c>
      <c r="F30" s="1382"/>
      <c r="G30" s="1592" t="s">
        <v>828</v>
      </c>
      <c r="H30" s="1594"/>
      <c r="I30" s="35" t="s">
        <v>403</v>
      </c>
      <c r="J30" s="1458"/>
      <c r="K30" s="1459"/>
      <c r="L30" s="425"/>
      <c r="M30" s="401"/>
      <c r="N30" s="1645" t="s">
        <v>807</v>
      </c>
      <c r="O30" s="1646"/>
    </row>
    <row r="31" spans="1:28" ht="60" customHeight="1">
      <c r="A31" s="145" t="s">
        <v>829</v>
      </c>
      <c r="B31" s="198"/>
      <c r="C31" s="199"/>
      <c r="D31" s="375">
        <v>1</v>
      </c>
      <c r="E31" s="790"/>
      <c r="F31" s="788"/>
      <c r="G31" s="1667"/>
      <c r="H31" s="1667"/>
      <c r="I31" s="787"/>
      <c r="J31" s="1441"/>
      <c r="K31" s="1244"/>
      <c r="L31" s="1576"/>
      <c r="M31" s="1246"/>
      <c r="N31" s="1576"/>
      <c r="O31" s="1253"/>
      <c r="Z31" s="365" t="s">
        <v>778</v>
      </c>
    </row>
    <row r="32" spans="1:28" ht="71.25" customHeight="1">
      <c r="A32" s="145" t="s">
        <v>830</v>
      </c>
      <c r="B32" s="198"/>
      <c r="C32" s="199"/>
      <c r="D32" s="375">
        <v>2</v>
      </c>
      <c r="E32" s="790"/>
      <c r="F32" s="788"/>
      <c r="G32" s="1667"/>
      <c r="H32" s="1667"/>
      <c r="I32" s="787"/>
      <c r="J32" s="1441"/>
      <c r="K32" s="1244"/>
      <c r="L32" s="1576"/>
      <c r="M32" s="1246"/>
      <c r="N32" s="1576"/>
      <c r="O32" s="1253"/>
      <c r="Z32" s="365" t="s">
        <v>778</v>
      </c>
    </row>
    <row r="33" spans="1:29" ht="30" customHeight="1">
      <c r="B33" s="350"/>
      <c r="C33" s="351"/>
      <c r="D33" s="200"/>
      <c r="E33" s="200"/>
      <c r="F33" s="200"/>
      <c r="G33" s="53"/>
      <c r="H33" s="53"/>
      <c r="I33" s="200"/>
      <c r="J33" s="380"/>
      <c r="K33" s="380"/>
      <c r="L33" s="334"/>
      <c r="M33" s="219"/>
      <c r="N33" s="219"/>
      <c r="Z33" s="365"/>
    </row>
    <row r="34" spans="1:29" ht="30" customHeight="1">
      <c r="A34" s="145" t="s">
        <v>831</v>
      </c>
      <c r="B34" s="211"/>
      <c r="C34" s="211"/>
      <c r="D34" s="18" t="s">
        <v>832</v>
      </c>
      <c r="E34" s="18"/>
      <c r="F34" s="18"/>
      <c r="G34" s="18"/>
      <c r="H34" s="18"/>
      <c r="I34" s="18"/>
      <c r="J34" s="18"/>
      <c r="K34" s="18"/>
      <c r="L34" s="27" t="s">
        <v>187</v>
      </c>
      <c r="M34" s="431">
        <v>1</v>
      </c>
      <c r="O34" s="18"/>
      <c r="P34" s="18"/>
      <c r="Q34" s="18"/>
      <c r="R34" s="18"/>
      <c r="S34" s="18"/>
      <c r="T34" s="18"/>
      <c r="U34" s="18"/>
      <c r="V34" s="18"/>
    </row>
    <row r="35" spans="1:29" ht="39.9" customHeight="1">
      <c r="A35" s="145" t="s">
        <v>833</v>
      </c>
      <c r="B35" s="262" t="s">
        <v>28</v>
      </c>
      <c r="C35" s="71" t="s">
        <v>29</v>
      </c>
      <c r="D35" s="1453" t="s">
        <v>129</v>
      </c>
      <c r="E35" s="1449" t="s">
        <v>189</v>
      </c>
      <c r="F35" s="1457" t="s">
        <v>190</v>
      </c>
      <c r="G35" s="1281"/>
      <c r="H35" s="1282"/>
      <c r="I35" s="1449" t="s">
        <v>191</v>
      </c>
      <c r="J35" s="1455" t="s">
        <v>192</v>
      </c>
      <c r="K35" s="1457" t="s">
        <v>193</v>
      </c>
      <c r="L35" s="1282"/>
      <c r="M35" s="1383" t="s">
        <v>834</v>
      </c>
      <c r="N35" s="1668" t="s">
        <v>195</v>
      </c>
      <c r="O35" s="1463"/>
      <c r="P35" s="1449" t="s">
        <v>196</v>
      </c>
      <c r="Q35" s="1449" t="s">
        <v>197</v>
      </c>
    </row>
    <row r="36" spans="1:29" ht="39.9" customHeight="1">
      <c r="A36" s="145" t="s">
        <v>835</v>
      </c>
      <c r="B36" s="263"/>
      <c r="C36" s="37"/>
      <c r="D36" s="1454"/>
      <c r="E36" s="1450"/>
      <c r="F36" s="1458"/>
      <c r="G36" s="1464"/>
      <c r="H36" s="1459"/>
      <c r="I36" s="1450"/>
      <c r="J36" s="1456"/>
      <c r="K36" s="1458"/>
      <c r="L36" s="1459"/>
      <c r="M36" s="1384"/>
      <c r="N36" s="439" t="s">
        <v>836</v>
      </c>
      <c r="O36" s="338" t="s">
        <v>837</v>
      </c>
      <c r="P36" s="1450"/>
      <c r="Q36" s="1450"/>
    </row>
    <row r="37" spans="1:29" ht="30" customHeight="1">
      <c r="A37" s="145" t="s">
        <v>838</v>
      </c>
      <c r="B37" s="198"/>
      <c r="C37" s="352"/>
      <c r="D37" s="375">
        <v>1</v>
      </c>
      <c r="E37" s="790"/>
      <c r="F37" s="1576"/>
      <c r="G37" s="1245"/>
      <c r="H37" s="1246"/>
      <c r="I37" s="786"/>
      <c r="J37" s="418"/>
      <c r="K37" s="1576"/>
      <c r="L37" s="1253"/>
      <c r="M37" s="787"/>
      <c r="N37" s="786"/>
      <c r="O37" s="786"/>
      <c r="P37" s="786"/>
      <c r="Q37" s="786"/>
      <c r="AC37" s="365" t="s">
        <v>778</v>
      </c>
    </row>
    <row r="39" spans="1:29" ht="0.9" customHeight="1"/>
  </sheetData>
  <sheetProtection formatRows="0"/>
  <dataConsolidate/>
  <mergeCells count="64">
    <mergeCell ref="M35:M36"/>
    <mergeCell ref="N35:O35"/>
    <mergeCell ref="P35:P36"/>
    <mergeCell ref="Q35:Q36"/>
    <mergeCell ref="F37:H37"/>
    <mergeCell ref="K37:L37"/>
    <mergeCell ref="K35:L36"/>
    <mergeCell ref="D35:D36"/>
    <mergeCell ref="E35:E36"/>
    <mergeCell ref="F35:H36"/>
    <mergeCell ref="I35:I36"/>
    <mergeCell ref="J35:J36"/>
    <mergeCell ref="G31:H31"/>
    <mergeCell ref="J31:K31"/>
    <mergeCell ref="L31:M31"/>
    <mergeCell ref="N31:O31"/>
    <mergeCell ref="G32:H32"/>
    <mergeCell ref="J32:K32"/>
    <mergeCell ref="L32:M32"/>
    <mergeCell ref="N32:O32"/>
    <mergeCell ref="F29:F30"/>
    <mergeCell ref="G29:I29"/>
    <mergeCell ref="J29:K29"/>
    <mergeCell ref="N29:O29"/>
    <mergeCell ref="G30:H30"/>
    <mergeCell ref="J30:K30"/>
    <mergeCell ref="N30:O30"/>
    <mergeCell ref="F25:H25"/>
    <mergeCell ref="I25:K25"/>
    <mergeCell ref="L25:M25"/>
    <mergeCell ref="N25:O25"/>
    <mergeCell ref="F26:H26"/>
    <mergeCell ref="I26:K26"/>
    <mergeCell ref="L26:M26"/>
    <mergeCell ref="N26:O26"/>
    <mergeCell ref="F23:H23"/>
    <mergeCell ref="I23:K23"/>
    <mergeCell ref="N23:O23"/>
    <mergeCell ref="G24:H24"/>
    <mergeCell ref="I24:K24"/>
    <mergeCell ref="N24:O24"/>
    <mergeCell ref="G19:H19"/>
    <mergeCell ref="I19:K19"/>
    <mergeCell ref="N19:O19"/>
    <mergeCell ref="P19:Q19"/>
    <mergeCell ref="F20:H20"/>
    <mergeCell ref="I20:K20"/>
    <mergeCell ref="L20:M20"/>
    <mergeCell ref="N20:O20"/>
    <mergeCell ref="P20:Q20"/>
    <mergeCell ref="R18:S18"/>
    <mergeCell ref="F5:G5"/>
    <mergeCell ref="F10:H10"/>
    <mergeCell ref="K10:O10"/>
    <mergeCell ref="K11:L11"/>
    <mergeCell ref="M11:O11"/>
    <mergeCell ref="F12:H12"/>
    <mergeCell ref="K12:L12"/>
    <mergeCell ref="M12:O12"/>
    <mergeCell ref="F17:H17"/>
    <mergeCell ref="F18:H18"/>
    <mergeCell ref="I18:K18"/>
    <mergeCell ref="N18:O18"/>
    <mergeCell ref="P18:Q18"/>
  </mergeCells>
  <phoneticPr fontId="1"/>
  <printOptions horizontalCentered="1"/>
  <pageMargins left="0.23622047244094491" right="0.43307086614173229" top="0.35433070866141736" bottom="0.35433070866141736" header="0.39370078740157483" footer="0.31496062992125984"/>
  <pageSetup paperSize="8" scale="57" fitToHeight="0" orientation="landscape" cellComments="asDisplayed" r:id="rId1"/>
  <headerFooter>
    <oddHeader xml:space="preserve">&amp;RPage &amp;P / 6                  </oddHead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8">
    <pageSetUpPr fitToPage="1"/>
  </sheetPr>
  <dimension ref="A1:AD39"/>
  <sheetViews>
    <sheetView view="pageBreakPreview" zoomScale="55" zoomScaleNormal="55" zoomScaleSheetLayoutView="55" workbookViewId="0"/>
  </sheetViews>
  <sheetFormatPr defaultColWidth="9" defaultRowHeight="30" customHeight="1"/>
  <cols>
    <col min="1" max="1" width="5.6640625" style="721" customWidth="1"/>
    <col min="2" max="2" width="70.6640625" style="655" customWidth="1"/>
    <col min="3" max="3" width="10.6640625" style="655" customWidth="1"/>
    <col min="4" max="4" width="6.44140625" style="560" customWidth="1"/>
    <col min="5" max="5" width="6.6640625" style="560" customWidth="1"/>
    <col min="6" max="6" width="12.21875" style="560" customWidth="1"/>
    <col min="7" max="8" width="15.6640625" style="560" customWidth="1"/>
    <col min="9" max="10" width="30.6640625" style="560" customWidth="1"/>
    <col min="11" max="11" width="20.6640625" style="560" customWidth="1"/>
    <col min="12" max="12" width="34.6640625" style="560" customWidth="1"/>
    <col min="13" max="13" width="20.6640625" style="560" customWidth="1"/>
    <col min="14" max="15" width="17.6640625" style="560" customWidth="1"/>
    <col min="16" max="19" width="20.6640625" style="560" customWidth="1"/>
    <col min="20" max="22" width="15.6640625" style="560" customWidth="1"/>
    <col min="23" max="24" width="12.88671875" style="560" customWidth="1"/>
    <col min="25" max="25" width="12.6640625" style="560" customWidth="1"/>
    <col min="26" max="29" width="9" style="560"/>
    <col min="30" max="30" width="9" style="560" customWidth="1"/>
    <col min="31" max="16384" width="9" style="560"/>
  </cols>
  <sheetData>
    <row r="1" spans="1:30" ht="30" customHeight="1">
      <c r="A1" s="721" t="s">
        <v>0</v>
      </c>
      <c r="B1" s="791" t="s">
        <v>1</v>
      </c>
      <c r="C1" s="791" t="s">
        <v>2</v>
      </c>
      <c r="D1" s="721" t="s">
        <v>3</v>
      </c>
      <c r="E1" s="721" t="s">
        <v>4</v>
      </c>
      <c r="F1" s="721" t="s">
        <v>5</v>
      </c>
      <c r="G1" s="721" t="s">
        <v>6</v>
      </c>
      <c r="H1" s="721" t="s">
        <v>765</v>
      </c>
      <c r="I1" s="721" t="s">
        <v>766</v>
      </c>
      <c r="J1" s="721" t="s">
        <v>767</v>
      </c>
      <c r="K1" s="721" t="s">
        <v>768</v>
      </c>
      <c r="L1" s="721" t="s">
        <v>769</v>
      </c>
      <c r="M1" s="721" t="s">
        <v>559</v>
      </c>
      <c r="N1" s="721" t="s">
        <v>557</v>
      </c>
      <c r="O1" s="721" t="s">
        <v>558</v>
      </c>
      <c r="P1" s="721" t="s">
        <v>747</v>
      </c>
      <c r="Q1" s="721" t="s">
        <v>770</v>
      </c>
      <c r="R1" s="721" t="s">
        <v>771</v>
      </c>
      <c r="S1" s="721" t="s">
        <v>772</v>
      </c>
      <c r="T1" s="721" t="s">
        <v>773</v>
      </c>
      <c r="U1" s="721" t="s">
        <v>774</v>
      </c>
      <c r="V1" s="721" t="s">
        <v>21</v>
      </c>
      <c r="W1" s="792" t="s">
        <v>312</v>
      </c>
    </row>
    <row r="2" spans="1:30" ht="30" customHeight="1">
      <c r="A2" s="721" t="str">
        <f>TT!A2</f>
        <v>000_H2</v>
      </c>
      <c r="B2" s="793" t="s">
        <v>3185</v>
      </c>
      <c r="C2" s="791"/>
      <c r="D2" s="794"/>
      <c r="E2" s="795"/>
      <c r="F2" s="795"/>
      <c r="G2" s="795"/>
      <c r="H2" s="795"/>
      <c r="I2" s="795"/>
      <c r="J2" s="795"/>
      <c r="K2" s="795"/>
      <c r="L2" s="796"/>
      <c r="M2" s="797"/>
      <c r="N2" s="795"/>
      <c r="O2" s="795"/>
      <c r="P2" s="795"/>
      <c r="Q2" s="795"/>
      <c r="R2" s="795"/>
      <c r="S2" s="795"/>
      <c r="T2" s="798"/>
      <c r="U2" s="799"/>
      <c r="V2" s="800"/>
      <c r="W2" s="551" t="s">
        <v>3188</v>
      </c>
    </row>
    <row r="3" spans="1:30" ht="30" customHeight="1">
      <c r="B3" s="791"/>
      <c r="C3" s="791"/>
      <c r="D3" s="721"/>
      <c r="E3" s="721"/>
      <c r="F3" s="721"/>
      <c r="G3" s="721"/>
      <c r="H3" s="721"/>
      <c r="I3" s="721"/>
      <c r="J3" s="721"/>
      <c r="K3" s="721"/>
      <c r="L3" s="721"/>
      <c r="M3" s="721"/>
      <c r="N3" s="721"/>
      <c r="O3" s="721"/>
      <c r="P3" s="721"/>
      <c r="Q3" s="721"/>
      <c r="R3" s="721"/>
      <c r="S3" s="721"/>
      <c r="T3" s="721"/>
      <c r="U3" s="721"/>
      <c r="V3" s="721"/>
      <c r="W3" s="792"/>
    </row>
    <row r="4" spans="1:30" ht="30" customHeight="1">
      <c r="A4" s="721" t="s">
        <v>775</v>
      </c>
      <c r="D4" s="637" t="s">
        <v>3432</v>
      </c>
      <c r="E4" s="551"/>
      <c r="F4" s="551"/>
      <c r="G4" s="546"/>
      <c r="H4" s="546"/>
      <c r="I4" s="546"/>
      <c r="J4" s="546"/>
      <c r="K4" s="546"/>
      <c r="L4" s="670"/>
      <c r="M4" s="551"/>
      <c r="N4" s="551"/>
      <c r="O4" s="551"/>
      <c r="P4" s="551"/>
      <c r="Q4" s="551"/>
      <c r="R4" s="551"/>
      <c r="S4" s="551"/>
      <c r="T4" s="801"/>
      <c r="U4" s="801"/>
      <c r="V4" s="801"/>
      <c r="W4" s="577"/>
      <c r="X4" s="577"/>
    </row>
    <row r="5" spans="1:30" ht="30" customHeight="1">
      <c r="A5" s="721" t="s">
        <v>777</v>
      </c>
      <c r="D5" s="551"/>
      <c r="E5" s="551"/>
      <c r="F5" s="1603"/>
      <c r="G5" s="1603"/>
      <c r="H5" s="551"/>
      <c r="I5" s="551"/>
      <c r="J5" s="551"/>
      <c r="K5" s="551"/>
      <c r="L5" s="551"/>
      <c r="O5" s="551"/>
      <c r="P5" s="551"/>
      <c r="Q5" s="551"/>
      <c r="R5" s="551"/>
      <c r="S5" s="551"/>
      <c r="T5" s="801"/>
      <c r="U5" s="801"/>
      <c r="V5" s="801"/>
      <c r="W5" s="577"/>
      <c r="X5" s="577"/>
      <c r="AD5" s="802" t="s">
        <v>778</v>
      </c>
    </row>
    <row r="6" spans="1:30" ht="30" customHeight="1">
      <c r="A6" s="721" t="s">
        <v>779</v>
      </c>
      <c r="D6" s="551"/>
      <c r="E6" s="551"/>
      <c r="F6" s="551" t="s">
        <v>3222</v>
      </c>
      <c r="G6" s="601"/>
      <c r="H6" s="601"/>
      <c r="I6" s="601"/>
      <c r="J6" s="601"/>
      <c r="K6" s="601"/>
      <c r="L6" s="551"/>
      <c r="M6" s="551"/>
      <c r="N6" s="670"/>
      <c r="O6" s="551"/>
      <c r="P6" s="551"/>
      <c r="Q6" s="551"/>
      <c r="R6" s="551"/>
      <c r="S6" s="551"/>
      <c r="T6" s="801"/>
      <c r="U6" s="801"/>
      <c r="V6" s="801"/>
      <c r="W6" s="577"/>
      <c r="X6" s="577"/>
    </row>
    <row r="7" spans="1:30" ht="30" customHeight="1">
      <c r="A7" s="721" t="s">
        <v>780</v>
      </c>
      <c r="D7" s="551"/>
      <c r="E7" s="551"/>
      <c r="F7" s="552"/>
      <c r="G7" s="601" t="s">
        <v>3433</v>
      </c>
      <c r="H7" s="730"/>
      <c r="I7" s="747"/>
      <c r="J7" s="601"/>
      <c r="K7" s="601"/>
      <c r="L7" s="551"/>
      <c r="M7" s="551"/>
      <c r="N7" s="670"/>
      <c r="O7" s="551"/>
      <c r="P7" s="551"/>
      <c r="Q7" s="551"/>
      <c r="R7" s="551"/>
      <c r="S7" s="551"/>
      <c r="T7" s="801"/>
      <c r="U7" s="801"/>
      <c r="V7" s="801"/>
      <c r="W7" s="577"/>
      <c r="X7" s="577"/>
    </row>
    <row r="8" spans="1:30" ht="30" customHeight="1">
      <c r="A8" s="721" t="s">
        <v>782</v>
      </c>
      <c r="B8" s="724"/>
      <c r="C8" s="724"/>
      <c r="D8" s="551" t="s">
        <v>3434</v>
      </c>
      <c r="E8" s="551"/>
      <c r="F8" s="551"/>
      <c r="G8" s="551"/>
      <c r="H8" s="551"/>
      <c r="I8" s="551"/>
      <c r="J8" s="551"/>
      <c r="K8" s="551"/>
      <c r="L8" s="551"/>
      <c r="M8" s="551"/>
      <c r="N8" s="551"/>
      <c r="O8" s="551"/>
      <c r="P8" s="551"/>
      <c r="Q8" s="551"/>
      <c r="R8" s="551"/>
      <c r="S8" s="551"/>
      <c r="T8" s="747"/>
      <c r="U8" s="551"/>
      <c r="V8" s="551"/>
      <c r="W8" s="548"/>
      <c r="X8" s="548"/>
    </row>
    <row r="9" spans="1:30" ht="30" customHeight="1">
      <c r="A9" s="721" t="s">
        <v>784</v>
      </c>
      <c r="B9" s="803"/>
      <c r="C9" s="803"/>
      <c r="D9" s="551" t="s">
        <v>3435</v>
      </c>
      <c r="E9" s="551"/>
      <c r="F9" s="551"/>
      <c r="G9" s="551"/>
      <c r="H9" s="551"/>
      <c r="I9" s="551"/>
      <c r="J9" s="551"/>
      <c r="K9" s="551"/>
      <c r="L9" s="551"/>
      <c r="M9" s="551"/>
      <c r="N9" s="551"/>
      <c r="O9" s="551"/>
      <c r="P9" s="551"/>
      <c r="Q9" s="551"/>
      <c r="R9" s="551"/>
      <c r="S9" s="551"/>
      <c r="T9" s="747"/>
      <c r="U9" s="551"/>
      <c r="V9" s="551"/>
      <c r="W9" s="548"/>
      <c r="X9" s="548"/>
    </row>
    <row r="10" spans="1:30" ht="41.25" customHeight="1">
      <c r="A10" s="721" t="s">
        <v>786</v>
      </c>
      <c r="B10" s="578" t="s">
        <v>3189</v>
      </c>
      <c r="C10" s="579" t="s">
        <v>29</v>
      </c>
      <c r="D10" s="580" t="s">
        <v>129</v>
      </c>
      <c r="E10" s="1669" t="s">
        <v>3233</v>
      </c>
      <c r="F10" s="1671" t="s">
        <v>3436</v>
      </c>
      <c r="G10" s="1672"/>
      <c r="H10" s="1673"/>
      <c r="I10" s="804" t="s">
        <v>3437</v>
      </c>
      <c r="J10" s="805" t="s">
        <v>3088</v>
      </c>
      <c r="K10" s="1674" t="s">
        <v>3438</v>
      </c>
      <c r="L10" s="1675"/>
      <c r="M10" s="1675"/>
      <c r="N10" s="1675"/>
      <c r="O10" s="1676"/>
      <c r="T10" s="548"/>
    </row>
    <row r="11" spans="1:30" ht="43.5" customHeight="1">
      <c r="A11" s="721" t="s">
        <v>791</v>
      </c>
      <c r="B11" s="587"/>
      <c r="C11" s="588"/>
      <c r="D11" s="589"/>
      <c r="E11" s="1670"/>
      <c r="F11" s="558"/>
      <c r="G11" s="558"/>
      <c r="H11" s="806"/>
      <c r="I11" s="661"/>
      <c r="J11" s="807"/>
      <c r="K11" s="1677" t="s">
        <v>3196</v>
      </c>
      <c r="L11" s="1678"/>
      <c r="M11" s="1677" t="s">
        <v>44</v>
      </c>
      <c r="N11" s="1679"/>
      <c r="O11" s="1678"/>
      <c r="T11" s="548"/>
    </row>
    <row r="12" spans="1:30" ht="221.25" customHeight="1">
      <c r="A12" s="721" t="s">
        <v>793</v>
      </c>
      <c r="B12" s="808"/>
      <c r="C12" s="809"/>
      <c r="D12" s="810" t="s">
        <v>794</v>
      </c>
      <c r="E12" s="742"/>
      <c r="F12" s="1609"/>
      <c r="G12" s="1610"/>
      <c r="H12" s="1611"/>
      <c r="I12" s="811"/>
      <c r="J12" s="812"/>
      <c r="K12" s="1609"/>
      <c r="L12" s="1611"/>
      <c r="M12" s="1680"/>
      <c r="N12" s="1681"/>
      <c r="O12" s="1682"/>
      <c r="T12" s="548"/>
    </row>
    <row r="13" spans="1:30" ht="30" customHeight="1">
      <c r="B13" s="813"/>
      <c r="C13" s="813"/>
      <c r="D13" s="551"/>
      <c r="E13" s="551"/>
      <c r="F13" s="551"/>
      <c r="G13" s="551"/>
      <c r="H13" s="551"/>
      <c r="I13" s="551"/>
      <c r="J13" s="551"/>
      <c r="K13" s="551"/>
      <c r="L13" s="551"/>
      <c r="M13" s="551"/>
      <c r="N13" s="551"/>
      <c r="O13" s="551"/>
      <c r="P13" s="551"/>
      <c r="Q13" s="551"/>
      <c r="R13" s="551"/>
      <c r="S13" s="551"/>
      <c r="T13" s="747"/>
      <c r="U13" s="551"/>
      <c r="V13" s="551"/>
      <c r="W13" s="548"/>
      <c r="X13" s="548"/>
    </row>
    <row r="14" spans="1:30" ht="30" customHeight="1">
      <c r="A14" s="721" t="s">
        <v>795</v>
      </c>
      <c r="B14" s="813"/>
      <c r="C14" s="813"/>
      <c r="D14" s="551" t="s">
        <v>3439</v>
      </c>
      <c r="E14" s="551"/>
      <c r="F14" s="551"/>
      <c r="G14" s="551"/>
      <c r="H14" s="551"/>
      <c r="I14" s="551"/>
      <c r="J14" s="551"/>
      <c r="K14" s="551"/>
      <c r="L14" s="551"/>
      <c r="M14" s="551"/>
      <c r="N14" s="551"/>
      <c r="O14" s="551"/>
      <c r="P14" s="551"/>
      <c r="Q14" s="551"/>
      <c r="R14" s="551"/>
      <c r="S14" s="551"/>
      <c r="T14" s="747"/>
      <c r="U14" s="551"/>
      <c r="V14" s="551"/>
      <c r="W14" s="548"/>
      <c r="X14" s="548"/>
    </row>
    <row r="15" spans="1:30" ht="30" customHeight="1">
      <c r="B15" s="813"/>
      <c r="C15" s="813"/>
      <c r="D15" s="551"/>
      <c r="E15" s="551"/>
      <c r="F15" s="551"/>
      <c r="G15" s="551"/>
      <c r="H15" s="551"/>
      <c r="I15" s="551"/>
      <c r="J15" s="551"/>
      <c r="K15" s="551"/>
      <c r="L15" s="551"/>
      <c r="M15" s="551"/>
      <c r="N15" s="551"/>
      <c r="O15" s="551"/>
      <c r="P15" s="551"/>
      <c r="Q15" s="551"/>
      <c r="R15" s="551"/>
      <c r="S15" s="551"/>
      <c r="T15" s="747"/>
      <c r="U15" s="551"/>
      <c r="V15" s="551"/>
      <c r="W15" s="548"/>
      <c r="X15" s="548"/>
    </row>
    <row r="16" spans="1:30" ht="30" customHeight="1">
      <c r="A16" s="721" t="s">
        <v>797</v>
      </c>
      <c r="B16" s="729"/>
      <c r="C16" s="729"/>
      <c r="D16" s="551" t="s">
        <v>3440</v>
      </c>
      <c r="E16" s="551"/>
      <c r="F16" s="551"/>
      <c r="G16" s="551"/>
      <c r="H16" s="551"/>
      <c r="I16" s="551"/>
      <c r="J16" s="551"/>
      <c r="K16" s="551"/>
      <c r="L16" s="551"/>
      <c r="M16" s="553"/>
      <c r="N16" s="747"/>
      <c r="O16" s="551"/>
      <c r="P16" s="551"/>
      <c r="Q16" s="551"/>
      <c r="R16" s="551"/>
      <c r="S16" s="551"/>
      <c r="T16" s="551"/>
      <c r="U16" s="551"/>
      <c r="V16" s="551"/>
      <c r="W16" s="577"/>
      <c r="X16" s="577"/>
    </row>
    <row r="17" spans="1:28" ht="30" customHeight="1">
      <c r="A17" s="721" t="s">
        <v>799</v>
      </c>
      <c r="B17" s="729"/>
      <c r="C17" s="729"/>
      <c r="D17" s="558"/>
      <c r="E17" s="558"/>
      <c r="F17" s="1683"/>
      <c r="G17" s="1683"/>
      <c r="H17" s="1683"/>
      <c r="I17" s="558"/>
      <c r="J17" s="558"/>
      <c r="K17" s="558"/>
      <c r="L17" s="558"/>
      <c r="M17" s="756"/>
      <c r="N17" s="772"/>
      <c r="O17" s="558"/>
      <c r="P17" s="551"/>
      <c r="Q17" s="551"/>
      <c r="R17" s="551"/>
      <c r="S17" s="551"/>
      <c r="T17" s="551"/>
      <c r="U17" s="551"/>
      <c r="V17" s="551"/>
      <c r="W17" s="577"/>
      <c r="X17" s="577"/>
    </row>
    <row r="18" spans="1:28" ht="39.9" customHeight="1">
      <c r="A18" s="721" t="s">
        <v>801</v>
      </c>
      <c r="B18" s="578" t="s">
        <v>3189</v>
      </c>
      <c r="C18" s="579" t="s">
        <v>29</v>
      </c>
      <c r="D18" s="580" t="s">
        <v>129</v>
      </c>
      <c r="E18" s="1669" t="s">
        <v>3233</v>
      </c>
      <c r="F18" s="1671" t="s">
        <v>3441</v>
      </c>
      <c r="G18" s="1672"/>
      <c r="H18" s="1673"/>
      <c r="I18" s="1671" t="s">
        <v>3442</v>
      </c>
      <c r="J18" s="1672"/>
      <c r="K18" s="1673"/>
      <c r="L18" s="566" t="s">
        <v>3238</v>
      </c>
      <c r="M18" s="814"/>
      <c r="N18" s="1684" t="s">
        <v>2963</v>
      </c>
      <c r="O18" s="1685"/>
      <c r="P18" s="1686" t="s">
        <v>3443</v>
      </c>
      <c r="Q18" s="1687"/>
      <c r="R18" s="1636" t="s">
        <v>3092</v>
      </c>
      <c r="S18" s="1638"/>
    </row>
    <row r="19" spans="1:28" ht="39.9" customHeight="1">
      <c r="A19" s="721" t="s">
        <v>806</v>
      </c>
      <c r="B19" s="733"/>
      <c r="C19" s="588"/>
      <c r="D19" s="589"/>
      <c r="E19" s="1670"/>
      <c r="F19" s="735"/>
      <c r="G19" s="1688"/>
      <c r="H19" s="1689"/>
      <c r="I19" s="1690"/>
      <c r="J19" s="1688"/>
      <c r="K19" s="1689"/>
      <c r="L19" s="734"/>
      <c r="M19" s="815"/>
      <c r="N19" s="1677" t="s">
        <v>807</v>
      </c>
      <c r="O19" s="1678"/>
      <c r="P19" s="1690" t="s">
        <v>144</v>
      </c>
      <c r="Q19" s="1689"/>
      <c r="R19" s="816" t="s">
        <v>808</v>
      </c>
      <c r="S19" s="562" t="s">
        <v>809</v>
      </c>
    </row>
    <row r="20" spans="1:28" ht="50.1" customHeight="1">
      <c r="A20" s="721" t="s">
        <v>810</v>
      </c>
      <c r="B20" s="817"/>
      <c r="C20" s="818"/>
      <c r="D20" s="562">
        <v>1</v>
      </c>
      <c r="E20" s="742"/>
      <c r="F20" s="1692" t="s">
        <v>3444</v>
      </c>
      <c r="G20" s="1693"/>
      <c r="H20" s="1694"/>
      <c r="I20" s="1475"/>
      <c r="J20" s="1476"/>
      <c r="K20" s="1477"/>
      <c r="L20" s="1609"/>
      <c r="M20" s="1611"/>
      <c r="N20" s="1609"/>
      <c r="O20" s="1611"/>
      <c r="P20" s="1695"/>
      <c r="Q20" s="1696"/>
      <c r="R20" s="819"/>
      <c r="S20" s="820"/>
    </row>
    <row r="21" spans="1:28" ht="30" customHeight="1">
      <c r="B21" s="821"/>
      <c r="C21" s="822"/>
      <c r="D21" s="747"/>
      <c r="E21" s="823"/>
      <c r="F21" s="824"/>
      <c r="G21" s="824"/>
      <c r="H21" s="824"/>
      <c r="I21" s="824"/>
      <c r="J21" s="824"/>
      <c r="K21" s="824"/>
      <c r="L21" s="824"/>
      <c r="M21" s="823"/>
      <c r="N21" s="823"/>
      <c r="O21" s="825"/>
      <c r="P21" s="748"/>
      <c r="Q21" s="748"/>
      <c r="R21" s="747"/>
      <c r="S21" s="747"/>
      <c r="Y21" s="802"/>
    </row>
    <row r="22" spans="1:28" ht="30" customHeight="1">
      <c r="A22" s="721" t="s">
        <v>812</v>
      </c>
      <c r="B22" s="729"/>
      <c r="C22" s="729"/>
      <c r="D22" s="551" t="s">
        <v>3445</v>
      </c>
      <c r="E22" s="551"/>
      <c r="F22" s="551"/>
      <c r="G22" s="551"/>
      <c r="H22" s="551"/>
      <c r="I22" s="551"/>
      <c r="J22" s="551"/>
      <c r="K22" s="551"/>
      <c r="L22" s="601" t="s">
        <v>3446</v>
      </c>
      <c r="M22" s="730"/>
      <c r="O22" s="551"/>
      <c r="P22" s="551"/>
      <c r="Q22" s="551"/>
      <c r="R22" s="551"/>
      <c r="S22" s="551"/>
      <c r="T22" s="551"/>
      <c r="U22" s="551"/>
      <c r="V22" s="551"/>
      <c r="W22" s="577"/>
      <c r="X22" s="577"/>
    </row>
    <row r="23" spans="1:28" ht="39.9" customHeight="1">
      <c r="A23" s="721" t="s">
        <v>815</v>
      </c>
      <c r="B23" s="578" t="s">
        <v>3189</v>
      </c>
      <c r="C23" s="579" t="s">
        <v>29</v>
      </c>
      <c r="D23" s="580" t="s">
        <v>129</v>
      </c>
      <c r="E23" s="1669" t="s">
        <v>3233</v>
      </c>
      <c r="F23" s="1671" t="s">
        <v>3447</v>
      </c>
      <c r="G23" s="1672"/>
      <c r="H23" s="1673"/>
      <c r="I23" s="1671" t="s">
        <v>3448</v>
      </c>
      <c r="J23" s="1672"/>
      <c r="K23" s="1673"/>
      <c r="L23" s="566" t="s">
        <v>3238</v>
      </c>
      <c r="M23" s="582"/>
      <c r="N23" s="1671" t="s">
        <v>2963</v>
      </c>
      <c r="O23" s="1673"/>
    </row>
    <row r="24" spans="1:28" ht="39.9" customHeight="1">
      <c r="A24" s="721" t="s">
        <v>819</v>
      </c>
      <c r="B24" s="733"/>
      <c r="C24" s="588"/>
      <c r="D24" s="589"/>
      <c r="E24" s="1670"/>
      <c r="F24" s="755"/>
      <c r="G24" s="1691"/>
      <c r="H24" s="1554"/>
      <c r="I24" s="1553"/>
      <c r="J24" s="1691"/>
      <c r="K24" s="1554"/>
      <c r="L24" s="590"/>
      <c r="M24" s="815"/>
      <c r="N24" s="1677" t="s">
        <v>807</v>
      </c>
      <c r="O24" s="1678"/>
    </row>
    <row r="25" spans="1:28" ht="60" customHeight="1">
      <c r="A25" s="721" t="s">
        <v>820</v>
      </c>
      <c r="B25" s="817"/>
      <c r="C25" s="741"/>
      <c r="D25" s="562">
        <v>1</v>
      </c>
      <c r="E25" s="742"/>
      <c r="F25" s="1476"/>
      <c r="G25" s="1476"/>
      <c r="H25" s="1477"/>
      <c r="I25" s="1475"/>
      <c r="J25" s="1476"/>
      <c r="K25" s="1477"/>
      <c r="L25" s="1609"/>
      <c r="M25" s="1611"/>
      <c r="N25" s="1609"/>
      <c r="O25" s="1697"/>
      <c r="W25" s="802" t="s">
        <v>778</v>
      </c>
    </row>
    <row r="26" spans="1:28" ht="71.25" customHeight="1">
      <c r="A26" s="721" t="s">
        <v>821</v>
      </c>
      <c r="B26" s="817"/>
      <c r="C26" s="741"/>
      <c r="D26" s="562">
        <v>2</v>
      </c>
      <c r="E26" s="742"/>
      <c r="F26" s="1476"/>
      <c r="G26" s="1476"/>
      <c r="H26" s="1477"/>
      <c r="I26" s="1475"/>
      <c r="J26" s="1476"/>
      <c r="K26" s="1477"/>
      <c r="L26" s="1609"/>
      <c r="M26" s="1611"/>
      <c r="N26" s="1609"/>
      <c r="O26" s="1697"/>
      <c r="R26" s="826"/>
      <c r="S26" s="826"/>
      <c r="W26" s="802" t="s">
        <v>778</v>
      </c>
    </row>
    <row r="27" spans="1:28" ht="30" customHeight="1">
      <c r="B27" s="821"/>
      <c r="C27" s="822"/>
      <c r="D27" s="823"/>
      <c r="E27" s="747"/>
      <c r="F27" s="827"/>
      <c r="G27" s="827"/>
      <c r="H27" s="827"/>
      <c r="I27" s="827"/>
      <c r="J27" s="827"/>
      <c r="K27" s="827"/>
      <c r="L27" s="827"/>
      <c r="M27" s="747"/>
      <c r="N27" s="747"/>
      <c r="O27" s="828"/>
      <c r="P27" s="551"/>
      <c r="Q27" s="748"/>
      <c r="R27" s="551"/>
      <c r="S27" s="747"/>
      <c r="T27" s="829"/>
      <c r="V27" s="747"/>
      <c r="AB27" s="802"/>
    </row>
    <row r="28" spans="1:28" ht="30" customHeight="1">
      <c r="A28" s="721" t="s">
        <v>822</v>
      </c>
      <c r="B28" s="830"/>
      <c r="C28" s="830"/>
      <c r="D28" s="551" t="s">
        <v>3449</v>
      </c>
      <c r="E28" s="551"/>
      <c r="F28" s="551"/>
      <c r="G28" s="558"/>
      <c r="H28" s="831"/>
      <c r="I28" s="831"/>
      <c r="J28" s="558"/>
      <c r="K28" s="551"/>
      <c r="L28" s="601" t="s">
        <v>3450</v>
      </c>
      <c r="M28" s="730"/>
      <c r="P28" s="551"/>
      <c r="Q28" s="832"/>
      <c r="R28" s="551"/>
      <c r="S28" s="551"/>
    </row>
    <row r="29" spans="1:28" ht="39.9" customHeight="1">
      <c r="A29" s="721" t="s">
        <v>825</v>
      </c>
      <c r="B29" s="578" t="s">
        <v>3189</v>
      </c>
      <c r="C29" s="579" t="s">
        <v>29</v>
      </c>
      <c r="D29" s="580" t="s">
        <v>129</v>
      </c>
      <c r="E29" s="1669" t="s">
        <v>3233</v>
      </c>
      <c r="F29" s="1483" t="s">
        <v>3095</v>
      </c>
      <c r="G29" s="1674" t="s">
        <v>3451</v>
      </c>
      <c r="H29" s="1675"/>
      <c r="I29" s="1676"/>
      <c r="J29" s="1671" t="s">
        <v>3452</v>
      </c>
      <c r="K29" s="1673"/>
      <c r="L29" s="566" t="s">
        <v>3238</v>
      </c>
      <c r="M29" s="582"/>
      <c r="N29" s="1671" t="s">
        <v>2963</v>
      </c>
      <c r="O29" s="1673"/>
    </row>
    <row r="30" spans="1:28" ht="39.9" customHeight="1">
      <c r="A30" s="721" t="s">
        <v>827</v>
      </c>
      <c r="B30" s="733"/>
      <c r="C30" s="588"/>
      <c r="D30" s="589"/>
      <c r="E30" s="1670"/>
      <c r="F30" s="1504"/>
      <c r="G30" s="1674" t="s">
        <v>3453</v>
      </c>
      <c r="H30" s="1676"/>
      <c r="I30" s="561" t="s">
        <v>44</v>
      </c>
      <c r="J30" s="1509"/>
      <c r="K30" s="1510"/>
      <c r="L30" s="590"/>
      <c r="M30" s="833"/>
      <c r="N30" s="1677" t="s">
        <v>807</v>
      </c>
      <c r="O30" s="1678"/>
    </row>
    <row r="31" spans="1:28" ht="60" customHeight="1">
      <c r="A31" s="721" t="s">
        <v>829</v>
      </c>
      <c r="B31" s="817"/>
      <c r="C31" s="741" t="str">
        <f>IF(LEN(TT!$I$21)&lt;5,"",LEFT((RIGHT(TT!$I$21,5)),3)&amp;"_"&amp;RIGHT(TT!$I$21,1))</f>
        <v>-A-_0</v>
      </c>
      <c r="D31" s="562">
        <v>1</v>
      </c>
      <c r="E31" s="834"/>
      <c r="F31" s="819"/>
      <c r="G31" s="1698"/>
      <c r="H31" s="1698"/>
      <c r="I31" s="812"/>
      <c r="J31" s="1475"/>
      <c r="K31" s="1477"/>
      <c r="L31" s="1609"/>
      <c r="M31" s="1611"/>
      <c r="N31" s="1609"/>
      <c r="O31" s="1697"/>
      <c r="Z31" s="802" t="s">
        <v>778</v>
      </c>
    </row>
    <row r="32" spans="1:28" ht="71.25" customHeight="1">
      <c r="A32" s="721" t="s">
        <v>830</v>
      </c>
      <c r="B32" s="817"/>
      <c r="C32" s="741" t="str">
        <f>IF(LEN(TT!$I$21)&lt;5,"",LEFT((RIGHT(TT!$I$21,5)),3)&amp;"_"&amp;RIGHT(TT!$I$21,1))</f>
        <v>-A-_0</v>
      </c>
      <c r="D32" s="562">
        <v>2</v>
      </c>
      <c r="E32" s="834"/>
      <c r="F32" s="819"/>
      <c r="G32" s="1698"/>
      <c r="H32" s="1698"/>
      <c r="I32" s="812"/>
      <c r="J32" s="1475"/>
      <c r="K32" s="1477"/>
      <c r="L32" s="1609"/>
      <c r="M32" s="1611"/>
      <c r="N32" s="1609"/>
      <c r="O32" s="1697"/>
      <c r="Z32" s="802" t="s">
        <v>778</v>
      </c>
    </row>
    <row r="33" spans="1:29" ht="30" customHeight="1">
      <c r="B33" s="821"/>
      <c r="C33" s="822"/>
      <c r="D33" s="747"/>
      <c r="E33" s="747"/>
      <c r="F33" s="747"/>
      <c r="G33" s="835"/>
      <c r="H33" s="835"/>
      <c r="I33" s="747"/>
      <c r="J33" s="827"/>
      <c r="K33" s="827"/>
      <c r="L33" s="785"/>
      <c r="M33" s="748"/>
      <c r="N33" s="748"/>
      <c r="Z33" s="802"/>
    </row>
    <row r="34" spans="1:29" ht="30" customHeight="1">
      <c r="A34" s="721" t="s">
        <v>831</v>
      </c>
      <c r="B34" s="729"/>
      <c r="C34" s="729"/>
      <c r="D34" s="551" t="s">
        <v>3454</v>
      </c>
      <c r="E34" s="551"/>
      <c r="F34" s="551"/>
      <c r="G34" s="551"/>
      <c r="H34" s="551"/>
      <c r="I34" s="551"/>
      <c r="J34" s="551"/>
      <c r="K34" s="551"/>
      <c r="L34" s="553" t="s">
        <v>3244</v>
      </c>
      <c r="M34" s="836"/>
      <c r="O34" s="551"/>
      <c r="P34" s="551"/>
      <c r="Q34" s="551"/>
      <c r="R34" s="551"/>
      <c r="S34" s="551"/>
      <c r="T34" s="551"/>
      <c r="U34" s="551"/>
      <c r="V34" s="551"/>
    </row>
    <row r="35" spans="1:29" ht="39.9" customHeight="1">
      <c r="A35" s="721" t="s">
        <v>833</v>
      </c>
      <c r="B35" s="578" t="s">
        <v>3189</v>
      </c>
      <c r="C35" s="579" t="s">
        <v>29</v>
      </c>
      <c r="D35" s="1503" t="s">
        <v>129</v>
      </c>
      <c r="E35" s="1483" t="s">
        <v>189</v>
      </c>
      <c r="F35" s="1507" t="s">
        <v>3246</v>
      </c>
      <c r="G35" s="1511"/>
      <c r="H35" s="1508"/>
      <c r="I35" s="1483" t="s">
        <v>3247</v>
      </c>
      <c r="J35" s="1505" t="s">
        <v>3248</v>
      </c>
      <c r="K35" s="1507" t="s">
        <v>3249</v>
      </c>
      <c r="L35" s="1508"/>
      <c r="M35" s="1561" t="s">
        <v>3396</v>
      </c>
      <c r="N35" s="1549" t="s">
        <v>2967</v>
      </c>
      <c r="O35" s="1500"/>
      <c r="P35" s="1483" t="s">
        <v>3251</v>
      </c>
      <c r="Q35" s="1483" t="s">
        <v>3252</v>
      </c>
    </row>
    <row r="36" spans="1:29" ht="39.9" customHeight="1">
      <c r="A36" s="721" t="s">
        <v>835</v>
      </c>
      <c r="B36" s="587"/>
      <c r="C36" s="588"/>
      <c r="D36" s="1504"/>
      <c r="E36" s="1484"/>
      <c r="F36" s="1509"/>
      <c r="G36" s="1512"/>
      <c r="H36" s="1510"/>
      <c r="I36" s="1484"/>
      <c r="J36" s="1506"/>
      <c r="K36" s="1509"/>
      <c r="L36" s="1510"/>
      <c r="M36" s="1562"/>
      <c r="N36" s="837" t="s">
        <v>3455</v>
      </c>
      <c r="O36" s="751" t="s">
        <v>3456</v>
      </c>
      <c r="P36" s="1484"/>
      <c r="Q36" s="1484"/>
    </row>
    <row r="37" spans="1:29" ht="30" customHeight="1">
      <c r="A37" s="721" t="s">
        <v>838</v>
      </c>
      <c r="B37" s="817"/>
      <c r="C37" s="838"/>
      <c r="D37" s="562">
        <v>1</v>
      </c>
      <c r="E37" s="834"/>
      <c r="F37" s="1609"/>
      <c r="G37" s="1610"/>
      <c r="H37" s="1611"/>
      <c r="I37" s="811"/>
      <c r="J37" s="839"/>
      <c r="K37" s="1609"/>
      <c r="L37" s="1697"/>
      <c r="M37" s="812"/>
      <c r="N37" s="811"/>
      <c r="O37" s="811"/>
      <c r="P37" s="811"/>
      <c r="Q37" s="811"/>
      <c r="AC37" s="802" t="s">
        <v>778</v>
      </c>
    </row>
    <row r="39" spans="1:29" ht="0.9" customHeight="1"/>
  </sheetData>
  <sheetProtection formatRows="0"/>
  <dataConsolidate/>
  <mergeCells count="68">
    <mergeCell ref="F37:H37"/>
    <mergeCell ref="K37:L37"/>
    <mergeCell ref="K35:L36"/>
    <mergeCell ref="M35:M36"/>
    <mergeCell ref="N35:O35"/>
    <mergeCell ref="P35:P36"/>
    <mergeCell ref="Q35:Q36"/>
    <mergeCell ref="D35:D36"/>
    <mergeCell ref="E35:E36"/>
    <mergeCell ref="F35:H36"/>
    <mergeCell ref="I35:I36"/>
    <mergeCell ref="J35:J36"/>
    <mergeCell ref="G31:H31"/>
    <mergeCell ref="J31:K31"/>
    <mergeCell ref="L31:M31"/>
    <mergeCell ref="N31:O31"/>
    <mergeCell ref="G32:H32"/>
    <mergeCell ref="J32:K32"/>
    <mergeCell ref="L32:M32"/>
    <mergeCell ref="N32:O32"/>
    <mergeCell ref="E29:E30"/>
    <mergeCell ref="F29:F30"/>
    <mergeCell ref="G29:I29"/>
    <mergeCell ref="J29:K29"/>
    <mergeCell ref="N29:O29"/>
    <mergeCell ref="G30:H30"/>
    <mergeCell ref="J30:K30"/>
    <mergeCell ref="N30:O30"/>
    <mergeCell ref="F25:H25"/>
    <mergeCell ref="I25:K25"/>
    <mergeCell ref="L25:M25"/>
    <mergeCell ref="N25:O25"/>
    <mergeCell ref="F26:H26"/>
    <mergeCell ref="I26:K26"/>
    <mergeCell ref="L26:M26"/>
    <mergeCell ref="N26:O26"/>
    <mergeCell ref="F20:H20"/>
    <mergeCell ref="I20:K20"/>
    <mergeCell ref="L20:M20"/>
    <mergeCell ref="N20:O20"/>
    <mergeCell ref="P20:Q20"/>
    <mergeCell ref="E23:E24"/>
    <mergeCell ref="F23:H23"/>
    <mergeCell ref="I23:K23"/>
    <mergeCell ref="N23:O23"/>
    <mergeCell ref="G24:H24"/>
    <mergeCell ref="I24:K24"/>
    <mergeCell ref="N24:O24"/>
    <mergeCell ref="P18:Q18"/>
    <mergeCell ref="R18:S18"/>
    <mergeCell ref="G19:H19"/>
    <mergeCell ref="I19:K19"/>
    <mergeCell ref="N19:O19"/>
    <mergeCell ref="P19:Q19"/>
    <mergeCell ref="F12:H12"/>
    <mergeCell ref="K12:L12"/>
    <mergeCell ref="M12:O12"/>
    <mergeCell ref="F17:H17"/>
    <mergeCell ref="E18:E19"/>
    <mergeCell ref="F18:H18"/>
    <mergeCell ref="I18:K18"/>
    <mergeCell ref="N18:O18"/>
    <mergeCell ref="F5:G5"/>
    <mergeCell ref="E10:E11"/>
    <mergeCell ref="F10:H10"/>
    <mergeCell ref="K10:O10"/>
    <mergeCell ref="K11:L11"/>
    <mergeCell ref="M11:O11"/>
  </mergeCells>
  <phoneticPr fontId="1"/>
  <printOptions horizontalCentered="1"/>
  <pageMargins left="0.23622047244094491" right="0.43307086614173229" top="0.35433070866141736" bottom="0.35433070866141736" header="0.39370078740157483" footer="0.31496062992125984"/>
  <pageSetup paperSize="8" scale="57" fitToHeight="0" orientation="landscape" cellComments="asDisplayed" r:id="rId1"/>
  <headerFooter>
    <oddHeader xml:space="preserve">&amp;RPage &amp;P / 6                  </oddHead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9">
    <pageSetUpPr fitToPage="1"/>
  </sheetPr>
  <dimension ref="A1:O13"/>
  <sheetViews>
    <sheetView view="pageBreakPreview" zoomScale="85" zoomScaleNormal="55" zoomScaleSheetLayoutView="85" workbookViewId="0"/>
  </sheetViews>
  <sheetFormatPr defaultColWidth="9" defaultRowHeight="13.2"/>
  <cols>
    <col min="1" max="1" width="5.6640625" style="145" customWidth="1"/>
    <col min="2" max="2" width="70.6640625" style="217" customWidth="1"/>
    <col min="3" max="3" width="10.6640625" style="217" customWidth="1"/>
    <col min="4" max="4" width="7.44140625" style="217" customWidth="1"/>
    <col min="5" max="5" width="41.33203125" style="217" customWidth="1"/>
    <col min="6" max="11" width="43.44140625" style="217" customWidth="1"/>
    <col min="12" max="14" width="14.44140625" style="217" customWidth="1"/>
    <col min="15" max="15" width="43.44140625" style="217" customWidth="1"/>
    <col min="16" max="16" width="9" style="217" customWidth="1"/>
    <col min="17" max="16384" width="9" style="217"/>
  </cols>
  <sheetData>
    <row r="1" spans="1:15" s="145" customFormat="1" ht="20.100000000000001" customHeight="1">
      <c r="A1" s="145" t="s">
        <v>0</v>
      </c>
      <c r="B1" s="145" t="s">
        <v>1</v>
      </c>
      <c r="C1" s="145" t="s">
        <v>2</v>
      </c>
      <c r="D1" s="145" t="s">
        <v>3</v>
      </c>
      <c r="E1" s="145" t="s">
        <v>4</v>
      </c>
      <c r="F1" s="145" t="s">
        <v>5</v>
      </c>
      <c r="G1" s="145" t="s">
        <v>6</v>
      </c>
      <c r="H1" s="145" t="s">
        <v>7</v>
      </c>
      <c r="I1" s="145" t="s">
        <v>8</v>
      </c>
      <c r="J1" s="145" t="s">
        <v>9</v>
      </c>
      <c r="K1" s="145" t="s">
        <v>10</v>
      </c>
      <c r="L1" s="145" t="s">
        <v>11</v>
      </c>
      <c r="M1" s="145" t="s">
        <v>13</v>
      </c>
      <c r="N1" s="145" t="s">
        <v>14</v>
      </c>
      <c r="O1" s="145" t="s">
        <v>559</v>
      </c>
    </row>
    <row r="2" spans="1:15" ht="30" customHeight="1">
      <c r="A2" s="145" t="str">
        <f>TT!A2</f>
        <v>000_H2</v>
      </c>
      <c r="B2" s="22" t="s">
        <v>22</v>
      </c>
      <c r="C2" s="324"/>
      <c r="D2" s="35" t="str">
        <f>TT!D2</f>
        <v>ステアリングシステム 標準メータ制御仕様書</v>
      </c>
      <c r="E2" s="24"/>
      <c r="F2" s="26"/>
      <c r="G2" s="23"/>
      <c r="H2" s="5" t="str">
        <f>TT!J2</f>
        <v>メータ制御仕様書 No:</v>
      </c>
      <c r="I2" s="2" t="str">
        <f>TT!K2</f>
        <v>MET-C_STEER-CSTD-A0-04-A-C0</v>
      </c>
      <c r="J2" s="2"/>
      <c r="K2" s="12" t="str">
        <f>TT!S2</f>
        <v>フォーマットVer：　MET-MTRSPTEM-XBAS-013-*</v>
      </c>
      <c r="L2" s="917"/>
      <c r="M2" s="2"/>
      <c r="N2" s="6"/>
      <c r="O2" s="18" t="s">
        <v>560</v>
      </c>
    </row>
    <row r="3" spans="1:15" ht="39.75" customHeight="1">
      <c r="A3" s="145" t="s">
        <v>3457</v>
      </c>
      <c r="B3" s="324"/>
      <c r="C3" s="324"/>
      <c r="L3" s="915" t="s">
        <v>562</v>
      </c>
      <c r="M3" s="1699"/>
      <c r="N3" s="1700"/>
    </row>
    <row r="4" spans="1:15" ht="39.75" customHeight="1">
      <c r="A4" s="145" t="s">
        <v>3458</v>
      </c>
      <c r="B4" s="324"/>
      <c r="C4" s="324"/>
      <c r="L4" s="456" t="s">
        <v>565</v>
      </c>
      <c r="M4" s="1705"/>
      <c r="N4" s="1706"/>
    </row>
    <row r="5" spans="1:15" ht="39.75" customHeight="1">
      <c r="A5" s="145" t="s">
        <v>3459</v>
      </c>
      <c r="B5" s="324"/>
      <c r="C5" s="324"/>
      <c r="L5" s="461" t="s">
        <v>567</v>
      </c>
      <c r="M5" s="461" t="s">
        <v>568</v>
      </c>
      <c r="N5" s="461" t="s">
        <v>569</v>
      </c>
    </row>
    <row r="6" spans="1:15" ht="79.5" customHeight="1">
      <c r="A6" s="145" t="s">
        <v>3460</v>
      </c>
      <c r="B6" s="324"/>
      <c r="C6" s="324"/>
      <c r="L6" s="456"/>
      <c r="M6" s="456"/>
      <c r="N6" s="456"/>
    </row>
    <row r="7" spans="1:15" ht="30" customHeight="1">
      <c r="A7" s="145" t="s">
        <v>843</v>
      </c>
      <c r="B7" s="324"/>
      <c r="C7" s="324"/>
      <c r="D7" s="18" t="s">
        <v>844</v>
      </c>
      <c r="E7" s="18"/>
      <c r="H7" s="334"/>
      <c r="I7" s="334"/>
      <c r="J7" s="334"/>
      <c r="K7" s="334"/>
      <c r="L7" s="334"/>
      <c r="M7" s="334"/>
      <c r="N7" s="334"/>
      <c r="O7" s="334"/>
    </row>
    <row r="8" spans="1:15" ht="30" customHeight="1">
      <c r="A8" s="145" t="s">
        <v>845</v>
      </c>
      <c r="B8" s="324"/>
      <c r="C8" s="324"/>
      <c r="D8" s="18"/>
      <c r="E8" s="18"/>
      <c r="F8" s="207" t="s">
        <v>846</v>
      </c>
      <c r="G8" s="840">
        <v>0</v>
      </c>
      <c r="H8" s="334"/>
      <c r="I8" s="334"/>
      <c r="J8" s="334"/>
      <c r="K8" s="334"/>
      <c r="L8" s="334"/>
      <c r="M8" s="334"/>
      <c r="N8" s="334"/>
      <c r="O8" s="334"/>
    </row>
    <row r="9" spans="1:15" ht="30" customHeight="1">
      <c r="A9" s="145" t="s">
        <v>847</v>
      </c>
      <c r="B9" s="262" t="s">
        <v>28</v>
      </c>
      <c r="C9" s="71" t="s">
        <v>29</v>
      </c>
      <c r="D9" s="284" t="s">
        <v>681</v>
      </c>
      <c r="E9" s="399" t="s">
        <v>848</v>
      </c>
      <c r="F9" s="399" t="s">
        <v>849</v>
      </c>
      <c r="G9" s="421" t="s">
        <v>758</v>
      </c>
      <c r="H9" s="428" t="s">
        <v>759</v>
      </c>
      <c r="I9" s="428" t="s">
        <v>577</v>
      </c>
      <c r="J9" s="428" t="s">
        <v>760</v>
      </c>
      <c r="K9" s="428" t="s">
        <v>579</v>
      </c>
      <c r="L9" s="1701" t="s">
        <v>580</v>
      </c>
      <c r="M9" s="1370"/>
      <c r="N9" s="1371"/>
    </row>
    <row r="10" spans="1:15" ht="30" customHeight="1">
      <c r="A10" s="145" t="s">
        <v>850</v>
      </c>
      <c r="B10" s="72"/>
      <c r="C10" s="37"/>
      <c r="D10" s="427"/>
      <c r="E10" s="429" t="s">
        <v>762</v>
      </c>
      <c r="F10" s="429" t="s">
        <v>763</v>
      </c>
      <c r="G10" s="422" t="s">
        <v>584</v>
      </c>
      <c r="H10" s="429"/>
      <c r="I10" s="422"/>
      <c r="J10" s="422"/>
      <c r="K10" s="422"/>
      <c r="L10" s="1515"/>
      <c r="M10" s="1283"/>
      <c r="N10" s="1284"/>
    </row>
    <row r="11" spans="1:15" ht="99.9" customHeight="1">
      <c r="A11" s="145" t="s">
        <v>851</v>
      </c>
      <c r="B11" s="296"/>
      <c r="C11" s="297"/>
      <c r="D11" s="427">
        <v>1</v>
      </c>
      <c r="E11" s="353"/>
      <c r="F11" s="353"/>
      <c r="G11" s="787"/>
      <c r="H11" s="353"/>
      <c r="I11" s="787"/>
      <c r="J11" s="787"/>
      <c r="K11" s="787"/>
      <c r="L11" s="1576"/>
      <c r="M11" s="1245"/>
      <c r="N11" s="1246"/>
    </row>
    <row r="12" spans="1:15" ht="96.75" customHeight="1">
      <c r="A12" s="145" t="s">
        <v>853</v>
      </c>
      <c r="B12" s="296"/>
      <c r="C12" s="297"/>
      <c r="D12" s="427">
        <v>2</v>
      </c>
      <c r="E12" s="787"/>
      <c r="F12" s="787"/>
      <c r="G12" s="787"/>
      <c r="H12" s="787"/>
      <c r="I12" s="787"/>
      <c r="J12" s="787"/>
      <c r="K12" s="787"/>
      <c r="L12" s="1702"/>
      <c r="M12" s="1703"/>
      <c r="N12" s="1704"/>
    </row>
    <row r="13" spans="1:15" ht="30" customHeight="1"/>
  </sheetData>
  <sheetProtection formatRows="0"/>
  <mergeCells count="6">
    <mergeCell ref="M3:N3"/>
    <mergeCell ref="L9:N9"/>
    <mergeCell ref="L10:N10"/>
    <mergeCell ref="L11:N11"/>
    <mergeCell ref="L12:N12"/>
    <mergeCell ref="M4:N4"/>
  </mergeCells>
  <phoneticPr fontId="1"/>
  <pageMargins left="0.23622047244094491" right="0.23622047244094491" top="0.35433070866141736" bottom="0.35433070866141736" header="0.31496062992125984" footer="0.31496062992125984"/>
  <pageSetup paperSize="8" scale="59" fitToHeight="0" orientation="landscape" cellComments="asDisplayed"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0">
    <pageSetUpPr fitToPage="1"/>
  </sheetPr>
  <dimension ref="A1:O13"/>
  <sheetViews>
    <sheetView view="pageBreakPreview" zoomScale="55" zoomScaleNormal="55" zoomScaleSheetLayoutView="55" workbookViewId="0"/>
  </sheetViews>
  <sheetFormatPr defaultColWidth="9" defaultRowHeight="13.2"/>
  <cols>
    <col min="1" max="1" width="5.6640625" style="721" customWidth="1"/>
    <col min="2" max="2" width="70.6640625" style="511" customWidth="1"/>
    <col min="3" max="3" width="10.6640625" style="511" customWidth="1"/>
    <col min="4" max="4" width="7.44140625" style="511" customWidth="1"/>
    <col min="5" max="5" width="41.33203125" style="511" customWidth="1"/>
    <col min="6" max="11" width="43.44140625" style="511" customWidth="1"/>
    <col min="12" max="14" width="14.33203125" style="511" customWidth="1"/>
    <col min="15" max="15" width="43.44140625" style="511" customWidth="1"/>
    <col min="16" max="16" width="9" style="511" customWidth="1"/>
    <col min="17" max="16384" width="9" style="511"/>
  </cols>
  <sheetData>
    <row r="1" spans="1:15" s="721" customFormat="1" ht="20.100000000000001" customHeight="1">
      <c r="A1" s="721" t="s">
        <v>0</v>
      </c>
      <c r="B1" s="721" t="s">
        <v>1</v>
      </c>
      <c r="C1" s="721" t="s">
        <v>2</v>
      </c>
      <c r="D1" s="721" t="s">
        <v>3</v>
      </c>
      <c r="E1" s="721" t="s">
        <v>4</v>
      </c>
      <c r="F1" s="721" t="s">
        <v>5</v>
      </c>
      <c r="G1" s="721" t="s">
        <v>6</v>
      </c>
      <c r="H1" s="721" t="s">
        <v>7</v>
      </c>
      <c r="I1" s="721" t="s">
        <v>8</v>
      </c>
      <c r="J1" s="721" t="s">
        <v>9</v>
      </c>
      <c r="K1" s="721" t="s">
        <v>10</v>
      </c>
      <c r="L1" s="721" t="s">
        <v>11</v>
      </c>
      <c r="M1" s="721" t="s">
        <v>13</v>
      </c>
      <c r="N1" s="721" t="s">
        <v>14</v>
      </c>
      <c r="O1" s="721" t="s">
        <v>559</v>
      </c>
    </row>
    <row r="2" spans="1:15" ht="30" customHeight="1">
      <c r="A2" s="721" t="str">
        <f>TT!A2</f>
        <v>000_H2</v>
      </c>
      <c r="B2" s="495" t="s">
        <v>3185</v>
      </c>
      <c r="C2" s="544"/>
      <c r="D2" s="656"/>
      <c r="E2" s="657"/>
      <c r="F2" s="534"/>
      <c r="G2" s="502"/>
      <c r="H2" s="503"/>
      <c r="I2" s="498"/>
      <c r="J2" s="498"/>
      <c r="K2" s="501"/>
      <c r="L2" s="923"/>
      <c r="M2" s="498"/>
      <c r="N2" s="841"/>
      <c r="O2" s="551" t="s">
        <v>3188</v>
      </c>
    </row>
    <row r="3" spans="1:15" ht="39.75" customHeight="1">
      <c r="A3" s="721" t="s">
        <v>3457</v>
      </c>
      <c r="B3" s="544"/>
      <c r="C3" s="544"/>
      <c r="L3" s="915" t="s">
        <v>562</v>
      </c>
      <c r="M3" s="1699"/>
      <c r="N3" s="1700"/>
    </row>
    <row r="4" spans="1:15" ht="39.75" customHeight="1">
      <c r="A4" s="721" t="s">
        <v>3458</v>
      </c>
      <c r="B4" s="544"/>
      <c r="C4" s="544"/>
      <c r="L4" s="520" t="s">
        <v>565</v>
      </c>
      <c r="M4" s="1705"/>
      <c r="N4" s="1706"/>
    </row>
    <row r="5" spans="1:15" ht="39.75" customHeight="1">
      <c r="A5" s="721" t="s">
        <v>3459</v>
      </c>
      <c r="B5" s="544"/>
      <c r="C5" s="544"/>
      <c r="L5" s="528" t="s">
        <v>567</v>
      </c>
      <c r="M5" s="528" t="s">
        <v>568</v>
      </c>
      <c r="N5" s="528" t="s">
        <v>569</v>
      </c>
    </row>
    <row r="6" spans="1:15" ht="79.5" customHeight="1">
      <c r="A6" s="721" t="s">
        <v>3460</v>
      </c>
      <c r="B6" s="544"/>
      <c r="C6" s="544"/>
      <c r="L6" s="456"/>
      <c r="M6" s="456"/>
      <c r="N6" s="456"/>
    </row>
    <row r="7" spans="1:15" ht="30" customHeight="1">
      <c r="A7" s="721" t="s">
        <v>843</v>
      </c>
      <c r="B7" s="544"/>
      <c r="C7" s="544"/>
      <c r="D7" s="551" t="s">
        <v>3461</v>
      </c>
      <c r="E7" s="551"/>
      <c r="H7" s="785"/>
      <c r="I7" s="785"/>
      <c r="J7" s="785"/>
      <c r="K7" s="785"/>
      <c r="L7" s="785"/>
      <c r="M7" s="785"/>
      <c r="N7" s="785"/>
      <c r="O7" s="785"/>
    </row>
    <row r="8" spans="1:15" ht="30" customHeight="1">
      <c r="A8" s="721" t="s">
        <v>845</v>
      </c>
      <c r="B8" s="544"/>
      <c r="C8" s="544"/>
      <c r="D8" s="551"/>
      <c r="E8" s="551"/>
      <c r="F8" s="601" t="s">
        <v>3462</v>
      </c>
      <c r="G8" s="842"/>
      <c r="H8" s="785"/>
      <c r="I8" s="785"/>
      <c r="J8" s="785"/>
      <c r="K8" s="785"/>
      <c r="L8" s="785"/>
      <c r="M8" s="785"/>
      <c r="N8" s="785"/>
      <c r="O8" s="785"/>
    </row>
    <row r="9" spans="1:15" ht="30" customHeight="1">
      <c r="A9" s="721" t="s">
        <v>847</v>
      </c>
      <c r="B9" s="578" t="s">
        <v>3189</v>
      </c>
      <c r="C9" s="579" t="s">
        <v>29</v>
      </c>
      <c r="D9" s="580" t="s">
        <v>681</v>
      </c>
      <c r="E9" s="805" t="s">
        <v>848</v>
      </c>
      <c r="F9" s="805" t="s">
        <v>849</v>
      </c>
      <c r="G9" s="659" t="s">
        <v>758</v>
      </c>
      <c r="H9" s="662" t="s">
        <v>759</v>
      </c>
      <c r="I9" s="662" t="s">
        <v>577</v>
      </c>
      <c r="J9" s="662" t="s">
        <v>760</v>
      </c>
      <c r="K9" s="662" t="s">
        <v>579</v>
      </c>
      <c r="L9" s="1557" t="s">
        <v>580</v>
      </c>
      <c r="M9" s="1713"/>
      <c r="N9" s="1558"/>
    </row>
    <row r="10" spans="1:15" ht="30" customHeight="1">
      <c r="A10" s="721" t="s">
        <v>850</v>
      </c>
      <c r="B10" s="733"/>
      <c r="C10" s="588"/>
      <c r="D10" s="589"/>
      <c r="E10" s="641" t="s">
        <v>762</v>
      </c>
      <c r="F10" s="641" t="s">
        <v>763</v>
      </c>
      <c r="G10" s="663" t="s">
        <v>584</v>
      </c>
      <c r="H10" s="641"/>
      <c r="I10" s="663"/>
      <c r="J10" s="663"/>
      <c r="K10" s="663"/>
      <c r="L10" s="1710"/>
      <c r="M10" s="1711"/>
      <c r="N10" s="1712"/>
    </row>
    <row r="11" spans="1:15" ht="99.9" customHeight="1">
      <c r="A11" s="721" t="s">
        <v>851</v>
      </c>
      <c r="B11" s="780"/>
      <c r="C11" s="781"/>
      <c r="D11" s="589">
        <v>1</v>
      </c>
      <c r="E11" s="695"/>
      <c r="F11" s="695"/>
      <c r="G11" s="812"/>
      <c r="H11" s="695"/>
      <c r="I11" s="812"/>
      <c r="J11" s="812"/>
      <c r="K11" s="812"/>
      <c r="L11" s="1609"/>
      <c r="M11" s="1610"/>
      <c r="N11" s="1611"/>
    </row>
    <row r="12" spans="1:15" ht="96.75" customHeight="1">
      <c r="A12" s="721" t="s">
        <v>853</v>
      </c>
      <c r="B12" s="780"/>
      <c r="C12" s="781"/>
      <c r="D12" s="589">
        <v>2</v>
      </c>
      <c r="E12" s="812"/>
      <c r="F12" s="812"/>
      <c r="G12" s="812"/>
      <c r="H12" s="812"/>
      <c r="I12" s="812"/>
      <c r="J12" s="812"/>
      <c r="K12" s="812"/>
      <c r="L12" s="1707"/>
      <c r="M12" s="1708"/>
      <c r="N12" s="1709"/>
    </row>
    <row r="13" spans="1:15" ht="30" customHeight="1"/>
  </sheetData>
  <sheetProtection formatRows="0"/>
  <mergeCells count="6">
    <mergeCell ref="L12:N12"/>
    <mergeCell ref="L11:N11"/>
    <mergeCell ref="L10:N10"/>
    <mergeCell ref="L9:N9"/>
    <mergeCell ref="M3:N3"/>
    <mergeCell ref="M4:N4"/>
  </mergeCells>
  <phoneticPr fontId="1"/>
  <pageMargins left="0.23622047244094491" right="0.23622047244094491" top="0.35433070866141736" bottom="0.35433070866141736" header="0.31496062992125984" footer="0.31496062992125984"/>
  <pageSetup paperSize="8" scale="59" fitToHeight="0" orientation="landscape" cellComments="asDisplayed"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pageSetUpPr fitToPage="1"/>
  </sheetPr>
  <dimension ref="A1:I19"/>
  <sheetViews>
    <sheetView zoomScale="55" zoomScaleNormal="55" zoomScaleSheetLayoutView="40" workbookViewId="0"/>
  </sheetViews>
  <sheetFormatPr defaultColWidth="9" defaultRowHeight="13.2"/>
  <cols>
    <col min="2" max="2" width="50.6640625" customWidth="1"/>
    <col min="4" max="4" width="8" customWidth="1"/>
    <col min="5" max="5" width="60.6640625" customWidth="1"/>
    <col min="6" max="6" width="115.6640625" customWidth="1"/>
    <col min="7" max="8" width="100.6640625" customWidth="1"/>
  </cols>
  <sheetData>
    <row r="1" spans="1:9" ht="16.5" customHeight="1">
      <c r="A1" s="270" t="s">
        <v>373</v>
      </c>
      <c r="B1" s="145" t="s">
        <v>1</v>
      </c>
      <c r="C1" s="145" t="s">
        <v>2</v>
      </c>
      <c r="D1" s="145" t="s">
        <v>3</v>
      </c>
      <c r="E1" s="145" t="s">
        <v>657</v>
      </c>
      <c r="F1" s="145" t="s">
        <v>5</v>
      </c>
      <c r="G1" s="145" t="s">
        <v>6</v>
      </c>
      <c r="H1" s="145" t="s">
        <v>7</v>
      </c>
      <c r="I1" s="145" t="s">
        <v>8</v>
      </c>
    </row>
    <row r="2" spans="1:9" ht="28.5" customHeight="1">
      <c r="A2" s="145" t="str">
        <f>TT!A2</f>
        <v>000_H2</v>
      </c>
      <c r="B2" s="22" t="s">
        <v>658</v>
      </c>
      <c r="D2" s="843"/>
      <c r="E2" s="147"/>
      <c r="F2" s="265"/>
      <c r="G2" s="94"/>
      <c r="H2" s="355"/>
      <c r="I2" s="1" t="s">
        <v>560</v>
      </c>
    </row>
    <row r="3" spans="1:9" ht="30" customHeight="1">
      <c r="A3" s="145" t="s">
        <v>659</v>
      </c>
      <c r="D3" s="97" t="s">
        <v>1015</v>
      </c>
      <c r="E3" s="18"/>
      <c r="F3" s="18"/>
      <c r="G3" s="18"/>
      <c r="H3" s="18"/>
    </row>
    <row r="4" spans="1:9" ht="30" customHeight="1">
      <c r="A4" s="145" t="s">
        <v>1016</v>
      </c>
      <c r="D4" s="20" t="s">
        <v>3463</v>
      </c>
      <c r="E4" s="18"/>
      <c r="F4" s="18"/>
      <c r="G4" s="18"/>
      <c r="H4" s="18"/>
    </row>
    <row r="5" spans="1:9" ht="30" customHeight="1">
      <c r="A5" s="145" t="s">
        <v>1018</v>
      </c>
      <c r="B5" s="246" t="s">
        <v>1019</v>
      </c>
      <c r="C5" s="337" t="s">
        <v>29</v>
      </c>
      <c r="D5" s="284" t="s">
        <v>681</v>
      </c>
      <c r="E5" s="428" t="s">
        <v>879</v>
      </c>
      <c r="F5" s="428" t="s">
        <v>880</v>
      </c>
      <c r="G5" s="423" t="s">
        <v>881</v>
      </c>
      <c r="H5" s="428" t="s">
        <v>882</v>
      </c>
    </row>
    <row r="6" spans="1:9" ht="30" customHeight="1">
      <c r="A6" s="145" t="s">
        <v>1020</v>
      </c>
      <c r="B6" s="247"/>
      <c r="C6" s="248"/>
      <c r="D6" s="427"/>
      <c r="E6" s="33"/>
      <c r="F6" s="33"/>
      <c r="G6" s="33"/>
      <c r="H6" s="33"/>
    </row>
    <row r="7" spans="1:9" ht="39.9" customHeight="1">
      <c r="A7" s="145" t="s">
        <v>1021</v>
      </c>
      <c r="B7" s="253"/>
      <c r="C7" s="251"/>
      <c r="D7" s="375"/>
      <c r="E7" s="395" t="s">
        <v>1000</v>
      </c>
      <c r="F7" s="395" t="s">
        <v>886</v>
      </c>
      <c r="G7" s="651"/>
      <c r="H7" s="651"/>
    </row>
    <row r="8" spans="1:9" ht="80.099999999999994" customHeight="1">
      <c r="A8" s="145" t="s">
        <v>1022</v>
      </c>
      <c r="B8" s="253"/>
      <c r="C8" s="251"/>
      <c r="D8" s="375"/>
      <c r="E8" s="395" t="s">
        <v>888</v>
      </c>
      <c r="F8" s="395" t="s">
        <v>520</v>
      </c>
      <c r="G8" s="651"/>
      <c r="H8" s="651"/>
    </row>
    <row r="9" spans="1:9" ht="80.099999999999994" customHeight="1">
      <c r="A9" s="145" t="s">
        <v>1023</v>
      </c>
      <c r="B9" s="253"/>
      <c r="C9" s="251"/>
      <c r="D9" s="375"/>
      <c r="E9" s="395" t="s">
        <v>890</v>
      </c>
      <c r="F9" s="844">
        <v>0.5</v>
      </c>
      <c r="G9" s="651"/>
      <c r="H9" s="651"/>
    </row>
    <row r="10" spans="1:9" ht="180" customHeight="1">
      <c r="A10" s="145" t="s">
        <v>1024</v>
      </c>
      <c r="B10" s="253"/>
      <c r="C10" s="251"/>
      <c r="D10" s="375"/>
      <c r="E10" s="395" t="s">
        <v>1002</v>
      </c>
      <c r="F10" s="353" t="s">
        <v>1025</v>
      </c>
      <c r="G10" s="651"/>
      <c r="H10" s="651"/>
    </row>
    <row r="11" spans="1:9" ht="180" customHeight="1">
      <c r="A11" s="145" t="s">
        <v>1026</v>
      </c>
      <c r="B11" s="253"/>
      <c r="C11" s="251"/>
      <c r="D11" s="375"/>
      <c r="E11" s="395" t="s">
        <v>1005</v>
      </c>
      <c r="F11" s="353" t="s">
        <v>1027</v>
      </c>
      <c r="G11" s="651"/>
      <c r="H11" s="651"/>
    </row>
    <row r="12" spans="1:9" ht="80.099999999999994" customHeight="1">
      <c r="A12" s="145" t="s">
        <v>1028</v>
      </c>
      <c r="B12" s="253"/>
      <c r="C12" s="251"/>
      <c r="D12" s="375"/>
      <c r="E12" s="395" t="s">
        <v>901</v>
      </c>
      <c r="F12" s="395" t="s">
        <v>1008</v>
      </c>
      <c r="G12" s="651"/>
      <c r="H12" s="651"/>
    </row>
    <row r="13" spans="1:9" ht="121.5" customHeight="1">
      <c r="A13" s="145" t="s">
        <v>1029</v>
      </c>
      <c r="B13" s="253"/>
      <c r="C13" s="252"/>
      <c r="D13" s="375"/>
      <c r="E13" s="395" t="s">
        <v>904</v>
      </c>
      <c r="F13" s="395" t="s">
        <v>905</v>
      </c>
      <c r="G13" s="651"/>
      <c r="H13" s="651"/>
    </row>
    <row r="14" spans="1:9" ht="80.099999999999994" customHeight="1">
      <c r="A14" s="145" t="s">
        <v>1030</v>
      </c>
      <c r="B14" s="253"/>
      <c r="C14" s="252"/>
      <c r="D14" s="375"/>
      <c r="E14" s="395" t="s">
        <v>907</v>
      </c>
      <c r="F14" s="395" t="s">
        <v>908</v>
      </c>
      <c r="G14" s="651"/>
      <c r="H14" s="651"/>
    </row>
    <row r="15" spans="1:9" ht="354" customHeight="1">
      <c r="A15" s="145" t="s">
        <v>1031</v>
      </c>
      <c r="B15" s="253"/>
      <c r="C15" s="252"/>
      <c r="D15" s="375"/>
      <c r="E15" s="395" t="s">
        <v>910</v>
      </c>
      <c r="F15" s="353" t="s">
        <v>1032</v>
      </c>
      <c r="G15" s="651"/>
      <c r="H15" s="651"/>
    </row>
    <row r="16" spans="1:9" ht="80.099999999999994" customHeight="1">
      <c r="A16" s="145" t="s">
        <v>1033</v>
      </c>
      <c r="B16" s="253"/>
      <c r="C16" s="252"/>
      <c r="D16" s="375"/>
      <c r="E16" s="395" t="s">
        <v>1034</v>
      </c>
      <c r="F16" s="395" t="s">
        <v>1035</v>
      </c>
      <c r="G16" s="651"/>
      <c r="H16" s="651"/>
    </row>
    <row r="17" spans="1:8" ht="39.9" customHeight="1">
      <c r="A17" s="145" t="s">
        <v>1036</v>
      </c>
      <c r="B17" s="253"/>
      <c r="C17" s="252"/>
      <c r="D17" s="375"/>
      <c r="E17" s="395" t="s">
        <v>1037</v>
      </c>
      <c r="F17" s="395" t="s">
        <v>1038</v>
      </c>
      <c r="G17" s="651"/>
      <c r="H17" s="651"/>
    </row>
    <row r="18" spans="1:8" ht="39.9" customHeight="1">
      <c r="A18" s="145" t="s">
        <v>1039</v>
      </c>
      <c r="B18" s="253"/>
      <c r="C18" s="252"/>
      <c r="D18" s="375"/>
      <c r="E18" s="395" t="s">
        <v>993</v>
      </c>
      <c r="F18" s="395" t="s">
        <v>994</v>
      </c>
      <c r="G18" s="651"/>
      <c r="H18" s="651"/>
    </row>
    <row r="19" spans="1:8" ht="16.5" customHeight="1"/>
  </sheetData>
  <sheetProtection formatRows="0"/>
  <phoneticPr fontId="1"/>
  <pageMargins left="0.70866141732283472" right="0.70866141732283472" top="0.71" bottom="0.74803149606299213" header="0.74" footer="0.31496062992125984"/>
  <pageSetup paperSize="8" scale="51" fitToHeight="0" orientation="landscape" r:id="rId1"/>
  <headerFooter>
    <oddHeader xml:space="preserve">&amp;RPage A&amp;P-0 / A&amp;N-0                       </oddHeader>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0">
    <pageSetUpPr fitToPage="1"/>
  </sheetPr>
  <dimension ref="A1:I18"/>
  <sheetViews>
    <sheetView zoomScale="55" zoomScaleNormal="55" zoomScaleSheetLayoutView="40" workbookViewId="0"/>
  </sheetViews>
  <sheetFormatPr defaultColWidth="9" defaultRowHeight="13.2"/>
  <cols>
    <col min="1" max="1" width="9" style="511"/>
    <col min="2" max="2" width="50.6640625" style="511" customWidth="1"/>
    <col min="3" max="3" width="9" style="511"/>
    <col min="4" max="4" width="8" style="511" customWidth="1"/>
    <col min="5" max="5" width="60.6640625" style="511" customWidth="1"/>
    <col min="6" max="6" width="115.6640625" style="511" customWidth="1"/>
    <col min="7" max="8" width="100.6640625" style="511" customWidth="1"/>
    <col min="9" max="16384" width="9" style="511"/>
  </cols>
  <sheetData>
    <row r="1" spans="1:9">
      <c r="A1" s="845" t="s">
        <v>373</v>
      </c>
      <c r="B1" s="721" t="s">
        <v>1</v>
      </c>
      <c r="C1" s="721" t="s">
        <v>2</v>
      </c>
      <c r="D1" s="721" t="s">
        <v>3</v>
      </c>
      <c r="E1" s="721" t="s">
        <v>657</v>
      </c>
      <c r="F1" s="721" t="s">
        <v>5</v>
      </c>
      <c r="G1" s="721" t="s">
        <v>6</v>
      </c>
      <c r="H1" s="721" t="s">
        <v>7</v>
      </c>
      <c r="I1" s="721" t="s">
        <v>8</v>
      </c>
    </row>
    <row r="2" spans="1:9" ht="28.5" customHeight="1">
      <c r="A2" s="721" t="str">
        <f>TT!A2</f>
        <v>000_H2</v>
      </c>
      <c r="B2" s="495" t="s">
        <v>3185</v>
      </c>
      <c r="D2" s="846"/>
      <c r="E2" s="847"/>
      <c r="F2" s="848"/>
      <c r="G2" s="507"/>
      <c r="H2" s="849"/>
      <c r="I2" s="515" t="s">
        <v>3188</v>
      </c>
    </row>
    <row r="3" spans="1:9" ht="30" customHeight="1">
      <c r="A3" s="721" t="s">
        <v>659</v>
      </c>
      <c r="D3" s="545" t="s">
        <v>3464</v>
      </c>
      <c r="E3" s="551"/>
      <c r="F3" s="551"/>
      <c r="G3" s="551"/>
      <c r="H3" s="551"/>
    </row>
    <row r="4" spans="1:9" ht="30" customHeight="1">
      <c r="A4" s="721" t="s">
        <v>1016</v>
      </c>
      <c r="D4" s="510" t="s">
        <v>3465</v>
      </c>
      <c r="E4" s="551"/>
      <c r="F4" s="551"/>
      <c r="G4" s="551"/>
      <c r="H4" s="551"/>
    </row>
    <row r="5" spans="1:9" ht="30" customHeight="1">
      <c r="A5" s="721" t="s">
        <v>1018</v>
      </c>
      <c r="B5" s="850" t="s">
        <v>3189</v>
      </c>
      <c r="C5" s="851" t="s">
        <v>3226</v>
      </c>
      <c r="D5" s="580" t="s">
        <v>741</v>
      </c>
      <c r="E5" s="580" t="s">
        <v>3319</v>
      </c>
      <c r="F5" s="580" t="s">
        <v>3320</v>
      </c>
      <c r="G5" s="691" t="s">
        <v>3321</v>
      </c>
      <c r="H5" s="580" t="s">
        <v>3322</v>
      </c>
    </row>
    <row r="6" spans="1:9" ht="30" customHeight="1">
      <c r="A6" s="721" t="s">
        <v>1020</v>
      </c>
      <c r="B6" s="852"/>
      <c r="C6" s="853"/>
      <c r="D6" s="589"/>
      <c r="E6" s="642"/>
      <c r="F6" s="642"/>
      <c r="G6" s="642"/>
      <c r="H6" s="642"/>
    </row>
    <row r="7" spans="1:9" ht="39.9" customHeight="1">
      <c r="A7" s="721" t="s">
        <v>1021</v>
      </c>
      <c r="B7" s="854"/>
      <c r="C7" s="855"/>
      <c r="D7" s="562">
        <v>1</v>
      </c>
      <c r="E7" s="692" t="s">
        <v>3368</v>
      </c>
      <c r="F7" s="692" t="s">
        <v>3369</v>
      </c>
      <c r="G7" s="645"/>
      <c r="H7" s="645"/>
    </row>
    <row r="8" spans="1:9" ht="80.099999999999994" customHeight="1">
      <c r="A8" s="721" t="s">
        <v>1022</v>
      </c>
      <c r="B8" s="854"/>
      <c r="C8" s="855"/>
      <c r="D8" s="562">
        <v>2</v>
      </c>
      <c r="E8" s="692" t="s">
        <v>3466</v>
      </c>
      <c r="F8" s="692" t="s">
        <v>3467</v>
      </c>
      <c r="G8" s="645"/>
      <c r="H8" s="645"/>
    </row>
    <row r="9" spans="1:9" ht="80.099999999999994" customHeight="1">
      <c r="A9" s="721" t="s">
        <v>1023</v>
      </c>
      <c r="B9" s="854"/>
      <c r="C9" s="855"/>
      <c r="D9" s="562">
        <v>3</v>
      </c>
      <c r="E9" s="692" t="s">
        <v>3468</v>
      </c>
      <c r="F9" s="694" t="s">
        <v>3469</v>
      </c>
      <c r="G9" s="645"/>
      <c r="H9" s="645"/>
    </row>
    <row r="10" spans="1:9" ht="180" customHeight="1">
      <c r="A10" s="721" t="s">
        <v>1024</v>
      </c>
      <c r="B10" s="854"/>
      <c r="C10" s="855"/>
      <c r="D10" s="562">
        <v>4</v>
      </c>
      <c r="E10" s="692" t="s">
        <v>3370</v>
      </c>
      <c r="F10" s="695" t="s">
        <v>3470</v>
      </c>
      <c r="G10" s="645"/>
      <c r="H10" s="645"/>
    </row>
    <row r="11" spans="1:9" ht="180" customHeight="1">
      <c r="A11" s="721" t="s">
        <v>1026</v>
      </c>
      <c r="B11" s="854"/>
      <c r="C11" s="855"/>
      <c r="D11" s="562">
        <v>5</v>
      </c>
      <c r="E11" s="692" t="s">
        <v>3372</v>
      </c>
      <c r="F11" s="695" t="s">
        <v>3471</v>
      </c>
      <c r="G11" s="645"/>
      <c r="H11" s="645"/>
    </row>
    <row r="12" spans="1:9" ht="80.099999999999994" customHeight="1">
      <c r="A12" s="721" t="s">
        <v>1028</v>
      </c>
      <c r="B12" s="854"/>
      <c r="C12" s="855"/>
      <c r="D12" s="562">
        <v>6</v>
      </c>
      <c r="E12" s="692" t="s">
        <v>3374</v>
      </c>
      <c r="F12" s="692" t="s">
        <v>3375</v>
      </c>
      <c r="G12" s="645"/>
      <c r="H12" s="645"/>
    </row>
    <row r="13" spans="1:9" ht="120" customHeight="1">
      <c r="A13" s="721" t="s">
        <v>1029</v>
      </c>
      <c r="B13" s="854"/>
      <c r="C13" s="856"/>
      <c r="D13" s="562">
        <v>7</v>
      </c>
      <c r="E13" s="692" t="s">
        <v>3333</v>
      </c>
      <c r="F13" s="692" t="s">
        <v>3334</v>
      </c>
      <c r="G13" s="645"/>
      <c r="H13" s="645"/>
    </row>
    <row r="14" spans="1:9" ht="80.099999999999994" customHeight="1">
      <c r="A14" s="721" t="s">
        <v>1030</v>
      </c>
      <c r="B14" s="854"/>
      <c r="C14" s="856"/>
      <c r="D14" s="562">
        <v>8</v>
      </c>
      <c r="E14" s="692" t="s">
        <v>3376</v>
      </c>
      <c r="F14" s="692" t="s">
        <v>3472</v>
      </c>
      <c r="G14" s="645"/>
      <c r="H14" s="645"/>
    </row>
    <row r="15" spans="1:9" ht="354" customHeight="1">
      <c r="A15" s="721" t="s">
        <v>1031</v>
      </c>
      <c r="B15" s="854"/>
      <c r="C15" s="856"/>
      <c r="D15" s="562">
        <v>9</v>
      </c>
      <c r="E15" s="692" t="s">
        <v>3337</v>
      </c>
      <c r="F15" s="695" t="s">
        <v>3473</v>
      </c>
      <c r="G15" s="645"/>
      <c r="H15" s="645"/>
    </row>
    <row r="16" spans="1:9" ht="80.099999999999994" customHeight="1">
      <c r="A16" s="721" t="s">
        <v>1033</v>
      </c>
      <c r="B16" s="854"/>
      <c r="C16" s="856"/>
      <c r="D16" s="562">
        <v>10</v>
      </c>
      <c r="E16" s="692" t="s">
        <v>3474</v>
      </c>
      <c r="F16" s="692" t="s">
        <v>3475</v>
      </c>
      <c r="G16" s="645"/>
      <c r="H16" s="645"/>
    </row>
    <row r="17" spans="1:8" ht="39.9" customHeight="1">
      <c r="A17" s="721" t="s">
        <v>1036</v>
      </c>
      <c r="B17" s="854"/>
      <c r="C17" s="856"/>
      <c r="D17" s="562">
        <v>11</v>
      </c>
      <c r="E17" s="692" t="s">
        <v>3476</v>
      </c>
      <c r="F17" s="692" t="s">
        <v>3477</v>
      </c>
      <c r="G17" s="645"/>
      <c r="H17" s="645"/>
    </row>
    <row r="18" spans="1:8" ht="39.9" customHeight="1">
      <c r="A18" s="721" t="s">
        <v>1039</v>
      </c>
      <c r="B18" s="854"/>
      <c r="C18" s="856"/>
      <c r="D18" s="562">
        <v>12</v>
      </c>
      <c r="E18" s="692" t="s">
        <v>3339</v>
      </c>
      <c r="F18" s="692" t="s">
        <v>3340</v>
      </c>
      <c r="G18" s="645"/>
      <c r="H18" s="645"/>
    </row>
  </sheetData>
  <sheetProtection formatRows="0"/>
  <phoneticPr fontId="1"/>
  <pageMargins left="0.70866141732283472" right="0.70866141732283472" top="0.71" bottom="0.74803149606299213" header="0.74" footer="0.31496062992125984"/>
  <pageSetup paperSize="8" scale="51" fitToHeight="0" orientation="landscape" r:id="rId1"/>
  <headerFooter>
    <oddHeader xml:space="preserve">&amp;RPage A&amp;P-0 / A&amp;N-0                       </oddHeader>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1">
    <outlinePr summaryBelow="0" summaryRight="0"/>
    <pageSetUpPr fitToPage="1"/>
  </sheetPr>
  <dimension ref="A1:AD22"/>
  <sheetViews>
    <sheetView view="pageBreakPreview" zoomScale="55" zoomScaleNormal="55" zoomScaleSheetLayoutView="55" workbookViewId="0"/>
  </sheetViews>
  <sheetFormatPr defaultColWidth="8.6640625" defaultRowHeight="14.4"/>
  <cols>
    <col min="1" max="1" width="5.6640625" style="229" customWidth="1"/>
    <col min="2" max="2" width="70.6640625" style="210" customWidth="1"/>
    <col min="3" max="3" width="10.6640625" style="210" customWidth="1"/>
    <col min="4" max="4" width="4.6640625" style="10" customWidth="1"/>
    <col min="5" max="5" width="60.6640625" style="10" customWidth="1"/>
    <col min="6" max="6" width="130.6640625" style="10" customWidth="1"/>
    <col min="7" max="8" width="103.6640625" style="10" customWidth="1"/>
    <col min="9" max="13" width="5.6640625" style="10" customWidth="1"/>
    <col min="14" max="14" width="8.6640625" style="10" customWidth="1"/>
    <col min="15" max="28" width="8.6640625" style="10"/>
    <col min="29" max="29" width="8.6640625" style="10" customWidth="1"/>
    <col min="30" max="16384" width="8.6640625" style="10"/>
  </cols>
  <sheetData>
    <row r="1" spans="1:30">
      <c r="A1" s="215" t="s">
        <v>373</v>
      </c>
      <c r="B1" s="215" t="s">
        <v>1</v>
      </c>
      <c r="C1" s="215" t="s">
        <v>2</v>
      </c>
      <c r="D1" s="215" t="s">
        <v>3</v>
      </c>
      <c r="E1" s="215" t="s">
        <v>4</v>
      </c>
      <c r="F1" s="215" t="s">
        <v>5</v>
      </c>
      <c r="G1" s="215" t="s">
        <v>6</v>
      </c>
      <c r="H1" s="215" t="s">
        <v>7</v>
      </c>
      <c r="I1" s="229" t="s">
        <v>8</v>
      </c>
    </row>
    <row r="2" spans="1:30" ht="30" customHeight="1">
      <c r="A2" s="215" t="str">
        <f>TT!A2</f>
        <v>000_H2</v>
      </c>
      <c r="B2" s="22" t="s">
        <v>22</v>
      </c>
      <c r="C2" s="8"/>
      <c r="D2" s="17" t="str">
        <f>TT!D2</f>
        <v>ステアリングシステム 標準メータ制御仕様書</v>
      </c>
      <c r="E2" s="2"/>
      <c r="F2" s="2"/>
      <c r="G2" s="94" t="str">
        <f>TT!S2</f>
        <v>フォーマットVer：　MET-MTRSPTEM-XBAS-013-*</v>
      </c>
      <c r="H2" s="6"/>
      <c r="I2" s="1" t="s">
        <v>560</v>
      </c>
      <c r="J2" s="1"/>
      <c r="K2" s="1"/>
      <c r="L2" s="1"/>
      <c r="M2" s="1"/>
      <c r="N2" s="1"/>
      <c r="O2" s="1"/>
      <c r="P2" s="1"/>
      <c r="AD2" s="70"/>
    </row>
    <row r="3" spans="1:30" ht="30" customHeight="1">
      <c r="A3" s="215" t="s">
        <v>1056</v>
      </c>
      <c r="D3" s="98" t="s">
        <v>1057</v>
      </c>
    </row>
    <row r="4" spans="1:30" ht="30" customHeight="1">
      <c r="A4" s="215" t="s">
        <v>1058</v>
      </c>
      <c r="D4" s="415" t="s">
        <v>3478</v>
      </c>
    </row>
    <row r="5" spans="1:30" ht="30" customHeight="1">
      <c r="A5" s="215" t="s">
        <v>1060</v>
      </c>
      <c r="B5" s="262" t="s">
        <v>28</v>
      </c>
      <c r="C5" s="71" t="s">
        <v>29</v>
      </c>
      <c r="D5" s="284" t="s">
        <v>129</v>
      </c>
      <c r="E5" s="428" t="s">
        <v>879</v>
      </c>
      <c r="F5" s="428" t="s">
        <v>880</v>
      </c>
      <c r="G5" s="403" t="s">
        <v>881</v>
      </c>
      <c r="H5" s="421" t="s">
        <v>882</v>
      </c>
      <c r="I5" s="1"/>
      <c r="J5" s="1"/>
      <c r="K5" s="1"/>
      <c r="L5" s="1"/>
      <c r="M5" s="1"/>
      <c r="N5" s="1"/>
      <c r="O5" s="1"/>
      <c r="P5" s="1"/>
    </row>
    <row r="6" spans="1:30" ht="30" customHeight="1">
      <c r="A6" s="215" t="s">
        <v>1061</v>
      </c>
      <c r="B6" s="72"/>
      <c r="C6" s="37"/>
      <c r="D6" s="427"/>
      <c r="E6" s="429"/>
      <c r="F6" s="429"/>
      <c r="G6" s="404"/>
      <c r="H6" s="422"/>
      <c r="I6" s="1"/>
      <c r="J6" s="1"/>
      <c r="K6" s="1"/>
      <c r="L6" s="1"/>
      <c r="M6" s="1"/>
      <c r="N6" s="1"/>
      <c r="O6" s="1"/>
      <c r="P6" s="1"/>
    </row>
    <row r="7" spans="1:30" ht="300" customHeight="1">
      <c r="A7" s="215" t="s">
        <v>1062</v>
      </c>
      <c r="B7" s="857"/>
      <c r="C7" s="858"/>
      <c r="D7" s="427">
        <v>1</v>
      </c>
      <c r="E7" s="429" t="s">
        <v>1063</v>
      </c>
      <c r="F7" s="429"/>
      <c r="G7" s="859"/>
      <c r="H7" s="860"/>
      <c r="I7" s="1"/>
      <c r="J7" s="1"/>
      <c r="K7" s="1"/>
      <c r="L7" s="1"/>
      <c r="M7" s="1"/>
      <c r="N7" s="1"/>
      <c r="O7" s="1"/>
      <c r="P7" s="1"/>
    </row>
    <row r="8" spans="1:30" ht="288" customHeight="1">
      <c r="A8" s="215" t="s">
        <v>1064</v>
      </c>
      <c r="B8" s="861"/>
      <c r="C8" s="37"/>
      <c r="D8" s="427">
        <v>2</v>
      </c>
      <c r="E8" s="339" t="s">
        <v>1065</v>
      </c>
      <c r="F8" s="422" t="s">
        <v>1066</v>
      </c>
      <c r="G8" s="859"/>
      <c r="H8" s="860"/>
      <c r="I8" s="1"/>
      <c r="J8" s="1"/>
      <c r="K8" s="1"/>
      <c r="L8" s="1"/>
      <c r="M8" s="1"/>
      <c r="N8" s="1"/>
      <c r="O8" s="1"/>
      <c r="P8" s="1"/>
    </row>
    <row r="9" spans="1:30" ht="145.5" customHeight="1">
      <c r="A9" s="215" t="s">
        <v>1067</v>
      </c>
      <c r="B9" s="857"/>
      <c r="C9" s="858"/>
      <c r="D9" s="427">
        <v>3</v>
      </c>
      <c r="E9" s="429" t="s">
        <v>1068</v>
      </c>
      <c r="F9" s="394" t="s">
        <v>1069</v>
      </c>
      <c r="G9" s="859"/>
      <c r="H9" s="860"/>
      <c r="I9" s="1"/>
      <c r="J9" s="1"/>
      <c r="K9" s="1"/>
      <c r="L9" s="1"/>
      <c r="M9" s="1"/>
      <c r="N9" s="1"/>
      <c r="O9" s="1"/>
      <c r="P9" s="1"/>
    </row>
    <row r="10" spans="1:30" ht="66.75" customHeight="1">
      <c r="A10" s="215" t="s">
        <v>1070</v>
      </c>
      <c r="B10" s="857"/>
      <c r="C10" s="858"/>
      <c r="D10" s="427">
        <v>4</v>
      </c>
      <c r="E10" s="429" t="s">
        <v>1071</v>
      </c>
      <c r="F10" s="339" t="s">
        <v>1072</v>
      </c>
      <c r="G10" s="859"/>
      <c r="H10" s="860"/>
      <c r="I10" s="1"/>
      <c r="J10" s="1"/>
      <c r="K10" s="1"/>
      <c r="L10" s="1"/>
      <c r="M10" s="1"/>
      <c r="N10" s="1"/>
      <c r="O10" s="1"/>
      <c r="P10" s="1"/>
    </row>
    <row r="11" spans="1:30" ht="60" customHeight="1">
      <c r="A11" s="215" t="s">
        <v>1073</v>
      </c>
      <c r="B11" s="198"/>
      <c r="C11" s="199"/>
      <c r="D11" s="427">
        <v>5</v>
      </c>
      <c r="E11" s="395" t="s">
        <v>885</v>
      </c>
      <c r="F11" s="395" t="s">
        <v>1074</v>
      </c>
      <c r="G11" s="862"/>
      <c r="H11" s="862"/>
      <c r="I11" s="230"/>
      <c r="AD11" s="396" t="s">
        <v>1075</v>
      </c>
    </row>
    <row r="12" spans="1:30" ht="110.1" customHeight="1">
      <c r="A12" s="215" t="s">
        <v>1076</v>
      </c>
      <c r="B12" s="198"/>
      <c r="C12" s="199"/>
      <c r="D12" s="427">
        <v>6</v>
      </c>
      <c r="E12" s="395" t="s">
        <v>1077</v>
      </c>
      <c r="F12" s="353" t="s">
        <v>1078</v>
      </c>
      <c r="G12" s="862"/>
      <c r="H12" s="860"/>
      <c r="I12" s="230"/>
      <c r="AD12" s="396" t="s">
        <v>1075</v>
      </c>
    </row>
    <row r="13" spans="1:30" ht="110.1" customHeight="1">
      <c r="A13" s="215" t="s">
        <v>1079</v>
      </c>
      <c r="B13" s="198"/>
      <c r="C13" s="199"/>
      <c r="D13" s="427">
        <v>7</v>
      </c>
      <c r="E13" s="395" t="s">
        <v>1080</v>
      </c>
      <c r="F13" s="353" t="s">
        <v>1081</v>
      </c>
      <c r="G13" s="862"/>
      <c r="H13" s="862"/>
      <c r="I13" s="230"/>
      <c r="AD13" s="396" t="s">
        <v>1082</v>
      </c>
    </row>
    <row r="14" spans="1:30" ht="80.099999999999994" customHeight="1">
      <c r="A14" s="215" t="s">
        <v>1083</v>
      </c>
      <c r="B14" s="198"/>
      <c r="C14" s="199"/>
      <c r="D14" s="427">
        <v>8</v>
      </c>
      <c r="E14" s="395" t="s">
        <v>901</v>
      </c>
      <c r="F14" s="395" t="s">
        <v>1084</v>
      </c>
      <c r="G14" s="862"/>
      <c r="H14" s="862"/>
      <c r="I14" s="230"/>
      <c r="AD14" s="396" t="s">
        <v>1082</v>
      </c>
    </row>
    <row r="15" spans="1:30" ht="199.5" customHeight="1">
      <c r="A15" s="215" t="s">
        <v>1085</v>
      </c>
      <c r="B15" s="198"/>
      <c r="C15" s="199"/>
      <c r="D15" s="427">
        <v>9</v>
      </c>
      <c r="E15" s="395" t="s">
        <v>907</v>
      </c>
      <c r="F15" s="402" t="s">
        <v>1086</v>
      </c>
      <c r="G15" s="862"/>
      <c r="H15" s="862"/>
      <c r="I15" s="230"/>
      <c r="AD15" s="396" t="s">
        <v>1087</v>
      </c>
    </row>
    <row r="16" spans="1:30" ht="260.10000000000002" customHeight="1">
      <c r="A16" s="215" t="s">
        <v>1088</v>
      </c>
      <c r="B16" s="1377"/>
      <c r="C16" s="1379"/>
      <c r="D16" s="1453">
        <v>10</v>
      </c>
      <c r="E16" s="1383" t="s">
        <v>910</v>
      </c>
      <c r="F16" s="1385" t="s">
        <v>1089</v>
      </c>
      <c r="G16" s="1714"/>
      <c r="H16" s="1714"/>
      <c r="I16" s="230"/>
      <c r="AD16" s="396"/>
    </row>
    <row r="17" spans="1:30" ht="260.10000000000002" customHeight="1">
      <c r="A17" s="215" t="s">
        <v>1090</v>
      </c>
      <c r="B17" s="1378"/>
      <c r="C17" s="1380"/>
      <c r="D17" s="1454"/>
      <c r="E17" s="1384"/>
      <c r="F17" s="1386"/>
      <c r="G17" s="1715"/>
      <c r="H17" s="1715"/>
      <c r="I17" s="230"/>
      <c r="AD17" s="396"/>
    </row>
    <row r="18" spans="1:30" ht="120.75" customHeight="1">
      <c r="A18" s="215" t="s">
        <v>1091</v>
      </c>
      <c r="B18" s="198"/>
      <c r="C18" s="199"/>
      <c r="D18" s="427">
        <v>11</v>
      </c>
      <c r="E18" s="395" t="s">
        <v>1092</v>
      </c>
      <c r="F18" s="395" t="s">
        <v>1093</v>
      </c>
      <c r="G18" s="862"/>
      <c r="H18" s="862"/>
      <c r="I18" s="230"/>
      <c r="AD18" s="396"/>
    </row>
    <row r="19" spans="1:30" ht="69.75" customHeight="1">
      <c r="A19" s="215" t="s">
        <v>1094</v>
      </c>
      <c r="B19" s="198"/>
      <c r="C19" s="199"/>
      <c r="D19" s="354">
        <v>12</v>
      </c>
      <c r="E19" s="395" t="s">
        <v>913</v>
      </c>
      <c r="F19" s="395" t="s">
        <v>914</v>
      </c>
      <c r="G19" s="862"/>
      <c r="H19" s="862"/>
      <c r="I19" s="230"/>
      <c r="AD19" s="396" t="s">
        <v>1075</v>
      </c>
    </row>
    <row r="20" spans="1:30" ht="30" customHeight="1">
      <c r="A20" s="215"/>
      <c r="D20" s="231"/>
      <c r="E20" s="1"/>
      <c r="F20" s="1"/>
      <c r="I20" s="230"/>
    </row>
    <row r="21" spans="1:30" ht="0.9" customHeight="1">
      <c r="A21" s="145"/>
      <c r="G21" s="230"/>
      <c r="H21" s="230"/>
    </row>
    <row r="22" spans="1:30">
      <c r="G22" s="230"/>
      <c r="H22" s="230"/>
    </row>
  </sheetData>
  <sheetProtection formatRows="0"/>
  <mergeCells count="7">
    <mergeCell ref="H16:H17"/>
    <mergeCell ref="B16:B17"/>
    <mergeCell ref="C16:C17"/>
    <mergeCell ref="D16:D17"/>
    <mergeCell ref="E16:E17"/>
    <mergeCell ref="F16:F17"/>
    <mergeCell ref="G16:G17"/>
  </mergeCells>
  <phoneticPr fontId="1"/>
  <printOptions horizontalCentered="1"/>
  <pageMargins left="0.23622047244094491" right="0.23622047244094491" top="0.74803149606299213" bottom="0.74803149606299213" header="0.78740157480314965" footer="0.31496062992125984"/>
  <pageSetup paperSize="8" scale="51" fitToHeight="0" orientation="landscape" r:id="rId1"/>
  <headerFooter>
    <oddHeader xml:space="preserve">&amp;RPage A&amp;P-6 / A&amp;N-6                 </oddHeader>
  </headerFooter>
  <rowBreaks count="1" manualBreakCount="1">
    <brk id="15" min="3" max="7" man="1"/>
  </rowBreaks>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2">
    <outlinePr summaryBelow="0" summaryRight="0"/>
    <pageSetUpPr fitToPage="1"/>
  </sheetPr>
  <dimension ref="A1:AD22"/>
  <sheetViews>
    <sheetView view="pageBreakPreview" zoomScale="55" zoomScaleNormal="55" zoomScaleSheetLayoutView="55" workbookViewId="0"/>
  </sheetViews>
  <sheetFormatPr defaultColWidth="8.6640625" defaultRowHeight="14.4"/>
  <cols>
    <col min="1" max="1" width="5.6640625" style="864" customWidth="1"/>
    <col min="2" max="2" width="70.6640625" style="813" customWidth="1"/>
    <col min="3" max="3" width="10.6640625" style="813" customWidth="1"/>
    <col min="4" max="4" width="4.6640625" style="548" customWidth="1"/>
    <col min="5" max="5" width="60.6640625" style="548" customWidth="1"/>
    <col min="6" max="6" width="130.6640625" style="548" customWidth="1"/>
    <col min="7" max="8" width="103.6640625" style="548" customWidth="1"/>
    <col min="9" max="13" width="5.6640625" style="548" customWidth="1"/>
    <col min="14" max="14" width="8.6640625" style="548" customWidth="1"/>
    <col min="15" max="28" width="8.6640625" style="548"/>
    <col min="29" max="29" width="8.6640625" style="548" customWidth="1"/>
    <col min="30" max="16384" width="8.6640625" style="548"/>
  </cols>
  <sheetData>
    <row r="1" spans="1:30">
      <c r="A1" s="863" t="s">
        <v>373</v>
      </c>
      <c r="B1" s="863" t="s">
        <v>1</v>
      </c>
      <c r="C1" s="863" t="s">
        <v>2</v>
      </c>
      <c r="D1" s="863" t="s">
        <v>3</v>
      </c>
      <c r="E1" s="863" t="s">
        <v>4</v>
      </c>
      <c r="F1" s="863" t="s">
        <v>5</v>
      </c>
      <c r="G1" s="863" t="s">
        <v>6</v>
      </c>
      <c r="H1" s="863" t="s">
        <v>7</v>
      </c>
      <c r="I1" s="864" t="s">
        <v>8</v>
      </c>
    </row>
    <row r="2" spans="1:30" ht="30" customHeight="1">
      <c r="A2" s="863" t="str">
        <f>TT!A2</f>
        <v>000_H2</v>
      </c>
      <c r="B2" s="495" t="s">
        <v>3185</v>
      </c>
      <c r="C2" s="573"/>
      <c r="D2" s="497"/>
      <c r="E2" s="498"/>
      <c r="F2" s="498"/>
      <c r="G2" s="507"/>
      <c r="H2" s="841"/>
      <c r="I2" s="515" t="s">
        <v>3188</v>
      </c>
      <c r="J2" s="515"/>
      <c r="K2" s="515"/>
      <c r="L2" s="515"/>
      <c r="M2" s="515"/>
      <c r="N2" s="515"/>
      <c r="O2" s="515"/>
      <c r="P2" s="515"/>
      <c r="AD2" s="560"/>
    </row>
    <row r="3" spans="1:30" ht="30" customHeight="1">
      <c r="A3" s="863" t="s">
        <v>1056</v>
      </c>
      <c r="D3" s="637" t="s">
        <v>3479</v>
      </c>
    </row>
    <row r="4" spans="1:30" ht="30" customHeight="1">
      <c r="A4" s="863" t="s">
        <v>1058</v>
      </c>
      <c r="D4" s="865" t="s">
        <v>3480</v>
      </c>
    </row>
    <row r="5" spans="1:30" ht="30" customHeight="1">
      <c r="A5" s="863" t="s">
        <v>1060</v>
      </c>
      <c r="B5" s="578" t="s">
        <v>3189</v>
      </c>
      <c r="C5" s="579" t="s">
        <v>29</v>
      </c>
      <c r="D5" s="580" t="s">
        <v>129</v>
      </c>
      <c r="E5" s="580" t="s">
        <v>3319</v>
      </c>
      <c r="F5" s="580" t="s">
        <v>3320</v>
      </c>
      <c r="G5" s="732" t="s">
        <v>3321</v>
      </c>
      <c r="H5" s="585" t="s">
        <v>3322</v>
      </c>
      <c r="I5" s="515"/>
      <c r="J5" s="515"/>
      <c r="K5" s="515"/>
      <c r="L5" s="515"/>
      <c r="M5" s="515"/>
      <c r="N5" s="515"/>
      <c r="O5" s="515"/>
      <c r="P5" s="515"/>
    </row>
    <row r="6" spans="1:30" ht="30" customHeight="1">
      <c r="A6" s="863" t="s">
        <v>1061</v>
      </c>
      <c r="B6" s="733"/>
      <c r="C6" s="588"/>
      <c r="D6" s="589"/>
      <c r="E6" s="641"/>
      <c r="F6" s="641"/>
      <c r="G6" s="866"/>
      <c r="H6" s="663"/>
      <c r="I6" s="515"/>
      <c r="J6" s="515"/>
      <c r="K6" s="515"/>
      <c r="L6" s="515"/>
      <c r="M6" s="515"/>
      <c r="N6" s="515"/>
      <c r="O6" s="515"/>
      <c r="P6" s="515"/>
    </row>
    <row r="7" spans="1:30" ht="300" customHeight="1">
      <c r="A7" s="863" t="s">
        <v>1062</v>
      </c>
      <c r="B7" s="867"/>
      <c r="C7" s="868"/>
      <c r="D7" s="589">
        <v>1</v>
      </c>
      <c r="E7" s="736" t="s">
        <v>3481</v>
      </c>
      <c r="F7" s="869"/>
      <c r="G7" s="870"/>
      <c r="H7" s="871"/>
      <c r="I7" s="515"/>
      <c r="J7" s="515"/>
      <c r="K7" s="515"/>
      <c r="L7" s="515"/>
      <c r="M7" s="515"/>
      <c r="N7" s="515"/>
      <c r="O7" s="515"/>
      <c r="P7" s="515"/>
    </row>
    <row r="8" spans="1:30" ht="288" customHeight="1">
      <c r="A8" s="863" t="s">
        <v>1064</v>
      </c>
      <c r="B8" s="872"/>
      <c r="C8" s="588"/>
      <c r="D8" s="589">
        <v>2</v>
      </c>
      <c r="E8" s="873" t="s">
        <v>3482</v>
      </c>
      <c r="F8" s="873" t="s">
        <v>3483</v>
      </c>
      <c r="G8" s="870"/>
      <c r="H8" s="871"/>
      <c r="I8" s="515"/>
      <c r="J8" s="515"/>
      <c r="K8" s="515"/>
      <c r="L8" s="515"/>
      <c r="M8" s="515"/>
      <c r="N8" s="515"/>
      <c r="O8" s="515"/>
      <c r="P8" s="515"/>
    </row>
    <row r="9" spans="1:30" ht="145.5" customHeight="1">
      <c r="A9" s="863" t="s">
        <v>1067</v>
      </c>
      <c r="B9" s="867"/>
      <c r="C9" s="868"/>
      <c r="D9" s="589">
        <v>3</v>
      </c>
      <c r="E9" s="736" t="s">
        <v>3484</v>
      </c>
      <c r="F9" s="874" t="s">
        <v>3485</v>
      </c>
      <c r="G9" s="870"/>
      <c r="H9" s="871"/>
      <c r="I9" s="515"/>
      <c r="J9" s="515"/>
      <c r="K9" s="515"/>
      <c r="L9" s="515"/>
      <c r="M9" s="515"/>
      <c r="N9" s="515"/>
      <c r="O9" s="515"/>
      <c r="P9" s="515"/>
    </row>
    <row r="10" spans="1:30" ht="66.75" customHeight="1">
      <c r="A10" s="863" t="s">
        <v>1070</v>
      </c>
      <c r="B10" s="867"/>
      <c r="C10" s="868"/>
      <c r="D10" s="589">
        <v>4</v>
      </c>
      <c r="E10" s="736" t="s">
        <v>3486</v>
      </c>
      <c r="F10" s="873" t="s">
        <v>3487</v>
      </c>
      <c r="G10" s="870"/>
      <c r="H10" s="871"/>
      <c r="I10" s="515"/>
      <c r="J10" s="515"/>
      <c r="K10" s="515"/>
      <c r="L10" s="515"/>
      <c r="M10" s="515"/>
      <c r="N10" s="515"/>
      <c r="O10" s="515"/>
      <c r="P10" s="515"/>
    </row>
    <row r="11" spans="1:30" ht="60" customHeight="1">
      <c r="A11" s="863" t="s">
        <v>1073</v>
      </c>
      <c r="B11" s="817"/>
      <c r="C11" s="741"/>
      <c r="D11" s="589">
        <v>5</v>
      </c>
      <c r="E11" s="695" t="s">
        <v>3488</v>
      </c>
      <c r="F11" s="695" t="s">
        <v>3489</v>
      </c>
      <c r="G11" s="875"/>
      <c r="H11" s="875"/>
      <c r="I11" s="876"/>
      <c r="AD11" s="877" t="s">
        <v>1075</v>
      </c>
    </row>
    <row r="12" spans="1:30" ht="110.1" customHeight="1">
      <c r="A12" s="863" t="s">
        <v>1076</v>
      </c>
      <c r="B12" s="817"/>
      <c r="C12" s="741"/>
      <c r="D12" s="589">
        <v>6</v>
      </c>
      <c r="E12" s="695" t="s">
        <v>3490</v>
      </c>
      <c r="F12" s="695" t="s">
        <v>3491</v>
      </c>
      <c r="G12" s="875"/>
      <c r="H12" s="871"/>
      <c r="I12" s="876"/>
      <c r="AD12" s="877" t="s">
        <v>1075</v>
      </c>
    </row>
    <row r="13" spans="1:30" ht="110.1" customHeight="1">
      <c r="A13" s="863" t="s">
        <v>1079</v>
      </c>
      <c r="B13" s="817"/>
      <c r="C13" s="741"/>
      <c r="D13" s="589">
        <v>7</v>
      </c>
      <c r="E13" s="695" t="s">
        <v>3492</v>
      </c>
      <c r="F13" s="695" t="s">
        <v>3493</v>
      </c>
      <c r="G13" s="875"/>
      <c r="H13" s="875"/>
      <c r="I13" s="876"/>
      <c r="AD13" s="877" t="s">
        <v>1082</v>
      </c>
    </row>
    <row r="14" spans="1:30" ht="80.099999999999994" customHeight="1">
      <c r="A14" s="863" t="s">
        <v>1083</v>
      </c>
      <c r="B14" s="817"/>
      <c r="C14" s="741"/>
      <c r="D14" s="589">
        <v>8</v>
      </c>
      <c r="E14" s="695" t="s">
        <v>3374</v>
      </c>
      <c r="F14" s="695" t="s">
        <v>3472</v>
      </c>
      <c r="G14" s="875"/>
      <c r="H14" s="875"/>
      <c r="I14" s="876"/>
      <c r="AD14" s="877" t="s">
        <v>1082</v>
      </c>
    </row>
    <row r="15" spans="1:30" ht="199.5" customHeight="1">
      <c r="A15" s="863" t="s">
        <v>1085</v>
      </c>
      <c r="B15" s="817"/>
      <c r="C15" s="741"/>
      <c r="D15" s="589">
        <v>9</v>
      </c>
      <c r="E15" s="695" t="s">
        <v>3376</v>
      </c>
      <c r="F15" s="698" t="s">
        <v>3494</v>
      </c>
      <c r="G15" s="875"/>
      <c r="H15" s="875"/>
      <c r="I15" s="876"/>
      <c r="AD15" s="877" t="s">
        <v>1087</v>
      </c>
    </row>
    <row r="16" spans="1:30" ht="260.10000000000002" customHeight="1">
      <c r="A16" s="863" t="s">
        <v>1088</v>
      </c>
      <c r="B16" s="1718"/>
      <c r="C16" s="1720"/>
      <c r="D16" s="1503">
        <v>10</v>
      </c>
      <c r="E16" s="1722" t="s">
        <v>3337</v>
      </c>
      <c r="F16" s="1724" t="s">
        <v>3495</v>
      </c>
      <c r="G16" s="1716"/>
      <c r="H16" s="1716"/>
      <c r="I16" s="876"/>
      <c r="AD16" s="877"/>
    </row>
    <row r="17" spans="1:30" ht="260.10000000000002" customHeight="1">
      <c r="A17" s="863" t="s">
        <v>1090</v>
      </c>
      <c r="B17" s="1719"/>
      <c r="C17" s="1721"/>
      <c r="D17" s="1504"/>
      <c r="E17" s="1723"/>
      <c r="F17" s="1725"/>
      <c r="G17" s="1717"/>
      <c r="H17" s="1717"/>
      <c r="I17" s="876"/>
      <c r="AD17" s="877"/>
    </row>
    <row r="18" spans="1:30" ht="120.75" customHeight="1">
      <c r="A18" s="863" t="s">
        <v>1091</v>
      </c>
      <c r="B18" s="817"/>
      <c r="C18" s="741"/>
      <c r="D18" s="589">
        <v>11</v>
      </c>
      <c r="E18" s="695" t="s">
        <v>3496</v>
      </c>
      <c r="F18" s="695" t="s">
        <v>3497</v>
      </c>
      <c r="G18" s="875"/>
      <c r="H18" s="875"/>
      <c r="I18" s="876"/>
      <c r="AD18" s="877"/>
    </row>
    <row r="19" spans="1:30" ht="69.75" customHeight="1">
      <c r="A19" s="863" t="s">
        <v>1094</v>
      </c>
      <c r="B19" s="817"/>
      <c r="C19" s="741"/>
      <c r="D19" s="878">
        <v>12</v>
      </c>
      <c r="E19" s="695" t="s">
        <v>3339</v>
      </c>
      <c r="F19" s="692" t="s">
        <v>3340</v>
      </c>
      <c r="G19" s="875"/>
      <c r="H19" s="875"/>
      <c r="I19" s="876"/>
      <c r="AD19" s="877" t="s">
        <v>1075</v>
      </c>
    </row>
    <row r="20" spans="1:30" ht="30" customHeight="1">
      <c r="A20" s="863"/>
      <c r="D20" s="879"/>
      <c r="E20" s="515"/>
      <c r="F20" s="515"/>
      <c r="I20" s="876"/>
    </row>
    <row r="21" spans="1:30" ht="0.9" customHeight="1">
      <c r="A21" s="721"/>
      <c r="G21" s="876"/>
      <c r="H21" s="876"/>
    </row>
    <row r="22" spans="1:30">
      <c r="G22" s="876"/>
      <c r="H22" s="876"/>
    </row>
  </sheetData>
  <sheetProtection formatRows="0"/>
  <mergeCells count="7">
    <mergeCell ref="H16:H17"/>
    <mergeCell ref="B16:B17"/>
    <mergeCell ref="C16:C17"/>
    <mergeCell ref="D16:D17"/>
    <mergeCell ref="E16:E17"/>
    <mergeCell ref="F16:F17"/>
    <mergeCell ref="G16:G17"/>
  </mergeCells>
  <phoneticPr fontId="1"/>
  <printOptions horizontalCentered="1"/>
  <pageMargins left="0.23622047244094491" right="0.23622047244094491" top="0.74803149606299213" bottom="0.74803149606299213" header="0.78740157480314965" footer="0.31496062992125984"/>
  <pageSetup paperSize="8" scale="51" fitToHeight="0" orientation="landscape" r:id="rId1"/>
  <headerFooter>
    <oddHeader xml:space="preserve">&amp;RPage A&amp;P-6 / A&amp;N-6                 </oddHeader>
  </headerFooter>
  <rowBreaks count="1" manualBreakCount="1">
    <brk id="15" min="3" max="7" man="1"/>
  </rowBreaks>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1"/>
  <dimension ref="A1:K15"/>
  <sheetViews>
    <sheetView zoomScale="55" zoomScaleNormal="55" workbookViewId="0"/>
  </sheetViews>
  <sheetFormatPr defaultRowHeight="16.2"/>
  <cols>
    <col min="1" max="1" width="2.33203125" style="880" bestFit="1" customWidth="1"/>
    <col min="2" max="2" width="10.6640625" style="239" customWidth="1"/>
    <col min="3" max="4" width="15.6640625" style="239" customWidth="1"/>
    <col min="5" max="5" width="12.6640625" style="239" customWidth="1"/>
    <col min="6" max="6" width="87.6640625" style="239" customWidth="1"/>
    <col min="7" max="8" width="15.6640625" style="239" customWidth="1"/>
    <col min="9" max="11" width="12.6640625" style="239" customWidth="1"/>
    <col min="12" max="263" width="9" style="239"/>
    <col min="264" max="264" width="72.109375" style="239" customWidth="1"/>
    <col min="265" max="266" width="9" style="239"/>
    <col min="267" max="267" width="11.6640625" style="239" bestFit="1" customWidth="1"/>
    <col min="268" max="519" width="9" style="239"/>
    <col min="520" max="520" width="72.109375" style="239" customWidth="1"/>
    <col min="521" max="522" width="9" style="239"/>
    <col min="523" max="523" width="11.6640625" style="239" bestFit="1" customWidth="1"/>
    <col min="524" max="775" width="9" style="239"/>
    <col min="776" max="776" width="72.109375" style="239" customWidth="1"/>
    <col min="777" max="778" width="9" style="239"/>
    <col min="779" max="779" width="11.6640625" style="239" bestFit="1" customWidth="1"/>
    <col min="780" max="1031" width="9" style="239"/>
    <col min="1032" max="1032" width="72.109375" style="239" customWidth="1"/>
    <col min="1033" max="1034" width="9" style="239"/>
    <col min="1035" max="1035" width="11.6640625" style="239" bestFit="1" customWidth="1"/>
    <col min="1036" max="1287" width="9" style="239"/>
    <col min="1288" max="1288" width="72.109375" style="239" customWidth="1"/>
    <col min="1289" max="1290" width="9" style="239"/>
    <col min="1291" max="1291" width="11.6640625" style="239" bestFit="1" customWidth="1"/>
    <col min="1292" max="1543" width="9" style="239"/>
    <col min="1544" max="1544" width="72.109375" style="239" customWidth="1"/>
    <col min="1545" max="1546" width="9" style="239"/>
    <col min="1547" max="1547" width="11.6640625" style="239" bestFit="1" customWidth="1"/>
    <col min="1548" max="1799" width="9" style="239"/>
    <col min="1800" max="1800" width="72.109375" style="239" customWidth="1"/>
    <col min="1801" max="1802" width="9" style="239"/>
    <col min="1803" max="1803" width="11.6640625" style="239" bestFit="1" customWidth="1"/>
    <col min="1804" max="2055" width="9" style="239"/>
    <col min="2056" max="2056" width="72.109375" style="239" customWidth="1"/>
    <col min="2057" max="2058" width="9" style="239"/>
    <col min="2059" max="2059" width="11.6640625" style="239" bestFit="1" customWidth="1"/>
    <col min="2060" max="2311" width="9" style="239"/>
    <col min="2312" max="2312" width="72.109375" style="239" customWidth="1"/>
    <col min="2313" max="2314" width="9" style="239"/>
    <col min="2315" max="2315" width="11.6640625" style="239" bestFit="1" customWidth="1"/>
    <col min="2316" max="2567" width="9" style="239"/>
    <col min="2568" max="2568" width="72.109375" style="239" customWidth="1"/>
    <col min="2569" max="2570" width="9" style="239"/>
    <col min="2571" max="2571" width="11.6640625" style="239" bestFit="1" customWidth="1"/>
    <col min="2572" max="2823" width="9" style="239"/>
    <col min="2824" max="2824" width="72.109375" style="239" customWidth="1"/>
    <col min="2825" max="2826" width="9" style="239"/>
    <col min="2827" max="2827" width="11.6640625" style="239" bestFit="1" customWidth="1"/>
    <col min="2828" max="3079" width="9" style="239"/>
    <col min="3080" max="3080" width="72.109375" style="239" customWidth="1"/>
    <col min="3081" max="3082" width="9" style="239"/>
    <col min="3083" max="3083" width="11.6640625" style="239" bestFit="1" customWidth="1"/>
    <col min="3084" max="3335" width="9" style="239"/>
    <col min="3336" max="3336" width="72.109375" style="239" customWidth="1"/>
    <col min="3337" max="3338" width="9" style="239"/>
    <col min="3339" max="3339" width="11.6640625" style="239" bestFit="1" customWidth="1"/>
    <col min="3340" max="3591" width="9" style="239"/>
    <col min="3592" max="3592" width="72.109375" style="239" customWidth="1"/>
    <col min="3593" max="3594" width="9" style="239"/>
    <col min="3595" max="3595" width="11.6640625" style="239" bestFit="1" customWidth="1"/>
    <col min="3596" max="3847" width="9" style="239"/>
    <col min="3848" max="3848" width="72.109375" style="239" customWidth="1"/>
    <col min="3849" max="3850" width="9" style="239"/>
    <col min="3851" max="3851" width="11.6640625" style="239" bestFit="1" customWidth="1"/>
    <col min="3852" max="4103" width="9" style="239"/>
    <col min="4104" max="4104" width="72.109375" style="239" customWidth="1"/>
    <col min="4105" max="4106" width="9" style="239"/>
    <col min="4107" max="4107" width="11.6640625" style="239" bestFit="1" customWidth="1"/>
    <col min="4108" max="4359" width="9" style="239"/>
    <col min="4360" max="4360" width="72.109375" style="239" customWidth="1"/>
    <col min="4361" max="4362" width="9" style="239"/>
    <col min="4363" max="4363" width="11.6640625" style="239" bestFit="1" customWidth="1"/>
    <col min="4364" max="4615" width="9" style="239"/>
    <col min="4616" max="4616" width="72.109375" style="239" customWidth="1"/>
    <col min="4617" max="4618" width="9" style="239"/>
    <col min="4619" max="4619" width="11.6640625" style="239" bestFit="1" customWidth="1"/>
    <col min="4620" max="4871" width="9" style="239"/>
    <col min="4872" max="4872" width="72.109375" style="239" customWidth="1"/>
    <col min="4873" max="4874" width="9" style="239"/>
    <col min="4875" max="4875" width="11.6640625" style="239" bestFit="1" customWidth="1"/>
    <col min="4876" max="5127" width="9" style="239"/>
    <col min="5128" max="5128" width="72.109375" style="239" customWidth="1"/>
    <col min="5129" max="5130" width="9" style="239"/>
    <col min="5131" max="5131" width="11.6640625" style="239" bestFit="1" customWidth="1"/>
    <col min="5132" max="5383" width="9" style="239"/>
    <col min="5384" max="5384" width="72.109375" style="239" customWidth="1"/>
    <col min="5385" max="5386" width="9" style="239"/>
    <col min="5387" max="5387" width="11.6640625" style="239" bestFit="1" customWidth="1"/>
    <col min="5388" max="5639" width="9" style="239"/>
    <col min="5640" max="5640" width="72.109375" style="239" customWidth="1"/>
    <col min="5641" max="5642" width="9" style="239"/>
    <col min="5643" max="5643" width="11.6640625" style="239" bestFit="1" customWidth="1"/>
    <col min="5644" max="5895" width="9" style="239"/>
    <col min="5896" max="5896" width="72.109375" style="239" customWidth="1"/>
    <col min="5897" max="5898" width="9" style="239"/>
    <col min="5899" max="5899" width="11.6640625" style="239" bestFit="1" customWidth="1"/>
    <col min="5900" max="6151" width="9" style="239"/>
    <col min="6152" max="6152" width="72.109375" style="239" customWidth="1"/>
    <col min="6153" max="6154" width="9" style="239"/>
    <col min="6155" max="6155" width="11.6640625" style="239" bestFit="1" customWidth="1"/>
    <col min="6156" max="6407" width="9" style="239"/>
    <col min="6408" max="6408" width="72.109375" style="239" customWidth="1"/>
    <col min="6409" max="6410" width="9" style="239"/>
    <col min="6411" max="6411" width="11.6640625" style="239" bestFit="1" customWidth="1"/>
    <col min="6412" max="6663" width="9" style="239"/>
    <col min="6664" max="6664" width="72.109375" style="239" customWidth="1"/>
    <col min="6665" max="6666" width="9" style="239"/>
    <col min="6667" max="6667" width="11.6640625" style="239" bestFit="1" customWidth="1"/>
    <col min="6668" max="6919" width="9" style="239"/>
    <col min="6920" max="6920" width="72.109375" style="239" customWidth="1"/>
    <col min="6921" max="6922" width="9" style="239"/>
    <col min="6923" max="6923" width="11.6640625" style="239" bestFit="1" customWidth="1"/>
    <col min="6924" max="7175" width="9" style="239"/>
    <col min="7176" max="7176" width="72.109375" style="239" customWidth="1"/>
    <col min="7177" max="7178" width="9" style="239"/>
    <col min="7179" max="7179" width="11.6640625" style="239" bestFit="1" customWidth="1"/>
    <col min="7180" max="7431" width="9" style="239"/>
    <col min="7432" max="7432" width="72.109375" style="239" customWidth="1"/>
    <col min="7433" max="7434" width="9" style="239"/>
    <col min="7435" max="7435" width="11.6640625" style="239" bestFit="1" customWidth="1"/>
    <col min="7436" max="7687" width="9" style="239"/>
    <col min="7688" max="7688" width="72.109375" style="239" customWidth="1"/>
    <col min="7689" max="7690" width="9" style="239"/>
    <col min="7691" max="7691" width="11.6640625" style="239" bestFit="1" customWidth="1"/>
    <col min="7692" max="7943" width="9" style="239"/>
    <col min="7944" max="7944" width="72.109375" style="239" customWidth="1"/>
    <col min="7945" max="7946" width="9" style="239"/>
    <col min="7947" max="7947" width="11.6640625" style="239" bestFit="1" customWidth="1"/>
    <col min="7948" max="8199" width="9" style="239"/>
    <col min="8200" max="8200" width="72.109375" style="239" customWidth="1"/>
    <col min="8201" max="8202" width="9" style="239"/>
    <col min="8203" max="8203" width="11.6640625" style="239" bestFit="1" customWidth="1"/>
    <col min="8204" max="8455" width="9" style="239"/>
    <col min="8456" max="8456" width="72.109375" style="239" customWidth="1"/>
    <col min="8457" max="8458" width="9" style="239"/>
    <col min="8459" max="8459" width="11.6640625" style="239" bestFit="1" customWidth="1"/>
    <col min="8460" max="8711" width="9" style="239"/>
    <col min="8712" max="8712" width="72.109375" style="239" customWidth="1"/>
    <col min="8713" max="8714" width="9" style="239"/>
    <col min="8715" max="8715" width="11.6640625" style="239" bestFit="1" customWidth="1"/>
    <col min="8716" max="8967" width="9" style="239"/>
    <col min="8968" max="8968" width="72.109375" style="239" customWidth="1"/>
    <col min="8969" max="8970" width="9" style="239"/>
    <col min="8971" max="8971" width="11.6640625" style="239" bestFit="1" customWidth="1"/>
    <col min="8972" max="9223" width="9" style="239"/>
    <col min="9224" max="9224" width="72.109375" style="239" customWidth="1"/>
    <col min="9225" max="9226" width="9" style="239"/>
    <col min="9227" max="9227" width="11.6640625" style="239" bestFit="1" customWidth="1"/>
    <col min="9228" max="9479" width="9" style="239"/>
    <col min="9480" max="9480" width="72.109375" style="239" customWidth="1"/>
    <col min="9481" max="9482" width="9" style="239"/>
    <col min="9483" max="9483" width="11.6640625" style="239" bestFit="1" customWidth="1"/>
    <col min="9484" max="9735" width="9" style="239"/>
    <col min="9736" max="9736" width="72.109375" style="239" customWidth="1"/>
    <col min="9737" max="9738" width="9" style="239"/>
    <col min="9739" max="9739" width="11.6640625" style="239" bestFit="1" customWidth="1"/>
    <col min="9740" max="9991" width="9" style="239"/>
    <col min="9992" max="9992" width="72.109375" style="239" customWidth="1"/>
    <col min="9993" max="9994" width="9" style="239"/>
    <col min="9995" max="9995" width="11.6640625" style="239" bestFit="1" customWidth="1"/>
    <col min="9996" max="10247" width="9" style="239"/>
    <col min="10248" max="10248" width="72.109375" style="239" customWidth="1"/>
    <col min="10249" max="10250" width="9" style="239"/>
    <col min="10251" max="10251" width="11.6640625" style="239" bestFit="1" customWidth="1"/>
    <col min="10252" max="10503" width="9" style="239"/>
    <col min="10504" max="10504" width="72.109375" style="239" customWidth="1"/>
    <col min="10505" max="10506" width="9" style="239"/>
    <col min="10507" max="10507" width="11.6640625" style="239" bestFit="1" customWidth="1"/>
    <col min="10508" max="10759" width="9" style="239"/>
    <col min="10760" max="10760" width="72.109375" style="239" customWidth="1"/>
    <col min="10761" max="10762" width="9" style="239"/>
    <col min="10763" max="10763" width="11.6640625" style="239" bestFit="1" customWidth="1"/>
    <col min="10764" max="11015" width="9" style="239"/>
    <col min="11016" max="11016" width="72.109375" style="239" customWidth="1"/>
    <col min="11017" max="11018" width="9" style="239"/>
    <col min="11019" max="11019" width="11.6640625" style="239" bestFit="1" customWidth="1"/>
    <col min="11020" max="11271" width="9" style="239"/>
    <col min="11272" max="11272" width="72.109375" style="239" customWidth="1"/>
    <col min="11273" max="11274" width="9" style="239"/>
    <col min="11275" max="11275" width="11.6640625" style="239" bestFit="1" customWidth="1"/>
    <col min="11276" max="11527" width="9" style="239"/>
    <col min="11528" max="11528" width="72.109375" style="239" customWidth="1"/>
    <col min="11529" max="11530" width="9" style="239"/>
    <col min="11531" max="11531" width="11.6640625" style="239" bestFit="1" customWidth="1"/>
    <col min="11532" max="11783" width="9" style="239"/>
    <col min="11784" max="11784" width="72.109375" style="239" customWidth="1"/>
    <col min="11785" max="11786" width="9" style="239"/>
    <col min="11787" max="11787" width="11.6640625" style="239" bestFit="1" customWidth="1"/>
    <col min="11788" max="12039" width="9" style="239"/>
    <col min="12040" max="12040" width="72.109375" style="239" customWidth="1"/>
    <col min="12041" max="12042" width="9" style="239"/>
    <col min="12043" max="12043" width="11.6640625" style="239" bestFit="1" customWidth="1"/>
    <col min="12044" max="12295" width="9" style="239"/>
    <col min="12296" max="12296" width="72.109375" style="239" customWidth="1"/>
    <col min="12297" max="12298" width="9" style="239"/>
    <col min="12299" max="12299" width="11.6640625" style="239" bestFit="1" customWidth="1"/>
    <col min="12300" max="12551" width="9" style="239"/>
    <col min="12552" max="12552" width="72.109375" style="239" customWidth="1"/>
    <col min="12553" max="12554" width="9" style="239"/>
    <col min="12555" max="12555" width="11.6640625" style="239" bestFit="1" customWidth="1"/>
    <col min="12556" max="12807" width="9" style="239"/>
    <col min="12808" max="12808" width="72.109375" style="239" customWidth="1"/>
    <col min="12809" max="12810" width="9" style="239"/>
    <col min="12811" max="12811" width="11.6640625" style="239" bestFit="1" customWidth="1"/>
    <col min="12812" max="13063" width="9" style="239"/>
    <col min="13064" max="13064" width="72.109375" style="239" customWidth="1"/>
    <col min="13065" max="13066" width="9" style="239"/>
    <col min="13067" max="13067" width="11.6640625" style="239" bestFit="1" customWidth="1"/>
    <col min="13068" max="13319" width="9" style="239"/>
    <col min="13320" max="13320" width="72.109375" style="239" customWidth="1"/>
    <col min="13321" max="13322" width="9" style="239"/>
    <col min="13323" max="13323" width="11.6640625" style="239" bestFit="1" customWidth="1"/>
    <col min="13324" max="13575" width="9" style="239"/>
    <col min="13576" max="13576" width="72.109375" style="239" customWidth="1"/>
    <col min="13577" max="13578" width="9" style="239"/>
    <col min="13579" max="13579" width="11.6640625" style="239" bestFit="1" customWidth="1"/>
    <col min="13580" max="13831" width="9" style="239"/>
    <col min="13832" max="13832" width="72.109375" style="239" customWidth="1"/>
    <col min="13833" max="13834" width="9" style="239"/>
    <col min="13835" max="13835" width="11.6640625" style="239" bestFit="1" customWidth="1"/>
    <col min="13836" max="14087" width="9" style="239"/>
    <col min="14088" max="14088" width="72.109375" style="239" customWidth="1"/>
    <col min="14089" max="14090" width="9" style="239"/>
    <col min="14091" max="14091" width="11.6640625" style="239" bestFit="1" customWidth="1"/>
    <col min="14092" max="14343" width="9" style="239"/>
    <col min="14344" max="14344" width="72.109375" style="239" customWidth="1"/>
    <col min="14345" max="14346" width="9" style="239"/>
    <col min="14347" max="14347" width="11.6640625" style="239" bestFit="1" customWidth="1"/>
    <col min="14348" max="14599" width="9" style="239"/>
    <col min="14600" max="14600" width="72.109375" style="239" customWidth="1"/>
    <col min="14601" max="14602" width="9" style="239"/>
    <col min="14603" max="14603" width="11.6640625" style="239" bestFit="1" customWidth="1"/>
    <col min="14604" max="14855" width="9" style="239"/>
    <col min="14856" max="14856" width="72.109375" style="239" customWidth="1"/>
    <col min="14857" max="14858" width="9" style="239"/>
    <col min="14859" max="14859" width="11.6640625" style="239" bestFit="1" customWidth="1"/>
    <col min="14860" max="15111" width="9" style="239"/>
    <col min="15112" max="15112" width="72.109375" style="239" customWidth="1"/>
    <col min="15113" max="15114" width="9" style="239"/>
    <col min="15115" max="15115" width="11.6640625" style="239" bestFit="1" customWidth="1"/>
    <col min="15116" max="15367" width="9" style="239"/>
    <col min="15368" max="15368" width="72.109375" style="239" customWidth="1"/>
    <col min="15369" max="15370" width="9" style="239"/>
    <col min="15371" max="15371" width="11.6640625" style="239" bestFit="1" customWidth="1"/>
    <col min="15372" max="15623" width="9" style="239"/>
    <col min="15624" max="15624" width="72.109375" style="239" customWidth="1"/>
    <col min="15625" max="15626" width="9" style="239"/>
    <col min="15627" max="15627" width="11.6640625" style="239" bestFit="1" customWidth="1"/>
    <col min="15628" max="15879" width="9" style="239"/>
    <col min="15880" max="15880" width="72.109375" style="239" customWidth="1"/>
    <col min="15881" max="15882" width="9" style="239"/>
    <col min="15883" max="15883" width="11.6640625" style="239" bestFit="1" customWidth="1"/>
    <col min="15884" max="16135" width="9" style="239"/>
    <col min="16136" max="16136" width="72.109375" style="239" customWidth="1"/>
    <col min="16137" max="16138" width="9" style="239"/>
    <col min="16139" max="16139" width="11.6640625" style="239" bestFit="1" customWidth="1"/>
    <col min="16140" max="16384" width="9" style="239"/>
  </cols>
  <sheetData>
    <row r="1" spans="1:11" s="880" customFormat="1" ht="14.25" customHeight="1">
      <c r="A1" s="880" t="s">
        <v>0</v>
      </c>
      <c r="B1" s="880" t="s">
        <v>1</v>
      </c>
      <c r="C1" s="880" t="s">
        <v>2</v>
      </c>
      <c r="D1" s="880" t="s">
        <v>3</v>
      </c>
      <c r="E1" s="880" t="s">
        <v>4</v>
      </c>
      <c r="F1" s="880" t="s">
        <v>5</v>
      </c>
      <c r="G1" s="880" t="s">
        <v>6</v>
      </c>
      <c r="H1" s="880" t="s">
        <v>7</v>
      </c>
      <c r="I1" s="880" t="s">
        <v>8</v>
      </c>
      <c r="J1" s="880" t="s">
        <v>9</v>
      </c>
      <c r="K1" s="880" t="s">
        <v>10</v>
      </c>
    </row>
    <row r="2" spans="1:11" ht="30" customHeight="1">
      <c r="A2" s="880" t="str">
        <f>TT!A2</f>
        <v>000_H2</v>
      </c>
      <c r="B2" s="17"/>
      <c r="C2" s="26"/>
      <c r="D2" s="234"/>
      <c r="E2" s="234"/>
      <c r="F2" s="234"/>
      <c r="G2" s="235"/>
      <c r="H2" s="234"/>
      <c r="I2" s="236"/>
      <c r="J2" s="234"/>
      <c r="K2" s="237"/>
    </row>
    <row r="3" spans="1:11" ht="30" customHeight="1">
      <c r="B3" s="21"/>
      <c r="C3" s="20"/>
    </row>
    <row r="4" spans="1:11" ht="30" customHeight="1">
      <c r="A4" s="880" t="s">
        <v>854</v>
      </c>
      <c r="B4" s="96" t="s">
        <v>855</v>
      </c>
    </row>
    <row r="5" spans="1:11" ht="30" customHeight="1">
      <c r="A5" s="880" t="s">
        <v>856</v>
      </c>
      <c r="B5" s="881" t="s">
        <v>857</v>
      </c>
      <c r="C5" s="881" t="s">
        <v>858</v>
      </c>
      <c r="D5" s="881" t="s">
        <v>859</v>
      </c>
      <c r="E5" s="881" t="s">
        <v>741</v>
      </c>
      <c r="F5" s="882" t="s">
        <v>860</v>
      </c>
      <c r="G5" s="881" t="s">
        <v>861</v>
      </c>
      <c r="H5" s="882" t="s">
        <v>862</v>
      </c>
      <c r="I5" s="881" t="s">
        <v>36</v>
      </c>
      <c r="J5" s="881" t="s">
        <v>37</v>
      </c>
      <c r="K5" s="881" t="s">
        <v>863</v>
      </c>
    </row>
    <row r="6" spans="1:11" ht="30" customHeight="1">
      <c r="A6" s="880" t="s">
        <v>872</v>
      </c>
      <c r="B6" s="883"/>
      <c r="C6" s="884"/>
      <c r="D6" s="884"/>
      <c r="E6" s="884"/>
      <c r="F6" s="885"/>
      <c r="G6" s="886"/>
      <c r="H6" s="887"/>
      <c r="I6" s="887"/>
      <c r="J6" s="887"/>
      <c r="K6" s="883"/>
    </row>
    <row r="7" spans="1:11" ht="30" customHeight="1">
      <c r="B7" s="888"/>
      <c r="C7" s="889"/>
      <c r="D7" s="889"/>
      <c r="E7" s="889"/>
      <c r="F7" s="890"/>
      <c r="G7" s="891"/>
      <c r="H7" s="889"/>
      <c r="I7" s="889"/>
      <c r="J7" s="889"/>
      <c r="K7" s="888"/>
    </row>
    <row r="8" spans="1:11" ht="30" customHeight="1">
      <c r="B8" s="888"/>
      <c r="C8" s="889"/>
      <c r="D8" s="889"/>
      <c r="E8" s="889"/>
      <c r="F8" s="890"/>
      <c r="G8" s="891"/>
      <c r="H8" s="889"/>
      <c r="I8" s="889"/>
      <c r="J8" s="889"/>
      <c r="K8" s="888"/>
    </row>
    <row r="9" spans="1:11" ht="30" customHeight="1">
      <c r="B9" s="888"/>
      <c r="C9" s="889"/>
      <c r="D9" s="889"/>
      <c r="E9" s="889"/>
      <c r="F9" s="890"/>
      <c r="G9" s="891"/>
      <c r="H9" s="889"/>
      <c r="I9" s="889"/>
      <c r="J9" s="889"/>
      <c r="K9" s="888"/>
    </row>
    <row r="10" spans="1:11" ht="30" customHeight="1">
      <c r="B10" s="888"/>
      <c r="C10" s="889"/>
      <c r="D10" s="889"/>
      <c r="E10" s="889"/>
      <c r="F10" s="890"/>
      <c r="G10" s="891"/>
      <c r="H10" s="889"/>
      <c r="I10" s="889"/>
      <c r="J10" s="889"/>
      <c r="K10" s="888"/>
    </row>
    <row r="11" spans="1:11" ht="30" customHeight="1">
      <c r="B11" s="888"/>
      <c r="C11" s="889"/>
      <c r="D11" s="889"/>
      <c r="E11" s="889"/>
      <c r="F11" s="890"/>
      <c r="G11" s="891"/>
      <c r="H11" s="889"/>
      <c r="I11" s="889"/>
      <c r="J11" s="889"/>
      <c r="K11" s="888"/>
    </row>
    <row r="12" spans="1:11" ht="30" customHeight="1">
      <c r="B12" s="888"/>
      <c r="C12" s="889"/>
      <c r="D12" s="889"/>
      <c r="E12" s="889"/>
      <c r="F12" s="890"/>
      <c r="G12" s="891"/>
      <c r="H12" s="889"/>
      <c r="I12" s="889"/>
      <c r="J12" s="889"/>
      <c r="K12" s="888"/>
    </row>
    <row r="13" spans="1:11" ht="30" customHeight="1">
      <c r="B13" s="888"/>
      <c r="C13" s="889"/>
      <c r="D13" s="889"/>
      <c r="E13" s="889"/>
      <c r="F13" s="890"/>
      <c r="G13" s="891"/>
      <c r="H13" s="889"/>
      <c r="I13" s="889"/>
      <c r="J13" s="889"/>
      <c r="K13" s="888"/>
    </row>
    <row r="14" spans="1:11" ht="30" customHeight="1">
      <c r="B14" s="888"/>
      <c r="C14" s="889"/>
      <c r="D14" s="889"/>
      <c r="E14" s="889"/>
      <c r="F14" s="890"/>
      <c r="G14" s="891"/>
      <c r="H14" s="889"/>
      <c r="I14" s="889"/>
      <c r="J14" s="889"/>
      <c r="K14" s="888"/>
    </row>
    <row r="15" spans="1:11" ht="30" customHeight="1">
      <c r="B15" s="888"/>
      <c r="C15" s="889"/>
      <c r="D15" s="889"/>
      <c r="E15" s="889"/>
      <c r="F15" s="890"/>
      <c r="G15" s="891"/>
      <c r="H15" s="889"/>
      <c r="I15" s="889"/>
      <c r="J15" s="889"/>
      <c r="K15" s="888"/>
    </row>
  </sheetData>
  <phoneticPr fontId="1"/>
  <printOptions horizontalCentered="1"/>
  <pageMargins left="0.23622047244094491" right="0.23622047244094491" top="0.98425196850393704" bottom="0.98425196850393704" header="1.0236220472440944" footer="0.51181102362204722"/>
  <pageSetup paperSize="9" scale="55" fitToWidth="0" fitToHeight="0" orientation="portrait" r:id="rId1"/>
  <headerFooter alignWithMargins="0">
    <oddHeader>&amp;R&amp;"HGｺﾞｼｯｸM,ﾒﾃﾞｨｳﾑ"　　　</oddHeader>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2"/>
  <dimension ref="A1:K15"/>
  <sheetViews>
    <sheetView zoomScale="55" zoomScaleNormal="55" workbookViewId="0"/>
  </sheetViews>
  <sheetFormatPr defaultRowHeight="16.2"/>
  <cols>
    <col min="1" max="1" width="3.33203125" style="892" bestFit="1" customWidth="1"/>
    <col min="2" max="2" width="10.6640625" style="898" customWidth="1"/>
    <col min="3" max="4" width="15.6640625" style="898" customWidth="1"/>
    <col min="5" max="5" width="12.6640625" style="898" customWidth="1"/>
    <col min="6" max="6" width="87.6640625" style="898" customWidth="1"/>
    <col min="7" max="8" width="15.6640625" style="898" customWidth="1"/>
    <col min="9" max="11" width="12.6640625" style="898" customWidth="1"/>
    <col min="12" max="263" width="9" style="898"/>
    <col min="264" max="264" width="72.109375" style="898" customWidth="1"/>
    <col min="265" max="266" width="9" style="898"/>
    <col min="267" max="267" width="11.6640625" style="898" bestFit="1" customWidth="1"/>
    <col min="268" max="519" width="9" style="898"/>
    <col min="520" max="520" width="72.109375" style="898" customWidth="1"/>
    <col min="521" max="522" width="9" style="898"/>
    <col min="523" max="523" width="11.6640625" style="898" bestFit="1" customWidth="1"/>
    <col min="524" max="775" width="9" style="898"/>
    <col min="776" max="776" width="72.109375" style="898" customWidth="1"/>
    <col min="777" max="778" width="9" style="898"/>
    <col min="779" max="779" width="11.6640625" style="898" bestFit="1" customWidth="1"/>
    <col min="780" max="1031" width="9" style="898"/>
    <col min="1032" max="1032" width="72.109375" style="898" customWidth="1"/>
    <col min="1033" max="1034" width="9" style="898"/>
    <col min="1035" max="1035" width="11.6640625" style="898" bestFit="1" customWidth="1"/>
    <col min="1036" max="1287" width="9" style="898"/>
    <col min="1288" max="1288" width="72.109375" style="898" customWidth="1"/>
    <col min="1289" max="1290" width="9" style="898"/>
    <col min="1291" max="1291" width="11.6640625" style="898" bestFit="1" customWidth="1"/>
    <col min="1292" max="1543" width="9" style="898"/>
    <col min="1544" max="1544" width="72.109375" style="898" customWidth="1"/>
    <col min="1545" max="1546" width="9" style="898"/>
    <col min="1547" max="1547" width="11.6640625" style="898" bestFit="1" customWidth="1"/>
    <col min="1548" max="1799" width="9" style="898"/>
    <col min="1800" max="1800" width="72.109375" style="898" customWidth="1"/>
    <col min="1801" max="1802" width="9" style="898"/>
    <col min="1803" max="1803" width="11.6640625" style="898" bestFit="1" customWidth="1"/>
    <col min="1804" max="2055" width="9" style="898"/>
    <col min="2056" max="2056" width="72.109375" style="898" customWidth="1"/>
    <col min="2057" max="2058" width="9" style="898"/>
    <col min="2059" max="2059" width="11.6640625" style="898" bestFit="1" customWidth="1"/>
    <col min="2060" max="2311" width="9" style="898"/>
    <col min="2312" max="2312" width="72.109375" style="898" customWidth="1"/>
    <col min="2313" max="2314" width="9" style="898"/>
    <col min="2315" max="2315" width="11.6640625" style="898" bestFit="1" customWidth="1"/>
    <col min="2316" max="2567" width="9" style="898"/>
    <col min="2568" max="2568" width="72.109375" style="898" customWidth="1"/>
    <col min="2569" max="2570" width="9" style="898"/>
    <col min="2571" max="2571" width="11.6640625" style="898" bestFit="1" customWidth="1"/>
    <col min="2572" max="2823" width="9" style="898"/>
    <col min="2824" max="2824" width="72.109375" style="898" customWidth="1"/>
    <col min="2825" max="2826" width="9" style="898"/>
    <col min="2827" max="2827" width="11.6640625" style="898" bestFit="1" customWidth="1"/>
    <col min="2828" max="3079" width="9" style="898"/>
    <col min="3080" max="3080" width="72.109375" style="898" customWidth="1"/>
    <col min="3081" max="3082" width="9" style="898"/>
    <col min="3083" max="3083" width="11.6640625" style="898" bestFit="1" customWidth="1"/>
    <col min="3084" max="3335" width="9" style="898"/>
    <col min="3336" max="3336" width="72.109375" style="898" customWidth="1"/>
    <col min="3337" max="3338" width="9" style="898"/>
    <col min="3339" max="3339" width="11.6640625" style="898" bestFit="1" customWidth="1"/>
    <col min="3340" max="3591" width="9" style="898"/>
    <col min="3592" max="3592" width="72.109375" style="898" customWidth="1"/>
    <col min="3593" max="3594" width="9" style="898"/>
    <col min="3595" max="3595" width="11.6640625" style="898" bestFit="1" customWidth="1"/>
    <col min="3596" max="3847" width="9" style="898"/>
    <col min="3848" max="3848" width="72.109375" style="898" customWidth="1"/>
    <col min="3849" max="3850" width="9" style="898"/>
    <col min="3851" max="3851" width="11.6640625" style="898" bestFit="1" customWidth="1"/>
    <col min="3852" max="4103" width="9" style="898"/>
    <col min="4104" max="4104" width="72.109375" style="898" customWidth="1"/>
    <col min="4105" max="4106" width="9" style="898"/>
    <col min="4107" max="4107" width="11.6640625" style="898" bestFit="1" customWidth="1"/>
    <col min="4108" max="4359" width="9" style="898"/>
    <col min="4360" max="4360" width="72.109375" style="898" customWidth="1"/>
    <col min="4361" max="4362" width="9" style="898"/>
    <col min="4363" max="4363" width="11.6640625" style="898" bestFit="1" customWidth="1"/>
    <col min="4364" max="4615" width="9" style="898"/>
    <col min="4616" max="4616" width="72.109375" style="898" customWidth="1"/>
    <col min="4617" max="4618" width="9" style="898"/>
    <col min="4619" max="4619" width="11.6640625" style="898" bestFit="1" customWidth="1"/>
    <col min="4620" max="4871" width="9" style="898"/>
    <col min="4872" max="4872" width="72.109375" style="898" customWidth="1"/>
    <col min="4873" max="4874" width="9" style="898"/>
    <col min="4875" max="4875" width="11.6640625" style="898" bestFit="1" customWidth="1"/>
    <col min="4876" max="5127" width="9" style="898"/>
    <col min="5128" max="5128" width="72.109375" style="898" customWidth="1"/>
    <col min="5129" max="5130" width="9" style="898"/>
    <col min="5131" max="5131" width="11.6640625" style="898" bestFit="1" customWidth="1"/>
    <col min="5132" max="5383" width="9" style="898"/>
    <col min="5384" max="5384" width="72.109375" style="898" customWidth="1"/>
    <col min="5385" max="5386" width="9" style="898"/>
    <col min="5387" max="5387" width="11.6640625" style="898" bestFit="1" customWidth="1"/>
    <col min="5388" max="5639" width="9" style="898"/>
    <col min="5640" max="5640" width="72.109375" style="898" customWidth="1"/>
    <col min="5641" max="5642" width="9" style="898"/>
    <col min="5643" max="5643" width="11.6640625" style="898" bestFit="1" customWidth="1"/>
    <col min="5644" max="5895" width="9" style="898"/>
    <col min="5896" max="5896" width="72.109375" style="898" customWidth="1"/>
    <col min="5897" max="5898" width="9" style="898"/>
    <col min="5899" max="5899" width="11.6640625" style="898" bestFit="1" customWidth="1"/>
    <col min="5900" max="6151" width="9" style="898"/>
    <col min="6152" max="6152" width="72.109375" style="898" customWidth="1"/>
    <col min="6153" max="6154" width="9" style="898"/>
    <col min="6155" max="6155" width="11.6640625" style="898" bestFit="1" customWidth="1"/>
    <col min="6156" max="6407" width="9" style="898"/>
    <col min="6408" max="6408" width="72.109375" style="898" customWidth="1"/>
    <col min="6409" max="6410" width="9" style="898"/>
    <col min="6411" max="6411" width="11.6640625" style="898" bestFit="1" customWidth="1"/>
    <col min="6412" max="6663" width="9" style="898"/>
    <col min="6664" max="6664" width="72.109375" style="898" customWidth="1"/>
    <col min="6665" max="6666" width="9" style="898"/>
    <col min="6667" max="6667" width="11.6640625" style="898" bestFit="1" customWidth="1"/>
    <col min="6668" max="6919" width="9" style="898"/>
    <col min="6920" max="6920" width="72.109375" style="898" customWidth="1"/>
    <col min="6921" max="6922" width="9" style="898"/>
    <col min="6923" max="6923" width="11.6640625" style="898" bestFit="1" customWidth="1"/>
    <col min="6924" max="7175" width="9" style="898"/>
    <col min="7176" max="7176" width="72.109375" style="898" customWidth="1"/>
    <col min="7177" max="7178" width="9" style="898"/>
    <col min="7179" max="7179" width="11.6640625" style="898" bestFit="1" customWidth="1"/>
    <col min="7180" max="7431" width="9" style="898"/>
    <col min="7432" max="7432" width="72.109375" style="898" customWidth="1"/>
    <col min="7433" max="7434" width="9" style="898"/>
    <col min="7435" max="7435" width="11.6640625" style="898" bestFit="1" customWidth="1"/>
    <col min="7436" max="7687" width="9" style="898"/>
    <col min="7688" max="7688" width="72.109375" style="898" customWidth="1"/>
    <col min="7689" max="7690" width="9" style="898"/>
    <col min="7691" max="7691" width="11.6640625" style="898" bestFit="1" customWidth="1"/>
    <col min="7692" max="7943" width="9" style="898"/>
    <col min="7944" max="7944" width="72.109375" style="898" customWidth="1"/>
    <col min="7945" max="7946" width="9" style="898"/>
    <col min="7947" max="7947" width="11.6640625" style="898" bestFit="1" customWidth="1"/>
    <col min="7948" max="8199" width="9" style="898"/>
    <col min="8200" max="8200" width="72.109375" style="898" customWidth="1"/>
    <col min="8201" max="8202" width="9" style="898"/>
    <col min="8203" max="8203" width="11.6640625" style="898" bestFit="1" customWidth="1"/>
    <col min="8204" max="8455" width="9" style="898"/>
    <col min="8456" max="8456" width="72.109375" style="898" customWidth="1"/>
    <col min="8457" max="8458" width="9" style="898"/>
    <col min="8459" max="8459" width="11.6640625" style="898" bestFit="1" customWidth="1"/>
    <col min="8460" max="8711" width="9" style="898"/>
    <col min="8712" max="8712" width="72.109375" style="898" customWidth="1"/>
    <col min="8713" max="8714" width="9" style="898"/>
    <col min="8715" max="8715" width="11.6640625" style="898" bestFit="1" customWidth="1"/>
    <col min="8716" max="8967" width="9" style="898"/>
    <col min="8968" max="8968" width="72.109375" style="898" customWidth="1"/>
    <col min="8969" max="8970" width="9" style="898"/>
    <col min="8971" max="8971" width="11.6640625" style="898" bestFit="1" customWidth="1"/>
    <col min="8972" max="9223" width="9" style="898"/>
    <col min="9224" max="9224" width="72.109375" style="898" customWidth="1"/>
    <col min="9225" max="9226" width="9" style="898"/>
    <col min="9227" max="9227" width="11.6640625" style="898" bestFit="1" customWidth="1"/>
    <col min="9228" max="9479" width="9" style="898"/>
    <col min="9480" max="9480" width="72.109375" style="898" customWidth="1"/>
    <col min="9481" max="9482" width="9" style="898"/>
    <col min="9483" max="9483" width="11.6640625" style="898" bestFit="1" customWidth="1"/>
    <col min="9484" max="9735" width="9" style="898"/>
    <col min="9736" max="9736" width="72.109375" style="898" customWidth="1"/>
    <col min="9737" max="9738" width="9" style="898"/>
    <col min="9739" max="9739" width="11.6640625" style="898" bestFit="1" customWidth="1"/>
    <col min="9740" max="9991" width="9" style="898"/>
    <col min="9992" max="9992" width="72.109375" style="898" customWidth="1"/>
    <col min="9993" max="9994" width="9" style="898"/>
    <col min="9995" max="9995" width="11.6640625" style="898" bestFit="1" customWidth="1"/>
    <col min="9996" max="10247" width="9" style="898"/>
    <col min="10248" max="10248" width="72.109375" style="898" customWidth="1"/>
    <col min="10249" max="10250" width="9" style="898"/>
    <col min="10251" max="10251" width="11.6640625" style="898" bestFit="1" customWidth="1"/>
    <col min="10252" max="10503" width="9" style="898"/>
    <col min="10504" max="10504" width="72.109375" style="898" customWidth="1"/>
    <col min="10505" max="10506" width="9" style="898"/>
    <col min="10507" max="10507" width="11.6640625" style="898" bestFit="1" customWidth="1"/>
    <col min="10508" max="10759" width="9" style="898"/>
    <col min="10760" max="10760" width="72.109375" style="898" customWidth="1"/>
    <col min="10761" max="10762" width="9" style="898"/>
    <col min="10763" max="10763" width="11.6640625" style="898" bestFit="1" customWidth="1"/>
    <col min="10764" max="11015" width="9" style="898"/>
    <col min="11016" max="11016" width="72.109375" style="898" customWidth="1"/>
    <col min="11017" max="11018" width="9" style="898"/>
    <col min="11019" max="11019" width="11.6640625" style="898" bestFit="1" customWidth="1"/>
    <col min="11020" max="11271" width="9" style="898"/>
    <col min="11272" max="11272" width="72.109375" style="898" customWidth="1"/>
    <col min="11273" max="11274" width="9" style="898"/>
    <col min="11275" max="11275" width="11.6640625" style="898" bestFit="1" customWidth="1"/>
    <col min="11276" max="11527" width="9" style="898"/>
    <col min="11528" max="11528" width="72.109375" style="898" customWidth="1"/>
    <col min="11529" max="11530" width="9" style="898"/>
    <col min="11531" max="11531" width="11.6640625" style="898" bestFit="1" customWidth="1"/>
    <col min="11532" max="11783" width="9" style="898"/>
    <col min="11784" max="11784" width="72.109375" style="898" customWidth="1"/>
    <col min="11785" max="11786" width="9" style="898"/>
    <col min="11787" max="11787" width="11.6640625" style="898" bestFit="1" customWidth="1"/>
    <col min="11788" max="12039" width="9" style="898"/>
    <col min="12040" max="12040" width="72.109375" style="898" customWidth="1"/>
    <col min="12041" max="12042" width="9" style="898"/>
    <col min="12043" max="12043" width="11.6640625" style="898" bestFit="1" customWidth="1"/>
    <col min="12044" max="12295" width="9" style="898"/>
    <col min="12296" max="12296" width="72.109375" style="898" customWidth="1"/>
    <col min="12297" max="12298" width="9" style="898"/>
    <col min="12299" max="12299" width="11.6640625" style="898" bestFit="1" customWidth="1"/>
    <col min="12300" max="12551" width="9" style="898"/>
    <col min="12552" max="12552" width="72.109375" style="898" customWidth="1"/>
    <col min="12553" max="12554" width="9" style="898"/>
    <col min="12555" max="12555" width="11.6640625" style="898" bestFit="1" customWidth="1"/>
    <col min="12556" max="12807" width="9" style="898"/>
    <col min="12808" max="12808" width="72.109375" style="898" customWidth="1"/>
    <col min="12809" max="12810" width="9" style="898"/>
    <col min="12811" max="12811" width="11.6640625" style="898" bestFit="1" customWidth="1"/>
    <col min="12812" max="13063" width="9" style="898"/>
    <col min="13064" max="13064" width="72.109375" style="898" customWidth="1"/>
    <col min="13065" max="13066" width="9" style="898"/>
    <col min="13067" max="13067" width="11.6640625" style="898" bestFit="1" customWidth="1"/>
    <col min="13068" max="13319" width="9" style="898"/>
    <col min="13320" max="13320" width="72.109375" style="898" customWidth="1"/>
    <col min="13321" max="13322" width="9" style="898"/>
    <col min="13323" max="13323" width="11.6640625" style="898" bestFit="1" customWidth="1"/>
    <col min="13324" max="13575" width="9" style="898"/>
    <col min="13576" max="13576" width="72.109375" style="898" customWidth="1"/>
    <col min="13577" max="13578" width="9" style="898"/>
    <col min="13579" max="13579" width="11.6640625" style="898" bestFit="1" customWidth="1"/>
    <col min="13580" max="13831" width="9" style="898"/>
    <col min="13832" max="13832" width="72.109375" style="898" customWidth="1"/>
    <col min="13833" max="13834" width="9" style="898"/>
    <col min="13835" max="13835" width="11.6640625" style="898" bestFit="1" customWidth="1"/>
    <col min="13836" max="14087" width="9" style="898"/>
    <col min="14088" max="14088" width="72.109375" style="898" customWidth="1"/>
    <col min="14089" max="14090" width="9" style="898"/>
    <col min="14091" max="14091" width="11.6640625" style="898" bestFit="1" customWidth="1"/>
    <col min="14092" max="14343" width="9" style="898"/>
    <col min="14344" max="14344" width="72.109375" style="898" customWidth="1"/>
    <col min="14345" max="14346" width="9" style="898"/>
    <col min="14347" max="14347" width="11.6640625" style="898" bestFit="1" customWidth="1"/>
    <col min="14348" max="14599" width="9" style="898"/>
    <col min="14600" max="14600" width="72.109375" style="898" customWidth="1"/>
    <col min="14601" max="14602" width="9" style="898"/>
    <col min="14603" max="14603" width="11.6640625" style="898" bestFit="1" customWidth="1"/>
    <col min="14604" max="14855" width="9" style="898"/>
    <col min="14856" max="14856" width="72.109375" style="898" customWidth="1"/>
    <col min="14857" max="14858" width="9" style="898"/>
    <col min="14859" max="14859" width="11.6640625" style="898" bestFit="1" customWidth="1"/>
    <col min="14860" max="15111" width="9" style="898"/>
    <col min="15112" max="15112" width="72.109375" style="898" customWidth="1"/>
    <col min="15113" max="15114" width="9" style="898"/>
    <col min="15115" max="15115" width="11.6640625" style="898" bestFit="1" customWidth="1"/>
    <col min="15116" max="15367" width="9" style="898"/>
    <col min="15368" max="15368" width="72.109375" style="898" customWidth="1"/>
    <col min="15369" max="15370" width="9" style="898"/>
    <col min="15371" max="15371" width="11.6640625" style="898" bestFit="1" customWidth="1"/>
    <col min="15372" max="15623" width="9" style="898"/>
    <col min="15624" max="15624" width="72.109375" style="898" customWidth="1"/>
    <col min="15625" max="15626" width="9" style="898"/>
    <col min="15627" max="15627" width="11.6640625" style="898" bestFit="1" customWidth="1"/>
    <col min="15628" max="15879" width="9" style="898"/>
    <col min="15880" max="15880" width="72.109375" style="898" customWidth="1"/>
    <col min="15881" max="15882" width="9" style="898"/>
    <col min="15883" max="15883" width="11.6640625" style="898" bestFit="1" customWidth="1"/>
    <col min="15884" max="16135" width="9" style="898"/>
    <col min="16136" max="16136" width="72.109375" style="898" customWidth="1"/>
    <col min="16137" max="16138" width="9" style="898"/>
    <col min="16139" max="16139" width="11.6640625" style="898" bestFit="1" customWidth="1"/>
    <col min="16140" max="16384" width="9" style="898"/>
  </cols>
  <sheetData>
    <row r="1" spans="1:11" s="892" customFormat="1" ht="20.25" customHeight="1">
      <c r="A1" s="892" t="s">
        <v>0</v>
      </c>
      <c r="B1" s="892" t="s">
        <v>1</v>
      </c>
      <c r="C1" s="892" t="s">
        <v>2</v>
      </c>
      <c r="D1" s="892" t="s">
        <v>3</v>
      </c>
      <c r="E1" s="892" t="s">
        <v>4</v>
      </c>
      <c r="F1" s="892" t="s">
        <v>5</v>
      </c>
      <c r="G1" s="892" t="s">
        <v>6</v>
      </c>
      <c r="H1" s="892" t="s">
        <v>7</v>
      </c>
      <c r="I1" s="892" t="s">
        <v>8</v>
      </c>
      <c r="J1" s="892" t="s">
        <v>9</v>
      </c>
      <c r="K1" s="892" t="s">
        <v>10</v>
      </c>
    </row>
    <row r="2" spans="1:11" ht="30" customHeight="1">
      <c r="A2" s="892" t="str">
        <f>TT!A2</f>
        <v>000_H2</v>
      </c>
      <c r="B2" s="893"/>
      <c r="C2" s="534"/>
      <c r="D2" s="894"/>
      <c r="E2" s="894"/>
      <c r="F2" s="894"/>
      <c r="G2" s="895"/>
      <c r="H2" s="894"/>
      <c r="I2" s="896"/>
      <c r="J2" s="894"/>
      <c r="K2" s="897"/>
    </row>
    <row r="3" spans="1:11" ht="30" customHeight="1">
      <c r="B3" s="899"/>
      <c r="C3" s="510"/>
    </row>
    <row r="4" spans="1:11" ht="30" customHeight="1">
      <c r="A4" s="892" t="s">
        <v>854</v>
      </c>
      <c r="B4" s="900" t="s">
        <v>3498</v>
      </c>
    </row>
    <row r="5" spans="1:11" ht="30" customHeight="1">
      <c r="A5" s="892" t="s">
        <v>856</v>
      </c>
      <c r="B5" s="901" t="s">
        <v>3499</v>
      </c>
      <c r="C5" s="902" t="s">
        <v>3500</v>
      </c>
      <c r="D5" s="901" t="s">
        <v>3501</v>
      </c>
      <c r="E5" s="902" t="s">
        <v>741</v>
      </c>
      <c r="F5" s="902" t="s">
        <v>3502</v>
      </c>
      <c r="G5" s="901" t="s">
        <v>3503</v>
      </c>
      <c r="H5" s="902" t="s">
        <v>3504</v>
      </c>
      <c r="I5" s="901" t="s">
        <v>567</v>
      </c>
      <c r="J5" s="901" t="s">
        <v>568</v>
      </c>
      <c r="K5" s="901" t="s">
        <v>3505</v>
      </c>
    </row>
    <row r="6" spans="1:11" ht="30" customHeight="1">
      <c r="A6" s="892" t="s">
        <v>872</v>
      </c>
      <c r="B6" s="903"/>
      <c r="C6" s="904"/>
      <c r="D6" s="904"/>
      <c r="E6" s="904"/>
      <c r="F6" s="905"/>
      <c r="G6" s="906"/>
      <c r="H6" s="907"/>
      <c r="I6" s="907"/>
      <c r="J6" s="907"/>
      <c r="K6" s="903"/>
    </row>
    <row r="7" spans="1:11" ht="30" customHeight="1">
      <c r="B7" s="908"/>
      <c r="C7" s="909"/>
      <c r="D7" s="909"/>
      <c r="E7" s="909"/>
      <c r="F7" s="910"/>
      <c r="G7" s="911"/>
      <c r="H7" s="909"/>
      <c r="I7" s="909"/>
      <c r="J7" s="909"/>
      <c r="K7" s="908"/>
    </row>
    <row r="8" spans="1:11" ht="30" customHeight="1">
      <c r="B8" s="908"/>
      <c r="C8" s="909"/>
      <c r="D8" s="909"/>
      <c r="E8" s="909"/>
      <c r="F8" s="910"/>
      <c r="G8" s="911"/>
      <c r="H8" s="909"/>
      <c r="I8" s="909"/>
      <c r="J8" s="909"/>
      <c r="K8" s="908"/>
    </row>
    <row r="9" spans="1:11" ht="30" customHeight="1">
      <c r="B9" s="908"/>
      <c r="C9" s="909"/>
      <c r="D9" s="909"/>
      <c r="E9" s="909"/>
      <c r="F9" s="910"/>
      <c r="G9" s="911"/>
      <c r="H9" s="909"/>
      <c r="I9" s="909"/>
      <c r="J9" s="909"/>
      <c r="K9" s="908"/>
    </row>
    <row r="10" spans="1:11" ht="30" customHeight="1">
      <c r="B10" s="908"/>
      <c r="C10" s="909"/>
      <c r="D10" s="909"/>
      <c r="E10" s="909"/>
      <c r="F10" s="910"/>
      <c r="G10" s="911"/>
      <c r="H10" s="909"/>
      <c r="I10" s="909"/>
      <c r="J10" s="909"/>
      <c r="K10" s="908"/>
    </row>
    <row r="11" spans="1:11" ht="30" customHeight="1">
      <c r="B11" s="908"/>
      <c r="C11" s="909"/>
      <c r="D11" s="909"/>
      <c r="E11" s="909"/>
      <c r="F11" s="910"/>
      <c r="G11" s="911"/>
      <c r="H11" s="909"/>
      <c r="I11" s="909"/>
      <c r="J11" s="909"/>
      <c r="K11" s="908"/>
    </row>
    <row r="12" spans="1:11" ht="30" customHeight="1">
      <c r="B12" s="908"/>
      <c r="C12" s="909"/>
      <c r="D12" s="909"/>
      <c r="E12" s="909"/>
      <c r="F12" s="910"/>
      <c r="G12" s="911"/>
      <c r="H12" s="909"/>
      <c r="I12" s="909"/>
      <c r="J12" s="909"/>
      <c r="K12" s="908"/>
    </row>
    <row r="13" spans="1:11" ht="30" customHeight="1">
      <c r="B13" s="908"/>
      <c r="C13" s="909"/>
      <c r="D13" s="909"/>
      <c r="E13" s="909"/>
      <c r="F13" s="910"/>
      <c r="G13" s="911"/>
      <c r="H13" s="909"/>
      <c r="I13" s="909"/>
      <c r="J13" s="909"/>
      <c r="K13" s="908"/>
    </row>
    <row r="14" spans="1:11" ht="30" customHeight="1">
      <c r="B14" s="908"/>
      <c r="C14" s="909"/>
      <c r="D14" s="909"/>
      <c r="E14" s="909"/>
      <c r="F14" s="910"/>
      <c r="G14" s="911"/>
      <c r="H14" s="909"/>
      <c r="I14" s="909"/>
      <c r="J14" s="909"/>
      <c r="K14" s="908"/>
    </row>
    <row r="15" spans="1:11" ht="30" customHeight="1">
      <c r="B15" s="908"/>
      <c r="C15" s="909"/>
      <c r="D15" s="909"/>
      <c r="E15" s="909"/>
      <c r="F15" s="910"/>
      <c r="G15" s="911"/>
      <c r="H15" s="909"/>
      <c r="I15" s="909"/>
      <c r="J15" s="909"/>
      <c r="K15" s="908"/>
    </row>
  </sheetData>
  <phoneticPr fontId="1"/>
  <printOptions horizontalCentered="1"/>
  <pageMargins left="0.23622047244094491" right="0.23622047244094491" top="0.98425196850393704" bottom="0.98425196850393704" header="1.0236220472440944" footer="0.51181102362204722"/>
  <pageSetup paperSize="9" scale="55" fitToWidth="0" fitToHeight="0" orientation="portrait" r:id="rId1"/>
  <headerFooter alignWithMargins="0">
    <oddHeader>&amp;R&amp;"HGｺﾞｼｯｸM,ﾒﾃﾞｨｳﾑ"　　　　　</oddHeader>
  </headerFooter>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3"/>
  <dimension ref="A1"/>
  <sheetViews>
    <sheetView workbookViewId="0"/>
  </sheetViews>
  <sheetFormatPr defaultColWidth="9" defaultRowHeight="13.2"/>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FA27F56CAFBC2C43BA1ECFDC000C0FF0" ma:contentTypeVersion="11" ma:contentTypeDescription="新しいドキュメントを作成します。" ma:contentTypeScope="" ma:versionID="a48ae04b8550e117aa14594f824b8656">
  <xsd:schema xmlns:xsd="http://www.w3.org/2001/XMLSchema" xmlns:xs="http://www.w3.org/2001/XMLSchema" xmlns:p="http://schemas.microsoft.com/office/2006/metadata/properties" xmlns:ns2="7776c4b6-09d9-490a-8054-dac7964459d5" xmlns:ns3="518b9c41-755c-425c-8644-f9532cc8b7d3" targetNamespace="http://schemas.microsoft.com/office/2006/metadata/properties" ma:root="true" ma:fieldsID="8da65ecb1ab0e4d7930d2540dc233b73" ns2:_="" ns3:_="">
    <xsd:import namespace="7776c4b6-09d9-490a-8054-dac7964459d5"/>
    <xsd:import namespace="518b9c41-755c-425c-8644-f9532cc8b7d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6c4b6-09d9-490a-8054-dac7964459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3874608b-8892-48bc-be6a-3536a5ac448e"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18b9c41-755c-425c-8644-f9532cc8b7d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b61b659-90c4-4b49-a883-485c164de12e}" ma:internalName="TaxCatchAll" ma:showField="CatchAllData" ma:web="518b9c41-755c-425c-8644-f9532cc8b7d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18b9c41-755c-425c-8644-f9532cc8b7d3" xsi:nil="true"/>
    <lcf76f155ced4ddcb4097134ff3c332f xmlns="7776c4b6-09d9-490a-8054-dac7964459d5">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BE53EEF-2A74-41F4-BA8D-9D6ABA7A073D}"/>
</file>

<file path=customXml/itemProps2.xml><?xml version="1.0" encoding="utf-8"?>
<ds:datastoreItem xmlns:ds="http://schemas.openxmlformats.org/officeDocument/2006/customXml" ds:itemID="{BA3ADD93-3F0C-49AC-B852-B7F66D5070B8}">
  <ds:schemaRefs>
    <ds:schemaRef ds:uri="http://schemas.microsoft.com/office/2006/documentManagement/types"/>
    <ds:schemaRef ds:uri="http://purl.org/dc/elements/1.1/"/>
    <ds:schemaRef ds:uri="d9dc673b-9e34-4001-b69a-8484e8c1b815"/>
    <ds:schemaRef ds:uri="http://purl.org/dc/dcmitype/"/>
    <ds:schemaRef ds:uri="e0b86e7f-b6ed-4f98-965d-c1eb04d47c16"/>
    <ds:schemaRef ds:uri="http://schemas.microsoft.com/office/infopath/2007/PartnerControls"/>
    <ds:schemaRef ds:uri="http://schemas.openxmlformats.org/package/2006/metadata/core-properties"/>
    <ds:schemaRef ds:uri="http://purl.org/dc/terms/"/>
    <ds:schemaRef ds:uri="92fb4db6-a034-4905-8851-0704863651b0"/>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D9C2F93-B6AD-458F-A03F-C4DDA8F7AD9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42</vt:i4>
      </vt:variant>
      <vt:variant>
        <vt:lpstr>名前付き一覧</vt:lpstr>
      </vt:variant>
      <vt:variant>
        <vt:i4>64</vt:i4>
      </vt:variant>
    </vt:vector>
  </HeadingPairs>
  <TitlesOfParts>
    <vt:vector size="106" baseType="lpstr">
      <vt:lpstr>TT</vt:lpstr>
      <vt:lpstr>BZR</vt:lpstr>
      <vt:lpstr>MID</vt:lpstr>
      <vt:lpstr>MSG</vt:lpstr>
      <vt:lpstr>Variable_MID</vt:lpstr>
      <vt:lpstr>Variable_MSG</vt:lpstr>
      <vt:lpstr>SW</vt:lpstr>
      <vt:lpstr>SW_MSG</vt:lpstr>
      <vt:lpstr>Revision history</vt:lpstr>
      <vt:lpstr>Detailed Spec</vt:lpstr>
      <vt:lpstr>Detailed Spec2</vt:lpstr>
      <vt:lpstr>Detailed Spec3</vt:lpstr>
      <vt:lpstr>Item_Property_List</vt:lpstr>
      <vt:lpstr>Message</vt:lpstr>
      <vt:lpstr>DataInputRule</vt:lpstr>
      <vt:lpstr>DataInputRule_ja</vt:lpstr>
      <vt:lpstr>DataInputRule_en</vt:lpstr>
      <vt:lpstr>TT_ja</vt:lpstr>
      <vt:lpstr>TT_en</vt:lpstr>
      <vt:lpstr>BZR_ja</vt:lpstr>
      <vt:lpstr>BZR_en</vt:lpstr>
      <vt:lpstr>MID_ja</vt:lpstr>
      <vt:lpstr>MID_en</vt:lpstr>
      <vt:lpstr>MSG_ja</vt:lpstr>
      <vt:lpstr>MSG_en</vt:lpstr>
      <vt:lpstr>Detailed Spec_ja</vt:lpstr>
      <vt:lpstr>Detailed Spec_en</vt:lpstr>
      <vt:lpstr>Variable_MID_ja</vt:lpstr>
      <vt:lpstr>Variable_MID_en</vt:lpstr>
      <vt:lpstr>Variable_MSG_ja</vt:lpstr>
      <vt:lpstr>Variable_MSG_en</vt:lpstr>
      <vt:lpstr>SW_ja</vt:lpstr>
      <vt:lpstr>SW_en</vt:lpstr>
      <vt:lpstr>SW_MSG_ja</vt:lpstr>
      <vt:lpstr>SW_MSG_en</vt:lpstr>
      <vt:lpstr>Detailed Spec2_ja</vt:lpstr>
      <vt:lpstr>Detailed Spec2_en</vt:lpstr>
      <vt:lpstr>Detailed Spec3_ja</vt:lpstr>
      <vt:lpstr>Detailed Spec3_en</vt:lpstr>
      <vt:lpstr>Revision history_ja</vt:lpstr>
      <vt:lpstr>Revision history_en</vt:lpstr>
      <vt:lpstr>Restore_Macro</vt:lpstr>
      <vt:lpstr>BZR!Print_Area</vt:lpstr>
      <vt:lpstr>BZR_en!Print_Area</vt:lpstr>
      <vt:lpstr>BZR_ja!Print_Area</vt:lpstr>
      <vt:lpstr>'Detailed Spec'!Print_Area</vt:lpstr>
      <vt:lpstr>'Detailed Spec_en'!Print_Area</vt:lpstr>
      <vt:lpstr>'Detailed Spec_ja'!Print_Area</vt:lpstr>
      <vt:lpstr>'Detailed Spec2'!Print_Area</vt:lpstr>
      <vt:lpstr>'Detailed Spec2_en'!Print_Area</vt:lpstr>
      <vt:lpstr>'Detailed Spec2_ja'!Print_Area</vt:lpstr>
      <vt:lpstr>'Detailed Spec3'!Print_Area</vt:lpstr>
      <vt:lpstr>'Detailed Spec3_en'!Print_Area</vt:lpstr>
      <vt:lpstr>'Detailed Spec3_ja'!Print_Area</vt:lpstr>
      <vt:lpstr>MID!Print_Area</vt:lpstr>
      <vt:lpstr>MID_en!Print_Area</vt:lpstr>
      <vt:lpstr>MID_ja!Print_Area</vt:lpstr>
      <vt:lpstr>MSG!Print_Area</vt:lpstr>
      <vt:lpstr>MSG_en!Print_Area</vt:lpstr>
      <vt:lpstr>MSG_ja!Print_Area</vt:lpstr>
      <vt:lpstr>'Revision history'!Print_Area</vt:lpstr>
      <vt:lpstr>SW!Print_Area</vt:lpstr>
      <vt:lpstr>SW_en!Print_Area</vt:lpstr>
      <vt:lpstr>SW_ja!Print_Area</vt:lpstr>
      <vt:lpstr>SW_MSG!Print_Area</vt:lpstr>
      <vt:lpstr>SW_MSG_en!Print_Area</vt:lpstr>
      <vt:lpstr>SW_MSG_ja!Print_Area</vt:lpstr>
      <vt:lpstr>TT!Print_Area</vt:lpstr>
      <vt:lpstr>TT_en!Print_Area</vt:lpstr>
      <vt:lpstr>TT_ja!Print_Area</vt:lpstr>
      <vt:lpstr>Variable_MID!Print_Area</vt:lpstr>
      <vt:lpstr>Variable_MID_en!Print_Area</vt:lpstr>
      <vt:lpstr>Variable_MID_ja!Print_Area</vt:lpstr>
      <vt:lpstr>Variable_MSG!Print_Area</vt:lpstr>
      <vt:lpstr>Variable_MSG_en!Print_Area</vt:lpstr>
      <vt:lpstr>Variable_MSG_ja!Print_Area</vt:lpstr>
      <vt:lpstr>BZR!Print_Titles</vt:lpstr>
      <vt:lpstr>BZR_en!Print_Titles</vt:lpstr>
      <vt:lpstr>BZR_ja!Print_Titles</vt:lpstr>
      <vt:lpstr>'Detailed Spec'!Print_Titles</vt:lpstr>
      <vt:lpstr>'Detailed Spec_en'!Print_Titles</vt:lpstr>
      <vt:lpstr>'Detailed Spec_ja'!Print_Titles</vt:lpstr>
      <vt:lpstr>'Detailed Spec2'!Print_Titles</vt:lpstr>
      <vt:lpstr>'Detailed Spec2_en'!Print_Titles</vt:lpstr>
      <vt:lpstr>'Detailed Spec2_ja'!Print_Titles</vt:lpstr>
      <vt:lpstr>'Detailed Spec3'!Print_Titles</vt:lpstr>
      <vt:lpstr>'Detailed Spec3_en'!Print_Titles</vt:lpstr>
      <vt:lpstr>'Detailed Spec3_ja'!Print_Titles</vt:lpstr>
      <vt:lpstr>MID!Print_Titles</vt:lpstr>
      <vt:lpstr>MID_en!Print_Titles</vt:lpstr>
      <vt:lpstr>MID_ja!Print_Titles</vt:lpstr>
      <vt:lpstr>MSG!Print_Titles</vt:lpstr>
      <vt:lpstr>MSG_en!Print_Titles</vt:lpstr>
      <vt:lpstr>MSG_ja!Print_Titles</vt:lpstr>
      <vt:lpstr>'Revision history'!Print_Titles</vt:lpstr>
      <vt:lpstr>SW!Print_Titles</vt:lpstr>
      <vt:lpstr>SW_MSG!Print_Titles</vt:lpstr>
      <vt:lpstr>TT!Print_Titles</vt:lpstr>
      <vt:lpstr>TT_en!Print_Titles</vt:lpstr>
      <vt:lpstr>TT_ja!Print_Titles</vt:lpstr>
      <vt:lpstr>Variable_MID!Print_Titles</vt:lpstr>
      <vt:lpstr>Variable_MID_en!Print_Titles</vt:lpstr>
      <vt:lpstr>Variable_MID_ja!Print_Titles</vt:lpstr>
      <vt:lpstr>Variable_MSG!Print_Titles</vt:lpstr>
      <vt:lpstr>Variable_MSG_en!Print_Titles</vt:lpstr>
      <vt:lpstr>Variable_MSG_ja!Print_Titles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加藤　弘樹</dc:creator>
  <cp:keywords/>
  <dc:description/>
  <cp:lastModifiedBy>Tanaka, Yuki/田中 祐生</cp:lastModifiedBy>
  <cp:revision/>
  <dcterms:created xsi:type="dcterms:W3CDTF">2015-02-18T11:22:36Z</dcterms:created>
  <dcterms:modified xsi:type="dcterms:W3CDTF">2025-06-06T02:46:39Z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0x010100FA27F56CAFBC2C43BA1ECFDC000C0FF0</vt:lpwstr>
  </property>
  <property fmtid="{D5CDD505-2E9C-101B-9397-08002B2CF9AE}" pid="3" name="MediaServiceImageTags">
    <vt:lpwstr/>
  </property>
</Properties>
</file>