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60" tabRatio="500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1578" r:id="rId6"/>
    <pivotCache cacheId="1582" r:id="rId7"/>
    <pivotCache cacheId="1589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0" i="1" l="1"/>
  <c r="F200" i="1"/>
  <c r="K199" i="1"/>
  <c r="F199" i="1"/>
  <c r="K198" i="1"/>
  <c r="F198" i="1"/>
  <c r="K197" i="1"/>
  <c r="F197" i="1"/>
  <c r="K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F196" i="1"/>
  <c r="K195" i="1"/>
  <c r="F195" i="1"/>
  <c r="K194" i="1"/>
  <c r="K196" i="1"/>
  <c r="F194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K193" i="1"/>
  <c r="F186" i="1"/>
  <c r="F185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K184" i="1"/>
  <c r="K185" i="1"/>
  <c r="F178" i="1"/>
  <c r="F177" i="1"/>
  <c r="K177" i="1"/>
  <c r="F176" i="1"/>
  <c r="K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K153" i="1"/>
  <c r="F153" i="1"/>
  <c r="F152" i="1"/>
  <c r="F151" i="1"/>
  <c r="F150" i="1"/>
  <c r="F149" i="1"/>
  <c r="F148" i="1"/>
  <c r="F147" i="1"/>
  <c r="F146" i="1"/>
  <c r="F145" i="1"/>
  <c r="F144" i="1"/>
  <c r="F143" i="1"/>
  <c r="B36" i="4"/>
  <c r="B37" i="4"/>
  <c r="B38" i="4"/>
  <c r="B39" i="4"/>
  <c r="B40" i="4"/>
  <c r="B41" i="4"/>
  <c r="B42" i="4"/>
  <c r="B43" i="4"/>
  <c r="B44" i="4"/>
  <c r="B45" i="4"/>
  <c r="B46" i="4"/>
  <c r="F132" i="1"/>
  <c r="F133" i="1"/>
  <c r="F134" i="1"/>
  <c r="F135" i="1"/>
  <c r="F136" i="1"/>
  <c r="F137" i="1"/>
  <c r="F138" i="1"/>
  <c r="F139" i="1"/>
  <c r="F140" i="1"/>
  <c r="F141" i="1"/>
  <c r="F142" i="1"/>
  <c r="F131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128" i="1"/>
  <c r="K120" i="1"/>
  <c r="K121" i="1"/>
  <c r="K122" i="1"/>
  <c r="K123" i="1"/>
  <c r="K124" i="1"/>
  <c r="K125" i="1"/>
  <c r="K126" i="1"/>
  <c r="K127" i="1"/>
  <c r="F114" i="1"/>
  <c r="K114" i="1"/>
  <c r="F115" i="1"/>
  <c r="B34" i="4"/>
  <c r="K115" i="1"/>
  <c r="F116" i="1"/>
  <c r="K116" i="1"/>
  <c r="B35" i="4"/>
  <c r="K117" i="1"/>
  <c r="K118" i="1"/>
  <c r="K119" i="1"/>
  <c r="K113" i="1"/>
  <c r="F113" i="1"/>
  <c r="K112" i="1"/>
  <c r="F112" i="1"/>
  <c r="F111" i="1"/>
  <c r="F110" i="1"/>
  <c r="F109" i="1"/>
  <c r="F108" i="1"/>
  <c r="F107" i="1"/>
  <c r="B32" i="4"/>
  <c r="J32" i="4"/>
  <c r="F106" i="1"/>
  <c r="F105" i="1"/>
  <c r="F104" i="1"/>
  <c r="F103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2" i="1"/>
  <c r="F101" i="1"/>
  <c r="F100" i="1"/>
  <c r="F96" i="1"/>
  <c r="K96" i="1"/>
  <c r="K98" i="1"/>
  <c r="F98" i="1"/>
  <c r="K97" i="1"/>
  <c r="F97" i="1"/>
  <c r="K95" i="1"/>
  <c r="F9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<sst xmlns="http://schemas.openxmlformats.org/spreadsheetml/2006/main" count="1057" uniqueCount="270">
  <si>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</si>
  <si>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</si>
  <si>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</si>
  <si>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</si>
  <si>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</si>
  <si>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</si>
  <si>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</si>
  <si>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</si>
  <si>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</si>
  <si>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</si>
  <si>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</si>
  <si>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</si>
  <si>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</si>
  <si>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</si>
  <si>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</si>
  <si>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</si>
  <si>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</si>
  <si>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</si>
  <si>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</si>
  <si>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</si>
  <si>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</si>
  <si>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</si>
  <si>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</si>
  <si>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</si>
  <si>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</si>
  <si>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</si>
  <si>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</si>
  <si>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</si>
  <si>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</si>
  <si>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</si>
  <si>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</si>
  <si>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</si>
  <si>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</si>
  <si>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</si>
  <si>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</si>
  <si>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</si>
  <si>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</si>
  <si>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</si>
  <si>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</si>
  <si>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</si>
  <si>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</si>
  <si>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</si>
  <si>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</si>
  <si>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</si>
  <si>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</si>
  <si>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</si>
  <si>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</si>
  <si>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</si>
  <si>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</si>
  <si>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</si>
  <si>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</si>
  <si>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</si>
  <si>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</si>
  <si>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</si>
  <si>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</si>
  <si>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</si>
  <si>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</si>
  <si>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</si>
  <si>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</si>
  <si>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</si>
  <si>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</si>
  <si>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</si>
  <si>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</si>
  <si>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</si>
  <si>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</si>
  <si>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</si>
  <si>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</si>
  <si>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</si>
  <si>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</si>
  <si>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</si>
  <si>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</si>
  <si>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</si>
  <si>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</si>
  <si>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</si>
  <si>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</si>
  <si>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</si>
  <si>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</si>
  <si>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</si>
  <si>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</si>
  <si>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</si>
  <si>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</si>
  <si>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</si>
  <si>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</si>
  <si>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</si>
  <si>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</si>
  <si>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</si>
  <si>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</si>
  <si>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</si>
  <si>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</si>
  <si>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</si>
  <si>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</si>
  <si>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</si>
  <si>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</si>
  <si>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</si>
  <si>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</si>
  <si>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</si>
  <si>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</si>
  <si>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</si>
  <si>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</si>
  <si>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</si>
  <si>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</si>
  <si>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</si>
  <si>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</si>
  <si>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</si>
  <si>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</si>
  <si>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</si>
  <si>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</si>
  <si>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</si>
  <si>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</si>
  <si>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</si>
  <si>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</si>
  <si>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</si>
  <si>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</si>
  <si>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</si>
  <si>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</si>
  <si>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</si>
  <si>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</si>
  <si>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</si>
  <si>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</si>
  <si>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</si>
  <si>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</si>
  <si>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</si>
  <si>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</si>
  <si>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</si>
  <si>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</si>
  <si>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</si>
  <si>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</si>
  <si>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</si>
  <si>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</si>
  <si>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</si>
  <si>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</si>
  <si>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</si>
  <si>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</si>
  <si>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</si>
  <si>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</si>
  <si>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</si>
  <si>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</si>
  <si>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</si>
  <si>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</si>
  <si>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</si>
  <si>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</si>
  <si>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</si>
  <si>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</si>
  <si>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</si>
  <si>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</si>
  <si>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</si>
  <si>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</si>
  <si>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</si>
  <si>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</si>
  <si>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</si>
  <si>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</si>
  <si>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</si>
  <si>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</si>
  <si>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</si>
  <si>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</si>
  <si>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</si>
  <si>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</si>
  <si>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</si>
  <si>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</si>
  <si>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</si>
  <si>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</si>
  <si>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</si>
  <si>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</si>
  <si>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</si>
  <si>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</si>
  <si>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</si>
  <si>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</si>
  <si>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</si>
  <si>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</si>
  <si>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</si>
  <si>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</si>
  <si>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</si>
  <si>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</si>
  <si>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</si>
  <si>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</si>
  <si>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()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</si>
  <si>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</si>
  <si>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</si>
  <si>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</si>
  <si>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</si>
  <si>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</si>
  <si>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</si>
  <si>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</si>
  <si>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</si>
  <si>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</si>
  <si>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</si>
  <si>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</si>
  <si>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</si>
  <si>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</si>
  <si>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</si>
  <si>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</si>
  <si>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</si>
  <si>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</si>
  <si>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</si>
  <si>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</si>
  <si>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</si>
  <si>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</si>
  <si>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</si>
  <si>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</si>
  <si>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</si>
  <si>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</si>
  <si>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</si>
  <si>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</si>
  <si>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</si>
  <si>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</si>
  <si>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</si>
  <si>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</si>
  <si>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</si>
  <si>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</si>
  <si>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</si>
  <si>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</si>
  <si>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</si>
  <si>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</si>
  <si>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</si>
  <si>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</si>
  <si>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</si>
  <si>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</si>
  <si>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</si>
  <si>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</si>
  <si>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</si>
  <si>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</si>
  <si>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</si>
  <si>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</si>
  <si>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</si>
  <si>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</si>
  <si>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</si>
  <si>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</si>
  <si>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</si>
  <si>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</si>
  <si>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</si>
  <si>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</si>
  <si>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</si>
  <si>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</si>
  <si>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</si>
  <si>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</si>
  <si>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</si>
  <si>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</si>
  <si>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</si>
  <si>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</si>
  <si>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</si>
  <si>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</si>
  <si>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</si>
  <si>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</si>
  <si>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</si>
  <si>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</si>
  <si>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</si>
  <si>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</si>
  <si>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</si>
  <si>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</si>
  <si>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</si>
  <si>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</si>
  <si>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</si>
  <si>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</si>
  <si>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</si>
  <si>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</si>
  <si>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</si>
  <si>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高波</t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</si>
  <si>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</si>
  <si>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</si>
  <si>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</si>
  <si>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</si>
  <si>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</si>
  <si>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</si>
  <si>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</si>
  <si>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</si>
  <si>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原惠玲</t>
  </si>
  <si>
    <t>扎西妈妈</t>
    <rPh sb="0" eb="1">
      <t>zha xi</t>
    </rPh>
    <rPh sb="2" eb="3">
      <t>ma ma</t>
    </rPh>
    <phoneticPr fontId="1" type="noConversion"/>
  </si>
  <si>
    <t>涵涵妈</t>
  </si>
  <si>
    <t>手冲单品咖啡</t>
    <rPh sb="0" eb="1">
      <t>shou chong dan pin</t>
    </rPh>
    <rPh sb="4" eb="5">
      <t>ka fei</t>
    </rPh>
    <phoneticPr fontId="1" type="noConversion"/>
  </si>
  <si>
    <t>手冲单品咖啡(杯)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</si>
</sst>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58" fontId="7" fillId="0" borderId="9" xfId="0" applyNumberFormat="1" applyFont="1" applyBorder="1"/>
    <xf numFmtId="0" fontId="1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254"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font>
        <sz val="18"/>
      </font>
    </dxf>
    <dxf>
      <numFmt numFmtId="12" formatCode="&quot;¥&quot;#,##0.00_);[Red]\(&quot;¥&quot;#,##0.00\)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2" formatCode="&quot;¥&quot;#,##0.00_);[Red]\(&quot;¥&quot;#,##0.00\)"/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91.762821296295" createdVersion="4" refreshedVersion="4" minRefreshableVersion="3" recordCount="220">
  <cacheSource type="worksheet">
    <worksheetSource ref="B2:M222" sheet="明细"/>
  </cacheSource>
  <cacheFields count="12">
    <cacheField name="姓名" numFmtId="0">
      <sharedItems containsBlank="1" count="29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m/>
        <s v="c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2T00:00:00" count="25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m/>
        <d v="2016-04-30T00:00:00" u="1"/>
      </sharedItems>
    </cacheField>
    <cacheField name="显示条目" numFmtId="58">
      <sharedItems containsBlank="1" count="81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花果茶玫瑰1壶x1" u="1"/>
        <s v="x1" u="1"/>
        <s v="牛奶热巧克力（儿童优惠装）x1" u="1"/>
        <s v="x" u="1"/>
        <s v="坚果1盘x1" u="1"/>
        <s v="坚果1盘x3" u="1"/>
        <s v="高山普洱1杯x1" u="1"/>
        <s v="牛奶热巧克力（儿童优惠装）x2" u="1"/>
        <s v="手冲拿铁1杯x1" u="1"/>
        <s v="锡兰红茶1壶x1" u="1"/>
        <s v="充值1次x1" u="1"/>
        <s v="茶位费1位x1" u="1"/>
        <s v="x4" u="1"/>
        <s v="绿茶1杯x2" u="1"/>
        <s v="嘀嗒猫开心果x1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5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91.762823032404" createdVersion="4" refreshedVersion="4" minRefreshableVersion="3" recordCount="44">
  <cacheSource type="worksheet">
    <worksheetSource name="表2"/>
  </cacheSource>
  <cacheFields count="7">
    <cacheField name="描述" numFmtId="0">
      <sharedItems count="43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()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00"/>
    </cacheField>
    <cacheField name="单位" numFmtId="0">
      <sharedItems containsBlank="1"/>
    </cacheField>
    <cacheField name="菜单版本号" numFmtId="176">
      <sharedItems containsString="0" containsBlank="1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91.762824421297" createdVersion="4" refreshedVersion="4" minRefreshableVersion="3" recordCount="220">
  <cacheSource type="worksheet">
    <worksheetSource name="表1"/>
  </cacheSource>
  <cacheFields count="12">
    <cacheField name="姓名" numFmtId="0">
      <sharedItems containsBlank="1" count="28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m/>
        <s v="c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02T00:00:00" count="25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m/>
        <d v="2016-04-30T00:00:00" u="1"/>
      </sharedItems>
    </cacheField>
    <cacheField name="显示条目" numFmtId="58">
      <sharedItems containsBlank="1" count="71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x1" u="1"/>
        <s v="牛奶热巧克力（儿童优惠装）x1" u="1"/>
        <s v="x" u="1"/>
        <s v="牛奶热巧克力（儿童优惠装）x2" u="1"/>
        <s v="x4" u="1"/>
        <s v="嘀嗒猫开心果x1" u="1"/>
      </sharedItems>
    </cacheField>
    <cacheField name="产品" numFmtId="0">
      <sharedItems containsBlank="1" count="41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m/>
        <s v="嘀嗒猫开心果" u="1"/>
        <s v="牛奶热巧克力（儿童优惠装）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5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  <r>
    <x v="24"/>
    <m/>
    <x v="3"/>
    <x v="23"/>
    <x v="36"/>
    <m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m/>
    <x v="8"/>
    <m/>
    <m/>
    <m/>
    <m/>
  </r>
  <r>
    <x v="40"/>
    <m/>
    <x v="8"/>
    <m/>
    <m/>
    <m/>
    <m/>
  </r>
  <r>
    <x v="40"/>
    <m/>
    <x v="8"/>
    <m/>
    <m/>
    <m/>
    <m/>
  </r>
  <r>
    <x v="40"/>
    <m/>
    <x v="8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  <r>
    <x v="24"/>
    <m/>
    <x v="3"/>
    <x v="23"/>
    <x v="36"/>
    <x v="38"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15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2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38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0"/>
        <item h="1" m="1" x="39"/>
        <item h="1" x="31"/>
        <item h="1" x="32"/>
        <item h="1" x="30"/>
        <item h="1" x="33"/>
        <item h="1" x="35"/>
        <item h="1" x="36"/>
        <item h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5"/>
    </i>
    <i>
      <x v="9"/>
    </i>
    <i>
      <x v="7"/>
    </i>
    <i>
      <x v="20"/>
    </i>
    <i>
      <x v="21"/>
    </i>
    <i>
      <x v="2"/>
    </i>
    <i>
      <x v="4"/>
    </i>
    <i>
      <x v="17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会员汇总" cacheId="1578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20" firstHeaderRow="1" firstDataRow="1" firstDataCol="1" rowPageCount="1" colPageCount="1"/>
  <pivotFields count="12">
    <pivotField axis="axisPage" multipleItemSelectionAllowed="1" showAll="0">
      <items count="30">
        <item h="1" m="1" x="27"/>
        <item h="1" x="0"/>
        <item h="1" x="5"/>
        <item h="1" x="3"/>
        <item h="1" x="4"/>
        <item h="1" x="6"/>
        <item h="1" x="1"/>
        <item h="1" m="1" x="26"/>
        <item h="1" x="24"/>
        <item h="1" x="9"/>
        <item h="1" x="2"/>
        <item h="1" x="10"/>
        <item h="1" x="8"/>
        <item h="1" x="22"/>
        <item h="1" x="12"/>
        <item h="1" x="11"/>
        <item h="1" m="1" x="28"/>
        <item h="1" x="13"/>
        <item h="1" x="14"/>
        <item h="1" x="15"/>
        <item h="1" x="16"/>
        <item h="1" x="7"/>
        <item x="17"/>
        <item h="1" x="18"/>
        <item h="1" x="19"/>
        <item h="1" x="20"/>
        <item h="1" x="21"/>
        <item h="1" x="23"/>
        <item h="1" m="1" x="25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26">
        <item sd="0" x="0"/>
        <item sd="0" x="1"/>
        <item sd="0" x="2"/>
        <item x="3"/>
        <item sd="0" x="4"/>
        <item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x="23"/>
        <item m="1" x="24"/>
        <item sd="0" x="22"/>
        <item t="default" sd="0"/>
      </items>
    </pivotField>
    <pivotField axis="axisRow" showAll="0" defaultSubtotal="0">
      <items count="81">
        <item m="1" x="75"/>
        <item m="1" x="71"/>
        <item m="1" x="80"/>
        <item m="1" x="65"/>
        <item m="1" x="69"/>
        <item m="1" x="70"/>
        <item m="1" x="78"/>
        <item m="1" x="73"/>
        <item m="1" x="74"/>
        <item x="36"/>
        <item x="0"/>
        <item m="1" x="76"/>
        <item x="1"/>
        <item x="2"/>
        <item x="3"/>
        <item x="4"/>
        <item x="5"/>
        <item x="6"/>
        <item x="7"/>
        <item x="8"/>
        <item x="9"/>
        <item m="1" x="66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77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68"/>
        <item x="44"/>
        <item m="1" x="67"/>
        <item m="1" x="72"/>
        <item m="1" x="79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8">
    <i>
      <x v="8"/>
    </i>
    <i>
      <x v="12"/>
    </i>
    <i>
      <x v="15"/>
    </i>
    <i>
      <x v="16"/>
    </i>
    <i>
      <x v="17"/>
    </i>
    <i>
      <x v="20"/>
    </i>
    <i>
      <x v="24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245">
      <pivotArea type="all" dataOnly="0" outline="0" fieldPosition="0"/>
    </format>
    <format dxfId="244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5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M39" firstHeaderRow="1" firstDataRow="2" firstDataCol="1"/>
  <pivotFields count="12">
    <pivotField axis="axisRow" showAll="0">
      <items count="29">
        <item sd="0" m="1" x="26"/>
        <item x="10"/>
        <item sd="0" x="0"/>
        <item sd="0" x="8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27"/>
        <item sd="0" x="2"/>
        <item sd="0" x="15"/>
        <item x="24"/>
        <item sd="0" x="16"/>
        <item sd="0" x="7"/>
        <item sd="0" x="17"/>
        <item x="18"/>
        <item sd="0" x="19"/>
        <item sd="0" x="20"/>
        <item sd="0" x="21"/>
        <item x="23"/>
        <item m="1" x="25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3"/>
        <item sd="0" m="1" x="24"/>
        <item x="22"/>
        <item t="default" sd="0"/>
      </items>
    </pivotField>
    <pivotField axis="axisRow" showAll="0">
      <items count="72">
        <item sd="0" m="1" x="65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69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67"/>
        <item x="44"/>
        <item m="1" x="66"/>
        <item m="1" x="68"/>
        <item m="1" x="70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r="1">
      <x v="3"/>
    </i>
    <i r="1">
      <x v="14"/>
    </i>
    <i r="1">
      <x v="2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253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252">
      <pivotArea collapsedLevelsAreSubtotals="1" fieldPosition="0">
        <references count="1">
          <reference field="3" count="1">
            <x v="0"/>
          </reference>
        </references>
      </pivotArea>
    </format>
    <format dxfId="251">
      <pivotArea collapsedLevelsAreSubtotals="1" fieldPosition="0">
        <references count="1">
          <reference field="3" count="1">
            <x v="1"/>
          </reference>
        </references>
      </pivotArea>
    </format>
    <format dxfId="250">
      <pivotArea collapsedLevelsAreSubtotals="1" fieldPosition="0">
        <references count="1">
          <reference field="3" count="1">
            <x v="2"/>
          </reference>
        </references>
      </pivotArea>
    </format>
    <format dxfId="249">
      <pivotArea collapsedLevelsAreSubtotals="1" fieldPosition="0">
        <references count="1">
          <reference field="3" count="1">
            <x v="3"/>
          </reference>
        </references>
      </pivotArea>
    </format>
    <format dxfId="248">
      <pivotArea collapsedLevelsAreSubtotals="1" fieldPosition="0">
        <references count="1">
          <reference field="3" count="1">
            <x v="4"/>
          </reference>
        </references>
      </pivotArea>
    </format>
    <format dxfId="247">
      <pivotArea collapsedLevelsAreSubtotals="1" fieldPosition="0">
        <references count="1">
          <reference field="3" count="1">
            <x v="5"/>
          </reference>
        </references>
      </pivotArea>
    </format>
    <format dxfId="246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58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4" firstHeaderRow="1" firstDataRow="1" firstDataCol="1"/>
  <pivotFields count="7">
    <pivotField axis="axisRow" showAll="0">
      <items count="44">
        <item x="40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2"/>
        <item m="1" x="41"/>
        <item x="34"/>
        <item x="35"/>
        <item x="36"/>
        <item x="37"/>
        <item x="38"/>
        <item x="39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1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>
      <x v="6"/>
    </i>
    <i r="1">
      <x/>
    </i>
    <i>
      <x v="7"/>
    </i>
    <i r="1">
      <x v="39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22" totalsRowShown="0" headerRowDxfId="243" dataDxfId="241" headerRowBorderDxfId="242" tableBorderDxfId="240" totalsRowBorderDxfId="239">
  <autoFilter ref="B2:M222"/>
  <tableColumns count="12">
    <tableColumn id="1" name="姓名" dataDxfId="238"/>
    <tableColumn id="2" name="昵称" dataDxfId="237"/>
    <tableColumn id="3" name="类型（充值／消费／其他）" dataDxfId="236"/>
    <tableColumn id="4" name="日期" dataDxfId="235"/>
    <tableColumn id="5" name="显示条目" dataDxfId="234"/>
    <tableColumn id="6" name="产品" dataDxfId="233"/>
    <tableColumn id="7" name="数量" dataDxfId="232"/>
    <tableColumn id="8" name="DC" dataDxfId="231"/>
    <tableColumn id="9" name="充值金额" dataDxfId="230"/>
    <tableColumn id="10" name="汇总金额" dataDxfId="229">
      <calculatedColumnFormula>IF(表1[[#This Row],[姓名]]="",0,IF(D3="充值",J3,VLOOKUP(G3,表2[#All],4,FALSE)*H3*I3*-1))</calculatedColumnFormula>
    </tableColumn>
    <tableColumn id="11" name="签名" dataDxfId="228"/>
    <tableColumn id="12" name="备注" dataDxfId="2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226" headerRowBorderDxfId="225" tableBorderDxfId="224">
  <autoFilter ref="B2:H46"/>
  <sortState ref="B3:H35">
    <sortCondition descending="1" ref="D2:D35"/>
  </sortState>
  <tableColumns count="7">
    <tableColumn id="1" name="描述" dataDxfId="223"/>
    <tableColumn id="2" name="名称" dataDxfId="222"/>
    <tableColumn id="3" name="类别" dataDxfId="221"/>
    <tableColumn id="4" name="售价" dataDxfId="220"/>
    <tableColumn id="5" name="单位" dataDxfId="219"/>
    <tableColumn id="6" name="菜单版本号" dataDxfId="218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showGridLines="0" tabSelected="1" zoomScale="119" workbookViewId="0">
      <selection activeCell="H47" sqref="H47"/>
    </sheetView>
  </sheetViews>
  <sheetFormatPr baseColWidth="10" defaultRowHeight="15" x14ac:dyDescent="0.15"/>
  <cols>
    <col min="1" max="1" width="6.5" customWidth="1"/>
    <col min="2" max="2" width="21.332031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14.5" customWidth="1"/>
    <col min="9" max="9" width="10.1640625" customWidth="1"/>
    <col min="10" max="10" width="9.5" customWidth="1"/>
    <col min="11" max="11" width="6.5" customWidth="1"/>
    <col min="12" max="12" width="7.5" customWidth="1"/>
    <col min="13" max="13" width="5.5" customWidth="1"/>
    <col min="14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115</v>
      </c>
    </row>
    <row r="6" spans="2:18" ht="24" customHeight="1" x14ac:dyDescent="0.35">
      <c r="B6" s="28" t="s">
        <v>225</v>
      </c>
    </row>
    <row r="7" spans="2:18" ht="11" customHeight="1" x14ac:dyDescent="0.35">
      <c r="B7" s="28"/>
    </row>
    <row r="8" spans="2:18" ht="25" customHeight="1" x14ac:dyDescent="0.35">
      <c r="B8" s="66" t="s">
        <v>71</v>
      </c>
      <c r="C8" s="66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256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 x14ac:dyDescent="0.15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90</v>
      </c>
    </row>
    <row r="12" spans="2:18" ht="24" x14ac:dyDescent="0.2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4" x14ac:dyDescent="0.25">
      <c r="B13" s="34">
        <v>42473</v>
      </c>
      <c r="C13" s="11">
        <v>1475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16</v>
      </c>
    </row>
    <row r="14" spans="2:18" ht="24" x14ac:dyDescent="0.25">
      <c r="B14" s="34">
        <v>42477</v>
      </c>
      <c r="C14" s="11">
        <v>-70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13</v>
      </c>
    </row>
    <row r="15" spans="2:18" ht="24" x14ac:dyDescent="0.25">
      <c r="B15" s="34">
        <v>42481</v>
      </c>
      <c r="C15" s="11">
        <v>-100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58</v>
      </c>
      <c r="R15" s="32">
        <v>10</v>
      </c>
    </row>
    <row r="16" spans="2:18" ht="24" x14ac:dyDescent="0.25">
      <c r="B16" s="34">
        <v>42482</v>
      </c>
      <c r="C16" s="11">
        <v>-25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61</v>
      </c>
      <c r="R16" s="32">
        <v>10</v>
      </c>
    </row>
    <row r="17" spans="2:18" ht="24" x14ac:dyDescent="0.25">
      <c r="B17" s="69">
        <v>42484</v>
      </c>
      <c r="C17" s="11">
        <v>-165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68</v>
      </c>
      <c r="R17" s="32">
        <v>9</v>
      </c>
    </row>
    <row r="18" spans="2:18" ht="24" x14ac:dyDescent="0.25">
      <c r="B18" s="34">
        <v>42488</v>
      </c>
      <c r="C18" s="11">
        <v>-100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150</v>
      </c>
      <c r="R18" s="32">
        <v>8</v>
      </c>
    </row>
    <row r="19" spans="2:18" ht="24" x14ac:dyDescent="0.25">
      <c r="B19" s="34">
        <v>42491</v>
      </c>
      <c r="C19" s="11">
        <v>-25</v>
      </c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152</v>
      </c>
      <c r="R19" s="32">
        <v>6</v>
      </c>
    </row>
    <row r="20" spans="2:18" ht="24" x14ac:dyDescent="0.25">
      <c r="B20" s="10" t="s">
        <v>53</v>
      </c>
      <c r="C20" s="11">
        <v>990</v>
      </c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60</v>
      </c>
      <c r="R20" s="32">
        <v>6</v>
      </c>
    </row>
    <row r="21" spans="2:18" x14ac:dyDescent="0.15"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76</v>
      </c>
      <c r="R21" s="32">
        <v>5</v>
      </c>
    </row>
    <row r="22" spans="2:18" x14ac:dyDescent="0.15"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125</v>
      </c>
      <c r="R22" s="32">
        <v>5</v>
      </c>
    </row>
    <row r="23" spans="2:18" x14ac:dyDescent="0.15"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 x14ac:dyDescent="0.15"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 x14ac:dyDescent="0.15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142</v>
      </c>
      <c r="R25" s="32">
        <v>3</v>
      </c>
    </row>
    <row r="26" spans="2:18" x14ac:dyDescent="0.15">
      <c r="D26" s="25"/>
      <c r="H26" s="38">
        <v>42480</v>
      </c>
      <c r="I26" s="32"/>
      <c r="J26" s="32">
        <v>-135</v>
      </c>
      <c r="K26" s="32">
        <v>-60</v>
      </c>
      <c r="L26" s="32"/>
      <c r="M26" s="32">
        <v>-195</v>
      </c>
      <c r="Q26" s="31" t="s">
        <v>64</v>
      </c>
      <c r="R26" s="32">
        <v>2</v>
      </c>
    </row>
    <row r="27" spans="2:18" x14ac:dyDescent="0.15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 x14ac:dyDescent="0.15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 x14ac:dyDescent="0.15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 x14ac:dyDescent="0.15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155</v>
      </c>
      <c r="R30" s="32">
        <v>1</v>
      </c>
    </row>
    <row r="31" spans="2:18" x14ac:dyDescent="0.15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163</v>
      </c>
      <c r="R31" s="32">
        <v>1</v>
      </c>
    </row>
    <row r="32" spans="2:18" x14ac:dyDescent="0.15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 x14ac:dyDescent="0.15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136</v>
      </c>
      <c r="R33" s="32">
        <v>1</v>
      </c>
    </row>
    <row r="34" spans="8:18" x14ac:dyDescent="0.15">
      <c r="H34" s="68" t="s">
        <v>90</v>
      </c>
      <c r="I34" s="32"/>
      <c r="J34" s="32"/>
      <c r="K34" s="32"/>
      <c r="L34" s="32">
        <v>0</v>
      </c>
      <c r="M34" s="32">
        <v>0</v>
      </c>
      <c r="Q34" s="31" t="s">
        <v>110</v>
      </c>
      <c r="R34" s="32">
        <v>230</v>
      </c>
    </row>
    <row r="35" spans="8:18" x14ac:dyDescent="0.15">
      <c r="H35" s="38">
        <v>42491</v>
      </c>
      <c r="I35" s="32"/>
      <c r="J35" s="32">
        <v>-350</v>
      </c>
      <c r="K35" s="32"/>
      <c r="L35" s="32"/>
      <c r="M35" s="32">
        <v>-350</v>
      </c>
    </row>
    <row r="36" spans="8:18" ht="24" x14ac:dyDescent="0.25">
      <c r="H36" s="35" t="s">
        <v>267</v>
      </c>
      <c r="I36" s="32"/>
      <c r="J36" s="32">
        <v>-275</v>
      </c>
      <c r="K36" s="32"/>
      <c r="L36" s="32"/>
      <c r="M36" s="32">
        <v>-275</v>
      </c>
    </row>
    <row r="37" spans="8:18" ht="24" x14ac:dyDescent="0.25">
      <c r="H37" s="35" t="s">
        <v>265</v>
      </c>
      <c r="I37" s="32"/>
      <c r="J37" s="32">
        <v>-50</v>
      </c>
      <c r="K37" s="32"/>
      <c r="L37" s="32"/>
      <c r="M37" s="32">
        <v>-50</v>
      </c>
    </row>
    <row r="38" spans="8:18" ht="24" x14ac:dyDescent="0.25">
      <c r="H38" s="35" t="s">
        <v>256</v>
      </c>
      <c r="I38" s="32"/>
      <c r="J38" s="32">
        <v>-25</v>
      </c>
      <c r="K38" s="32"/>
      <c r="L38" s="32"/>
      <c r="M38" s="32">
        <v>-25</v>
      </c>
    </row>
    <row r="39" spans="8:18" ht="24" x14ac:dyDescent="0.25">
      <c r="H39" s="31" t="s">
        <v>110</v>
      </c>
      <c r="I39" s="32">
        <v>18000</v>
      </c>
      <c r="J39" s="32">
        <v>-5630</v>
      </c>
      <c r="K39" s="32">
        <v>-3633</v>
      </c>
      <c r="L39" s="32">
        <v>0</v>
      </c>
      <c r="M39" s="32">
        <v>8737</v>
      </c>
    </row>
    <row r="40" spans="8:18" ht="24" x14ac:dyDescent="0.25"/>
    <row r="41" spans="8:18" ht="24" x14ac:dyDescent="0.25"/>
    <row r="42" spans="8:18" ht="24" x14ac:dyDescent="0.25"/>
    <row r="43" spans="8:18" ht="24" x14ac:dyDescent="0.25"/>
    <row r="44" spans="8:18" ht="24" x14ac:dyDescent="0.25"/>
    <row r="45" spans="8:18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2"/>
  <sheetViews>
    <sheetView topLeftCell="A184" zoomScale="109" workbookViewId="0">
      <selection activeCell="G202" sqref="G202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4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127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" x14ac:dyDescent="0.2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127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22" x14ac:dyDescent="0.3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22" x14ac:dyDescent="0.3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116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117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117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125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116</v>
      </c>
      <c r="C58" s="4" t="s">
        <v>126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116</v>
      </c>
      <c r="C59" s="4" t="s">
        <v>126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128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129</v>
      </c>
      <c r="C61" s="4" t="s">
        <v>130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129</v>
      </c>
      <c r="C62" s="4" t="s">
        <v>130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132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125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128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128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137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125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138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138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142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143</v>
      </c>
      <c r="C74" s="4" t="s">
        <v>144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145</v>
      </c>
      <c r="C75" s="21" t="s">
        <v>146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147</v>
      </c>
      <c r="C76" s="21" t="s">
        <v>148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149</v>
      </c>
      <c r="C77" s="4" t="s">
        <v>144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149</v>
      </c>
      <c r="C78" s="4" t="s">
        <v>144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150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145</v>
      </c>
      <c r="C79" s="21" t="s">
        <v>146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116</v>
      </c>
      <c r="C80" s="4" t="s">
        <v>151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152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155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156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156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142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157</v>
      </c>
      <c r="C87" s="4" t="s">
        <v>158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157</v>
      </c>
      <c r="C88" s="4" t="s">
        <v>158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159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161</v>
      </c>
      <c r="C91" s="4" t="s">
        <v>160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159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159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164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164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125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164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150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164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142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22" x14ac:dyDescent="0.3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22" x14ac:dyDescent="0.35">
      <c r="B101" s="15" t="s">
        <v>36</v>
      </c>
      <c r="C101" s="4" t="s">
        <v>165</v>
      </c>
      <c r="D101" s="6" t="s">
        <v>166</v>
      </c>
      <c r="E101" s="12">
        <v>42476</v>
      </c>
      <c r="F101" s="12" t="str">
        <f t="shared" si="2"/>
        <v>德国手工花果茶(杯)x1</v>
      </c>
      <c r="G101" s="5" t="s">
        <v>150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152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199</v>
      </c>
      <c r="C103" s="4" t="s">
        <v>200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199</v>
      </c>
      <c r="C104" s="4" t="s">
        <v>200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150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22" x14ac:dyDescent="0.35">
      <c r="B105" s="15" t="s">
        <v>199</v>
      </c>
      <c r="C105" s="4" t="s">
        <v>200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22" x14ac:dyDescent="0.35">
      <c r="B106" s="15" t="s">
        <v>201</v>
      </c>
      <c r="C106" s="4" t="s">
        <v>202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204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22" x14ac:dyDescent="0.35">
      <c r="B107" s="15" t="s">
        <v>116</v>
      </c>
      <c r="C107" s="4" t="s">
        <v>205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22" x14ac:dyDescent="0.35">
      <c r="B108" s="15" t="s">
        <v>77</v>
      </c>
      <c r="C108" s="4" t="s">
        <v>206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211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22" x14ac:dyDescent="0.35">
      <c r="B109" s="15" t="s">
        <v>77</v>
      </c>
      <c r="C109" s="4" t="s">
        <v>206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22" x14ac:dyDescent="0.35">
      <c r="B110" s="15" t="s">
        <v>88</v>
      </c>
      <c r="C110" s="4" t="s">
        <v>207</v>
      </c>
      <c r="D110" s="6" t="s">
        <v>213</v>
      </c>
      <c r="E110" s="12">
        <v>42477</v>
      </c>
      <c r="F110" s="12" t="str">
        <f t="shared" si="3"/>
        <v>德国手工花果茶(壶（4杯）)x1</v>
      </c>
      <c r="G110" s="5" t="s">
        <v>172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22" x14ac:dyDescent="0.35">
      <c r="B111" s="15" t="s">
        <v>88</v>
      </c>
      <c r="C111" s="4" t="s">
        <v>208</v>
      </c>
      <c r="D111" s="6" t="s">
        <v>213</v>
      </c>
      <c r="E111" s="12">
        <v>42477</v>
      </c>
      <c r="F111" s="12" t="str">
        <f t="shared" si="3"/>
        <v>斯里兰卡上等红茶(杯)x1</v>
      </c>
      <c r="G111" s="5" t="s">
        <v>125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22" x14ac:dyDescent="0.35">
      <c r="B112" s="15" t="s">
        <v>88</v>
      </c>
      <c r="C112" s="4" t="s">
        <v>208</v>
      </c>
      <c r="D112" s="6" t="s">
        <v>213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22" x14ac:dyDescent="0.35">
      <c r="B113" s="15" t="s">
        <v>222</v>
      </c>
      <c r="C113" s="4" t="s">
        <v>223</v>
      </c>
      <c r="D113" s="6" t="s">
        <v>212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22" x14ac:dyDescent="0.35">
      <c r="B114" s="15" t="s">
        <v>222</v>
      </c>
      <c r="C114" s="4" t="s">
        <v>223</v>
      </c>
      <c r="D114" s="6" t="s">
        <v>212</v>
      </c>
      <c r="E114" s="12">
        <v>42477</v>
      </c>
      <c r="F114" s="12" t="str">
        <f t="shared" si="4"/>
        <v>峨眉山明前绿茶(杯)x1</v>
      </c>
      <c r="G114" s="5" t="s">
        <v>152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222</v>
      </c>
      <c r="C115" s="4" t="s">
        <v>223</v>
      </c>
      <c r="D115" s="6" t="s">
        <v>212</v>
      </c>
      <c r="E115" s="12">
        <v>42477</v>
      </c>
      <c r="F115" s="12" t="str">
        <f t="shared" si="4"/>
        <v>英式奶茶(杯)x1</v>
      </c>
      <c r="G115" s="5" t="s">
        <v>215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22" x14ac:dyDescent="0.35">
      <c r="B116" s="15" t="s">
        <v>222</v>
      </c>
      <c r="C116" s="4" t="s">
        <v>223</v>
      </c>
      <c r="D116" s="6" t="s">
        <v>212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22" x14ac:dyDescent="0.35">
      <c r="B117" s="15" t="s">
        <v>222</v>
      </c>
      <c r="C117" s="4" t="s">
        <v>223</v>
      </c>
      <c r="D117" s="6" t="s">
        <v>212</v>
      </c>
      <c r="E117" s="12">
        <v>42477</v>
      </c>
      <c r="F117" s="12" t="str">
        <f t="shared" si="4"/>
        <v>美国蔓越梅子干(碟)x1</v>
      </c>
      <c r="G117" s="5" t="s">
        <v>219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22" x14ac:dyDescent="0.35">
      <c r="B118" s="15" t="s">
        <v>222</v>
      </c>
      <c r="C118" s="4" t="s">
        <v>223</v>
      </c>
      <c r="D118" s="6" t="s">
        <v>212</v>
      </c>
      <c r="E118" s="12">
        <v>42477</v>
      </c>
      <c r="F118" s="12" t="str">
        <f t="shared" si="4"/>
        <v>进口无花果干(袋)x1</v>
      </c>
      <c r="G118" s="5" t="s">
        <v>221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22" x14ac:dyDescent="0.35">
      <c r="B119" s="20" t="s">
        <v>79</v>
      </c>
      <c r="C119" s="21" t="s">
        <v>80</v>
      </c>
      <c r="D119" s="6" t="s">
        <v>212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22" x14ac:dyDescent="0.35">
      <c r="B120" s="20" t="s">
        <v>79</v>
      </c>
      <c r="C120" s="21" t="s">
        <v>80</v>
      </c>
      <c r="D120" s="6" t="s">
        <v>212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87</v>
      </c>
      <c r="C121" s="4" t="s">
        <v>84</v>
      </c>
      <c r="D121" s="6" t="s">
        <v>212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212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22" x14ac:dyDescent="0.35">
      <c r="B123" s="15" t="s">
        <v>81</v>
      </c>
      <c r="C123" s="4" t="s">
        <v>82</v>
      </c>
      <c r="D123" s="6" t="s">
        <v>212</v>
      </c>
      <c r="E123" s="12">
        <v>42479</v>
      </c>
      <c r="F123" s="12" t="str">
        <f t="shared" si="4"/>
        <v>高山古树普洱茶(杯)x1</v>
      </c>
      <c r="G123" s="5" t="s">
        <v>173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22" x14ac:dyDescent="0.35">
      <c r="B124" s="15" t="s">
        <v>224</v>
      </c>
      <c r="C124" s="4" t="s">
        <v>82</v>
      </c>
      <c r="D124" s="6" t="s">
        <v>212</v>
      </c>
      <c r="E124" s="12">
        <v>42479</v>
      </c>
      <c r="F124" s="12" t="str">
        <f t="shared" si="4"/>
        <v>米果(袋)x1</v>
      </c>
      <c r="G124" s="5" t="s">
        <v>163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22" x14ac:dyDescent="0.35">
      <c r="B125" s="15" t="s">
        <v>127</v>
      </c>
      <c r="C125" s="4" t="s">
        <v>160</v>
      </c>
      <c r="D125" s="6" t="s">
        <v>212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22" x14ac:dyDescent="0.35">
      <c r="B126" s="15" t="s">
        <v>127</v>
      </c>
      <c r="C126" s="4" t="s">
        <v>160</v>
      </c>
      <c r="D126" s="6" t="s">
        <v>212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22" x14ac:dyDescent="0.35">
      <c r="B127" s="15" t="s">
        <v>127</v>
      </c>
      <c r="C127" s="4" t="s">
        <v>160</v>
      </c>
      <c r="D127" s="6" t="s">
        <v>212</v>
      </c>
      <c r="E127" s="12">
        <v>42480</v>
      </c>
      <c r="F127" s="12" t="str">
        <f t="shared" si="4"/>
        <v>牛奶热巧克力（儿童优惠装）(杯)x1</v>
      </c>
      <c r="G127" s="5" t="s">
        <v>239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22" x14ac:dyDescent="0.35">
      <c r="B128" s="15" t="s">
        <v>87</v>
      </c>
      <c r="C128" s="4" t="s">
        <v>84</v>
      </c>
      <c r="D128" s="6" t="s">
        <v>212</v>
      </c>
      <c r="E128" s="12">
        <v>42480</v>
      </c>
      <c r="F128" s="12" t="str">
        <f t="shared" si="4"/>
        <v>牛奶热巧克力（儿童优惠装）(杯)x2</v>
      </c>
      <c r="G128" s="5" t="s">
        <v>239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22" x14ac:dyDescent="0.35">
      <c r="B129" s="15" t="s">
        <v>79</v>
      </c>
      <c r="C129" s="4" t="s">
        <v>80</v>
      </c>
      <c r="D129" s="6" t="s">
        <v>212</v>
      </c>
      <c r="E129" s="12">
        <v>42480</v>
      </c>
      <c r="F129" s="12" t="str">
        <f t="shared" si="4"/>
        <v>高山古树普洱茶(杯)x1</v>
      </c>
      <c r="G129" s="5" t="s">
        <v>173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22" x14ac:dyDescent="0.35">
      <c r="B130" s="15" t="s">
        <v>227</v>
      </c>
      <c r="C130" s="4" t="s">
        <v>34</v>
      </c>
      <c r="D130" s="6" t="s">
        <v>212</v>
      </c>
      <c r="E130" s="12">
        <v>42480</v>
      </c>
      <c r="F130" s="12" t="str">
        <f t="shared" si="4"/>
        <v>牛奶热巧克力（儿童优惠装）(杯)x1</v>
      </c>
      <c r="G130" s="5" t="s">
        <v>239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22" x14ac:dyDescent="0.35">
      <c r="B131" s="15" t="s">
        <v>88</v>
      </c>
      <c r="C131" s="4" t="s">
        <v>229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150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22" x14ac:dyDescent="0.35">
      <c r="B132" s="15" t="s">
        <v>81</v>
      </c>
      <c r="C132" s="4"/>
      <c r="D132" s="6" t="s">
        <v>212</v>
      </c>
      <c r="E132" s="12">
        <v>42481</v>
      </c>
      <c r="F132" s="12" t="str">
        <f t="shared" si="4"/>
        <v>高山古树普洱茶(壶（4杯）)x1</v>
      </c>
      <c r="G132" s="5" t="s">
        <v>179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22" x14ac:dyDescent="0.35">
      <c r="B133" s="15" t="s">
        <v>81</v>
      </c>
      <c r="C133" s="4"/>
      <c r="D133" s="6" t="s">
        <v>212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22" x14ac:dyDescent="0.35">
      <c r="B134" s="15" t="s">
        <v>161</v>
      </c>
      <c r="C134" s="4"/>
      <c r="D134" s="6" t="s">
        <v>212</v>
      </c>
      <c r="E134" s="12">
        <v>42481</v>
      </c>
      <c r="F134" s="12" t="str">
        <f t="shared" si="4"/>
        <v>儿童绘本演读专场(会员）(1大1小)x1</v>
      </c>
      <c r="G134" s="5" t="s">
        <v>237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22" x14ac:dyDescent="0.35">
      <c r="B135" s="15" t="s">
        <v>65</v>
      </c>
      <c r="C135" s="4"/>
      <c r="D135" s="6" t="s">
        <v>212</v>
      </c>
      <c r="E135" s="12">
        <v>42481</v>
      </c>
      <c r="F135" s="12" t="str">
        <f t="shared" si="4"/>
        <v>儿童绘本演读专场(会员）(1大1小)x1</v>
      </c>
      <c r="G135" s="5" t="s">
        <v>237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22" x14ac:dyDescent="0.35">
      <c r="B136" s="15" t="s">
        <v>81</v>
      </c>
      <c r="C136" s="4"/>
      <c r="D136" s="6" t="s">
        <v>212</v>
      </c>
      <c r="E136" s="12">
        <v>42481</v>
      </c>
      <c r="F136" s="12" t="str">
        <f t="shared" si="4"/>
        <v>儿童绘本演读专场(会员）(1大1小)x1</v>
      </c>
      <c r="G136" s="5" t="s">
        <v>237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22" x14ac:dyDescent="0.35">
      <c r="B137" s="15" t="s">
        <v>77</v>
      </c>
      <c r="C137" s="4"/>
      <c r="D137" s="6" t="s">
        <v>212</v>
      </c>
      <c r="E137" s="12">
        <v>42481</v>
      </c>
      <c r="F137" s="12" t="str">
        <f t="shared" si="4"/>
        <v>儿童绘本演读专场(会员）(1大1小)x1</v>
      </c>
      <c r="G137" s="5" t="s">
        <v>237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22" x14ac:dyDescent="0.35">
      <c r="B138" s="15" t="s">
        <v>231</v>
      </c>
      <c r="C138" s="4" t="s">
        <v>230</v>
      </c>
      <c r="D138" s="6" t="s">
        <v>212</v>
      </c>
      <c r="E138" s="12">
        <v>42481</v>
      </c>
      <c r="F138" s="12" t="str">
        <f t="shared" si="4"/>
        <v>儿童绘本演读专场(会员）(1大1小)x1</v>
      </c>
      <c r="G138" s="5" t="s">
        <v>237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22" x14ac:dyDescent="0.35">
      <c r="B139" s="15" t="s">
        <v>201</v>
      </c>
      <c r="C139" s="4" t="s">
        <v>232</v>
      </c>
      <c r="D139" s="6" t="s">
        <v>212</v>
      </c>
      <c r="E139" s="12">
        <v>42481</v>
      </c>
      <c r="F139" s="12" t="str">
        <f t="shared" si="4"/>
        <v>儿童绘本演读专场(会员）(1大1小)x1</v>
      </c>
      <c r="G139" s="5" t="s">
        <v>237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22" x14ac:dyDescent="0.35">
      <c r="B140" s="15" t="s">
        <v>161</v>
      </c>
      <c r="C140" s="4" t="s">
        <v>160</v>
      </c>
      <c r="D140" s="6" t="s">
        <v>212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22" x14ac:dyDescent="0.35">
      <c r="B141" s="15" t="s">
        <v>81</v>
      </c>
      <c r="C141" s="4" t="s">
        <v>82</v>
      </c>
      <c r="D141" s="6" t="s">
        <v>212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22" x14ac:dyDescent="0.35">
      <c r="B142" s="15" t="s">
        <v>79</v>
      </c>
      <c r="C142" s="4" t="s">
        <v>80</v>
      </c>
      <c r="D142" s="6" t="s">
        <v>212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22" x14ac:dyDescent="0.35">
      <c r="B143" s="15" t="s">
        <v>79</v>
      </c>
      <c r="C143" s="4" t="s">
        <v>80</v>
      </c>
      <c r="D143" s="6" t="s">
        <v>212</v>
      </c>
      <c r="E143" s="12">
        <v>42482</v>
      </c>
      <c r="F143" s="12" t="str">
        <f t="shared" si="4"/>
        <v>高山古树普洱茶(杯)x1</v>
      </c>
      <c r="G143" s="5" t="s">
        <v>173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22" x14ac:dyDescent="0.35">
      <c r="B144" s="15" t="s">
        <v>201</v>
      </c>
      <c r="C144" s="4" t="s">
        <v>232</v>
      </c>
      <c r="D144" s="6" t="s">
        <v>212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22" x14ac:dyDescent="0.35">
      <c r="B145" s="15" t="s">
        <v>201</v>
      </c>
      <c r="C145" s="4" t="s">
        <v>232</v>
      </c>
      <c r="D145" s="6" t="s">
        <v>212</v>
      </c>
      <c r="E145" s="12">
        <v>42484</v>
      </c>
      <c r="F145" s="12" t="str">
        <f t="shared" si="4"/>
        <v>斯里兰卡上等红茶(壶（4杯）)x1</v>
      </c>
      <c r="G145" s="5" t="s">
        <v>177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22" x14ac:dyDescent="0.35">
      <c r="B146" s="15" t="s">
        <v>201</v>
      </c>
      <c r="C146" s="4" t="s">
        <v>232</v>
      </c>
      <c r="D146" s="6" t="s">
        <v>212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22" x14ac:dyDescent="0.35">
      <c r="B147" s="15" t="s">
        <v>201</v>
      </c>
      <c r="C147" s="4" t="s">
        <v>232</v>
      </c>
      <c r="D147" s="6" t="s">
        <v>212</v>
      </c>
      <c r="E147" s="12">
        <v>42484</v>
      </c>
      <c r="F147" s="12" t="str">
        <f t="shared" si="4"/>
        <v>英式奶茶(杯)x1</v>
      </c>
      <c r="G147" s="5" t="s">
        <v>215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22" x14ac:dyDescent="0.35">
      <c r="B148" s="15" t="s">
        <v>201</v>
      </c>
      <c r="C148" s="4" t="s">
        <v>232</v>
      </c>
      <c r="D148" s="6" t="s">
        <v>212</v>
      </c>
      <c r="E148" s="12">
        <v>42484</v>
      </c>
      <c r="F148" s="12" t="str">
        <f t="shared" si="4"/>
        <v>高山古树普洱茶(杯)x1</v>
      </c>
      <c r="G148" s="5" t="s">
        <v>173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22" x14ac:dyDescent="0.35">
      <c r="B149" s="15" t="s">
        <v>79</v>
      </c>
      <c r="C149" s="4" t="s">
        <v>80</v>
      </c>
      <c r="D149" s="6" t="s">
        <v>212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22" x14ac:dyDescent="0.35">
      <c r="B150" s="15" t="s">
        <v>79</v>
      </c>
      <c r="C150" s="4" t="s">
        <v>80</v>
      </c>
      <c r="D150" s="6" t="s">
        <v>212</v>
      </c>
      <c r="E150" s="12">
        <v>42484</v>
      </c>
      <c r="F150" s="12" t="str">
        <f t="shared" si="4"/>
        <v>高山古树普洱茶(杯)x1</v>
      </c>
      <c r="G150" s="5" t="s">
        <v>173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22" x14ac:dyDescent="0.35">
      <c r="B151" s="15" t="s">
        <v>88</v>
      </c>
      <c r="C151" s="4" t="s">
        <v>240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22" x14ac:dyDescent="0.35">
      <c r="B152" s="15" t="s">
        <v>88</v>
      </c>
      <c r="C152" s="4" t="s">
        <v>241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173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22" x14ac:dyDescent="0.35">
      <c r="B153" s="15" t="s">
        <v>88</v>
      </c>
      <c r="C153" s="4" t="s">
        <v>241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204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22" x14ac:dyDescent="0.35">
      <c r="B154" s="15" t="s">
        <v>88</v>
      </c>
      <c r="C154" s="4" t="s">
        <v>241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219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22" x14ac:dyDescent="0.35">
      <c r="B155" s="15" t="s">
        <v>77</v>
      </c>
      <c r="C155" s="4" t="s">
        <v>206</v>
      </c>
      <c r="D155" s="6" t="s">
        <v>242</v>
      </c>
      <c r="E155" s="12">
        <v>42484</v>
      </c>
      <c r="F155" s="12" t="str">
        <f t="shared" si="5"/>
        <v>高山古树普洱茶(杯)x1</v>
      </c>
      <c r="G155" s="5" t="s">
        <v>173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22" x14ac:dyDescent="0.35">
      <c r="B156" s="15" t="s">
        <v>77</v>
      </c>
      <c r="C156" s="4" t="s">
        <v>206</v>
      </c>
      <c r="D156" s="6" t="s">
        <v>242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22" x14ac:dyDescent="0.35">
      <c r="B157" s="15" t="s">
        <v>77</v>
      </c>
      <c r="C157" s="4" t="s">
        <v>206</v>
      </c>
      <c r="D157" s="6" t="s">
        <v>242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22" x14ac:dyDescent="0.35">
      <c r="B158" s="15" t="s">
        <v>88</v>
      </c>
      <c r="C158" s="4" t="s">
        <v>243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22" x14ac:dyDescent="0.35">
      <c r="B159" s="15" t="s">
        <v>116</v>
      </c>
      <c r="C159" s="4" t="s">
        <v>244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22" x14ac:dyDescent="0.3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22" x14ac:dyDescent="0.3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22" x14ac:dyDescent="0.3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173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22" x14ac:dyDescent="0.35">
      <c r="B163" s="15" t="s">
        <v>116</v>
      </c>
      <c r="C163" s="4" t="s">
        <v>244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171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22" x14ac:dyDescent="0.35">
      <c r="B164" s="15" t="s">
        <v>88</v>
      </c>
      <c r="C164" s="4" t="s">
        <v>245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150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22" x14ac:dyDescent="0.35">
      <c r="B165" s="15" t="s">
        <v>88</v>
      </c>
      <c r="C165" s="4" t="s">
        <v>245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22" x14ac:dyDescent="0.35">
      <c r="B166" s="15" t="s">
        <v>65</v>
      </c>
      <c r="C166" s="4" t="s">
        <v>128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152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22" x14ac:dyDescent="0.35">
      <c r="B167" s="15" t="s">
        <v>65</v>
      </c>
      <c r="C167" s="4" t="s">
        <v>128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247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22" x14ac:dyDescent="0.3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247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22" x14ac:dyDescent="0.3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247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22" x14ac:dyDescent="0.35">
      <c r="B170" s="15" t="s">
        <v>88</v>
      </c>
      <c r="C170" s="4" t="s">
        <v>248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22" x14ac:dyDescent="0.35">
      <c r="B171" s="15" t="s">
        <v>88</v>
      </c>
      <c r="C171" s="4" t="s">
        <v>249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237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22" x14ac:dyDescent="0.3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254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22" x14ac:dyDescent="0.35">
      <c r="B173" s="15" t="s">
        <v>88</v>
      </c>
      <c r="C173" s="4" t="s">
        <v>255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22" x14ac:dyDescent="0.35">
      <c r="B174" s="15" t="s">
        <v>88</v>
      </c>
      <c r="C174" s="4" t="s">
        <v>255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22" x14ac:dyDescent="0.3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173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22" x14ac:dyDescent="0.3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150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22" x14ac:dyDescent="0.3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237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22" x14ac:dyDescent="0.3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237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22" x14ac:dyDescent="0.35">
      <c r="B179" s="20" t="s">
        <v>201</v>
      </c>
      <c r="C179" s="4" t="s">
        <v>257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237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22" x14ac:dyDescent="0.35">
      <c r="B180" s="20" t="s">
        <v>65</v>
      </c>
      <c r="C180" s="4" t="s">
        <v>258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237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22" x14ac:dyDescent="0.3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237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22" x14ac:dyDescent="0.3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237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22" x14ac:dyDescent="0.35">
      <c r="B183" s="20" t="s">
        <v>161</v>
      </c>
      <c r="C183" s="4" t="s">
        <v>160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237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22" x14ac:dyDescent="0.35">
      <c r="B184" s="15" t="s">
        <v>88</v>
      </c>
      <c r="C184" s="4" t="s">
        <v>259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22" x14ac:dyDescent="0.35">
      <c r="B185" s="15" t="s">
        <v>88</v>
      </c>
      <c r="C185" s="4" t="s">
        <v>259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221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22" x14ac:dyDescent="0.35">
      <c r="B186" s="15" t="s">
        <v>88</v>
      </c>
      <c r="C186" s="4" t="s">
        <v>259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219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22" x14ac:dyDescent="0.35">
      <c r="B187" s="15" t="s">
        <v>88</v>
      </c>
      <c r="C187" s="4" t="s">
        <v>259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173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22" x14ac:dyDescent="0.3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260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22" x14ac:dyDescent="0.3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22" x14ac:dyDescent="0.3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22" x14ac:dyDescent="0.35">
      <c r="B191" s="15" t="s">
        <v>261</v>
      </c>
      <c r="C191" s="4" t="s">
        <v>128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22" x14ac:dyDescent="0.35">
      <c r="B192" s="15" t="s">
        <v>88</v>
      </c>
      <c r="C192" s="4" t="s">
        <v>262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254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22" x14ac:dyDescent="0.35">
      <c r="B193" s="15" t="s">
        <v>88</v>
      </c>
      <c r="C193" s="4" t="s">
        <v>263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152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22" x14ac:dyDescent="0.35">
      <c r="B194" s="15" t="s">
        <v>88</v>
      </c>
      <c r="C194" s="4" t="s">
        <v>264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22" x14ac:dyDescent="0.35">
      <c r="B195" s="15" t="s">
        <v>72</v>
      </c>
      <c r="C195" s="4" t="s">
        <v>266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22" x14ac:dyDescent="0.35">
      <c r="B196" s="15" t="s">
        <v>40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22" x14ac:dyDescent="0.35">
      <c r="B197" s="15" t="s">
        <v>40</v>
      </c>
      <c r="C197" s="4" t="s">
        <v>40</v>
      </c>
      <c r="D197" s="6" t="s">
        <v>92</v>
      </c>
      <c r="E197" s="12">
        <v>42491</v>
      </c>
      <c r="F197" s="12" t="str">
        <f t="shared" ref="F197:F200" si="15">CONCATENATE(G197,"x",H197)</f>
        <v>手冲单品咖啡(杯)x2</v>
      </c>
      <c r="G197" s="5" t="s">
        <v>269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22" x14ac:dyDescent="0.35">
      <c r="B198" s="15" t="s">
        <v>40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22" x14ac:dyDescent="0.35">
      <c r="B199" s="15" t="s">
        <v>40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22" x14ac:dyDescent="0.35">
      <c r="B200" s="20" t="s">
        <v>201</v>
      </c>
      <c r="C200" s="4" t="s">
        <v>257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22" x14ac:dyDescent="0.35">
      <c r="B201" s="15"/>
      <c r="C201" s="4"/>
      <c r="D201" s="6"/>
      <c r="E201" s="12"/>
      <c r="F201" s="12"/>
      <c r="G201" s="5"/>
      <c r="H201" s="6"/>
      <c r="I201" s="6"/>
      <c r="J201" s="6"/>
      <c r="K201" s="5">
        <f>IF(表1[[#This Row],[姓名]]="",0,IF(D201="充值",J201,VLOOKUP(G201,表2[#All],4,FALSE)*H201*I201*-1))</f>
        <v>0</v>
      </c>
      <c r="L201" s="6"/>
      <c r="M201" s="16"/>
    </row>
    <row r="202" spans="2:13" ht="22" x14ac:dyDescent="0.35">
      <c r="B202" s="15"/>
      <c r="C202" s="4"/>
      <c r="D202" s="6"/>
      <c r="E202" s="12"/>
      <c r="F202" s="12"/>
      <c r="G202" s="5"/>
      <c r="H202" s="6"/>
      <c r="I202" s="6"/>
      <c r="J202" s="6"/>
      <c r="K202" s="5">
        <f>IF(表1[[#This Row],[姓名]]="",0,IF(D202="充值",J202,VLOOKUP(G202,表2[#All],4,FALSE)*H202*I202*-1))</f>
        <v>0</v>
      </c>
      <c r="L202" s="6"/>
      <c r="M202" s="16"/>
    </row>
    <row r="203" spans="2:13" ht="22" x14ac:dyDescent="0.35">
      <c r="B203" s="15"/>
      <c r="C203" s="4"/>
      <c r="D203" s="6"/>
      <c r="E203" s="12"/>
      <c r="F203" s="12"/>
      <c r="G203" s="5"/>
      <c r="H203" s="6"/>
      <c r="I203" s="6"/>
      <c r="J203" s="6"/>
      <c r="K203" s="5">
        <f>IF(表1[[#This Row],[姓名]]="",0,IF(D203="充值",J203,VLOOKUP(G203,表2[#All],4,FALSE)*H203*I203*-1))</f>
        <v>0</v>
      </c>
      <c r="L203" s="6"/>
      <c r="M203" s="16"/>
    </row>
    <row r="204" spans="2:13" ht="22" x14ac:dyDescent="0.35">
      <c r="B204" s="15"/>
      <c r="C204" s="4"/>
      <c r="D204" s="6"/>
      <c r="E204" s="12"/>
      <c r="F204" s="12"/>
      <c r="G204" s="5"/>
      <c r="H204" s="6"/>
      <c r="I204" s="6"/>
      <c r="J204" s="6"/>
      <c r="K204" s="5">
        <f>IF(表1[[#This Row],[姓名]]="",0,IF(D204="充值",J204,VLOOKUP(G204,表2[#All],4,FALSE)*H204*I204*-1))</f>
        <v>0</v>
      </c>
      <c r="L204" s="6"/>
      <c r="M204" s="16"/>
    </row>
    <row r="205" spans="2:13" ht="22" x14ac:dyDescent="0.35">
      <c r="B205" s="15"/>
      <c r="C205" s="4"/>
      <c r="D205" s="6"/>
      <c r="E205" s="12"/>
      <c r="F205" s="12"/>
      <c r="G205" s="5"/>
      <c r="H205" s="6"/>
      <c r="I205" s="6"/>
      <c r="J205" s="6"/>
      <c r="K205" s="5">
        <f>IF(表1[[#This Row],[姓名]]="",0,IF(D205="充值",J205,VLOOKUP(G205,表2[#All],4,FALSE)*H205*I205*-1))</f>
        <v>0</v>
      </c>
      <c r="L205" s="6"/>
      <c r="M205" s="16"/>
    </row>
    <row r="206" spans="2:13" ht="22" x14ac:dyDescent="0.35">
      <c r="B206" s="15"/>
      <c r="C206" s="4"/>
      <c r="D206" s="6"/>
      <c r="E206" s="12"/>
      <c r="F206" s="12"/>
      <c r="G206" s="5"/>
      <c r="H206" s="6"/>
      <c r="I206" s="6"/>
      <c r="J206" s="6"/>
      <c r="K206" s="5">
        <f>IF(表1[[#This Row],[姓名]]="",0,IF(D206="充值",J206,VLOOKUP(G206,表2[#All],4,FALSE)*H206*I206*-1))</f>
        <v>0</v>
      </c>
      <c r="L206" s="6"/>
      <c r="M206" s="16"/>
    </row>
    <row r="207" spans="2:13" ht="22" x14ac:dyDescent="0.35">
      <c r="B207" s="15"/>
      <c r="C207" s="4"/>
      <c r="D207" s="6"/>
      <c r="E207" s="12"/>
      <c r="F207" s="12"/>
      <c r="G207" s="5"/>
      <c r="H207" s="6"/>
      <c r="I207" s="6"/>
      <c r="J207" s="6"/>
      <c r="K207" s="5">
        <f>IF(表1[[#This Row],[姓名]]="",0,IF(D207="充值",J207,VLOOKUP(G207,表2[#All],4,FALSE)*H207*I207*-1))</f>
        <v>0</v>
      </c>
      <c r="L207" s="6"/>
      <c r="M207" s="16"/>
    </row>
    <row r="208" spans="2:13" ht="22" x14ac:dyDescent="0.35">
      <c r="B208" s="15"/>
      <c r="C208" s="4"/>
      <c r="D208" s="6"/>
      <c r="E208" s="12"/>
      <c r="F208" s="12"/>
      <c r="G208" s="5"/>
      <c r="H208" s="6"/>
      <c r="I208" s="6"/>
      <c r="J208" s="6"/>
      <c r="K208" s="5">
        <f>IF(表1[[#This Row],[姓名]]="",0,IF(D208="充值",J208,VLOOKUP(G208,表2[#All],4,FALSE)*H208*I208*-1))</f>
        <v>0</v>
      </c>
      <c r="L208" s="6"/>
      <c r="M208" s="16"/>
    </row>
    <row r="209" spans="2:13" ht="22" x14ac:dyDescent="0.35">
      <c r="B209" s="15"/>
      <c r="C209" s="4"/>
      <c r="D209" s="6"/>
      <c r="E209" s="12"/>
      <c r="F209" s="12"/>
      <c r="G209" s="5"/>
      <c r="H209" s="6"/>
      <c r="I209" s="6"/>
      <c r="J209" s="6"/>
      <c r="K209" s="5">
        <f>IF(表1[[#This Row],[姓名]]="",0,IF(D209="充值",J209,VLOOKUP(G209,表2[#All],4,FALSE)*H209*I209*-1))</f>
        <v>0</v>
      </c>
      <c r="L209" s="6"/>
      <c r="M209" s="16"/>
    </row>
    <row r="210" spans="2:13" ht="22" x14ac:dyDescent="0.35">
      <c r="B210" s="15"/>
      <c r="C210" s="4"/>
      <c r="D210" s="6"/>
      <c r="E210" s="12"/>
      <c r="F210" s="12"/>
      <c r="G210" s="5"/>
      <c r="H210" s="6"/>
      <c r="I210" s="6"/>
      <c r="J210" s="6"/>
      <c r="K210" s="5">
        <f>IF(表1[[#This Row],[姓名]]="",0,IF(D210="充值",J210,VLOOKUP(G210,表2[#All],4,FALSE)*H210*I210*-1))</f>
        <v>0</v>
      </c>
      <c r="L210" s="6"/>
      <c r="M210" s="16"/>
    </row>
    <row r="211" spans="2:13" ht="22" x14ac:dyDescent="0.35">
      <c r="B211" s="15"/>
      <c r="C211" s="4"/>
      <c r="D211" s="6"/>
      <c r="E211" s="12"/>
      <c r="F211" s="12"/>
      <c r="G211" s="5"/>
      <c r="H211" s="6"/>
      <c r="I211" s="6"/>
      <c r="J211" s="6"/>
      <c r="K211" s="5">
        <f>IF(表1[[#This Row],[姓名]]="",0,IF(D211="充值",J211,VLOOKUP(G211,表2[#All],4,FALSE)*H211*I211*-1))</f>
        <v>0</v>
      </c>
      <c r="L211" s="6"/>
      <c r="M211" s="16"/>
    </row>
    <row r="212" spans="2:13" ht="22" x14ac:dyDescent="0.35">
      <c r="B212" s="15"/>
      <c r="C212" s="4"/>
      <c r="D212" s="6"/>
      <c r="E212" s="12"/>
      <c r="F212" s="12"/>
      <c r="G212" s="5"/>
      <c r="H212" s="6"/>
      <c r="I212" s="6"/>
      <c r="J212" s="6"/>
      <c r="K212" s="5">
        <f>IF(表1[[#This Row],[姓名]]="",0,IF(D212="充值",J212,VLOOKUP(G212,表2[#All],4,FALSE)*H212*I212*-1))</f>
        <v>0</v>
      </c>
      <c r="L212" s="6"/>
      <c r="M212" s="16"/>
    </row>
    <row r="213" spans="2:13" ht="22" x14ac:dyDescent="0.35">
      <c r="B213" s="15"/>
      <c r="C213" s="4"/>
      <c r="D213" s="6"/>
      <c r="E213" s="12"/>
      <c r="F213" s="12"/>
      <c r="G213" s="5"/>
      <c r="H213" s="6"/>
      <c r="I213" s="6"/>
      <c r="J213" s="6"/>
      <c r="K213" s="5">
        <f>IF(表1[[#This Row],[姓名]]="",0,IF(D213="充值",J213,VLOOKUP(G213,表2[#All],4,FALSE)*H213*I213*-1))</f>
        <v>0</v>
      </c>
      <c r="L213" s="6"/>
      <c r="M213" s="16"/>
    </row>
    <row r="214" spans="2:13" ht="22" x14ac:dyDescent="0.35">
      <c r="B214" s="15"/>
      <c r="C214" s="4"/>
      <c r="D214" s="6"/>
      <c r="E214" s="12"/>
      <c r="F214" s="12"/>
      <c r="G214" s="5"/>
      <c r="H214" s="6"/>
      <c r="I214" s="6"/>
      <c r="J214" s="6"/>
      <c r="K214" s="5">
        <f>IF(表1[[#This Row],[姓名]]="",0,IF(D214="充值",J214,VLOOKUP(G214,表2[#All],4,FALSE)*H214*I214*-1))</f>
        <v>0</v>
      </c>
      <c r="L214" s="6"/>
      <c r="M214" s="16"/>
    </row>
    <row r="215" spans="2:13" ht="22" x14ac:dyDescent="0.35">
      <c r="B215" s="15"/>
      <c r="C215" s="4"/>
      <c r="D215" s="6"/>
      <c r="E215" s="12"/>
      <c r="F215" s="12"/>
      <c r="G215" s="5"/>
      <c r="H215" s="6"/>
      <c r="I215" s="6"/>
      <c r="J215" s="6"/>
      <c r="K215" s="5">
        <f>IF(表1[[#This Row],[姓名]]="",0,IF(D215="充值",J215,VLOOKUP(G215,表2[#All],4,FALSE)*H215*I215*-1))</f>
        <v>0</v>
      </c>
      <c r="L215" s="6"/>
      <c r="M215" s="16"/>
    </row>
    <row r="216" spans="2:13" ht="22" x14ac:dyDescent="0.35">
      <c r="B216" s="15"/>
      <c r="C216" s="4"/>
      <c r="D216" s="6"/>
      <c r="E216" s="12"/>
      <c r="F216" s="12"/>
      <c r="G216" s="5"/>
      <c r="H216" s="6"/>
      <c r="I216" s="6"/>
      <c r="J216" s="6"/>
      <c r="K216" s="5">
        <f>IF(表1[[#This Row],[姓名]]="",0,IF(D216="充值",J216,VLOOKUP(G216,表2[#All],4,FALSE)*H216*I216*-1))</f>
        <v>0</v>
      </c>
      <c r="L216" s="6"/>
      <c r="M216" s="16"/>
    </row>
    <row r="217" spans="2:13" ht="22" x14ac:dyDescent="0.35">
      <c r="B217" s="15"/>
      <c r="C217" s="4"/>
      <c r="D217" s="6"/>
      <c r="E217" s="12"/>
      <c r="F217" s="12"/>
      <c r="G217" s="5"/>
      <c r="H217" s="6"/>
      <c r="I217" s="6"/>
      <c r="J217" s="6"/>
      <c r="K217" s="5">
        <f>IF(表1[[#This Row],[姓名]]="",0,IF(D217="充值",J217,VLOOKUP(G217,表2[#All],4,FALSE)*H217*I217*-1))</f>
        <v>0</v>
      </c>
      <c r="L217" s="6"/>
      <c r="M217" s="16"/>
    </row>
    <row r="218" spans="2:13" ht="22" x14ac:dyDescent="0.35">
      <c r="B218" s="15"/>
      <c r="C218" s="4"/>
      <c r="D218" s="6"/>
      <c r="E218" s="12"/>
      <c r="F218" s="12"/>
      <c r="G218" s="5"/>
      <c r="H218" s="6"/>
      <c r="I218" s="6"/>
      <c r="J218" s="6"/>
      <c r="K218" s="5">
        <f>IF(表1[[#This Row],[姓名]]="",0,IF(D218="充值",J218,VLOOKUP(G218,表2[#All],4,FALSE)*H218*I218*-1))</f>
        <v>0</v>
      </c>
      <c r="L218" s="6"/>
      <c r="M218" s="16"/>
    </row>
    <row r="219" spans="2:13" ht="22" x14ac:dyDescent="0.35">
      <c r="B219" s="15"/>
      <c r="C219" s="4"/>
      <c r="D219" s="6"/>
      <c r="E219" s="12"/>
      <c r="F219" s="12"/>
      <c r="G219" s="5"/>
      <c r="H219" s="6"/>
      <c r="I219" s="6"/>
      <c r="J219" s="6"/>
      <c r="K219" s="5">
        <f>IF(表1[[#This Row],[姓名]]="",0,IF(D219="充值",J219,VLOOKUP(G219,表2[#All],4,FALSE)*H219*I219*-1))</f>
        <v>0</v>
      </c>
      <c r="L219" s="6"/>
      <c r="M219" s="16"/>
    </row>
    <row r="220" spans="2:13" ht="22" x14ac:dyDescent="0.35">
      <c r="B220" s="15"/>
      <c r="C220" s="4"/>
      <c r="D220" s="6"/>
      <c r="E220" s="12"/>
      <c r="F220" s="12"/>
      <c r="G220" s="5"/>
      <c r="H220" s="6"/>
      <c r="I220" s="6"/>
      <c r="J220" s="6"/>
      <c r="K220" s="5">
        <f>IF(表1[[#This Row],[姓名]]="",0,IF(D220="充值",J220,VLOOKUP(G220,表2[#All],4,FALSE)*H220*I220*-1))</f>
        <v>0</v>
      </c>
      <c r="L220" s="6"/>
      <c r="M220" s="16"/>
    </row>
    <row r="221" spans="2:13" ht="22" x14ac:dyDescent="0.35">
      <c r="B221" s="15"/>
      <c r="C221" s="4"/>
      <c r="D221" s="6"/>
      <c r="E221" s="12"/>
      <c r="F221" s="12"/>
      <c r="G221" s="5"/>
      <c r="H221" s="6"/>
      <c r="I221" s="6"/>
      <c r="J221" s="6"/>
      <c r="K221" s="5">
        <f>IF(表1[[#This Row],[姓名]]="",0,IF(D221="充值",J221,VLOOKUP(G221,表2[#All],4,FALSE)*H221*I221*-1))</f>
        <v>0</v>
      </c>
      <c r="L221" s="6"/>
      <c r="M221" s="16"/>
    </row>
    <row r="222" spans="2:13" ht="22" x14ac:dyDescent="0.35">
      <c r="B222" s="20"/>
      <c r="C222" s="21"/>
      <c r="D222" s="22"/>
      <c r="E222" s="67"/>
      <c r="F222" s="67"/>
      <c r="G222" s="23"/>
      <c r="H222" s="22"/>
      <c r="I222" s="22"/>
      <c r="J222" s="22"/>
      <c r="K222" s="23">
        <f>IF(表1[[#This Row],[姓名]]="",0,IF(D222="充值",J222,VLOOKUP(G222,表2[#All],4,FALSE)*H222*I222*-1))</f>
        <v>0</v>
      </c>
      <c r="L222" s="22"/>
      <c r="M222" s="24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33" zoomScale="169" workbookViewId="0">
      <selection activeCell="H42" sqref="H42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</cols>
  <sheetData>
    <row r="2" spans="2:10" x14ac:dyDescent="0.15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122</v>
      </c>
    </row>
    <row r="3" spans="2:10" x14ac:dyDescent="0.15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</row>
    <row r="4" spans="2:10" x14ac:dyDescent="0.15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</row>
    <row r="5" spans="2:10" x14ac:dyDescent="0.15">
      <c r="B5" s="1" t="str">
        <f t="shared" si="0"/>
        <v>斯里兰卡上等红茶(杯)</v>
      </c>
      <c r="C5" s="1" t="s">
        <v>118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</row>
    <row r="6" spans="2:10" x14ac:dyDescent="0.15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</row>
    <row r="7" spans="2:10" x14ac:dyDescent="0.15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</row>
    <row r="8" spans="2:10" x14ac:dyDescent="0.15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</row>
    <row r="9" spans="2:10" x14ac:dyDescent="0.15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</row>
    <row r="10" spans="2:10" x14ac:dyDescent="0.15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</row>
    <row r="11" spans="2:10" x14ac:dyDescent="0.15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</row>
    <row r="12" spans="2:10" x14ac:dyDescent="0.15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</row>
    <row r="13" spans="2:10" x14ac:dyDescent="0.15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</row>
    <row r="14" spans="2:10" x14ac:dyDescent="0.15">
      <c r="B14" s="1" t="str">
        <f t="shared" si="0"/>
        <v>高山古树普洱茶(壶（2杯）)</v>
      </c>
      <c r="C14" s="1" t="s">
        <v>120</v>
      </c>
      <c r="D14" s="26" t="s">
        <v>14</v>
      </c>
      <c r="E14" s="26">
        <v>50</v>
      </c>
      <c r="F14" s="26" t="s">
        <v>123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</row>
    <row r="15" spans="2:10" x14ac:dyDescent="0.15">
      <c r="B15" s="1" t="str">
        <f t="shared" si="0"/>
        <v>高山古树普洱茶(壶（4杯）)</v>
      </c>
      <c r="C15" s="44" t="s">
        <v>120</v>
      </c>
      <c r="D15" s="29" t="s">
        <v>14</v>
      </c>
      <c r="E15" s="29">
        <v>80</v>
      </c>
      <c r="F15" s="26" t="s">
        <v>124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</row>
    <row r="16" spans="2:10" x14ac:dyDescent="0.15">
      <c r="B16" s="1" t="str">
        <f t="shared" si="0"/>
        <v>高山古树普洱茶(杯)</v>
      </c>
      <c r="C16" s="44" t="s">
        <v>120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</row>
    <row r="17" spans="2:10" x14ac:dyDescent="0.15">
      <c r="B17" s="1" t="str">
        <f t="shared" si="0"/>
        <v>峨眉山明前绿茶(杯)</v>
      </c>
      <c r="C17" s="44" t="s">
        <v>119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</row>
    <row r="18" spans="2:10" x14ac:dyDescent="0.15">
      <c r="B18" s="1" t="str">
        <f t="shared" si="0"/>
        <v>德国手工花果茶(壶（4杯）)</v>
      </c>
      <c r="C18" s="40" t="s">
        <v>121</v>
      </c>
      <c r="D18" s="29" t="s">
        <v>14</v>
      </c>
      <c r="E18" s="29">
        <v>80</v>
      </c>
      <c r="F18" s="26" t="s">
        <v>124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</row>
    <row r="19" spans="2:10" x14ac:dyDescent="0.15">
      <c r="B19" s="1" t="str">
        <f t="shared" si="0"/>
        <v>德国手工花果茶(壶（2杯）)</v>
      </c>
      <c r="C19" s="40" t="s">
        <v>121</v>
      </c>
      <c r="D19" s="29" t="s">
        <v>14</v>
      </c>
      <c r="E19" s="29">
        <v>50</v>
      </c>
      <c r="F19" s="26" t="s">
        <v>123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</row>
    <row r="20" spans="2:10" x14ac:dyDescent="0.15">
      <c r="B20" s="1" t="str">
        <f t="shared" si="0"/>
        <v>德国手工花果茶(杯)</v>
      </c>
      <c r="C20" s="40" t="s">
        <v>121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</row>
    <row r="21" spans="2:10" x14ac:dyDescent="0.15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</row>
    <row r="22" spans="2:10" x14ac:dyDescent="0.15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</row>
    <row r="23" spans="2:10" x14ac:dyDescent="0.15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</row>
    <row r="24" spans="2:10" x14ac:dyDescent="0.15">
      <c r="B24" s="1" t="str">
        <f t="shared" si="0"/>
        <v>草莓酸奶(杯)</v>
      </c>
      <c r="C24" s="26" t="s">
        <v>139</v>
      </c>
      <c r="D24" s="1" t="s">
        <v>141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</row>
    <row r="25" spans="2:10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</row>
    <row r="26" spans="2:10" x14ac:dyDescent="0.15">
      <c r="B26" s="1" t="str">
        <f t="shared" ref="B26:B35" si="1">CONCATENATE(C26,"(",F26,")")</f>
        <v>米果(袋)</v>
      </c>
      <c r="C26" s="29" t="s">
        <v>162</v>
      </c>
      <c r="D26" s="1" t="s">
        <v>134</v>
      </c>
      <c r="E26" s="29">
        <v>18</v>
      </c>
      <c r="F26" s="26" t="s">
        <v>135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</row>
    <row r="27" spans="2:10" x14ac:dyDescent="0.15">
      <c r="B27" s="1" t="str">
        <f t="shared" si="1"/>
        <v>混合腰果(袋)</v>
      </c>
      <c r="C27" s="29" t="s">
        <v>154</v>
      </c>
      <c r="D27" s="1" t="s">
        <v>134</v>
      </c>
      <c r="E27" s="29">
        <v>35</v>
      </c>
      <c r="F27" s="26" t="s">
        <v>135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</row>
    <row r="28" spans="2:10" x14ac:dyDescent="0.15">
      <c r="B28" s="1" t="str">
        <f t="shared" si="1"/>
        <v>非洲腰果(袋)</v>
      </c>
      <c r="C28" s="29" t="s">
        <v>133</v>
      </c>
      <c r="D28" s="1" t="s">
        <v>134</v>
      </c>
      <c r="E28" s="29">
        <v>30</v>
      </c>
      <c r="F28" s="26" t="s">
        <v>135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</row>
    <row r="29" spans="2:10" x14ac:dyDescent="0.15">
      <c r="B29" s="1" t="str">
        <f t="shared" si="1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</row>
    <row r="30" spans="2:10" x14ac:dyDescent="0.15">
      <c r="B30" s="1" t="str">
        <f t="shared" si="1"/>
        <v>斯里兰卡上等红茶(壶（4杯）)</v>
      </c>
      <c r="C30" s="29" t="s">
        <v>118</v>
      </c>
      <c r="D30" s="1" t="s">
        <v>180</v>
      </c>
      <c r="E30" s="29">
        <v>80</v>
      </c>
      <c r="F30" s="26" t="s">
        <v>124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</row>
    <row r="31" spans="2:10" x14ac:dyDescent="0.15">
      <c r="B31" s="1" t="str">
        <f t="shared" si="1"/>
        <v>斯里兰卡上等红茶(壶（2杯）)</v>
      </c>
      <c r="C31" s="29" t="s">
        <v>118</v>
      </c>
      <c r="D31" s="1" t="s">
        <v>180</v>
      </c>
      <c r="E31" s="29">
        <v>50</v>
      </c>
      <c r="F31" s="26" t="s">
        <v>123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</row>
    <row r="32" spans="2:10" x14ac:dyDescent="0.15">
      <c r="B32" s="1" t="str">
        <f t="shared" si="1"/>
        <v>德国手工花果茶(壶（3杯）)</v>
      </c>
      <c r="C32" s="40" t="s">
        <v>121</v>
      </c>
      <c r="D32" s="29" t="s">
        <v>14</v>
      </c>
      <c r="E32" s="29">
        <v>70</v>
      </c>
      <c r="F32" s="26" t="s">
        <v>203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</row>
    <row r="33" spans="2:8" x14ac:dyDescent="0.15">
      <c r="B33" s="1" t="str">
        <f t="shared" si="1"/>
        <v>榻榻米茶位费(人)</v>
      </c>
      <c r="C33" s="29" t="s">
        <v>209</v>
      </c>
      <c r="D33" s="1" t="s">
        <v>14</v>
      </c>
      <c r="E33" s="29">
        <v>30</v>
      </c>
      <c r="F33" s="26" t="s">
        <v>210</v>
      </c>
      <c r="G33" s="36">
        <v>1</v>
      </c>
      <c r="H33" s="46">
        <v>42477</v>
      </c>
    </row>
    <row r="34" spans="2:8" x14ac:dyDescent="0.15">
      <c r="B34" s="1" t="str">
        <f t="shared" si="1"/>
        <v>英式奶茶(杯)</v>
      </c>
      <c r="C34" s="29" t="s">
        <v>214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</row>
    <row r="35" spans="2:8" x14ac:dyDescent="0.15">
      <c r="B35" s="1" t="str">
        <f t="shared" si="1"/>
        <v>美国蔓越梅子干(碟)</v>
      </c>
      <c r="C35" s="29" t="s">
        <v>218</v>
      </c>
      <c r="D35" s="40" t="s">
        <v>217</v>
      </c>
      <c r="E35" s="29">
        <v>15</v>
      </c>
      <c r="F35" s="41" t="s">
        <v>216</v>
      </c>
      <c r="G35" s="42">
        <v>1</v>
      </c>
      <c r="H35" s="46">
        <v>42477</v>
      </c>
    </row>
    <row r="36" spans="2:8" x14ac:dyDescent="0.15">
      <c r="B36" s="1" t="str">
        <f t="shared" ref="B36:B46" si="2">CONCATENATE(C36,"(",F36,")")</f>
        <v>进口无花果干(袋)</v>
      </c>
      <c r="C36" s="29" t="s">
        <v>220</v>
      </c>
      <c r="D36" s="40" t="s">
        <v>217</v>
      </c>
      <c r="E36" s="29">
        <v>45</v>
      </c>
      <c r="F36" s="41" t="s">
        <v>135</v>
      </c>
      <c r="G36" s="42">
        <v>1</v>
      </c>
      <c r="H36" s="46">
        <v>42477</v>
      </c>
    </row>
    <row r="37" spans="2:8" x14ac:dyDescent="0.15">
      <c r="B37" s="1" t="str">
        <f t="shared" si="2"/>
        <v>牛奶热巧克力（儿童优惠装）(杯)</v>
      </c>
      <c r="C37" s="40" t="s">
        <v>226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</row>
    <row r="38" spans="2:8" x14ac:dyDescent="0.15">
      <c r="B38" s="1" t="str">
        <f t="shared" si="2"/>
        <v>嘀嗒猫开心果(袋)</v>
      </c>
      <c r="C38" s="40" t="s">
        <v>228</v>
      </c>
      <c r="D38" s="40" t="s">
        <v>217</v>
      </c>
      <c r="E38" s="29">
        <v>45</v>
      </c>
      <c r="F38" s="41" t="s">
        <v>135</v>
      </c>
      <c r="G38" s="42">
        <v>1</v>
      </c>
      <c r="H38" s="46">
        <v>42477</v>
      </c>
    </row>
    <row r="39" spans="2:8" x14ac:dyDescent="0.15">
      <c r="B39" s="1" t="str">
        <f t="shared" si="2"/>
        <v>儿童绘本演读专场(会员）(1大1小)</v>
      </c>
      <c r="C39" s="29" t="s">
        <v>235</v>
      </c>
      <c r="D39" s="1" t="s">
        <v>234</v>
      </c>
      <c r="E39" s="29">
        <v>100</v>
      </c>
      <c r="F39" s="26" t="s">
        <v>236</v>
      </c>
      <c r="G39" s="36">
        <v>1</v>
      </c>
      <c r="H39" s="46">
        <v>42481</v>
      </c>
    </row>
    <row r="40" spans="2:8" x14ac:dyDescent="0.15">
      <c r="B40" s="1" t="str">
        <f t="shared" si="2"/>
        <v>新加坡骆驼牌腰果(袋)</v>
      </c>
      <c r="C40" s="29" t="s">
        <v>246</v>
      </c>
      <c r="D40" s="1" t="s">
        <v>134</v>
      </c>
      <c r="E40" s="29">
        <v>18</v>
      </c>
      <c r="F40" s="41" t="s">
        <v>135</v>
      </c>
      <c r="G40" s="36">
        <v>1</v>
      </c>
      <c r="H40" s="46">
        <v>42486</v>
      </c>
    </row>
    <row r="41" spans="2:8" x14ac:dyDescent="0.15">
      <c r="B41" s="1" t="str">
        <f t="shared" si="2"/>
        <v>包场 场地费(次)</v>
      </c>
      <c r="C41" s="29" t="s">
        <v>250</v>
      </c>
      <c r="D41" s="1" t="s">
        <v>252</v>
      </c>
      <c r="E41" s="29">
        <v>100</v>
      </c>
      <c r="F41" s="26" t="s">
        <v>253</v>
      </c>
      <c r="G41" s="36">
        <v>1</v>
      </c>
      <c r="H41" s="46">
        <v>42487</v>
      </c>
    </row>
    <row r="42" spans="2:8" x14ac:dyDescent="0.15">
      <c r="B42" s="1" t="str">
        <f t="shared" si="2"/>
        <v>手冲单品咖啡(杯)</v>
      </c>
      <c r="C42" s="29" t="s">
        <v>268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</row>
    <row r="43" spans="2:8" x14ac:dyDescent="0.15">
      <c r="B43" s="1" t="str">
        <f t="shared" si="2"/>
        <v>()</v>
      </c>
      <c r="C43" s="29"/>
      <c r="D43" s="1"/>
      <c r="E43" s="29"/>
      <c r="F43" s="26"/>
      <c r="G43" s="36"/>
      <c r="H43" s="45"/>
    </row>
    <row r="44" spans="2:8" x14ac:dyDescent="0.15">
      <c r="B44" s="1" t="str">
        <f t="shared" si="2"/>
        <v>()</v>
      </c>
      <c r="C44" s="29"/>
      <c r="D44" s="1"/>
      <c r="E44" s="29"/>
      <c r="F44" s="26"/>
      <c r="G44" s="36"/>
      <c r="H44" s="45"/>
    </row>
    <row r="45" spans="2:8" x14ac:dyDescent="0.15">
      <c r="B45" s="1" t="str">
        <f t="shared" si="2"/>
        <v>()</v>
      </c>
      <c r="C45" s="29"/>
      <c r="D45" s="1"/>
      <c r="E45" s="29"/>
      <c r="F45" s="26"/>
      <c r="G45" s="36"/>
      <c r="H45" s="45"/>
    </row>
    <row r="46" spans="2:8" x14ac:dyDescent="0.15">
      <c r="B46" s="1" t="str">
        <f t="shared" si="2"/>
        <v>()</v>
      </c>
      <c r="C46" s="29"/>
      <c r="D46" s="40"/>
      <c r="E46" s="29"/>
      <c r="F46" s="41"/>
      <c r="G46" s="42"/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E22" sqref="E22"/>
    </sheetView>
  </sheetViews>
  <sheetFormatPr baseColWidth="10" defaultRowHeight="15" x14ac:dyDescent="0.15"/>
  <cols>
    <col min="1" max="1" width="38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3" t="s">
        <v>112</v>
      </c>
      <c r="B3" t="s">
        <v>178</v>
      </c>
    </row>
    <row r="4" spans="1:2" x14ac:dyDescent="0.15">
      <c r="A4" s="31" t="s">
        <v>170</v>
      </c>
      <c r="B4" s="32">
        <v>20</v>
      </c>
    </row>
    <row r="5" spans="1:2" x14ac:dyDescent="0.15">
      <c r="A5" s="35" t="s">
        <v>104</v>
      </c>
      <c r="B5" s="32">
        <v>20</v>
      </c>
    </row>
    <row r="6" spans="1:2" x14ac:dyDescent="0.15">
      <c r="A6" s="31" t="s">
        <v>153</v>
      </c>
      <c r="B6" s="32">
        <v>206</v>
      </c>
    </row>
    <row r="7" spans="1:2" x14ac:dyDescent="0.15">
      <c r="A7" s="35" t="s">
        <v>136</v>
      </c>
      <c r="B7" s="32">
        <v>30</v>
      </c>
    </row>
    <row r="8" spans="1:2" x14ac:dyDescent="0.15">
      <c r="A8" s="35" t="s">
        <v>155</v>
      </c>
      <c r="B8" s="32">
        <v>35</v>
      </c>
    </row>
    <row r="9" spans="1:2" x14ac:dyDescent="0.15">
      <c r="A9" s="35" t="s">
        <v>163</v>
      </c>
      <c r="B9" s="32">
        <v>18</v>
      </c>
    </row>
    <row r="10" spans="1:2" x14ac:dyDescent="0.15">
      <c r="A10" s="35" t="s">
        <v>219</v>
      </c>
      <c r="B10" s="32">
        <v>15</v>
      </c>
    </row>
    <row r="11" spans="1:2" x14ac:dyDescent="0.15">
      <c r="A11" s="35" t="s">
        <v>221</v>
      </c>
      <c r="B11" s="32">
        <v>45</v>
      </c>
    </row>
    <row r="12" spans="1:2" x14ac:dyDescent="0.15">
      <c r="A12" s="35" t="s">
        <v>238</v>
      </c>
      <c r="B12" s="32">
        <v>45</v>
      </c>
    </row>
    <row r="13" spans="1:2" x14ac:dyDescent="0.15">
      <c r="A13" s="35" t="s">
        <v>247</v>
      </c>
      <c r="B13" s="32">
        <v>18</v>
      </c>
    </row>
    <row r="14" spans="1:2" x14ac:dyDescent="0.15">
      <c r="A14" s="31" t="s">
        <v>169</v>
      </c>
      <c r="B14" s="32">
        <v>0</v>
      </c>
    </row>
    <row r="15" spans="1:2" x14ac:dyDescent="0.15">
      <c r="A15" s="35" t="s">
        <v>8</v>
      </c>
      <c r="B15" s="32">
        <v>0</v>
      </c>
    </row>
    <row r="16" spans="1:2" x14ac:dyDescent="0.15">
      <c r="A16" s="31" t="s">
        <v>140</v>
      </c>
      <c r="B16" s="32">
        <v>20</v>
      </c>
    </row>
    <row r="17" spans="1:2" x14ac:dyDescent="0.15">
      <c r="A17" s="35" t="s">
        <v>142</v>
      </c>
      <c r="B17" s="32">
        <v>20</v>
      </c>
    </row>
    <row r="18" spans="1:2" x14ac:dyDescent="0.15">
      <c r="A18" s="31" t="s">
        <v>168</v>
      </c>
      <c r="B18" s="32">
        <v>20</v>
      </c>
    </row>
    <row r="19" spans="1:2" x14ac:dyDescent="0.15">
      <c r="A19" s="35" t="s">
        <v>61</v>
      </c>
      <c r="B19" s="32">
        <v>20</v>
      </c>
    </row>
    <row r="20" spans="1:2" x14ac:dyDescent="0.15">
      <c r="A20" s="31" t="s">
        <v>167</v>
      </c>
      <c r="B20" s="32">
        <v>1103</v>
      </c>
    </row>
    <row r="21" spans="1:2" x14ac:dyDescent="0.15">
      <c r="A21" s="35" t="s">
        <v>106</v>
      </c>
      <c r="B21" s="32">
        <v>18</v>
      </c>
    </row>
    <row r="22" spans="1:2" x14ac:dyDescent="0.15">
      <c r="A22" s="35" t="s">
        <v>60</v>
      </c>
      <c r="B22" s="32">
        <v>20</v>
      </c>
    </row>
    <row r="23" spans="1:2" x14ac:dyDescent="0.15">
      <c r="A23" s="35" t="s">
        <v>150</v>
      </c>
      <c r="B23" s="32">
        <v>30</v>
      </c>
    </row>
    <row r="24" spans="1:2" x14ac:dyDescent="0.15">
      <c r="A24" s="35" t="s">
        <v>171</v>
      </c>
      <c r="B24" s="32">
        <v>50</v>
      </c>
    </row>
    <row r="25" spans="1:2" x14ac:dyDescent="0.15">
      <c r="A25" s="35" t="s">
        <v>172</v>
      </c>
      <c r="B25" s="32">
        <v>80</v>
      </c>
    </row>
    <row r="26" spans="1:2" x14ac:dyDescent="0.15">
      <c r="A26" s="35" t="s">
        <v>152</v>
      </c>
      <c r="B26" s="32">
        <v>30</v>
      </c>
    </row>
    <row r="27" spans="1:2" x14ac:dyDescent="0.15">
      <c r="A27" s="35" t="s">
        <v>173</v>
      </c>
      <c r="B27" s="32">
        <v>30</v>
      </c>
    </row>
    <row r="28" spans="1:2" x14ac:dyDescent="0.15">
      <c r="A28" s="35" t="s">
        <v>174</v>
      </c>
      <c r="B28" s="32">
        <v>50</v>
      </c>
    </row>
    <row r="29" spans="1:2" x14ac:dyDescent="0.15">
      <c r="A29" s="35" t="s">
        <v>76</v>
      </c>
      <c r="B29" s="32">
        <v>20</v>
      </c>
    </row>
    <row r="30" spans="1:2" x14ac:dyDescent="0.15">
      <c r="A30" s="35" t="s">
        <v>58</v>
      </c>
      <c r="B30" s="32">
        <v>70</v>
      </c>
    </row>
    <row r="31" spans="1:2" x14ac:dyDescent="0.15">
      <c r="A31" s="35" t="s">
        <v>101</v>
      </c>
      <c r="B31" s="32">
        <v>25</v>
      </c>
    </row>
    <row r="32" spans="1:2" x14ac:dyDescent="0.15">
      <c r="A32" s="35" t="s">
        <v>68</v>
      </c>
      <c r="B32" s="32">
        <v>25</v>
      </c>
    </row>
    <row r="33" spans="1:2" x14ac:dyDescent="0.15">
      <c r="A33" s="35" t="s">
        <v>64</v>
      </c>
      <c r="B33" s="32">
        <v>80</v>
      </c>
    </row>
    <row r="34" spans="1:2" x14ac:dyDescent="0.15">
      <c r="A34" s="35" t="s">
        <v>63</v>
      </c>
      <c r="B34" s="32">
        <v>20</v>
      </c>
    </row>
    <row r="35" spans="1:2" x14ac:dyDescent="0.15">
      <c r="A35" s="35" t="s">
        <v>70</v>
      </c>
      <c r="B35" s="32">
        <v>25</v>
      </c>
    </row>
    <row r="36" spans="1:2" x14ac:dyDescent="0.15">
      <c r="A36" s="35" t="s">
        <v>59</v>
      </c>
      <c r="B36" s="32">
        <v>25</v>
      </c>
    </row>
    <row r="37" spans="1:2" x14ac:dyDescent="0.15">
      <c r="A37" s="35" t="s">
        <v>125</v>
      </c>
      <c r="B37" s="32">
        <v>30</v>
      </c>
    </row>
    <row r="38" spans="1:2" x14ac:dyDescent="0.15">
      <c r="A38" s="35" t="s">
        <v>176</v>
      </c>
      <c r="B38" s="32">
        <v>50</v>
      </c>
    </row>
    <row r="39" spans="1:2" x14ac:dyDescent="0.15">
      <c r="A39" s="35" t="s">
        <v>177</v>
      </c>
      <c r="B39" s="32">
        <v>80</v>
      </c>
    </row>
    <row r="40" spans="1:2" x14ac:dyDescent="0.15">
      <c r="A40" s="35" t="s">
        <v>86</v>
      </c>
      <c r="B40" s="32">
        <v>20</v>
      </c>
    </row>
    <row r="41" spans="1:2" x14ac:dyDescent="0.15">
      <c r="A41" s="35" t="s">
        <v>62</v>
      </c>
      <c r="B41" s="32">
        <v>70</v>
      </c>
    </row>
    <row r="42" spans="1:2" x14ac:dyDescent="0.15">
      <c r="A42" s="35" t="s">
        <v>179</v>
      </c>
      <c r="B42" s="32">
        <v>80</v>
      </c>
    </row>
    <row r="43" spans="1:2" x14ac:dyDescent="0.15">
      <c r="A43" s="35" t="s">
        <v>204</v>
      </c>
      <c r="B43" s="32">
        <v>70</v>
      </c>
    </row>
    <row r="44" spans="1:2" x14ac:dyDescent="0.15">
      <c r="A44" s="35" t="s">
        <v>211</v>
      </c>
      <c r="B44" s="32">
        <v>30</v>
      </c>
    </row>
    <row r="45" spans="1:2" x14ac:dyDescent="0.15">
      <c r="A45" s="35" t="s">
        <v>215</v>
      </c>
      <c r="B45" s="32">
        <v>30</v>
      </c>
    </row>
    <row r="46" spans="1:2" x14ac:dyDescent="0.15">
      <c r="A46" s="35" t="s">
        <v>239</v>
      </c>
      <c r="B46" s="32">
        <v>20</v>
      </c>
    </row>
    <row r="47" spans="1:2" x14ac:dyDescent="0.15">
      <c r="A47" s="35" t="s">
        <v>269</v>
      </c>
      <c r="B47" s="32">
        <v>25</v>
      </c>
    </row>
    <row r="48" spans="1:2" x14ac:dyDescent="0.15">
      <c r="A48" s="31" t="s">
        <v>90</v>
      </c>
      <c r="B48" s="32"/>
    </row>
    <row r="49" spans="1:2" x14ac:dyDescent="0.15">
      <c r="A49" s="35" t="s">
        <v>175</v>
      </c>
      <c r="B49" s="32"/>
    </row>
    <row r="50" spans="1:2" x14ac:dyDescent="0.15">
      <c r="A50" s="31" t="s">
        <v>233</v>
      </c>
      <c r="B50" s="32">
        <v>100</v>
      </c>
    </row>
    <row r="51" spans="1:2" x14ac:dyDescent="0.15">
      <c r="A51" s="35" t="s">
        <v>237</v>
      </c>
      <c r="B51" s="32">
        <v>100</v>
      </c>
    </row>
    <row r="52" spans="1:2" x14ac:dyDescent="0.15">
      <c r="A52" s="31" t="s">
        <v>251</v>
      </c>
      <c r="B52" s="32">
        <v>100</v>
      </c>
    </row>
    <row r="53" spans="1:2" x14ac:dyDescent="0.15">
      <c r="A53" s="35" t="s">
        <v>254</v>
      </c>
      <c r="B53" s="32">
        <v>100</v>
      </c>
    </row>
    <row r="54" spans="1:2" x14ac:dyDescent="0.15">
      <c r="A54" s="31" t="s">
        <v>110</v>
      </c>
      <c r="B54" s="32">
        <v>1569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19" sqref="A19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3" ht="27" x14ac:dyDescent="0.4">
      <c r="A1" s="48" t="s">
        <v>182</v>
      </c>
      <c r="B1" s="49"/>
      <c r="C1" s="50" t="s">
        <v>181</v>
      </c>
    </row>
    <row r="2" spans="1:3" ht="30" x14ac:dyDescent="0.45">
      <c r="A2" s="60" t="s">
        <v>167</v>
      </c>
      <c r="B2" s="51"/>
      <c r="C2" s="52"/>
    </row>
    <row r="3" spans="1:3" ht="30" x14ac:dyDescent="0.45">
      <c r="A3" s="61" t="s">
        <v>183</v>
      </c>
      <c r="B3" s="53" t="s">
        <v>194</v>
      </c>
      <c r="C3" s="63">
        <v>25</v>
      </c>
    </row>
    <row r="4" spans="1:3" ht="30" x14ac:dyDescent="0.45">
      <c r="A4" s="62" t="s">
        <v>150</v>
      </c>
      <c r="B4" s="54"/>
      <c r="C4" s="64">
        <v>30</v>
      </c>
    </row>
    <row r="5" spans="1:3" ht="30" x14ac:dyDescent="0.45">
      <c r="A5" s="62" t="s">
        <v>185</v>
      </c>
      <c r="B5" s="55" t="s">
        <v>194</v>
      </c>
      <c r="C5" s="64">
        <v>50</v>
      </c>
    </row>
    <row r="6" spans="1:3" ht="30" x14ac:dyDescent="0.45">
      <c r="A6" s="62" t="s">
        <v>184</v>
      </c>
      <c r="B6" s="54"/>
      <c r="C6" s="64">
        <v>80</v>
      </c>
    </row>
    <row r="7" spans="1:3" ht="30" x14ac:dyDescent="0.45">
      <c r="A7" s="61" t="s">
        <v>152</v>
      </c>
      <c r="B7" s="53" t="s">
        <v>194</v>
      </c>
      <c r="C7" s="63">
        <v>30</v>
      </c>
    </row>
    <row r="8" spans="1:3" ht="30" x14ac:dyDescent="0.45">
      <c r="A8" s="62" t="s">
        <v>173</v>
      </c>
      <c r="B8" s="54"/>
      <c r="C8" s="64">
        <v>30</v>
      </c>
    </row>
    <row r="9" spans="1:3" ht="30" x14ac:dyDescent="0.45">
      <c r="A9" s="62" t="s">
        <v>186</v>
      </c>
      <c r="B9" s="54"/>
      <c r="C9" s="64">
        <v>50</v>
      </c>
    </row>
    <row r="10" spans="1:3" ht="30" x14ac:dyDescent="0.45">
      <c r="A10" s="61" t="s">
        <v>125</v>
      </c>
      <c r="B10" s="56"/>
      <c r="C10" s="63">
        <v>30</v>
      </c>
    </row>
    <row r="11" spans="1:3" ht="30" x14ac:dyDescent="0.45">
      <c r="A11" s="61" t="s">
        <v>198</v>
      </c>
      <c r="B11" s="56"/>
      <c r="C11" s="63">
        <v>50</v>
      </c>
    </row>
    <row r="12" spans="1:3" ht="30" x14ac:dyDescent="0.45">
      <c r="A12" s="61" t="s">
        <v>196</v>
      </c>
      <c r="B12" s="53" t="s">
        <v>195</v>
      </c>
      <c r="C12" s="63">
        <v>30</v>
      </c>
    </row>
    <row r="13" spans="1:3" ht="30" x14ac:dyDescent="0.45">
      <c r="A13" s="61" t="s">
        <v>197</v>
      </c>
      <c r="B13" s="53" t="s">
        <v>195</v>
      </c>
      <c r="C13" s="63">
        <v>35</v>
      </c>
    </row>
    <row r="14" spans="1:3" ht="30" x14ac:dyDescent="0.45">
      <c r="A14" s="61" t="s">
        <v>187</v>
      </c>
      <c r="B14" s="56"/>
      <c r="C14" s="63">
        <v>25</v>
      </c>
    </row>
    <row r="15" spans="1:3" ht="30" x14ac:dyDescent="0.45">
      <c r="A15" s="61" t="s">
        <v>70</v>
      </c>
      <c r="B15" s="56"/>
      <c r="C15" s="63">
        <v>25</v>
      </c>
    </row>
    <row r="16" spans="1:3" ht="30" x14ac:dyDescent="0.45">
      <c r="A16" s="61" t="s">
        <v>60</v>
      </c>
      <c r="B16" s="56"/>
      <c r="C16" s="63">
        <v>30</v>
      </c>
    </row>
    <row r="17" spans="1:3" ht="30" x14ac:dyDescent="0.45">
      <c r="A17" s="60" t="s">
        <v>168</v>
      </c>
      <c r="B17" s="57"/>
      <c r="C17" s="65"/>
    </row>
    <row r="18" spans="1:3" ht="30" x14ac:dyDescent="0.45">
      <c r="A18" s="61" t="s">
        <v>188</v>
      </c>
      <c r="B18" s="53" t="s">
        <v>194</v>
      </c>
      <c r="C18" s="63">
        <v>20</v>
      </c>
    </row>
    <row r="19" spans="1:3" ht="30" x14ac:dyDescent="0.45">
      <c r="A19" s="61" t="s">
        <v>189</v>
      </c>
      <c r="B19" s="56"/>
      <c r="C19" s="63">
        <v>15</v>
      </c>
    </row>
    <row r="20" spans="1:3" ht="30" x14ac:dyDescent="0.45">
      <c r="A20" s="60" t="s">
        <v>170</v>
      </c>
      <c r="B20" s="57"/>
      <c r="C20" s="65"/>
    </row>
    <row r="21" spans="1:3" ht="30" x14ac:dyDescent="0.45">
      <c r="A21" s="61" t="s">
        <v>190</v>
      </c>
      <c r="B21" s="53" t="s">
        <v>194</v>
      </c>
      <c r="C21" s="63">
        <v>20</v>
      </c>
    </row>
    <row r="22" spans="1:3" ht="30" x14ac:dyDescent="0.45">
      <c r="A22" s="61" t="s">
        <v>106</v>
      </c>
      <c r="B22" s="56"/>
      <c r="C22" s="63">
        <v>18</v>
      </c>
    </row>
    <row r="23" spans="1:3" ht="30" x14ac:dyDescent="0.45">
      <c r="A23" s="61" t="s">
        <v>192</v>
      </c>
      <c r="B23" s="56"/>
      <c r="C23" s="63">
        <v>30</v>
      </c>
    </row>
    <row r="24" spans="1:3" ht="30" x14ac:dyDescent="0.45">
      <c r="A24" s="61" t="s">
        <v>191</v>
      </c>
      <c r="B24" s="56"/>
      <c r="C24" s="63">
        <v>30</v>
      </c>
    </row>
    <row r="25" spans="1:3" ht="30" x14ac:dyDescent="0.45">
      <c r="A25" s="61" t="s">
        <v>193</v>
      </c>
      <c r="B25" s="53" t="s">
        <v>195</v>
      </c>
      <c r="C25" s="63">
        <v>48</v>
      </c>
    </row>
    <row r="26" spans="1:3" ht="30" x14ac:dyDescent="0.45">
      <c r="A26" s="60" t="s">
        <v>140</v>
      </c>
      <c r="B26" s="57"/>
      <c r="C26" s="65"/>
    </row>
    <row r="27" spans="1:3" ht="30" x14ac:dyDescent="0.45">
      <c r="A27" s="61" t="s">
        <v>142</v>
      </c>
      <c r="B27" s="53" t="s">
        <v>194</v>
      </c>
      <c r="C27" s="63">
        <v>20</v>
      </c>
    </row>
    <row r="28" spans="1:3" ht="30" x14ac:dyDescent="0.45">
      <c r="A28" s="60" t="s">
        <v>153</v>
      </c>
      <c r="B28" s="51"/>
      <c r="C28" s="65"/>
    </row>
    <row r="29" spans="1:3" ht="30" x14ac:dyDescent="0.45">
      <c r="A29" s="61" t="s">
        <v>136</v>
      </c>
      <c r="B29" s="58"/>
      <c r="C29" s="63">
        <v>30</v>
      </c>
    </row>
    <row r="30" spans="1:3" ht="30" x14ac:dyDescent="0.45">
      <c r="A30" s="61" t="s">
        <v>155</v>
      </c>
      <c r="B30" s="58"/>
      <c r="C30" s="63">
        <v>35</v>
      </c>
    </row>
    <row r="31" spans="1:3" ht="30" x14ac:dyDescent="0.45">
      <c r="A31" s="61" t="s">
        <v>163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2016-05-01T10:19:00Z</dcterms:modified>
</cp:coreProperties>
</file>