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00" windowHeight="12945"/>
  </bookViews>
  <sheets>
    <sheet name="Sheet1" sheetId="1" r:id="rId1"/>
    <sheet name="Sheet2" sheetId="2" r:id="rId2"/>
  </sheets>
  <calcPr calcId="144525"/>
</workbook>
</file>

<file path=xl/sharedStrings.xml><?xml version="1.0" encoding="utf-8"?>
<sst xmlns="http://schemas.openxmlformats.org/spreadsheetml/2006/main" count="80">
  <si>
    <t>No.</t>
  </si>
  <si>
    <t>内容</t>
  </si>
  <si>
    <t>詳細</t>
  </si>
  <si>
    <t>6/21ヒアリング</t>
  </si>
  <si>
    <t>改修日数
（製造のみ）</t>
  </si>
  <si>
    <t>改修ポイント</t>
  </si>
  <si>
    <t>優先</t>
  </si>
  <si>
    <t>備考</t>
  </si>
  <si>
    <t>項目コード</t>
  </si>
  <si>
    <t>F式の計算不可</t>
  </si>
  <si>
    <t>自動計算すると-9と計算されてしまう。（*021に手動変換して良いか？）
依頼書No単位のみ上記作業が可能。面倒。
確定画面から報告するまで消えてくれない。</t>
  </si>
  <si>
    <t>TGが400以上なら、*21にして良い。ただし、再検以降している場合は照合NG画面で選択したい。
照合NG画面で確認するが入力はできず、依頼書No.単位の画面で「*21」を入れている。なお、*21を入れても照合NGリストにはまた表示される（確定の状態になっていないからだと思う。報告するまでは表示される）</t>
  </si>
  <si>
    <t>マスター</t>
  </si>
  <si>
    <t>マスター化していない理由が不明。
検証が必要。</t>
  </si>
  <si>
    <t>*021にはできないと言われたらしい。
ケミストリーでマイナスデータはあり得ない。
間違えて報告されたことがおかしい。</t>
  </si>
  <si>
    <t>オンライン＋画面３つ対応中
検査の確認が取れれば結合テストを実施</t>
  </si>
  <si>
    <t>推算GFR属性エラー</t>
  </si>
  <si>
    <t>保留に変換する等、手間。 ※システム的に属性エラーロジックが存在しなかったと思います</t>
  </si>
  <si>
    <t>属性情報がないのは「保留」状態になると良い（それで昼間の自動計算につながれば…）
「推算GFR」を保留にした後、Cre項目だけ早く報告したい。</t>
  </si>
  <si>
    <t>オンライン・計算ロジックの改修
照合NG画面のモード追加</t>
  </si>
  <si>
    <t>計算元のクレアチニンだけでも報告したい。</t>
  </si>
  <si>
    <t>推算GFRだけの特別処理とする</t>
  </si>
  <si>
    <t>要確認</t>
  </si>
  <si>
    <t>関連マスターを削除できるかテスト
①関連マスタ
②報告指示画面で対応
③別の常駐処理
報告保留と自動計算の確認</t>
  </si>
  <si>
    <t>TIBC再検済</t>
  </si>
  <si>
    <t>FE、UIBC再検済でも手入力可能　　※要確認</t>
  </si>
  <si>
    <t>計算元を選択したら、計算項目の再計算まではするが、その計算値がLHレンジ外ならば、再検済み(101)コメントを自動でセットして欲しい。　BUN/Cre</t>
  </si>
  <si>
    <t>照合NG確定画面</t>
  </si>
  <si>
    <t>この画面でも確定から再検・保留の変換できるようにしたい</t>
  </si>
  <si>
    <t>状況に「保留」がなく、あると良い。</t>
  </si>
  <si>
    <t>計算項目</t>
  </si>
  <si>
    <t>計算元の項目が確定したり、計算元が再検でも計算先が確定されたり</t>
  </si>
  <si>
    <t xml:space="preserve">「計算元の項目が確定したり」は無いかも。
計算元が再検でも計算先が確定されることがある。
  7/8メールにて資料頂く。L/H比 </t>
  </si>
  <si>
    <t>L/H確認</t>
  </si>
  <si>
    <t>Excelで確認中。今やってる作業を自動化したい</t>
  </si>
  <si>
    <t>ツールの確認</t>
  </si>
  <si>
    <t>LH比計算結果確認リスト
計算結果の値で結果を修正、報告可能状態にする。</t>
  </si>
  <si>
    <t>ツール対応済
今後の対応方法検討
①報告処理(GD105)で対応
②報告指示画面で対応
③計算式で対応</t>
  </si>
  <si>
    <t>JCSS確認</t>
  </si>
  <si>
    <t>特定施設対応もあってめんどくさい。　※要確認</t>
  </si>
  <si>
    <t>LT確認</t>
  </si>
  <si>
    <t>Excelで何かを確認して、問題があればデータを修正する作業を自動化したい。</t>
  </si>
  <si>
    <t>O/L取り込み後、照会結果が「2.0以下」となっているが、「再計算」で「2」になる？
直値変換がフィルターマスターで出来ていないのは何故か？
→ 直値設定が必要な施設＋項目を検査室でピックアップして頂き、マスター登録</t>
  </si>
  <si>
    <t>TG2000以上</t>
  </si>
  <si>
    <t>ダミーラックで複数希釈倍率で測定。</t>
  </si>
  <si>
    <t>鈴木さん：要件をまとめるのが難しい。自身は希釈倍率を指定して再検指示しているとも</t>
  </si>
  <si>
    <t>測定結果をメモ帳にかいて手入力。　　　※現在、複数本測定したデータはケミストリーに取り込まれない</t>
  </si>
  <si>
    <t>TIBCのみ依頼有り</t>
  </si>
  <si>
    <t>FE UIBC再検でも報告される　※要確認</t>
  </si>
  <si>
    <t>No.3と同様</t>
  </si>
  <si>
    <t>ALP,LAP,MG,CA,FE,ALPIF</t>
  </si>
  <si>
    <t>低値は全項目元検再検にしたい</t>
  </si>
  <si>
    <t>分注ラックを「再測定クリア」をせず、そのまま２回目を流すと、照合OKとなることがある。</t>
  </si>
  <si>
    <t>オンライン、画面表示、再検WS作成
※前提：同一検査グループ内に限る</t>
  </si>
  <si>
    <t>どれか１項目でも低値だったらW/S内の全項目を元取り再検にしたい</t>
  </si>
  <si>
    <t>照合ＮＧチェックリストへ出す。
ＬＨチェックの次に行う。</t>
  </si>
  <si>
    <t>オンライン対応で実現できるかテスト</t>
  </si>
  <si>
    <t>Na100以下</t>
  </si>
  <si>
    <t>全項目　元再検したい</t>
  </si>
  <si>
    <t>Naが100以下の場合W/S内の全項目を元取り再検にしたい</t>
  </si>
  <si>
    <t>保留データについて</t>
  </si>
  <si>
    <t>勝手に保留が外れるのはやめてほしい</t>
  </si>
  <si>
    <t>オンライン・自動照合ロジック</t>
  </si>
  <si>
    <t>現象を確認</t>
  </si>
  <si>
    <t>手動で保留にした検体に結果が取り込まれると保留が解除されてしまう。
結果は取り込むが保留は解除されたくない。</t>
  </si>
  <si>
    <t>対応済
ZS対応予定</t>
  </si>
  <si>
    <t>翌日分の報告確認について</t>
  </si>
  <si>
    <t>未入力チェックがやりづらい。（未入力リスト出すと通常報告分もでる）　※出来ているのでは？確認</t>
  </si>
  <si>
    <t>FiB-4とか分注NGなどが未入力リストに掲載されていて、見づらい。
FiB-4(13095)、Ccr-コック(13185)</t>
  </si>
  <si>
    <t>L/H比</t>
  </si>
  <si>
    <t>LDL-CHO</t>
  </si>
  <si>
    <t>HDL-CHO</t>
  </si>
  <si>
    <t>410/460</t>
  </si>
  <si>
    <t>F式</t>
  </si>
  <si>
    <t>grep 0000795 KMKM*</t>
  </si>
  <si>
    <t>0054            ,"0000795","Fｼｷ                                 ","Ｆｒｉｅｄｅｗａｌｄ式　　　　　　　　　　　　","Fｼｷ             ","Ｆ式　　　　　　　　","                                                  ","　　　　　　　　　　</t>
  </si>
  <si>
    <t>,                                    ","　　　　　　　　　　　　　　　　　　　　　　　","0054   ","0000795","0000000","A ","0",0,"calc                                    ",0,"0","  ","  ",</t>
  </si>
  <si>
    <t>grep 0000454 CALC*</t>
  </si>
  <si>
    <t>CALCKMKMST:"0054            ","0000795","0000000","000 ","if([0000454]&lt;400:([0000453]-([0000460]+([0000454]*0.2))):-9)",20130301,21001231,"bmladmin","2013-03-01-00.00.00.000000"</t>
  </si>
  <si>
    <t>CALCKMKMST:"0054            ","0007072","0000000","000 ","if([0000454]&lt;400:([0000453]-([0000460]+([0000454]*0.2))):-9)",20190901,21001231,"bmladmin","2019-11-01-00.00.00.000000"</t>
  </si>
</sst>
</file>

<file path=xl/styles.xml><?xml version="1.0" encoding="utf-8"?>
<styleSheet xmlns="http://schemas.openxmlformats.org/spreadsheetml/2006/main">
  <numFmts count="5">
    <numFmt numFmtId="176" formatCode="0.0_ "/>
    <numFmt numFmtId="177" formatCode="_ * #,##0_ ;_ * \-#,##0_ ;_ * &quot;-&quot;??_ ;_ @_ "/>
    <numFmt numFmtId="178" formatCode="_-&quot;\&quot;* #,##0.00_-\ ;\-&quot;\&quot;* #,##0.00_-\ ;_-&quot;\&quot;* &quot;-&quot;??_-\ ;_-@_-"/>
    <numFmt numFmtId="179" formatCode="_-&quot;\&quot;* #,##0_-\ ;\-&quot;\&quot;* #,##0_-\ ;_-&quot;\&quot;* &quot;-&quot;??_-\ ;_-@_-"/>
    <numFmt numFmtId="43" formatCode="_ * #,##0.00_ ;_ * \-#,##0.00_ ;_ * &quot;-&quot;??_ ;_ @_ "/>
  </numFmts>
  <fonts count="21">
    <font>
      <sz val="11"/>
      <color theme="1"/>
      <name val="游ゴシック"/>
      <charset val="128"/>
      <scheme val="minor"/>
    </font>
    <font>
      <sz val="11"/>
      <color theme="1"/>
      <name val="ＭＳ Ｐゴシック"/>
      <charset val="134"/>
    </font>
    <font>
      <sz val="11"/>
      <color rgb="FFFF0000"/>
      <name val="游ゴシック"/>
      <charset val="0"/>
      <scheme val="minor"/>
    </font>
    <font>
      <u/>
      <sz val="11"/>
      <color rgb="FF0000FF"/>
      <name val="游ゴシック"/>
      <charset val="0"/>
      <scheme val="minor"/>
    </font>
    <font>
      <u/>
      <sz val="11"/>
      <color rgb="FF800080"/>
      <name val="游ゴシック"/>
      <charset val="0"/>
      <scheme val="minor"/>
    </font>
    <font>
      <sz val="11"/>
      <color theme="0"/>
      <name val="游ゴシック"/>
      <charset val="0"/>
      <scheme val="minor"/>
    </font>
    <font>
      <sz val="11"/>
      <color theme="1"/>
      <name val="游ゴシック"/>
      <charset val="0"/>
      <scheme val="minor"/>
    </font>
    <font>
      <sz val="11"/>
      <color rgb="FF9C0006"/>
      <name val="游ゴシック"/>
      <charset val="0"/>
      <scheme val="minor"/>
    </font>
    <font>
      <sz val="11"/>
      <color rgb="FF006100"/>
      <name val="游ゴシック"/>
      <charset val="0"/>
      <scheme val="minor"/>
    </font>
    <font>
      <b/>
      <sz val="11"/>
      <color theme="3"/>
      <name val="游ゴシック"/>
      <charset val="134"/>
      <scheme val="minor"/>
    </font>
    <font>
      <sz val="11"/>
      <color rgb="FFFA7D00"/>
      <name val="游ゴシック"/>
      <charset val="0"/>
      <scheme val="minor"/>
    </font>
    <font>
      <b/>
      <sz val="11"/>
      <color rgb="FFFA7D00"/>
      <name val="游ゴシック"/>
      <charset val="0"/>
      <scheme val="minor"/>
    </font>
    <font>
      <sz val="11"/>
      <color rgb="FF3F3F76"/>
      <name val="游ゴシック"/>
      <charset val="0"/>
      <scheme val="minor"/>
    </font>
    <font>
      <b/>
      <sz val="13"/>
      <color theme="3"/>
      <name val="游ゴシック"/>
      <charset val="134"/>
      <scheme val="minor"/>
    </font>
    <font>
      <b/>
      <sz val="11"/>
      <color theme="1"/>
      <name val="游ゴシック"/>
      <charset val="0"/>
      <scheme val="minor"/>
    </font>
    <font>
      <b/>
      <sz val="18"/>
      <color theme="3"/>
      <name val="游ゴシック"/>
      <charset val="134"/>
      <scheme val="minor"/>
    </font>
    <font>
      <i/>
      <sz val="11"/>
      <color rgb="FF7F7F7F"/>
      <name val="游ゴシック"/>
      <charset val="0"/>
      <scheme val="minor"/>
    </font>
    <font>
      <sz val="11"/>
      <color rgb="FF9C6500"/>
      <name val="游ゴシック"/>
      <charset val="0"/>
      <scheme val="minor"/>
    </font>
    <font>
      <b/>
      <sz val="11"/>
      <color rgb="FF3F3F3F"/>
      <name val="游ゴシック"/>
      <charset val="0"/>
      <scheme val="minor"/>
    </font>
    <font>
      <b/>
      <sz val="15"/>
      <color theme="3"/>
      <name val="游ゴシック"/>
      <charset val="134"/>
      <scheme val="minor"/>
    </font>
    <font>
      <b/>
      <sz val="11"/>
      <color rgb="FFFFFFFF"/>
      <name val="游ゴシック"/>
      <charset val="0"/>
      <scheme val="minor"/>
    </font>
  </fonts>
  <fills count="35">
    <fill>
      <patternFill patternType="none"/>
    </fill>
    <fill>
      <patternFill patternType="gray125"/>
    </fill>
    <fill>
      <patternFill patternType="solid">
        <fgColor rgb="FFCCFFFF"/>
        <bgColor indexed="64"/>
      </patternFill>
    </fill>
    <fill>
      <patternFill patternType="solid">
        <fgColor rgb="FFCCFFCC"/>
        <bgColor indexed="64"/>
      </patternFill>
    </fill>
    <fill>
      <patternFill patternType="solid">
        <fgColor rgb="FFFFFFCC"/>
        <bgColor indexed="64"/>
      </patternFill>
    </fill>
    <fill>
      <patternFill patternType="solid">
        <fgColor theme="8"/>
        <bgColor indexed="64"/>
      </patternFill>
    </fill>
    <fill>
      <patternFill patternType="solid">
        <fgColor theme="6"/>
        <bgColor indexed="64"/>
      </patternFill>
    </fill>
    <fill>
      <patternFill patternType="solid">
        <fgColor theme="9" tint="0.799981688894314"/>
        <bgColor indexed="64"/>
      </patternFill>
    </fill>
    <fill>
      <patternFill patternType="solid">
        <fgColor rgb="FFFFC7CE"/>
        <bgColor indexed="64"/>
      </patternFill>
    </fill>
    <fill>
      <patternFill patternType="solid">
        <fgColor rgb="FFC6EFCE"/>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rgb="FFF2F2F2"/>
        <bgColor indexed="64"/>
      </patternFill>
    </fill>
    <fill>
      <patternFill patternType="solid">
        <fgColor rgb="FFFFCC99"/>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5"/>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rgb="FFFFEB9C"/>
        <bgColor indexed="64"/>
      </patternFill>
    </fill>
    <fill>
      <patternFill patternType="solid">
        <fgColor theme="9"/>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rgb="FFA5A5A5"/>
        <bgColor indexed="64"/>
      </patternFill>
    </fill>
    <fill>
      <patternFill patternType="solid">
        <fgColor theme="7" tint="0.599993896298105"/>
        <bgColor indexed="64"/>
      </patternFill>
    </fill>
    <fill>
      <patternFill patternType="solid">
        <fgColor theme="7"/>
        <bgColor indexed="64"/>
      </patternFill>
    </fill>
    <fill>
      <patternFill patternType="solid">
        <fgColor theme="5" tint="0.399975585192419"/>
        <bgColor indexed="64"/>
      </patternFill>
    </fill>
    <fill>
      <patternFill patternType="solid">
        <fgColor theme="4" tint="0.799981688894314"/>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alignment vertical="center"/>
    </xf>
    <xf numFmtId="43" fontId="1" fillId="0" borderId="0" applyFont="0" applyFill="0" applyBorder="0" applyAlignment="0" applyProtection="0">
      <alignment vertical="center"/>
    </xf>
    <xf numFmtId="0" fontId="12" fillId="17" borderId="6" applyNumberFormat="0" applyAlignment="0" applyProtection="0">
      <alignment vertical="center"/>
    </xf>
    <xf numFmtId="177" fontId="1" fillId="0" borderId="0" applyFont="0" applyFill="0" applyBorder="0" applyAlignment="0" applyProtection="0">
      <alignment vertical="center"/>
    </xf>
    <xf numFmtId="178" fontId="1" fillId="0" borderId="0" applyFont="0" applyFill="0" applyBorder="0" applyAlignment="0" applyProtection="0">
      <alignment vertical="center"/>
    </xf>
    <xf numFmtId="0" fontId="6" fillId="13" borderId="0" applyNumberFormat="0" applyBorder="0" applyAlignment="0" applyProtection="0">
      <alignment vertical="center"/>
    </xf>
    <xf numFmtId="179" fontId="1" fillId="0" borderId="0" applyFont="0" applyFill="0" applyBorder="0" applyAlignment="0" applyProtection="0">
      <alignment vertical="center"/>
    </xf>
    <xf numFmtId="0" fontId="6" fillId="10" borderId="0" applyNumberFormat="0" applyBorder="0" applyAlignment="0" applyProtection="0">
      <alignment vertical="center"/>
    </xf>
    <xf numFmtId="0" fontId="1" fillId="4" borderId="4" applyNumberFormat="0" applyFont="0" applyAlignment="0" applyProtection="0">
      <alignment vertical="center"/>
    </xf>
    <xf numFmtId="9" fontId="1" fillId="0" borderId="0" applyFont="0" applyFill="0" applyBorder="0" applyAlignment="0" applyProtection="0">
      <alignment vertical="center"/>
    </xf>
    <xf numFmtId="0" fontId="3" fillId="0" borderId="0" applyNumberFormat="0" applyFill="0" applyBorder="0" applyAlignment="0" applyProtection="0">
      <alignment vertical="center"/>
    </xf>
    <xf numFmtId="0" fontId="5" fillId="20" borderId="0" applyNumberFormat="0" applyBorder="0" applyAlignment="0" applyProtection="0">
      <alignment vertical="center"/>
    </xf>
    <xf numFmtId="0" fontId="4" fillId="0" borderId="0" applyNumberFormat="0" applyFill="0" applyBorder="0" applyAlignment="0" applyProtection="0">
      <alignment vertical="center"/>
    </xf>
    <xf numFmtId="0" fontId="8" fillId="9" borderId="0" applyNumberFormat="0" applyBorder="0" applyAlignment="0" applyProtection="0">
      <alignment vertical="center"/>
    </xf>
    <xf numFmtId="0" fontId="2" fillId="0" borderId="0" applyNumberFormat="0" applyFill="0" applyBorder="0" applyAlignment="0" applyProtection="0">
      <alignment vertical="center"/>
    </xf>
    <xf numFmtId="0" fontId="10" fillId="0" borderId="5" applyNumberFormat="0" applyFill="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5" fillId="25" borderId="0" applyNumberFormat="0" applyBorder="0" applyAlignment="0" applyProtection="0">
      <alignment vertical="center"/>
    </xf>
    <xf numFmtId="0" fontId="18" fillId="16" borderId="9" applyNumberFormat="0" applyAlignment="0" applyProtection="0">
      <alignment vertical="center"/>
    </xf>
    <xf numFmtId="0" fontId="19" fillId="0" borderId="7" applyNumberFormat="0" applyFill="0" applyAlignment="0" applyProtection="0">
      <alignment vertical="center"/>
    </xf>
    <xf numFmtId="0" fontId="13" fillId="0" borderId="7" applyNumberFormat="0" applyFill="0" applyAlignment="0" applyProtection="0">
      <alignment vertical="center"/>
    </xf>
    <xf numFmtId="0" fontId="11" fillId="16" borderId="6" applyNumberFormat="0" applyAlignment="0" applyProtection="0">
      <alignment vertical="center"/>
    </xf>
    <xf numFmtId="0" fontId="9" fillId="0" borderId="11" applyNumberFormat="0" applyFill="0" applyAlignment="0" applyProtection="0">
      <alignment vertical="center"/>
    </xf>
    <xf numFmtId="0" fontId="9" fillId="0" borderId="0" applyNumberFormat="0" applyFill="0" applyBorder="0" applyAlignment="0" applyProtection="0">
      <alignment vertical="center"/>
    </xf>
    <xf numFmtId="0" fontId="5" fillId="28" borderId="0" applyNumberFormat="0" applyBorder="0" applyAlignment="0" applyProtection="0">
      <alignment vertical="center"/>
    </xf>
    <xf numFmtId="0" fontId="20" fillId="30" borderId="10" applyNumberFormat="0" applyAlignment="0" applyProtection="0">
      <alignment vertical="center"/>
    </xf>
    <xf numFmtId="0" fontId="6" fillId="19" borderId="0" applyNumberFormat="0" applyBorder="0" applyAlignment="0" applyProtection="0">
      <alignment vertical="center"/>
    </xf>
    <xf numFmtId="0" fontId="14" fillId="0" borderId="8" applyNumberFormat="0" applyFill="0" applyAlignment="0" applyProtection="0">
      <alignment vertical="center"/>
    </xf>
    <xf numFmtId="0" fontId="7" fillId="8" borderId="0" applyNumberFormat="0" applyBorder="0" applyAlignment="0" applyProtection="0">
      <alignment vertical="center"/>
    </xf>
    <xf numFmtId="0" fontId="17" fillId="24" borderId="0" applyNumberFormat="0" applyBorder="0" applyAlignment="0" applyProtection="0">
      <alignment vertical="center"/>
    </xf>
    <xf numFmtId="0" fontId="5" fillId="12" borderId="0" applyNumberFormat="0" applyBorder="0" applyAlignment="0" applyProtection="0">
      <alignment vertical="center"/>
    </xf>
    <xf numFmtId="0" fontId="6" fillId="34" borderId="0" applyNumberFormat="0" applyBorder="0" applyAlignment="0" applyProtection="0">
      <alignment vertical="center"/>
    </xf>
    <xf numFmtId="0" fontId="6" fillId="11" borderId="0" applyNumberFormat="0" applyBorder="0" applyAlignment="0" applyProtection="0">
      <alignment vertical="center"/>
    </xf>
    <xf numFmtId="0" fontId="5" fillId="23" borderId="0" applyNumberFormat="0" applyBorder="0" applyAlignment="0" applyProtection="0">
      <alignment vertical="center"/>
    </xf>
    <xf numFmtId="0" fontId="6" fillId="27" borderId="0" applyNumberFormat="0" applyBorder="0" applyAlignment="0" applyProtection="0">
      <alignment vertical="center"/>
    </xf>
    <xf numFmtId="0" fontId="6" fillId="15" borderId="0" applyNumberFormat="0" applyBorder="0" applyAlignment="0" applyProtection="0">
      <alignment vertical="center"/>
    </xf>
    <xf numFmtId="0" fontId="6" fillId="7" borderId="0" applyNumberFormat="0" applyBorder="0" applyAlignment="0" applyProtection="0">
      <alignment vertical="center"/>
    </xf>
    <xf numFmtId="0" fontId="5" fillId="33" borderId="0" applyNumberFormat="0" applyBorder="0" applyAlignment="0" applyProtection="0">
      <alignment vertical="center"/>
    </xf>
    <xf numFmtId="0" fontId="5" fillId="6" borderId="0" applyNumberFormat="0" applyBorder="0" applyAlignment="0" applyProtection="0">
      <alignment vertical="center"/>
    </xf>
    <xf numFmtId="0" fontId="6" fillId="22" borderId="0" applyNumberFormat="0" applyBorder="0" applyAlignment="0" applyProtection="0">
      <alignment vertical="center"/>
    </xf>
    <xf numFmtId="0" fontId="6" fillId="29" borderId="0" applyNumberFormat="0" applyBorder="0" applyAlignment="0" applyProtection="0">
      <alignment vertical="center"/>
    </xf>
    <xf numFmtId="0" fontId="5" fillId="26" borderId="0" applyNumberFormat="0" applyBorder="0" applyAlignment="0" applyProtection="0">
      <alignment vertical="center"/>
    </xf>
    <xf numFmtId="0" fontId="5" fillId="32" borderId="0" applyNumberFormat="0" applyBorder="0" applyAlignment="0" applyProtection="0">
      <alignment vertical="center"/>
    </xf>
    <xf numFmtId="0" fontId="6" fillId="31" borderId="0" applyNumberFormat="0" applyBorder="0" applyAlignment="0" applyProtection="0">
      <alignment vertical="center"/>
    </xf>
    <xf numFmtId="0" fontId="5" fillId="18" borderId="0" applyNumberFormat="0" applyBorder="0" applyAlignment="0" applyProtection="0">
      <alignment vertical="center"/>
    </xf>
    <xf numFmtId="0" fontId="5" fillId="5" borderId="0" applyNumberFormat="0" applyBorder="0" applyAlignment="0" applyProtection="0">
      <alignment vertical="center"/>
    </xf>
    <xf numFmtId="0" fontId="6" fillId="21" borderId="0" applyNumberFormat="0" applyBorder="0" applyAlignment="0" applyProtection="0">
      <alignment vertical="center"/>
    </xf>
    <xf numFmtId="0" fontId="5" fillId="14" borderId="0" applyNumberFormat="0" applyBorder="0" applyAlignment="0" applyProtection="0">
      <alignment vertical="center"/>
    </xf>
  </cellStyleXfs>
  <cellXfs count="21">
    <xf numFmtId="0" fontId="0" fillId="0" borderId="0" xfId="0">
      <alignment vertical="center"/>
    </xf>
    <xf numFmtId="176" fontId="0" fillId="0" borderId="0" xfId="0" applyNumberFormat="1">
      <alignment vertical="center"/>
    </xf>
    <xf numFmtId="0" fontId="0" fillId="0" borderId="0" xfId="0" applyFont="1" applyAlignment="1">
      <alignment horizontal="center" vertical="center"/>
    </xf>
    <xf numFmtId="0" fontId="0" fillId="0" borderId="0" xfId="0" applyFont="1">
      <alignment vertical="center"/>
    </xf>
    <xf numFmtId="0" fontId="0" fillId="0" borderId="0" xfId="0" applyFont="1" applyAlignment="1">
      <alignment vertical="center" wrapText="1"/>
    </xf>
    <xf numFmtId="0" fontId="0" fillId="2" borderId="1" xfId="0" applyFont="1" applyFill="1" applyBorder="1" applyAlignment="1">
      <alignment horizontal="center" vertical="center"/>
    </xf>
    <xf numFmtId="0" fontId="0" fillId="2"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3" borderId="1" xfId="0" applyFont="1" applyFill="1" applyBorder="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center" vertical="center"/>
    </xf>
    <xf numFmtId="0" fontId="0" fillId="0" borderId="1" xfId="0" applyFont="1" applyBorder="1">
      <alignment vertical="center"/>
    </xf>
    <xf numFmtId="0" fontId="0"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Font="1" applyBorder="1" applyAlignment="1">
      <alignment vertical="top" wrapText="1"/>
    </xf>
    <xf numFmtId="0" fontId="0" fillId="0" borderId="2" xfId="0" applyFont="1" applyBorder="1" applyAlignment="1">
      <alignment horizontal="left" vertical="center" wrapText="1"/>
    </xf>
    <xf numFmtId="0" fontId="0" fillId="0" borderId="3" xfId="0" applyFont="1" applyBorder="1" applyAlignment="1">
      <alignment horizontal="left" vertical="center" wrapText="1"/>
    </xf>
    <xf numFmtId="0" fontId="0" fillId="0" borderId="0" xfId="0" applyFont="1" applyAlignment="1">
      <alignment horizontal="right" vertical="center" wrapText="1"/>
    </xf>
    <xf numFmtId="0" fontId="0" fillId="0" borderId="1" xfId="0" applyFont="1" applyBorder="1" applyAlignment="1">
      <alignment vertical="center" wrapText="1"/>
    </xf>
    <xf numFmtId="0" fontId="0" fillId="0" borderId="2" xfId="0" applyFont="1" applyBorder="1" applyAlignment="1">
      <alignment horizontal="left" vertical="center" wrapText="1"/>
    </xf>
    <xf numFmtId="0" fontId="0" fillId="0" borderId="3" xfId="0" applyFont="1" applyBorder="1" applyAlignment="1">
      <alignment horizontal="left" vertical="center" wrapText="1"/>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2" defaultPivotStyle="PivotStyleLight16"/>
  <colors>
    <mruColors>
      <color rgb="00CCFFCC"/>
      <color rgb="00CC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K18"/>
  <sheetViews>
    <sheetView tabSelected="1" zoomScale="106" zoomScaleNormal="106" workbookViewId="0">
      <selection activeCell="D7" sqref="D7"/>
    </sheetView>
  </sheetViews>
  <sheetFormatPr defaultColWidth="9" defaultRowHeight="18.75"/>
  <cols>
    <col min="1" max="1" width="9" style="2"/>
    <col min="2" max="2" width="17.625" style="3" customWidth="1"/>
    <col min="3" max="3" width="45.75" style="3" customWidth="1"/>
    <col min="4" max="4" width="49.2833333333333" style="4" customWidth="1"/>
    <col min="5" max="5" width="13" style="2" hidden="1" customWidth="1"/>
    <col min="6" max="6" width="38.125" style="3" hidden="1" customWidth="1"/>
    <col min="7" max="7" width="5.125" style="2" customWidth="1"/>
    <col min="8" max="8" width="42.125" style="3" customWidth="1"/>
    <col min="9" max="9" width="41.275" style="3" customWidth="1"/>
    <col min="10" max="10" width="10.875" style="3" customWidth="1"/>
    <col min="11" max="11" width="50.225" style="3" customWidth="1"/>
    <col min="12" max="16384" width="9" style="3"/>
  </cols>
  <sheetData>
    <row r="1" s="2" customFormat="1" ht="36" customHeight="1" spans="1:11">
      <c r="A1" s="5" t="s">
        <v>0</v>
      </c>
      <c r="B1" s="6" t="s">
        <v>1</v>
      </c>
      <c r="C1" s="6" t="s">
        <v>2</v>
      </c>
      <c r="D1" s="6" t="s">
        <v>3</v>
      </c>
      <c r="E1" s="6" t="s">
        <v>4</v>
      </c>
      <c r="F1" s="5" t="s">
        <v>5</v>
      </c>
      <c r="G1" s="5" t="s">
        <v>6</v>
      </c>
      <c r="H1" s="5" t="s">
        <v>1</v>
      </c>
      <c r="I1" s="5" t="s">
        <v>7</v>
      </c>
      <c r="J1" s="5" t="s">
        <v>8</v>
      </c>
      <c r="K1" s="5" t="s">
        <v>7</v>
      </c>
    </row>
    <row r="2" ht="123" customHeight="1" spans="1:11">
      <c r="A2" s="7">
        <v>1</v>
      </c>
      <c r="B2" s="8" t="s">
        <v>9</v>
      </c>
      <c r="C2" s="9" t="s">
        <v>10</v>
      </c>
      <c r="D2" s="9" t="s">
        <v>11</v>
      </c>
      <c r="E2" s="10">
        <v>1</v>
      </c>
      <c r="F2" s="9" t="s">
        <v>12</v>
      </c>
      <c r="G2" s="10">
        <v>2</v>
      </c>
      <c r="H2" s="9" t="s">
        <v>13</v>
      </c>
      <c r="I2" s="9" t="s">
        <v>14</v>
      </c>
      <c r="J2" s="11"/>
      <c r="K2" s="9" t="s">
        <v>15</v>
      </c>
    </row>
    <row r="3" ht="92.25" customHeight="1" spans="1:11">
      <c r="A3" s="7">
        <v>2</v>
      </c>
      <c r="B3" s="8" t="s">
        <v>16</v>
      </c>
      <c r="C3" s="9" t="s">
        <v>17</v>
      </c>
      <c r="D3" s="9" t="s">
        <v>18</v>
      </c>
      <c r="E3" s="10">
        <v>5</v>
      </c>
      <c r="F3" s="9" t="s">
        <v>19</v>
      </c>
      <c r="G3" s="10">
        <v>2</v>
      </c>
      <c r="H3" s="11" t="s">
        <v>20</v>
      </c>
      <c r="I3" s="11" t="s">
        <v>21</v>
      </c>
      <c r="J3" s="11" t="s">
        <v>22</v>
      </c>
      <c r="K3" s="18" t="s">
        <v>23</v>
      </c>
    </row>
    <row r="4" ht="56.25" hidden="1" spans="1:11">
      <c r="A4" s="12">
        <v>3</v>
      </c>
      <c r="B4" s="9" t="s">
        <v>24</v>
      </c>
      <c r="C4" s="9" t="s">
        <v>25</v>
      </c>
      <c r="D4" s="9" t="s">
        <v>26</v>
      </c>
      <c r="E4" s="10"/>
      <c r="F4" s="11"/>
      <c r="G4" s="10"/>
      <c r="H4" s="11"/>
      <c r="I4" s="11"/>
      <c r="J4" s="11"/>
      <c r="K4" s="11"/>
    </row>
    <row r="5" ht="36" hidden="1" customHeight="1" spans="1:11">
      <c r="A5" s="13">
        <v>4</v>
      </c>
      <c r="B5" s="9" t="s">
        <v>27</v>
      </c>
      <c r="C5" s="9" t="s">
        <v>28</v>
      </c>
      <c r="D5" s="9" t="s">
        <v>29</v>
      </c>
      <c r="E5" s="10">
        <v>5</v>
      </c>
      <c r="F5" s="11"/>
      <c r="G5" s="10"/>
      <c r="H5" s="11"/>
      <c r="I5" s="11"/>
      <c r="J5" s="11"/>
      <c r="K5" s="11"/>
    </row>
    <row r="6" ht="69" hidden="1" customHeight="1" spans="1:11">
      <c r="A6" s="12">
        <v>5</v>
      </c>
      <c r="B6" s="9" t="s">
        <v>30</v>
      </c>
      <c r="C6" s="9" t="s">
        <v>31</v>
      </c>
      <c r="D6" s="9" t="s">
        <v>32</v>
      </c>
      <c r="E6" s="10"/>
      <c r="F6" s="9"/>
      <c r="G6" s="10"/>
      <c r="H6" s="11"/>
      <c r="I6" s="11"/>
      <c r="J6" s="11"/>
      <c r="K6" s="11"/>
    </row>
    <row r="7" ht="93.75" spans="1:11">
      <c r="A7" s="7">
        <v>6</v>
      </c>
      <c r="B7" s="8" t="s">
        <v>33</v>
      </c>
      <c r="C7" s="9" t="s">
        <v>34</v>
      </c>
      <c r="D7" s="9"/>
      <c r="E7" s="10">
        <v>5</v>
      </c>
      <c r="F7" s="11"/>
      <c r="G7" s="10">
        <v>3</v>
      </c>
      <c r="H7" s="11" t="s">
        <v>35</v>
      </c>
      <c r="I7" s="9" t="s">
        <v>36</v>
      </c>
      <c r="J7" s="11"/>
      <c r="K7" s="9" t="s">
        <v>37</v>
      </c>
    </row>
    <row r="8" ht="33.75" hidden="1" customHeight="1" spans="1:11">
      <c r="A8" s="12">
        <v>7</v>
      </c>
      <c r="B8" s="9" t="s">
        <v>38</v>
      </c>
      <c r="C8" s="9" t="s">
        <v>39</v>
      </c>
      <c r="D8" s="9"/>
      <c r="E8" s="10"/>
      <c r="F8" s="11"/>
      <c r="G8" s="10"/>
      <c r="H8" s="11"/>
      <c r="I8" s="11"/>
      <c r="J8" s="11"/>
      <c r="K8" s="11"/>
    </row>
    <row r="9" ht="107.25" hidden="1" customHeight="1" spans="1:11">
      <c r="A9" s="13">
        <v>8</v>
      </c>
      <c r="B9" s="9" t="s">
        <v>40</v>
      </c>
      <c r="C9" s="14" t="s">
        <v>41</v>
      </c>
      <c r="D9" s="9" t="s">
        <v>42</v>
      </c>
      <c r="E9" s="10">
        <v>2</v>
      </c>
      <c r="F9" s="9" t="s">
        <v>12</v>
      </c>
      <c r="G9" s="10"/>
      <c r="H9" s="11"/>
      <c r="I9" s="11"/>
      <c r="J9" s="11"/>
      <c r="K9" s="11"/>
    </row>
    <row r="10" ht="45" hidden="1" customHeight="1" spans="1:11">
      <c r="A10" s="12">
        <v>9</v>
      </c>
      <c r="B10" s="9" t="s">
        <v>43</v>
      </c>
      <c r="C10" s="9" t="s">
        <v>44</v>
      </c>
      <c r="D10" s="15" t="s">
        <v>45</v>
      </c>
      <c r="E10" s="10"/>
      <c r="F10" s="11"/>
      <c r="G10" s="10"/>
      <c r="H10" s="11"/>
      <c r="I10" s="11"/>
      <c r="J10" s="11"/>
      <c r="K10" s="11"/>
    </row>
    <row r="11" ht="33.75" hidden="1" customHeight="1" spans="1:11">
      <c r="A11" s="12"/>
      <c r="B11" s="9"/>
      <c r="C11" s="9" t="s">
        <v>46</v>
      </c>
      <c r="D11" s="16"/>
      <c r="E11" s="10"/>
      <c r="F11" s="11"/>
      <c r="G11" s="10"/>
      <c r="H11" s="11"/>
      <c r="I11" s="11"/>
      <c r="J11" s="11"/>
      <c r="K11" s="11"/>
    </row>
    <row r="12" ht="28.5" hidden="1" customHeight="1" spans="1:11">
      <c r="A12" s="12">
        <v>10</v>
      </c>
      <c r="B12" s="9" t="s">
        <v>47</v>
      </c>
      <c r="C12" s="9" t="s">
        <v>48</v>
      </c>
      <c r="D12" s="9" t="s">
        <v>49</v>
      </c>
      <c r="E12" s="10"/>
      <c r="F12" s="11"/>
      <c r="G12" s="10"/>
      <c r="H12" s="11"/>
      <c r="I12" s="11"/>
      <c r="J12" s="11"/>
      <c r="K12" s="11"/>
    </row>
    <row r="13" ht="49.5" customHeight="1" spans="1:11">
      <c r="A13" s="7">
        <v>11</v>
      </c>
      <c r="B13" s="8" t="s">
        <v>50</v>
      </c>
      <c r="C13" s="9" t="s">
        <v>51</v>
      </c>
      <c r="D13" s="9" t="s">
        <v>52</v>
      </c>
      <c r="E13" s="10">
        <v>10</v>
      </c>
      <c r="F13" s="9" t="s">
        <v>53</v>
      </c>
      <c r="G13" s="10">
        <v>4</v>
      </c>
      <c r="H13" s="9" t="s">
        <v>54</v>
      </c>
      <c r="I13" s="9" t="s">
        <v>55</v>
      </c>
      <c r="J13" s="11" t="s">
        <v>22</v>
      </c>
      <c r="K13" s="19" t="s">
        <v>56</v>
      </c>
    </row>
    <row r="14" ht="53.25" customHeight="1" spans="1:11">
      <c r="A14" s="7">
        <v>12</v>
      </c>
      <c r="B14" s="8" t="s">
        <v>57</v>
      </c>
      <c r="C14" s="9" t="s">
        <v>58</v>
      </c>
      <c r="D14" s="9"/>
      <c r="E14" s="10">
        <v>10</v>
      </c>
      <c r="F14" s="9" t="s">
        <v>53</v>
      </c>
      <c r="G14" s="10">
        <v>4</v>
      </c>
      <c r="H14" s="9" t="s">
        <v>59</v>
      </c>
      <c r="I14" s="9" t="s">
        <v>55</v>
      </c>
      <c r="J14" s="11" t="s">
        <v>22</v>
      </c>
      <c r="K14" s="20"/>
    </row>
    <row r="15" ht="56.25" spans="1:11">
      <c r="A15" s="7">
        <v>13</v>
      </c>
      <c r="B15" s="8" t="s">
        <v>60</v>
      </c>
      <c r="C15" s="9" t="s">
        <v>61</v>
      </c>
      <c r="D15" s="9"/>
      <c r="E15" s="10">
        <v>5</v>
      </c>
      <c r="F15" s="11" t="s">
        <v>62</v>
      </c>
      <c r="G15" s="10">
        <v>1</v>
      </c>
      <c r="H15" s="11" t="s">
        <v>63</v>
      </c>
      <c r="I15" s="9" t="s">
        <v>64</v>
      </c>
      <c r="J15" s="11"/>
      <c r="K15" s="9" t="s">
        <v>65</v>
      </c>
    </row>
    <row r="16" ht="62.25" hidden="1" customHeight="1" spans="1:7">
      <c r="A16" s="12">
        <v>14</v>
      </c>
      <c r="B16" s="9" t="s">
        <v>66</v>
      </c>
      <c r="C16" s="9" t="s">
        <v>67</v>
      </c>
      <c r="D16" s="9" t="s">
        <v>68</v>
      </c>
      <c r="E16" s="10"/>
      <c r="F16" s="11"/>
      <c r="G16" s="10"/>
    </row>
    <row r="18" spans="4:5">
      <c r="D18" s="17"/>
      <c r="E18" s="2">
        <f>SUM(E1:E16)</f>
        <v>43</v>
      </c>
    </row>
  </sheetData>
  <mergeCells count="4">
    <mergeCell ref="A10:A11"/>
    <mergeCell ref="B10:B11"/>
    <mergeCell ref="D10:D11"/>
    <mergeCell ref="K13:K14"/>
  </mergeCells>
  <pageMargins left="0.432638888888889" right="0.235416666666667" top="0.354166666666667" bottom="0.354166666666667" header="0.313888888888889" footer="0.313888888888889"/>
  <pageSetup paperSize="8" scale="68" orientation="landscape" horizont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5"/>
  <sheetViews>
    <sheetView workbookViewId="0">
      <selection activeCell="J9" sqref="J8:J9"/>
    </sheetView>
  </sheetViews>
  <sheetFormatPr defaultColWidth="9" defaultRowHeight="18.75" outlineLevelCol="6"/>
  <sheetData>
    <row r="1" spans="1:5">
      <c r="A1">
        <v>5</v>
      </c>
      <c r="D1" t="s">
        <v>69</v>
      </c>
      <c r="E1">
        <v>6720</v>
      </c>
    </row>
    <row r="2" spans="3:5">
      <c r="C2">
        <v>57</v>
      </c>
      <c r="D2" t="s">
        <v>70</v>
      </c>
      <c r="E2">
        <v>410</v>
      </c>
    </row>
    <row r="3" spans="3:5">
      <c r="C3">
        <v>29</v>
      </c>
      <c r="D3" t="s">
        <v>71</v>
      </c>
      <c r="E3">
        <v>460</v>
      </c>
    </row>
    <row r="5" spans="3:7">
      <c r="C5">
        <f>C2/C3</f>
        <v>1.96551724137931</v>
      </c>
      <c r="D5" t="s">
        <v>69</v>
      </c>
      <c r="E5">
        <v>6720</v>
      </c>
      <c r="G5" t="s">
        <v>72</v>
      </c>
    </row>
    <row r="6" spans="3:3">
      <c r="C6" s="1">
        <f>C5</f>
        <v>1.96551724137931</v>
      </c>
    </row>
    <row r="9" spans="1:3">
      <c r="A9">
        <v>1</v>
      </c>
      <c r="B9" t="s">
        <v>73</v>
      </c>
      <c r="C9" t="s">
        <v>74</v>
      </c>
    </row>
    <row r="10" spans="3:3">
      <c r="C10" t="s">
        <v>75</v>
      </c>
    </row>
    <row r="11" spans="3:3">
      <c r="C11" t="s">
        <v>76</v>
      </c>
    </row>
    <row r="13" spans="3:3">
      <c r="C13" t="s">
        <v>77</v>
      </c>
    </row>
    <row r="14" spans="3:3">
      <c r="C14" t="s">
        <v>78</v>
      </c>
    </row>
    <row r="15" spans="3:3">
      <c r="C15" t="s">
        <v>79</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ｱｶｻﾞﾜ ｹｲ</dc:creator>
  <cp:lastModifiedBy>Administrator</cp:lastModifiedBy>
  <dcterms:created xsi:type="dcterms:W3CDTF">2021-12-13T06:47:00Z</dcterms:created>
  <cp:lastPrinted>2022-07-15T03:53:00Z</cp:lastPrinted>
  <dcterms:modified xsi:type="dcterms:W3CDTF">2023-04-12T00:58:13Z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1041-10.8.0.6184</vt:lpwstr>
  </property>
</Properties>
</file>