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200" windowHeight="12945" tabRatio="592" activeTab="2"/>
  </bookViews>
  <sheets>
    <sheet name="15_稼動後の機能チェックシート (3)" sheetId="69" r:id="rId1"/>
    <sheet name="入力" sheetId="15" r:id="rId2"/>
    <sheet name="99_システムリリース書類一覧表" sheetId="65" r:id="rId3"/>
    <sheet name="04_変更仕様書" sheetId="35" r:id="rId4"/>
    <sheet name="05_コーディングチェックリスト" sheetId="64" r:id="rId5"/>
    <sheet name="08_変更作業申請書" sheetId="39" r:id="rId6"/>
    <sheet name="09_実機作業手順" sheetId="55" r:id="rId7"/>
    <sheet name="10_プログラムソース変更記録書" sheetId="12" r:id="rId8"/>
    <sheet name="11_プログラムソース インスペクション記録書 (2)" sheetId="67" r:id="rId9"/>
    <sheet name="11_プログラムソース インスペクション記録書" sheetId="20" r:id="rId10"/>
    <sheet name="12_実機環境変更書" sheetId="54" r:id="rId11"/>
    <sheet name="テスト仕様書" sheetId="34" state="hidden" r:id="rId12"/>
    <sheet name="13_アウトプット一覧" sheetId="66" r:id="rId13"/>
    <sheet name="15_稼動後の機能チェックシート (2)" sheetId="68" r:id="rId14"/>
    <sheet name="15_稼動後の機能チェックシート" sheetId="58" r:id="rId15"/>
    <sheet name="16_標準稼働チェックシート" sheetId="40" r:id="rId16"/>
    <sheet name="17_機能確認依頼書" sheetId="59" r:id="rId17"/>
    <sheet name="機能確認依頼書_分離_1日から3日" sheetId="8" state="hidden" r:id="rId18"/>
    <sheet name="プログラム機能確認表1" sheetId="11" state="hidden" r:id="rId19"/>
    <sheet name="インスペクション記録1" sheetId="14" state="hidden" r:id="rId20"/>
  </sheets>
  <externalReferences>
    <externalReference r:id="rId21"/>
    <externalReference r:id="rId22"/>
    <externalReference r:id="rId23"/>
    <externalReference r:id="rId24"/>
    <externalReference r:id="rId25"/>
  </externalReferences>
  <definedNames>
    <definedName name="_Sort" localSheetId="6" hidden="1">#REF!</definedName>
    <definedName name="_Sort" localSheetId="10" hidden="1">#REF!</definedName>
    <definedName name="_Sort" localSheetId="12">#REF!</definedName>
    <definedName name="_Sort" hidden="1">#REF!</definedName>
    <definedName name="BM" localSheetId="6">#REF!</definedName>
    <definedName name="BM" localSheetId="10">#REF!</definedName>
    <definedName name="BM" localSheetId="12">#REF!</definedName>
    <definedName name="BM">#REF!</definedName>
    <definedName name="CELLCNT" localSheetId="6">#REF!</definedName>
    <definedName name="CELLCNT" localSheetId="10">#REF!</definedName>
    <definedName name="CELLCNT" localSheetId="12">#REF!</definedName>
    <definedName name="CELLCNT">#REF!</definedName>
    <definedName name="CELLSIZ" localSheetId="6">#REF!</definedName>
    <definedName name="CELLSIZ" localSheetId="10">#REF!</definedName>
    <definedName name="CELLSIZ">#REF!</definedName>
    <definedName name="DATE" localSheetId="6">#REF!</definedName>
    <definedName name="DATE" localSheetId="10">#REF!</definedName>
    <definedName name="DATE">#REF!</definedName>
    <definedName name="GMIN_NO" localSheetId="6">#REF!</definedName>
    <definedName name="GMIN_NO" localSheetId="10">#REF!</definedName>
    <definedName name="GMIN_NO">#REF!</definedName>
    <definedName name="MIN_NO" localSheetId="6">#REF!</definedName>
    <definedName name="MIN_NO" localSheetId="10">#REF!</definedName>
    <definedName name="MIN_NO">#REF!</definedName>
    <definedName name="_xlnm.Print_Area" localSheetId="3">'04_変更仕様書'!$A$1:$J$37</definedName>
    <definedName name="_xlnm.Print_Area" localSheetId="5">'08_変更作業申請書'!$B$1:$AW$49</definedName>
    <definedName name="_xlnm.Print_Area" localSheetId="6">'09_実機作業手順'!$A$1:$L$21</definedName>
    <definedName name="_xlnm.Print_Area" localSheetId="7">'10_プログラムソース変更記録書'!$A$1:$U$14</definedName>
    <definedName name="_xlnm.Print_Area" localSheetId="10">'12_実機環境変更書'!$A$1:$L$60</definedName>
    <definedName name="_xlnm.Print_Area" localSheetId="14">'15_稼動後の機能チェックシート'!$A$1:$T$37</definedName>
    <definedName name="_xlnm.Print_Area" localSheetId="13">'15_稼動後の機能チェックシート (2)'!$A$1:$T$12</definedName>
    <definedName name="_xlnm.Print_Area" localSheetId="0">'15_稼動後の機能チェックシート (3)'!$A$1:$T$12</definedName>
    <definedName name="_xlnm.Print_Area" localSheetId="16">'17_機能確認依頼書'!$A$1:$T$93</definedName>
    <definedName name="_xlnm.Print_Area" localSheetId="18">プログラム機能確認表1!$A$1:$O$91</definedName>
    <definedName name="_xlnm.Print_Area" localSheetId="17">機能確認依頼書_分離_1日から3日!$A$1:$T$24</definedName>
    <definedName name="_xlnm.Print_Titles" localSheetId="3">'04_変更仕様書'!$1:$2</definedName>
    <definedName name="_xlnm.Print_Titles" localSheetId="6">'09_実機作業手順'!$3:$3</definedName>
    <definedName name="_xlnm.Print_Titles" localSheetId="7">'10_プログラムソース変更記録書'!$1:$7</definedName>
    <definedName name="_xlnm.Print_Titles" localSheetId="14">'15_稼動後の機能チェックシート'!$7:$7</definedName>
    <definedName name="_xlnm.Print_Titles" localSheetId="13">'15_稼動後の機能チェックシート (2)'!$7:$7</definedName>
    <definedName name="_xlnm.Print_Titles" localSheetId="0">'15_稼動後の機能チェックシート (3)'!$7:$7</definedName>
    <definedName name="_xlnm.Print_Titles" localSheetId="16">'17_機能確認依頼書'!$8:$8</definedName>
    <definedName name="_xlnm.Print_Titles" localSheetId="17">機能確認依頼書_分離_1日から3日!$8:$8</definedName>
    <definedName name="Pro一覧表" localSheetId="6">#REF!</definedName>
    <definedName name="Pro一覧表" localSheetId="10">#REF!</definedName>
    <definedName name="Pro一覧表" localSheetId="15">#REF!</definedName>
    <definedName name="Pro一覧表">#REF!</definedName>
    <definedName name="Record1" localSheetId="6">[1]!Record1</definedName>
    <definedName name="Record1" localSheetId="10">[1]!Record1</definedName>
    <definedName name="Record1" localSheetId="12">'13_アウトプット一覧'!Record1</definedName>
    <definedName name="Record1">[1]!Record1</definedName>
    <definedName name="Record2" localSheetId="6">[1]!Record2</definedName>
    <definedName name="Record2" localSheetId="10">[1]!Record2</definedName>
    <definedName name="Record2" localSheetId="12">'13_アウトプット一覧'!Record2</definedName>
    <definedName name="Record2">[1]!Record2</definedName>
    <definedName name="ST_MONTH" localSheetId="6">#REF!</definedName>
    <definedName name="ST_MONTH" localSheetId="10">#REF!</definedName>
    <definedName name="ST_MONTH" localSheetId="12">#REF!</definedName>
    <definedName name="ST_MONTH">#REF!</definedName>
    <definedName name="YOTEI_EN" localSheetId="6">#REF!</definedName>
    <definedName name="YOTEI_EN" localSheetId="10">#REF!</definedName>
    <definedName name="YOTEI_EN" localSheetId="12">#REF!</definedName>
    <definedName name="YOTEI_EN">#REF!</definedName>
    <definedName name="YOTEI_ST" localSheetId="6">#REF!</definedName>
    <definedName name="YOTEI_ST" localSheetId="10">#REF!</definedName>
    <definedName name="YOTEI_ST" localSheetId="12">#REF!</definedName>
    <definedName name="YOTEI_ST">#REF!</definedName>
    <definedName name="ああ">#REF!</definedName>
    <definedName name="チェックボックスゾーン" localSheetId="5">'08_変更作業申請書'!$AF$8,'08_変更作業申請書'!$AF$9,'08_変更作業申請書'!$AF$10,'08_変更作業申請書'!$AP$8:$AU$8,'08_変更作業申請書'!$D$12,'08_変更作業申請書'!$M$12,'08_変更作業申請書'!$V$12,'08_変更作業申請書'!$J$23,'08_変更作業申請書'!$N$23,'08_変更作業申請書'!$J$26:$X$26,'08_変更作業申請書'!$AA$23:$AT$23,'08_変更作業申請書'!$AA$24,'08_変更作業申請書'!$AN$24,'08_変更作業申請書'!$AA$25:$AT$25,'08_変更作業申請書'!$AA$26,'08_変更作業申請書'!$AA$27,'08_変更作業申請書'!$AA$28,'08_変更作業申請書'!$AA$29,'08_変更作業申請書'!$J$33:$X$33,'08_変更作業申請書'!$AM$41:$AS$41,'08_変更作業申請書'!$AC$47,'08_変更作業申請書'!$AM$47,'08_変更作業申請書'!$AL$48,'08_変更作業申請書'!$AP$48</definedName>
    <definedName name="テスト環境">[2]リスト用!$B$2:$B$6</definedName>
    <definedName name="稼働日" localSheetId="12">#REF!</definedName>
    <definedName name="稼働日">#REF!</definedName>
    <definedName name="管理台帳" localSheetId="6">#REF!</definedName>
    <definedName name="管理台帳" localSheetId="10">#REF!</definedName>
    <definedName name="管理台帳" localSheetId="12">#REF!</definedName>
    <definedName name="管理台帳">#REF!</definedName>
    <definedName name="管理票ｼｰﾄ" localSheetId="6">#REF!</definedName>
    <definedName name="管理票ｼｰﾄ" localSheetId="10">#REF!</definedName>
    <definedName name="管理票ｼｰﾄ" localSheetId="12">#REF!</definedName>
    <definedName name="管理票ｼｰﾄ">#REF!</definedName>
    <definedName name="区分">#REF!</definedName>
    <definedName name="顧客住所" localSheetId="6">#REF!</definedName>
    <definedName name="顧客住所" localSheetId="10">#REF!</definedName>
    <definedName name="顧客住所">#REF!</definedName>
    <definedName name="始業時間">[3]初期値!$C$3</definedName>
    <definedName name="終業時間">[3]初期値!$F$3</definedName>
    <definedName name="深夜開始">[3]初期値!$G$3</definedName>
    <definedName name="転送項目定義" localSheetId="6">#REF!</definedName>
    <definedName name="転送項目定義" localSheetId="10">#REF!</definedName>
    <definedName name="転送項目定義" localSheetId="12">#REF!</definedName>
    <definedName name="転送項目定義">#REF!</definedName>
    <definedName name="物理名">OFFSET([4]テーブル一覧!$C$6,1,0,COUNTA([4]テーブル一覧!$C:$C),1)</definedName>
    <definedName name="曜日" localSheetId="12">#REF!</definedName>
    <definedName name="曜日">#REF!</definedName>
  </definedNames>
  <calcPr calcId="144525" concurrentCalc="0"/>
</workbook>
</file>

<file path=xl/sharedStrings.xml><?xml version="1.0" encoding="utf-8"?>
<sst xmlns="http://schemas.openxmlformats.org/spreadsheetml/2006/main" count="842">
  <si>
    <t>稼動後の機能チェックシート</t>
  </si>
  <si>
    <t>作成年月日</t>
  </si>
  <si>
    <t>承認印</t>
  </si>
  <si>
    <t>作成者</t>
  </si>
  <si>
    <t>システム名</t>
  </si>
  <si>
    <t>対象機能</t>
  </si>
  <si>
    <t>報告結果検証</t>
  </si>
  <si>
    <t>項番</t>
  </si>
  <si>
    <t>確認内容</t>
  </si>
  <si>
    <t>確認方法及び手順</t>
  </si>
  <si>
    <t>実施日</t>
  </si>
  <si>
    <t>担当者</t>
  </si>
  <si>
    <t>ﾁｪｯｸ欄</t>
  </si>
  <si>
    <t>備考</t>
  </si>
  <si>
    <t>依頼展開</t>
  </si>
  <si>
    <t>．ソマトメジンC(・IGF-1、項目コード:69022)について、依頼展開エラーリストに項目マスタエラーで出力されない事を確認</t>
  </si>
  <si>
    <t>作業指示書　出力</t>
  </si>
  <si>
    <t>．ソマトメジンCで出力される事を確認</t>
  </si>
  <si>
    <t>別紙指示書作成</t>
  </si>
  <si>
    <t>別紙トレーＩＤへ更新される事を確認</t>
  </si>
  <si>
    <t>報告処理</t>
  </si>
  <si>
    <t>報告結果をホスト画面にて確認
・結果が検査情報の結果と同様に正しく出力されている事を確認
・基準値ＮＯ、異常値区分が正しく設定されている事を確認</t>
  </si>
  <si>
    <t xml:space="preserve">　年齢別基準値　
</t>
  </si>
  <si>
    <t>　別紙で確認。</t>
  </si>
  <si>
    <t>　上記以外の材料</t>
  </si>
  <si>
    <t>　年齢・性別問わず、基準値NO：241
　異常値区分：555</t>
  </si>
  <si>
    <t>　報告書確認</t>
  </si>
  <si>
    <t>　電算課で報告書を出力してもらう</t>
  </si>
  <si>
    <t>新井</t>
  </si>
  <si>
    <t>基本データ</t>
  </si>
  <si>
    <t>タイトル(作業名)</t>
  </si>
  <si>
    <t>【特定施設対応】ソマトメジンC（IGF-1：337）の特定施設コード年齢別基準値登録</t>
  </si>
  <si>
    <t>記入年月日</t>
  </si>
  <si>
    <t>記入者</t>
  </si>
  <si>
    <t>新井　由香</t>
  </si>
  <si>
    <t>NonRIAサテライト</t>
  </si>
  <si>
    <t>検査管理課No</t>
  </si>
  <si>
    <t>テスト環境</t>
  </si>
  <si>
    <t>vmtest165</t>
  </si>
  <si>
    <t>部署名</t>
  </si>
  <si>
    <t>免疫検査課</t>
  </si>
  <si>
    <t>作業依頼/障害/見積り管理No</t>
  </si>
  <si>
    <t>A-202304-03739</t>
  </si>
  <si>
    <t>依頼所属長</t>
  </si>
  <si>
    <t>神永課長</t>
  </si>
  <si>
    <t>自分の部署</t>
  </si>
  <si>
    <t>総研検査システム２課</t>
  </si>
  <si>
    <t>ホスト名</t>
  </si>
  <si>
    <t>nonria01</t>
  </si>
  <si>
    <t>リリース日</t>
  </si>
  <si>
    <t>処理内容</t>
  </si>
  <si>
    <t>　ソマトメジンC（IGF-1／既存項目：337）の特定施設用コード：69022（新設）のマスタ登録を実施。また、基準値マスタに年齢別基準値を登録。
※分析機　：　特殊自動免疫コバス(検体バーコード運用)</t>
  </si>
  <si>
    <t>テスト開始</t>
  </si>
  <si>
    <t>テスト終了</t>
  </si>
  <si>
    <t>現場 機能確認期間</t>
  </si>
  <si>
    <t>4/25-5/1</t>
  </si>
  <si>
    <t>プログラム名（1）</t>
  </si>
  <si>
    <t>fNG_txt.ec</t>
  </si>
  <si>
    <t>プログラム名（2）</t>
  </si>
  <si>
    <t>pot_frnNG.h</t>
  </si>
  <si>
    <t>プログラム名（3）</t>
  </si>
  <si>
    <t>項目マスタ</t>
  </si>
  <si>
    <t>プログラム名（4）</t>
  </si>
  <si>
    <t>基準値マスタ</t>
  </si>
  <si>
    <t>プログラム名（5）</t>
  </si>
  <si>
    <t>プログラム名（6）</t>
  </si>
  <si>
    <t>プログラム名（7）</t>
  </si>
  <si>
    <t>プログラム名（8）</t>
  </si>
  <si>
    <t>プログラム名（9）</t>
  </si>
  <si>
    <t>プログラム名（10）</t>
  </si>
  <si>
    <t>プログラム名（11）</t>
  </si>
  <si>
    <t>プログラム名（12）</t>
  </si>
  <si>
    <t>プログラム名（13）</t>
  </si>
  <si>
    <t>プログラム名（14）</t>
  </si>
  <si>
    <t>プログラム名（15）</t>
  </si>
  <si>
    <t>プログラム名（16）</t>
  </si>
  <si>
    <t>プログラム名（17）</t>
  </si>
  <si>
    <t>プログラム名（18）</t>
  </si>
  <si>
    <t>プログラム名（19）</t>
  </si>
  <si>
    <t>プログラム名（20）</t>
  </si>
  <si>
    <t>プログラム名（21）</t>
  </si>
  <si>
    <t>プログラム名（22）</t>
  </si>
  <si>
    <t>プログラム名（23）</t>
  </si>
  <si>
    <t>プログラム名（24）</t>
  </si>
  <si>
    <t>プログラム名（25）</t>
  </si>
  <si>
    <t>プログラム名（26）</t>
  </si>
  <si>
    <t>プログラム名（27）</t>
  </si>
  <si>
    <t>プログラム名（28）</t>
  </si>
  <si>
    <t>プログラム名（29）</t>
  </si>
  <si>
    <t>プログラム名（30）</t>
  </si>
  <si>
    <t>プログラム名</t>
  </si>
  <si>
    <t>パス付ソースファイル名</t>
  </si>
  <si>
    <t>ディレクトリ</t>
  </si>
  <si>
    <t>実行ファイル名</t>
  </si>
  <si>
    <t>ソースファイル名</t>
  </si>
  <si>
    <t>makファイル</t>
  </si>
  <si>
    <t>/export/nonria/test/src/net/pot/pot_frnNG/fNG_txt.ec</t>
  </si>
  <si>
    <t>~/test/src/net/pot/pot_frnNG</t>
  </si>
  <si>
    <t>pot_frnNG.exe</t>
  </si>
  <si>
    <t>pot_frnNG.mak</t>
  </si>
  <si>
    <t>/export/nonria/test/src/net/pot/pot_frnNG/pot_frnNG.h</t>
  </si>
  <si>
    <t>システムリリース書類　一覧表</t>
  </si>
  <si>
    <t>№</t>
  </si>
  <si>
    <t>書類</t>
  </si>
  <si>
    <t>受託案件</t>
  </si>
  <si>
    <t>作業依頼</t>
  </si>
  <si>
    <t>ﾁｪｯｸ</t>
  </si>
  <si>
    <t>「作業計画シート」</t>
  </si>
  <si>
    <t>●</t>
  </si>
  <si>
    <t>「要件定義書」</t>
  </si>
  <si>
    <t>－</t>
  </si>
  <si>
    <t>「概要設計書」</t>
  </si>
  <si>
    <t>「変更仕様書」</t>
  </si>
  <si>
    <t>「コーディングチェックリスト」</t>
  </si>
  <si>
    <t xml:space="preserve"> </t>
  </si>
  <si>
    <t>「単体テスト報告書」</t>
  </si>
  <si>
    <t>「結合テスト報告書」</t>
  </si>
  <si>
    <t>「ｼｽﾃﾑ変更作業申請書」</t>
  </si>
  <si>
    <t>「実機作業手順書」</t>
  </si>
  <si>
    <t>「ﾌﾟﾛｸﾞﾗﾑｿｰｽ変更記録書」</t>
  </si>
  <si>
    <t>「ﾌﾟﾛｸﾞﾗﾑｿｰｽ ｲﾝｽﾍﾟｸｼｮﾝ記録書」</t>
  </si>
  <si>
    <t>-</t>
  </si>
  <si>
    <t>不要</t>
  </si>
  <si>
    <t>「ﾌﾟﾛｸﾞﾗﾑ稼動確認書」</t>
  </si>
  <si>
    <t>「ｱｳﾄﾌﾟｯﾄ一覧表」</t>
  </si>
  <si>
    <t>「稼働前ﾚﾋﾞｭｰ議事録」</t>
  </si>
  <si>
    <t>「稼動ﾁｪｯｸｼｰﾄ」</t>
  </si>
  <si>
    <t>稼働後の機能チェックシート</t>
  </si>
  <si>
    <t>「稼動後の標準結果ﾁｪｯｸｼｰﾄ」</t>
  </si>
  <si>
    <t>「稼動確認依頼書」</t>
  </si>
  <si>
    <t>機能確認依頼書</t>
  </si>
  <si>
    <t>システム変更 仕様書</t>
  </si>
  <si>
    <t>システム名（サテライト名）</t>
  </si>
  <si>
    <t>案件名</t>
  </si>
  <si>
    <t>承認ルート</t>
  </si>
  <si>
    <t>基幹システム部</t>
  </si>
  <si>
    <t>検査部署</t>
  </si>
  <si>
    <t>部門名</t>
  </si>
  <si>
    <t>担当者名</t>
  </si>
  <si>
    <t>リーダ確認印</t>
  </si>
  <si>
    <t>申請者承認印</t>
  </si>
  <si>
    <t>所属長承認印</t>
  </si>
  <si>
    <t>基幹システム部
総研検査システム2課</t>
  </si>
  <si>
    <t>チェックNo.</t>
  </si>
  <si>
    <t>コード</t>
  </si>
  <si>
    <t>項目名称</t>
  </si>
  <si>
    <t>年　　月　　日</t>
  </si>
  <si>
    <t>1</t>
  </si>
  <si>
    <t>439</t>
  </si>
  <si>
    <t>TIBC/CPBA</t>
  </si>
  <si>
    <t>440</t>
  </si>
  <si>
    <t>UIBC/CPBA</t>
  </si>
  <si>
    <t>435</t>
  </si>
  <si>
    <t>鉄（Ｆｅ）</t>
  </si>
  <si>
    <t>仕様/要件</t>
  </si>
  <si>
    <t>　必須記載事項、下記①～⑤までを申請者が理解しやすい内容で記載のこと</t>
  </si>
  <si>
    <t>2</t>
  </si>
  <si>
    <t>2542</t>
  </si>
  <si>
    <t>TIBC/CPBA　前</t>
  </si>
  <si>
    <t>2543</t>
  </si>
  <si>
    <t>UIBC/CPBA　前</t>
  </si>
  <si>
    <t>2539</t>
  </si>
  <si>
    <t>Ｆｅ　前</t>
  </si>
  <si>
    <t>　①変更前仕様と変更後仕様をわかりやすく「Before→After」で併記すること</t>
  </si>
  <si>
    <t>3</t>
  </si>
  <si>
    <t>2842</t>
  </si>
  <si>
    <t>TIBC/CPBA　後</t>
  </si>
  <si>
    <t>2843</t>
  </si>
  <si>
    <t>UIBC/CPBA　後</t>
  </si>
  <si>
    <t>2839</t>
  </si>
  <si>
    <t>Ｆｅ　後</t>
  </si>
  <si>
    <t>　②何を(項目ｺｰﾄﾞ、W/Sコード、ラック№など)、③どこの仕組で(実装する機能の場所)、④いつ(処理タイミング)、⑤どうやって（具体的変更内容）</t>
  </si>
  <si>
    <t>＜変更内容＞</t>
  </si>
  <si>
    <t>１．変更仕様</t>
  </si>
  <si>
    <t xml:space="preserve">    ・IGF-1特定施設用年齢別基準値項目について、分析機コバスe602(検体バーコード運用)でのオンライン測定が可能となるように対応する。</t>
  </si>
  <si>
    <t>２．対象項目</t>
  </si>
  <si>
    <t>　　項目名　・ソマトメジンＣ　(項目コード：60922、　ワークシート：3627)</t>
  </si>
  <si>
    <t>　</t>
  </si>
  <si>
    <t>3.具体的変更内容</t>
  </si>
  <si>
    <t>①マスタ　　※詳細はマスタ一覧参照</t>
  </si>
  <si>
    <t>　・項目マスタ、基準値マスタに新規登録、履歴マスタ更新</t>
  </si>
  <si>
    <t>　・検査グループ：　337　(現行IGF-1に追加)　</t>
  </si>
  <si>
    <t>　・項目索引名(データ整理画面等の表示名)：　.IGF-1</t>
  </si>
  <si>
    <t>　・履歴チェック対象、20％乖離</t>
  </si>
  <si>
    <t>　・レンジ変換等は現行のIGF-1と同じ。</t>
  </si>
  <si>
    <t>②プログラム</t>
  </si>
  <si>
    <t>　●POT情報作成(pot_frnNG.exe)</t>
  </si>
  <si>
    <t>　　現行IGF-1項目と同様、ラベル情報・POT情報に「SP(血清-&gt;血漿)」を出力する。</t>
  </si>
  <si>
    <t xml:space="preserve">     </t>
  </si>
  <si>
    <t>No</t>
  </si>
  <si>
    <t>確認項目</t>
  </si>
  <si>
    <t>検査部署
確認者</t>
  </si>
  <si>
    <t>１</t>
  </si>
  <si>
    <t>マスタの変更内容の確認をお願いします。</t>
  </si>
  <si>
    <t>２</t>
  </si>
  <si>
    <t>リリース後ダミー依頼で依頼展開から報告まで受託前の確認を実施します。ご協力お願いします。</t>
  </si>
  <si>
    <t>３</t>
  </si>
  <si>
    <t>４</t>
  </si>
  <si>
    <t>５</t>
  </si>
  <si>
    <t>対象システム</t>
  </si>
  <si>
    <t>レビュー種別</t>
  </si>
  <si>
    <t>開発チーム</t>
  </si>
  <si>
    <t>ﾚﾋﾞｭｰ日時/場所</t>
  </si>
  <si>
    <t>ＬＭ名</t>
  </si>
  <si>
    <t>担当部署</t>
  </si>
  <si>
    <t>ソース名</t>
  </si>
  <si>
    <t>fNG_txt.ec、pot_frnNG.h</t>
  </si>
  <si>
    <t>○：　OK　　×：　NG　　－：　不要</t>
  </si>
  <si>
    <t>No.</t>
  </si>
  <si>
    <t>分類</t>
  </si>
  <si>
    <t>チェック項目</t>
  </si>
  <si>
    <t>性能</t>
  </si>
  <si>
    <t>配列のサイズが検討されているか。</t>
  </si>
  <si>
    <t>○：OK</t>
  </si>
  <si>
    <t>動的確保メモリに対して確実に開放しているか。</t>
  </si>
  <si>
    <t>不定の操作（例えば、０除算、負数の平方根、等）に対する保護ロジックは考慮されているか。</t>
  </si>
  <si>
    <t>入力データに対する妥当性チェックはなされているか。</t>
  </si>
  <si>
    <t>丸め、四捨五入の記述が正しいか。（決められた関数を使用しているか）</t>
  </si>
  <si>
    <t>－：不要</t>
  </si>
  <si>
    <t>等号、不等号の記述が適切か。</t>
  </si>
  <si>
    <t>データ型を意識した範囲指定になっているか。（特に浮動小数点型、タイムスタンプ型注意！）</t>
  </si>
  <si>
    <t>トランザクション管理が適切に行われているか。</t>
  </si>
  <si>
    <t>変数や画面オブジェクトの初期化を行っているか。</t>
  </si>
  <si>
    <t>無限ループに陥る可能性はないか。</t>
  </si>
  <si>
    <t>一度計算しておけば済むものを毎回計算していないか。</t>
  </si>
  <si>
    <t>変数の型は適切か。オーバーフローするリスクはないか。</t>
  </si>
  <si>
    <t>関数の戻り値の設定漏れがないか。（静的チェック対象外のソース）</t>
  </si>
  <si>
    <t>SQLはテーブルのインデックスを意識し、効率良くアクセスが出来るように記述されているか。</t>
  </si>
  <si>
    <t>無駄なSQLを実行するロジックになっていないか。</t>
  </si>
  <si>
    <t>レコードセットや配列のデータを順に処理するとき、最後のレコードやデータの処理は適切か。</t>
  </si>
  <si>
    <t>レコードセットや配列のデータを順に処理するとき、対象データが無い時の処理は適切か。</t>
  </si>
  <si>
    <t>DBへのconnectとdisconnectのタイミングは適切か。DB未使用時に接続したままにしていないか。</t>
  </si>
  <si>
    <t>安全性や機能、仕様が検証されていないプログラムを使用していないか。</t>
  </si>
  <si>
    <t>通知メッセージの内容は妥当か。</t>
  </si>
  <si>
    <t>関数にすべきロジックはないか。</t>
  </si>
  <si>
    <t>排他制御の必要有無を検討しているか。</t>
  </si>
  <si>
    <t>文字コードの扱いに問題は無いか。</t>
  </si>
  <si>
    <t>ＵＰＤＡＴＥ文のＷＨＥＲＥ句に指定したカラムは適切か。</t>
  </si>
  <si>
    <t>保守</t>
  </si>
  <si>
    <t>むやみにＧＯＴＯ文を使用していないか。</t>
  </si>
  <si>
    <t>変数名、関数名は、命名規約にそった名前になっているか。</t>
  </si>
  <si>
    <t>if文のネストが深すぎないか。（せいぜい４くらい）</t>
  </si>
  <si>
    <t>変更履歴や特殊な処理の説明コメントが入っているか。</t>
  </si>
  <si>
    <t>改修の場合、手を入れたソースのバージョンが妥当か。</t>
  </si>
  <si>
    <t>障害</t>
  </si>
  <si>
    <t>DBアクセス・通信等のエラー発生時、下記が適切に行われているか。
リトライロジック、リトライ回数、リトライ間隔、エラーログ出力、オペレータ通知</t>
  </si>
  <si>
    <t>不具合が発生した時、原因追究の為のログが出力されるか。（ログ出力、ソースの位置、出力内容など）</t>
  </si>
  <si>
    <t>指摘事項</t>
  </si>
  <si>
    <t>レビュー結果</t>
  </si>
  <si>
    <t>合格　・　不合格　・　条件付き合格</t>
  </si>
  <si>
    <t>再レビュー</t>
  </si>
  <si>
    <t>回覧　・　開発チームレビュー　・　他</t>
  </si>
  <si>
    <t>再レビュー日</t>
  </si>
  <si>
    <t>担当（戻り）</t>
  </si>
  <si>
    <t>/　　/</t>
  </si>
  <si>
    <t>システム変更作業 申請書</t>
  </si>
  <si>
    <t xml:space="preserve"> [1] タイトル</t>
  </si>
  <si>
    <t>申請者</t>
  </si>
  <si>
    <t>氏名</t>
  </si>
  <si>
    <t>：</t>
  </si>
  <si>
    <t>印</t>
  </si>
  <si>
    <t>記入年月日：</t>
  </si>
  <si>
    <t>年</t>
  </si>
  <si>
    <t>月</t>
  </si>
  <si>
    <t>日</t>
  </si>
  <si>
    <t xml:space="preserve"> [2] システム名</t>
  </si>
  <si>
    <t xml:space="preserve"> [3] 作業区分</t>
  </si>
  <si>
    <t>システム名：</t>
  </si>
  <si>
    <t>■.プログラムリリース</t>
  </si>
  <si>
    <t>（</t>
  </si>
  <si>
    <t>□新規</t>
  </si>
  <si>
    <t>■変更</t>
  </si>
  <si>
    <t>）</t>
  </si>
  <si>
    <t>サブシステム名：</t>
  </si>
  <si>
    <t>□.実機環境変更作業</t>
  </si>
  <si>
    <t>コンピュータ機種/OS：</t>
  </si>
  <si>
    <t>solaris10</t>
  </si>
  <si>
    <t>□.その他</t>
  </si>
  <si>
    <t xml:space="preserve"> [4]</t>
  </si>
  <si>
    <t>■作業依頼書№</t>
  </si>
  <si>
    <t>／</t>
  </si>
  <si>
    <t>□障害管理№</t>
  </si>
  <si>
    <t>□試算№・見積№</t>
  </si>
  <si>
    <t xml:space="preserve"> [5]検査管理№</t>
  </si>
  <si>
    <t xml:space="preserve"> [6] 作業内容／変更内容</t>
  </si>
  <si>
    <t>【検証予定】</t>
  </si>
  <si>
    <t xml:space="preserve"> [7]  検証準備</t>
  </si>
  <si>
    <t xml:space="preserve"> [8]提出書類</t>
  </si>
  <si>
    <t>必要有無</t>
  </si>
  <si>
    <t>■必要</t>
  </si>
  <si>
    <t>□必要無し</t>
  </si>
  <si>
    <t>□変更仕様書</t>
  </si>
  <si>
    <t>□テスト仕様書</t>
  </si>
  <si>
    <t>□テスト項目書</t>
  </si>
  <si>
    <t>作業担当者名</t>
  </si>
  <si>
    <t>□稼動後の機能チェックシート</t>
  </si>
  <si>
    <t>□機能確認依頼書</t>
  </si>
  <si>
    <t>□プログラム稼動確認書</t>
  </si>
  <si>
    <t>□静的チェックツール記録</t>
  </si>
  <si>
    <t>テスト仕様準備</t>
  </si>
  <si>
    <t>□ｽｹｼﾞｭｰﾙ表</t>
  </si>
  <si>
    <t>□ﾃｽﾄ概要</t>
  </si>
  <si>
    <t>■ﾃｽﾄ項目書</t>
  </si>
  <si>
    <t>□プログラムリリース手順書 兼 実機作業手順書</t>
  </si>
  <si>
    <t>テスト予定日</t>
  </si>
  <si>
    <t>□プログラム（ＬＭ）機能確認書</t>
  </si>
  <si>
    <t>□プログラムソース変更記録確認書</t>
  </si>
  <si>
    <t>リーダ承認</t>
  </si>
  <si>
    <t>□標準結果チェックシート</t>
  </si>
  <si>
    <t>【検証結果報告】</t>
  </si>
  <si>
    <t xml:space="preserve"> [9]  検証結果</t>
  </si>
  <si>
    <t>検証結果承認</t>
  </si>
  <si>
    <t>テスト結果</t>
  </si>
  <si>
    <t>■検証結果書</t>
  </si>
  <si>
    <t>□検証資料</t>
  </si>
  <si>
    <t>□その他</t>
  </si>
  <si>
    <t>部長</t>
  </si>
  <si>
    <t>次長</t>
  </si>
  <si>
    <t>課長</t>
  </si>
  <si>
    <t>出荷責任者</t>
  </si>
  <si>
    <t>テスト完了</t>
  </si>
  <si>
    <t>承認年月日</t>
  </si>
  <si>
    <t>【実機作業及びプログラムリリース】</t>
  </si>
  <si>
    <t xml:space="preserve"> [10]  作業予定</t>
  </si>
  <si>
    <t xml:space="preserve"> [11]  テストデータの取り扱い</t>
  </si>
  <si>
    <t>テストを行う際に実ﾃﾞｰﾀを使用した場合下記項目を記入。</t>
  </si>
  <si>
    <t>作業予定日</t>
  </si>
  <si>
    <t>個人情報が含まれていたか？（</t>
  </si>
  <si>
    <t>■はい</t>
  </si>
  <si>
    <t>□いいえ</t>
  </si>
  <si>
    <t>稼動予定日</t>
  </si>
  <si>
    <t>実ﾃﾞｰﾀ使用開始日</t>
  </si>
  <si>
    <t>実ﾃﾞｰﾀ削除日</t>
  </si>
  <si>
    <t>作業完了報告日</t>
  </si>
  <si>
    <t xml:space="preserve"> [12]  プログラム修正に伴っての影響範囲</t>
  </si>
  <si>
    <t>①修正プログラムのロジックは項目限定で作成されているか？</t>
  </si>
  <si>
    <t>所属長承認</t>
  </si>
  <si>
    <t>→</t>
  </si>
  <si>
    <t>□項目限定のロジック</t>
  </si>
  <si>
    <t>□項目共通のロジック</t>
  </si>
  <si>
    <t>②他機能への影響は？　→</t>
  </si>
  <si>
    <t>□有</t>
  </si>
  <si>
    <t>/</t>
  </si>
  <si>
    <t>■無</t>
  </si>
  <si>
    <t>実機作業手順書</t>
  </si>
  <si>
    <t>作業
担当者</t>
  </si>
  <si>
    <t>事前
チェック者
（チームリーダー）</t>
  </si>
  <si>
    <t>作業結果
チェック者
（チームリーダー）</t>
  </si>
  <si>
    <t>完了承認
（課長・次長）</t>
  </si>
  <si>
    <t>作業区分</t>
  </si>
  <si>
    <t>□マスタ更新　□データ抽出　■環境変更
□その他（　　　　　　　　　　　　　　　　　　　　　　　　　　　　　　　）</t>
  </si>
  <si>
    <t>作業実施日</t>
  </si>
  <si>
    <t>□前日まで　　■当日　　□稼動後</t>
  </si>
  <si>
    <t>運用フロー</t>
  </si>
  <si>
    <t>②【作業者】実施確認</t>
  </si>
  <si>
    <t>①【承認者】作業前確認</t>
  </si>
  <si>
    <t>③【作業者】完了確認</t>
  </si>
  <si>
    <t>④【承認者】作業後確認</t>
  </si>
  <si>
    <t>作業対象</t>
  </si>
  <si>
    <t>作業内容（上段）</t>
  </si>
  <si>
    <t>詳細確認資料
（SQL文、ロードファイルなど）</t>
  </si>
  <si>
    <t>作業者　　②
確認欄　　③</t>
  </si>
  <si>
    <t>承認者　　①
確認欄　　④</t>
  </si>
  <si>
    <t>作業の完了確認（下段）</t>
  </si>
  <si>
    <t>script 開始</t>
  </si>
  <si>
    <t>script コマンド開始
% cd /export/nonria/RELEASE/202306XX_IGF1/
%script 202306XX.log</t>
  </si>
  <si>
    <t>□</t>
  </si>
  <si>
    <t>script コマンド開始された事を確認</t>
  </si>
  <si>
    <t>202306XX.log</t>
  </si>
  <si>
    <t>masterのバックアップ</t>
  </si>
  <si>
    <t>% cd /export/nonria/RELEASE/202306XX_IGF1/00_before
% dbaccess　&lt;　001_master_unload.sql</t>
  </si>
  <si>
    <t>001_master_unload.sql</t>
  </si>
  <si>
    <t xml:space="preserve">バックアップしたマスタのファイルサイズと更新日時を確認する。
% ls -ltr　00_before
</t>
  </si>
  <si>
    <t>履歴マスタ
更新</t>
  </si>
  <si>
    <t xml:space="preserve">% cd /export/nonria/RELEASE/202306XX_IGF1
% dbaccess &lt;　002_upd_rireki.sql
</t>
  </si>
  <si>
    <t>002_upd_rireki.sql</t>
  </si>
  <si>
    <t>１件更新する事を確認</t>
  </si>
  <si>
    <t>IGF-1
マスタロード</t>
  </si>
  <si>
    <t xml:space="preserve">% cd /export/nonria/RELEASE/202306XX_IGF1
% dbaccess &lt;　003_load.sql
</t>
  </si>
  <si>
    <t>003_load.sql</t>
  </si>
  <si>
    <t>以下マスタについてロードする事を確認
項目：1件、基準値：241件</t>
  </si>
  <si>
    <t>masterのアンロード</t>
  </si>
  <si>
    <t>% cd /export/nonria/RELEASE/202306XX_IGF1
% dbaccess　&lt;　099_master_unload.sql</t>
  </si>
  <si>
    <t>099_master_unload.sql</t>
  </si>
  <si>
    <t xml:space="preserve">アンロードしたマスタのファイルサイズと更新日時を確認する。
% ls -ltr　99_after/
</t>
  </si>
  <si>
    <t>全マスタの差分確認</t>
  </si>
  <si>
    <t>% cd /export/nonria/RELEASE/202306XX_IGF1
% diff 00_before　99_after</t>
  </si>
  <si>
    <t>上記のロード内容のみが出力される事を確認</t>
  </si>
  <si>
    <t>プログラムソース変更記録書</t>
  </si>
  <si>
    <t>事前・承認印</t>
  </si>
  <si>
    <t>プログラム機能名称</t>
  </si>
  <si>
    <t>実行モジュール名</t>
  </si>
  <si>
    <t>共通関数</t>
  </si>
  <si>
    <t>変更前STAMP</t>
  </si>
  <si>
    <t>変更前ｻｲｽﾞ</t>
  </si>
  <si>
    <t>旧ｖｅｒﾊﾞｯｸｱｯﾌﾟ</t>
  </si>
  <si>
    <t>変更
ｽﾃｯﾌﾟ数</t>
  </si>
  <si>
    <t>設定ﾌｧｲﾙ</t>
  </si>
  <si>
    <t>機能概要・変更概要</t>
  </si>
  <si>
    <t>ソースディレクトリ名</t>
  </si>
  <si>
    <t>プログラムソース名</t>
  </si>
  <si>
    <t>変更後STAMP</t>
  </si>
  <si>
    <t>変更後ｻｲｽﾞ</t>
  </si>
  <si>
    <t>本番反映ﾁｪｯｸ</t>
  </si>
  <si>
    <t>使用</t>
  </si>
  <si>
    <t>変更</t>
  </si>
  <si>
    <t>有</t>
  </si>
  <si>
    <t>項目を以下形式で登録
knsG:RckTni:wstCd:kmkCde:</t>
  </si>
  <si>
    <t>上記NO.１の設定ファイルに登録されている項目について、別ファイルで項目のみ出力したラベル情報ファイルを作成する</t>
  </si>
  <si>
    <t>ー</t>
  </si>
  <si>
    <t>上記NO.１の設定ファイルを記載。</t>
  </si>
  <si>
    <t>プログラムソース インスペクション　記録書</t>
  </si>
  <si>
    <t>承認</t>
  </si>
  <si>
    <t>査閲</t>
  </si>
  <si>
    <t>担当</t>
  </si>
  <si>
    <t>システム名 ：</t>
  </si>
  <si>
    <t>プログラム名 ：</t>
  </si>
  <si>
    <t>ＬＭ名 ：</t>
  </si>
  <si>
    <t>レビュー・ソース名 ：</t>
  </si>
  <si>
    <t>ソースＩＤ ：</t>
  </si>
  <si>
    <t>開発者名 ：</t>
  </si>
  <si>
    <t>区分 ：</t>
  </si>
  <si>
    <t>　（ 新規 ・ 変更 ）</t>
  </si>
  <si>
    <t>レビュー日時 ：</t>
  </si>
  <si>
    <t>2023年　6月　　14日　（　水　）</t>
  </si>
  <si>
    <t>　　　　　　　9時　30分　　～　　　10　時　0　分　</t>
  </si>
  <si>
    <t>レビュー場所 ：</t>
  </si>
  <si>
    <t>レビューア名１ ：</t>
  </si>
  <si>
    <t>上原　洋樹                 印　</t>
  </si>
  <si>
    <t>静的チェック結果：</t>
  </si>
  <si>
    <t>合格　・　不合格　・　不要</t>
  </si>
  <si>
    <t>レビューア名２ ：</t>
  </si>
  <si>
    <t>印　</t>
  </si>
  <si>
    <r>
      <rPr>
        <b/>
        <sz val="11"/>
        <rFont val="ＭＳ Ｐゴシック"/>
        <charset val="128"/>
      </rPr>
      <t>実施内容</t>
    </r>
    <r>
      <rPr>
        <sz val="11"/>
        <rFont val="ＭＳ Ｐゴシック"/>
        <charset val="128"/>
      </rPr>
      <t>　（下記はレビューアが記入の事）</t>
    </r>
  </si>
  <si>
    <t>１．要求仕様、及び変更仕様を満たすロジックになっているか？</t>
  </si>
  <si>
    <t>（　いる　・　一部違う部分がある　・　いない　）</t>
  </si>
  <si>
    <t>２．コーディングルールに従った記述になっているか？</t>
  </si>
  <si>
    <t>３．変数配列は必要な分だけ確保されているか？</t>
  </si>
  <si>
    <t>（　いる　・　該当箇所無し　・　一部違う部分がある　・　いない　）</t>
  </si>
  <si>
    <t>４．動的確保メモリに対して確実に開放しているか？</t>
  </si>
  <si>
    <t>５．サブルーチン、ＳＱＬ、等のリターンコードチェックを行いエラーの場合は適切な処理を行っているか？</t>
  </si>
  <si>
    <t>６．むやみにＧＯＴＯ分を使用していないか？</t>
  </si>
  <si>
    <t>（　いない　・　該当箇所無し　・　一部違う部分がある　・　いる　）</t>
  </si>
  <si>
    <t>７．コメントは適切に記述されているか？</t>
  </si>
  <si>
    <t>８．不定の操作（例えば、０除算、負数の平方根、等）に対する保護ロジックは考慮されているか？</t>
  </si>
  <si>
    <t>９．入力データに対する妥当性チェックはなされているか？</t>
  </si>
  <si>
    <t>１０．エラーが発生した場合はエラーログ出力、オペレータへ通知、等のロジックは考慮されているか？</t>
  </si>
  <si>
    <t>１１．ハードコーディングがなされていないか？</t>
  </si>
  <si>
    <t>確認したＳｔｅｐ数 ：</t>
  </si>
  <si>
    <t>レビュー結果 ：</t>
  </si>
  <si>
    <t>合格　・　不合格　・　その他</t>
  </si>
  <si>
    <t>具体的指摘事項　（下記はレビューアが記入の事）</t>
  </si>
  <si>
    <t>Step</t>
  </si>
  <si>
    <t>内容</t>
  </si>
  <si>
    <t>株式会社　ＢＭＬ</t>
  </si>
  <si>
    <t>様</t>
  </si>
  <si>
    <t>基幹システム部　　　　　　　　総研検査システム２課</t>
  </si>
  <si>
    <t>重　　要</t>
  </si>
  <si>
    <t>実機環境変更書</t>
  </si>
  <si>
    <t>件名：</t>
  </si>
  <si>
    <t>検査管理Ｎｏ</t>
  </si>
  <si>
    <t>受付分より</t>
  </si>
  <si>
    <t>稼動します</t>
  </si>
  <si>
    <t>■処理内容</t>
  </si>
  <si>
    <t>　ソマトメジンC（IGF-1／既存項目：337）の特定施設用コード：69022（新設）について、NonRIAサテライトにマスタ登録を実施。また、基準値マスタに年齢別基準値を登録。
※対象項目　．ソマトメジンC
　　・項目コード：69022　　・検査グループ：337(既存)　　
　　・ワークシートコード：3627(血清・既存)
　　・分析機：特殊自動免疫 コバス(ラック運用) 
　　・ラベル情報・POT情報に「SP(血清-&gt;血漿)」を出力。</t>
  </si>
  <si>
    <t>部内でも十分なテストを重ねて稼動させますが、</t>
  </si>
  <si>
    <t>再度現場でのご確認とご協力をお願い致します。</t>
  </si>
  <si>
    <t>作業報告書</t>
  </si>
  <si>
    <t>※本書は作業当日に記入、提出する事</t>
  </si>
  <si>
    <t>　　月　　日　上記作業を実施しました。</t>
  </si>
  <si>
    <r>
      <rPr>
        <sz val="11"/>
        <rFont val="ＭＳ ゴシック"/>
        <charset val="128"/>
      </rPr>
      <t>□　本作業において、</t>
    </r>
    <r>
      <rPr>
        <u/>
        <sz val="11"/>
        <rFont val="ＭＳ ゴシック"/>
        <charset val="128"/>
      </rPr>
      <t>　　</t>
    </r>
    <r>
      <rPr>
        <sz val="11"/>
        <rFont val="ＭＳ ゴシック"/>
        <charset val="128"/>
      </rPr>
      <t>月</t>
    </r>
    <r>
      <rPr>
        <u/>
        <sz val="11"/>
        <rFont val="ＭＳ ゴシック"/>
        <charset val="128"/>
      </rPr>
      <t>　　</t>
    </r>
    <r>
      <rPr>
        <sz val="11"/>
        <rFont val="ＭＳ ゴシック"/>
        <charset val="128"/>
      </rPr>
      <t>日現在、問題は発生しておりません。</t>
    </r>
  </si>
  <si>
    <t>□　本作業において、予定外の事象が発生した為、次の対応を行っております。</t>
  </si>
  <si>
    <t>テスト仕様書</t>
  </si>
  <si>
    <t>機能区分１</t>
  </si>
  <si>
    <t>機能区分２</t>
  </si>
  <si>
    <t>リーダ確認</t>
  </si>
  <si>
    <t>テスト開始予定</t>
  </si>
  <si>
    <t>テスト終了予定日</t>
  </si>
  <si>
    <t>テスト完了日</t>
  </si>
  <si>
    <t>テスト概要</t>
  </si>
  <si>
    <t>　　本番環境　・　テスト環境　・　その他（　　　　　　　　　　　）　　　*本番環境使用時の現場担当課長の許可がとられているか。</t>
  </si>
  <si>
    <t>　　テスト専用に作られたデータ　・　本番データ（具体的に使用されるデータを記入：　2014年　　　月　　　日受けのデータを使用　　　）</t>
  </si>
  <si>
    <t>マスタ</t>
  </si>
  <si>
    <t>　　新規にマスタ登録が必要か　　　　必要無し　・　必要有り</t>
  </si>
  <si>
    <t>備　考</t>
  </si>
  <si>
    <t>アウトプット一覧表</t>
  </si>
  <si>
    <t>システム</t>
  </si>
  <si>
    <t>アウトプット</t>
  </si>
  <si>
    <t>チェック対象</t>
  </si>
  <si>
    <t>チェック</t>
  </si>
  <si>
    <t>ホスト</t>
  </si>
  <si>
    <t>Ｎ報告書　　　　　　　　　　　</t>
  </si>
  <si>
    <t>新細菌報告書</t>
  </si>
  <si>
    <t>細胞診検査報告書　　　　　　　</t>
  </si>
  <si>
    <t>健診個人報告書</t>
  </si>
  <si>
    <t>健診結果一覧</t>
  </si>
  <si>
    <t>報告　鑑（かがみ）　　　　　　</t>
  </si>
  <si>
    <t>検体データ</t>
  </si>
  <si>
    <t>健診結果ファイル</t>
  </si>
  <si>
    <t>AS/400</t>
  </si>
  <si>
    <t>改Ｍ　報告書</t>
  </si>
  <si>
    <t>透析報告書</t>
  </si>
  <si>
    <t>パニックレンジリスト</t>
  </si>
  <si>
    <t>結果照会画面</t>
  </si>
  <si>
    <t>別紙報告システム</t>
  </si>
  <si>
    <t>別紙報告書</t>
  </si>
  <si>
    <t>BtoC報告</t>
  </si>
  <si>
    <t>検査結果通知書</t>
  </si>
  <si>
    <t>B-Report</t>
  </si>
  <si>
    <t>N報告書</t>
  </si>
  <si>
    <t>一般細菌・真菌報告書</t>
  </si>
  <si>
    <t>抗酸菌報告書</t>
  </si>
  <si>
    <t>新透析報告書</t>
  </si>
  <si>
    <t>B-Report
（ダイレクト印刷）</t>
  </si>
  <si>
    <t>B-Chart</t>
  </si>
  <si>
    <t>チャート報告書</t>
  </si>
  <si>
    <t>B-Connect</t>
  </si>
  <si>
    <t>報告データ</t>
  </si>
  <si>
    <t>報告内容一覧</t>
  </si>
  <si>
    <t>B-Liner</t>
  </si>
  <si>
    <t>一般細菌報告書</t>
  </si>
  <si>
    <t>Autopack24</t>
  </si>
  <si>
    <t>CSV結果報告</t>
  </si>
  <si>
    <t>HASL</t>
  </si>
  <si>
    <t>LAB-CAST</t>
  </si>
  <si>
    <t>カットM報告書</t>
  </si>
  <si>
    <t>人体報告書</t>
  </si>
  <si>
    <t>デンタルラボ</t>
  </si>
  <si>
    <t>歯の健康検査報告書</t>
  </si>
  <si>
    <t>歯周病検査報告書（４菌種）</t>
  </si>
  <si>
    <t>歯周病検査報告書</t>
  </si>
  <si>
    <t>う蝕検査結果報告書(V2)</t>
  </si>
  <si>
    <t>う蝕検査結果報告書</t>
  </si>
  <si>
    <t>検査結果一覧</t>
  </si>
  <si>
    <t>総研検査システム</t>
  </si>
  <si>
    <t>抗菌剤（個別）：試験結果報告書</t>
  </si>
  <si>
    <t>大気環境測定：大気環境測定報告書</t>
  </si>
  <si>
    <t>水質：水質検査報告書</t>
  </si>
  <si>
    <t>IH1000報告書</t>
  </si>
  <si>
    <t>免疫電気報告書</t>
  </si>
  <si>
    <t>血型証明書</t>
  </si>
  <si>
    <t>緊急報告書</t>
  </si>
  <si>
    <t>染色体検査報告書</t>
  </si>
  <si>
    <t>蛋白分画報告書（短冊）</t>
  </si>
  <si>
    <t>特定薬剤報告書（覚醒剤）</t>
  </si>
  <si>
    <t>病理検査報告書</t>
  </si>
  <si>
    <t>骨塩DIFチャート（PDF）</t>
  </si>
  <si>
    <t>HIV親展報告書</t>
  </si>
  <si>
    <t>細胞診検査報告書</t>
  </si>
  <si>
    <t>細菌検査システム</t>
  </si>
  <si>
    <t>リコール鏡検陽性至急報告一覧</t>
  </si>
  <si>
    <t>リコール培養陽性至急報告一覧</t>
  </si>
  <si>
    <t>血液陰性中間報告書</t>
  </si>
  <si>
    <t>血液鏡検陽性至急報告一覧</t>
  </si>
  <si>
    <t>血液培養陽性至急報告一覧</t>
  </si>
  <si>
    <t>血液陽性シグナル検出中間報告書</t>
  </si>
  <si>
    <t>抗酸菌鏡検陽性至急一覧</t>
  </si>
  <si>
    <t>抗酸菌同定陽性至急一覧</t>
  </si>
  <si>
    <t>抗酸菌MGIT培養陽性至急一覧</t>
  </si>
  <si>
    <t>抗酸菌PCR至急報告一覧</t>
  </si>
  <si>
    <t>抗酸菌PCR陽性至急報告一覧</t>
  </si>
  <si>
    <t>抗酸菌鏡検至急一覧</t>
  </si>
  <si>
    <t>抗酸菌小川培養陽性至急一覧</t>
  </si>
  <si>
    <t>特定菌陽性一覧</t>
  </si>
  <si>
    <t>SUN検査システム</t>
  </si>
  <si>
    <t>カットN報告書</t>
  </si>
  <si>
    <t>旧M報告書</t>
  </si>
  <si>
    <t>パニック報告書</t>
  </si>
  <si>
    <t>緊急報告書（紙）</t>
  </si>
  <si>
    <t>緊急FAX台帳</t>
  </si>
  <si>
    <t>緊急報告一覧</t>
  </si>
  <si>
    <t>連携結果ファイル</t>
  </si>
  <si>
    <t>CSV結果ファイル</t>
  </si>
  <si>
    <t xml:space="preserve">MedicalStation </t>
  </si>
  <si>
    <t>検査結果(時系列）</t>
  </si>
  <si>
    <t>Qualis/Qualis　Cloud</t>
  </si>
  <si>
    <t>検査結果（時系列）</t>
  </si>
  <si>
    <t>MS-H</t>
  </si>
  <si>
    <t>病理・細胞診報告書</t>
  </si>
  <si>
    <t>細菌検査報告書</t>
  </si>
  <si>
    <r>
      <rPr>
        <sz val="20"/>
        <color theme="1"/>
        <rFont val="ＭＳ Ｐ明朝"/>
        <charset val="128"/>
      </rPr>
      <t>※作業担当が</t>
    </r>
    <r>
      <rPr>
        <b/>
        <u/>
        <sz val="20"/>
        <color rgb="FFFF0000"/>
        <rFont val="ＭＳ Ｐ明朝"/>
        <charset val="128"/>
      </rPr>
      <t>稼働前レビュー前に作成</t>
    </r>
    <r>
      <rPr>
        <sz val="20"/>
        <color theme="1"/>
        <rFont val="ＭＳ Ｐ明朝"/>
        <charset val="128"/>
      </rPr>
      <t>する。</t>
    </r>
  </si>
  <si>
    <r>
      <rPr>
        <sz val="20"/>
        <color theme="1"/>
        <rFont val="ＭＳ Ｐ明朝"/>
        <charset val="128"/>
      </rPr>
      <t>※稼働前レビュー時に出荷責任者は、</t>
    </r>
    <r>
      <rPr>
        <b/>
        <u/>
        <sz val="20"/>
        <color rgb="FFFF0000"/>
        <rFont val="ＭＳ Ｐ明朝"/>
        <charset val="128"/>
      </rPr>
      <t>アウトプットに確認漏れが無いかチェック</t>
    </r>
    <r>
      <rPr>
        <sz val="20"/>
        <color theme="1"/>
        <rFont val="ＭＳ Ｐ明朝"/>
        <charset val="128"/>
      </rPr>
      <t>する。</t>
    </r>
  </si>
  <si>
    <r>
      <rPr>
        <sz val="20"/>
        <color theme="1"/>
        <rFont val="ＭＳ Ｐ明朝"/>
        <charset val="128"/>
      </rPr>
      <t>　　また、</t>
    </r>
    <r>
      <rPr>
        <b/>
        <u/>
        <sz val="20"/>
        <color rgb="FFFF0000"/>
        <rFont val="ＭＳ Ｐ明朝"/>
        <charset val="128"/>
      </rPr>
      <t>稼働後チェックシートに対象アウトプットの確認が含まれている事を確認</t>
    </r>
    <r>
      <rPr>
        <sz val="20"/>
        <color theme="1"/>
        <rFont val="ＭＳ Ｐ明朝"/>
        <charset val="128"/>
      </rPr>
      <t>する。</t>
    </r>
  </si>
  <si>
    <t>POT情報作成</t>
  </si>
  <si>
    <t xml:space="preserve">
　項目コード：69022 の依頼について、SP(血清-&gt;血漿)が出力されている事を確認</t>
  </si>
  <si>
    <t>ラベル情報</t>
  </si>
  <si>
    <t>分析機コバスB　認識</t>
  </si>
  <si>
    <t>コバスB認識画面でラック紐づけを実施。</t>
  </si>
  <si>
    <t>分析機コバスB　依頼情報作成</t>
  </si>
  <si>
    <t>~/NFS/cobasB/request の検査グループ：IGF-1の依頼ファイルに．ソマトメジンC(・IGF-1、項目コード:69022)が出力されている事を確認
※依頼書ＮＯ等各情報が正しい事を確認</t>
  </si>
  <si>
    <t>CabasB　測定画面</t>
  </si>
  <si>
    <t>cobasB測定画面で結果が確認できる事を確認</t>
  </si>
  <si>
    <t>再測定ができることを確認</t>
  </si>
  <si>
    <t>測定完了・サテライト登録ができることを確認</t>
  </si>
  <si>
    <t>★カウントチャート　出力</t>
  </si>
  <si>
    <t>CabasB　結果取込</t>
  </si>
  <si>
    <t>正常に結果が取り込まれる事を確認</t>
  </si>
  <si>
    <t>自動データ整理
．ソマトメジンC(・IGF-1、項目コード:69022)</t>
  </si>
  <si>
    <t>四捨五入により整数(小数点桁数：0)に丸められていることを確認</t>
  </si>
  <si>
    <t>・レンジチェック(通常のIGF-1と同じ)</t>
  </si>
  <si>
    <t xml:space="preserve">
□6.49以下　　　　　　→　LT7　1倍再検</t>
  </si>
  <si>
    <t xml:space="preserve">
□6.5　～　10.49　　→　1倍再検</t>
  </si>
  <si>
    <t xml:space="preserve">
□1599.5　以上　　→　GT1600　10倍再検</t>
  </si>
  <si>
    <t>再検確定</t>
  </si>
  <si>
    <t>再検トレーＩＤへ更新される事を確認</t>
  </si>
  <si>
    <t>再検ＰＯＴ情報作成</t>
  </si>
  <si>
    <t>再検ラベルと再検ＰＯＴ情報が作成されている事を確認</t>
  </si>
  <si>
    <t>CabasB　測定画面　再検分</t>
  </si>
  <si>
    <t>CabasB　測定画面　別紙分</t>
  </si>
  <si>
    <t>自動データ整理（再検）</t>
  </si>
  <si>
    <t>・前回チェック(検査グループ：IGF-1(.90337)と共通)
□初検分と再検分で、20%乖離 →　過去値・等倍再検</t>
  </si>
  <si>
    <t>　年齢別基準値　
　(材料：血清、凍結血清、血漿の場合)</t>
  </si>
  <si>
    <t>　B－Report確認</t>
  </si>
  <si>
    <t>　B－Reportで結果を確認</t>
  </si>
  <si>
    <t>稼動後の標準結果チェックシート</t>
  </si>
  <si>
    <t>対象Ｗ/S</t>
  </si>
  <si>
    <t>実施確認印</t>
  </si>
  <si>
    <t>　□　全件</t>
  </si>
  <si>
    <t>　■　抜き取り　　抜き取り条件（　CMV-GM、OC、P1NP等      ）</t>
  </si>
  <si>
    <t>結果１の小数点桁数が合っているか</t>
  </si>
  <si>
    <t>ホストのＣＩＣＳ画面で、結果１が基準値マスタに設定されている小数点桁数になっているか確認</t>
  </si>
  <si>
    <t>数値結果が結果１に入っているか</t>
  </si>
  <si>
    <t>ホストのＣＩＣＳ画面で、数値結果の場合、結果１に格納されているか確認</t>
  </si>
  <si>
    <t>結果１が右詰めか</t>
  </si>
  <si>
    <t>ホストのＣＩＣＳ画面で、結果１が右詰めで格納されているか確認</t>
  </si>
  <si>
    <t>文字結果が結果２に入っているか</t>
  </si>
  <si>
    <t>ホストのＣＩＣＳ画面で、文字結果の場合、結果２に格納されているか確認</t>
  </si>
  <si>
    <t>コメント結果が結果２に入っているか</t>
  </si>
  <si>
    <t>ホストのＣＩＣＳ画面で、コメント結果の場合、結果２に格納されているか確認</t>
  </si>
  <si>
    <t>結果２が左詰めか</t>
  </si>
  <si>
    <t>ホストのＣＩＣＳ画面で、結果２が左詰めで格納されているか確認</t>
  </si>
  <si>
    <t>結果２区分が正しくセットされているか</t>
  </si>
  <si>
    <r>
      <rPr>
        <sz val="11"/>
        <rFont val="ＭＳ Ｐゴシック"/>
        <charset val="128"/>
      </rPr>
      <t xml:space="preserve">ホストのＣＩＣＳ画面で、結果２区分が結果のタイプと合致する内容でセットされているか確認
</t>
    </r>
    <r>
      <rPr>
        <sz val="10"/>
        <rFont val="ＭＳ Ｐゴシック"/>
        <charset val="128"/>
      </rPr>
      <t>数値結果：空白、コメント結果："0"、文字結果："X"、１０の指数："1"、２の指数："2"</t>
    </r>
  </si>
  <si>
    <t>コメント１が反映されているか</t>
  </si>
  <si>
    <t>ホストのＣＩＣＳ画面で、コメント１が格納されているか確認</t>
  </si>
  <si>
    <t>コメント２が反映されているか</t>
  </si>
  <si>
    <t>ホストのＣＩＣＳ画面で、コメント２が格納されているか確認</t>
  </si>
  <si>
    <t>結果補足が正しくセットされているか</t>
  </si>
  <si>
    <t>ホストのＣＩＣＳ画面で、結果補足が正しい内容で格納されているか確認</t>
  </si>
  <si>
    <t>異常値区分が正しくセットされているか（定量）</t>
  </si>
  <si>
    <t>ホストのＣＩＣＳ画面で、定量結果の異常値区分が基準値範囲から判定された内容でセットされているか確認</t>
  </si>
  <si>
    <t>異常値区分が正しくセットされているか（定性）</t>
  </si>
  <si>
    <t>ホストのＣＩＣＳ画面で、定性結果の異常値区分が基準値範囲から判定された内容でセットされているか確認
（結果２：1005：-、1006：+-、1007：+、1008：1+、1009：2+、1010：3+、1011：4+、1012：5+）</t>
  </si>
  <si>
    <t>基準値Ｎｏが正しくセットされているか</t>
  </si>
  <si>
    <t>ホストのＣＩＣＳ画面で、基準値Ｎｏが基準値マスタに設定されているＮｏになっているか確認</t>
  </si>
  <si>
    <t>非報告フラグが正しくセットされているか</t>
  </si>
  <si>
    <t>ホストのＣＩＣＳ画面で、非報告フラグがセットされている項目の場合、"非"と表示されているか確認</t>
  </si>
  <si>
    <t>ＬＥ課管理No</t>
  </si>
  <si>
    <t>7/19(水)と受託開始後</t>
  </si>
  <si>
    <t>以下の確認をお願いします</t>
  </si>
  <si>
    <t>配付部署 所属長印</t>
  </si>
  <si>
    <t>システム担当連絡先　内線3432　携帯070-3991-9544</t>
  </si>
  <si>
    <t>作業指示書に項目：69022の依頼がもれなく載っている事を確認</t>
  </si>
  <si>
    <t>1日目</t>
  </si>
  <si>
    <t>2日目</t>
  </si>
  <si>
    <t>3日目</t>
  </si>
  <si>
    <t>分離分析</t>
  </si>
  <si>
    <t>4/2(土)・4/3(日)</t>
  </si>
  <si>
    <t>以下につきまして、ご協力をお願いします。</t>
  </si>
  <si>
    <t>4/2(土)
　</t>
  </si>
  <si>
    <t xml:space="preserve">※指示書は自動出力されません。
</t>
  </si>
  <si>
    <t>ラボ受・高速未着再生分対応</t>
  </si>
  <si>
    <t>システムからラボ受・高速未着再生分の一覧を作成しお渡しします。
該当の検体についてデータ整理画面でステータス：「別紙」に変更し、
別紙指示書を出力してください。</t>
  </si>
  <si>
    <t>そのまま測定をお願いします。</t>
  </si>
  <si>
    <t>レンジ変換</t>
  </si>
  <si>
    <t>LT0.02が「以下」である事を確認。
※LTの結果が存在した場合0.02以下ではなく「0.02未満」になってしまう為、システムで修正</t>
  </si>
  <si>
    <t>報告</t>
  </si>
  <si>
    <t xml:space="preserve">CICS　ホスト照会。
LT0.02が「以下(結果補足：002)」である事を確認。
</t>
  </si>
  <si>
    <t>4/3(日)
　</t>
  </si>
  <si>
    <t>測定をお願いします。
ホストの締時間までに報告を完了してください。</t>
  </si>
  <si>
    <t>2022年3月分のメキシレチン　精度管理を全て出力してください。</t>
  </si>
  <si>
    <t>2022年4月1日～4月3日測定分のメキシレチン　精度管理を全て出力してください。</t>
  </si>
  <si>
    <t>上記作業が全て終わりましたら、マスタを機器分析用の内容に変更しますのでシステム(新井)までご連絡をお願いします。
内線3432　または　保守携帯</t>
  </si>
  <si>
    <t>4/4(月)　以降</t>
  </si>
  <si>
    <t>～4/1受の未報告分はホスト手入力で報告お願いします。</t>
  </si>
  <si>
    <t>4/4(月)以降メキシレチン測定する場合はオフライン・手入力でお願いします。</t>
  </si>
  <si>
    <t>プログラム（ＬＭ）機能確認表</t>
  </si>
  <si>
    <t>ロードモジュール名</t>
  </si>
  <si>
    <t>所属部署名</t>
  </si>
  <si>
    <t>日付</t>
  </si>
  <si>
    <t>変更作業者名（全員）</t>
  </si>
  <si>
    <t>ロードモジュールＩＤ</t>
  </si>
  <si>
    <t>バージョンＮｏ（変更後）</t>
  </si>
  <si>
    <t>変更種別</t>
  </si>
  <si>
    <t>機能追加　・　機能変更　・　不具合対応　・　他</t>
  </si>
  <si>
    <t>変更対象</t>
  </si>
  <si>
    <t>ﾌﾟﾛｸﾞﾗﾑｿｰｽ　・　ﾍｯﾀﾞﾌｧｲﾙ　・　ﾏｽﾀｰ/環境ﾌｧｲﾙ　・　ｽｸﾘﾌﾟﾄ　・　他</t>
  </si>
  <si>
    <t>プログラム種別</t>
  </si>
  <si>
    <t>画面系　・　帳票系　・　常駐系　・　バッチ系　・　スクリプト　・　他</t>
  </si>
  <si>
    <t>変更対象プログラム</t>
  </si>
  <si>
    <t>共通関数　・　ライブラリ　・　LM専用　・　他</t>
  </si>
  <si>
    <t>開発言語</t>
  </si>
  <si>
    <t>Ｃ　・　ＶＢ　・　ＣＯＢＯＬ　・　ＸＭＬ　・　他 （　　　　　　　　　　）</t>
  </si>
  <si>
    <t>確認</t>
  </si>
  <si>
    <t>変更プログラム（ロードモジュール）に実装する全ての機能について□欄にチェック記入。</t>
  </si>
  <si>
    <t>１．検査結果に関する事項</t>
  </si>
  <si>
    <t>３．検査業務処理に関する事項</t>
  </si>
  <si>
    <t>検査データの変更、編集、計算</t>
  </si>
  <si>
    <t>濃度計算</t>
  </si>
  <si>
    <t>Ｗ/Ｓ、指示書</t>
  </si>
  <si>
    <t>初検、再検、等のリスト</t>
  </si>
  <si>
    <t>検査データの換算（ｸﾚｱﾁﾆﾝ、蓄尿計算、施設特別、等）</t>
  </si>
  <si>
    <t>アッセイ日、アッセイ期間に関する処理</t>
  </si>
  <si>
    <t>希釈計算</t>
  </si>
  <si>
    <t>ＳＥＱ登録、変更</t>
  </si>
  <si>
    <t>分画計算</t>
  </si>
  <si>
    <t>検体の並び順に対する登録、変更</t>
  </si>
  <si>
    <t>コメント変換、マンセン表記変換、等</t>
  </si>
  <si>
    <t>検体の並びに影響するデータの登録、変更</t>
  </si>
  <si>
    <t>検査データの小数点編集</t>
  </si>
  <si>
    <t>サーベイに関する処理</t>
  </si>
  <si>
    <t>検査データの表記変更</t>
  </si>
  <si>
    <t>優先検体に関する処理</t>
  </si>
  <si>
    <t>マスター等からの検査データ設定</t>
  </si>
  <si>
    <t>緊急検体に関する処理</t>
  </si>
  <si>
    <t>数値データから判定値への変換</t>
  </si>
  <si>
    <t>事前受付検体に関する処理</t>
  </si>
  <si>
    <t>計算項目の丸め</t>
  </si>
  <si>
    <t>Ｗ/Ｓ、指示書の分割・結合・繰り越し</t>
  </si>
  <si>
    <t>その他</t>
  </si>
  <si>
    <t>検査データへのアクセス</t>
  </si>
  <si>
    <t>検査データのＤＢ登録及び更新</t>
  </si>
  <si>
    <t>専用検体の取り扱い</t>
  </si>
  <si>
    <t>専用検体の仕分け、ポジション登録、変更、照会</t>
  </si>
  <si>
    <t>結果入力画面からのデータ取り込み、選択、等</t>
  </si>
  <si>
    <t>専用検体のポジション情報の他システム送信</t>
  </si>
  <si>
    <t>分析機との検査データ送受信</t>
  </si>
  <si>
    <t>専用検体のへのコメント付加</t>
  </si>
  <si>
    <t>他システムとの検査データ送受信</t>
  </si>
  <si>
    <t>余り・不明処理</t>
  </si>
  <si>
    <t>検査データの参照</t>
  </si>
  <si>
    <t>抜き取りリストの出力（特定施設・長期保管・治験）</t>
  </si>
  <si>
    <t>検査データを照会画面へ表示する為の表記変更</t>
  </si>
  <si>
    <t>履歴ＤＢ、累積ＤＢ、等への登録及び変更</t>
  </si>
  <si>
    <t>元検体サンプリング</t>
  </si>
  <si>
    <t>サンプリング情報の編集、出力</t>
  </si>
  <si>
    <t>過去結果から当日結果への登録</t>
  </si>
  <si>
    <t>サンプリングリスト</t>
  </si>
  <si>
    <t>未検査・未再検処理</t>
  </si>
  <si>
    <t>サンプリングラベル</t>
  </si>
  <si>
    <t>ベリファイチェック</t>
  </si>
  <si>
    <t>未報告に関する処理</t>
  </si>
  <si>
    <t>アッセイ検体</t>
  </si>
  <si>
    <t>分注機との情報送受信</t>
  </si>
  <si>
    <t>希釈情報編集、出力</t>
  </si>
  <si>
    <t>基準値に関する処理</t>
  </si>
  <si>
    <t>基準値Ｎｏ導出</t>
  </si>
  <si>
    <t>ポジションの登録、変更</t>
  </si>
  <si>
    <t>異常値区分導出</t>
  </si>
  <si>
    <t>廃棄検体情報</t>
  </si>
  <si>
    <t>小数点桁数導出</t>
  </si>
  <si>
    <t>基準値に関連する項目の参照、変更、等</t>
  </si>
  <si>
    <t>ライン、装置</t>
  </si>
  <si>
    <t>検体搬送ラインとの情報送受信</t>
  </si>
  <si>
    <t>世代変更時の過去日付が正しい世代を取得できる</t>
  </si>
  <si>
    <t>検体登録装置との送受信</t>
  </si>
  <si>
    <t>検査結果データチェック</t>
  </si>
  <si>
    <t>レンジチェック</t>
  </si>
  <si>
    <t>イレギュラー業務</t>
  </si>
  <si>
    <t>検体量不足に関する処理</t>
  </si>
  <si>
    <t>履歴チェック</t>
  </si>
  <si>
    <t>不明に関する処理</t>
  </si>
  <si>
    <t>相関チェック</t>
  </si>
  <si>
    <t>不適に関する処理</t>
  </si>
  <si>
    <t>負荷チェック</t>
  </si>
  <si>
    <t>材料確認に関する処理</t>
  </si>
  <si>
    <t>透析チェック</t>
  </si>
  <si>
    <t>患者名確認に関する処理</t>
  </si>
  <si>
    <t>陽性チェック</t>
  </si>
  <si>
    <t>検管システムへのデータ送信</t>
  </si>
  <si>
    <t>未入力チェック</t>
  </si>
  <si>
    <t>各種情報の照会</t>
  </si>
  <si>
    <t>履歴情報</t>
  </si>
  <si>
    <t>施設別特別チェック</t>
  </si>
  <si>
    <t>累積情報</t>
  </si>
  <si>
    <t>特定患者チェック（異常者・陽性患者）</t>
  </si>
  <si>
    <t>検体情報</t>
  </si>
  <si>
    <t>初検再検結果判定（照合NG)</t>
  </si>
  <si>
    <t>進捗情報</t>
  </si>
  <si>
    <t>特定コメントチェック（赤伝コメント）</t>
  </si>
  <si>
    <t>属性情報</t>
  </si>
  <si>
    <t>ペアチェック</t>
  </si>
  <si>
    <t>患者名チェック、別検体同一患者チェック</t>
  </si>
  <si>
    <t>４．精度管理処理に関する事項</t>
  </si>
  <si>
    <t>コントロール</t>
  </si>
  <si>
    <t>Ｗ/Ｓ、指示書へのポジション設定</t>
  </si>
  <si>
    <t>検査結果データ出力</t>
  </si>
  <si>
    <t>ＨＯＳＴへの結果送信</t>
  </si>
  <si>
    <t>インターバルコントロール情報の登録、変更、出力</t>
  </si>
  <si>
    <t>ＨＯＳＴへの修正報告</t>
  </si>
  <si>
    <t>Ｘ－Ｒ管理図情報の登録、変更、出力</t>
  </si>
  <si>
    <t>川越緊急への結果送信</t>
  </si>
  <si>
    <t>校正処理情報の登録、変更、出力</t>
  </si>
  <si>
    <t>別紙報告</t>
  </si>
  <si>
    <t>コントロールパラメータ設定（ロット、管理限界、等）</t>
  </si>
  <si>
    <t>ＦＡＸ報告</t>
  </si>
  <si>
    <t>ｐｏｏｌ検体の収集情報</t>
  </si>
  <si>
    <t>至急報告</t>
  </si>
  <si>
    <t>分析機調整用データの収集・出力</t>
  </si>
  <si>
    <t>パニック報告</t>
  </si>
  <si>
    <t>ユーザ向け特別リスト</t>
  </si>
  <si>
    <t>検査結果の統計処理</t>
  </si>
  <si>
    <t>統計情報（ヒストグラム、等）の編集、出力</t>
  </si>
  <si>
    <t>結果データが表示された書類（結果リスト、再検リスト、等）</t>
  </si>
  <si>
    <t>Ｘ－Ｍ情報の登録、変更、出力</t>
  </si>
  <si>
    <t>営業向け結果情報（遅延連絡表、等）</t>
  </si>
  <si>
    <t>項目別テスト数</t>
  </si>
  <si>
    <t>最終値報告</t>
  </si>
  <si>
    <t>精度管理データ</t>
  </si>
  <si>
    <t>５．マスター処理に関する事項</t>
  </si>
  <si>
    <t>登録変更</t>
  </si>
  <si>
    <t>項目マスター</t>
  </si>
  <si>
    <t>検査データへの影響があるデータの取り扱い</t>
  </si>
  <si>
    <t>スタンダードデータの登録、変更</t>
  </si>
  <si>
    <t>ＷＳマスター</t>
  </si>
  <si>
    <t>検量線の作成、変更、登録</t>
  </si>
  <si>
    <t>基準値マスター</t>
  </si>
  <si>
    <t>相関データ</t>
  </si>
  <si>
    <t>コメントマスター</t>
  </si>
  <si>
    <t>履歴データ</t>
  </si>
  <si>
    <t>換算データ（クレアチニン計算、等）</t>
  </si>
  <si>
    <t>６．上記以外に特別な機能を実装する場合は記載する。</t>
  </si>
  <si>
    <t>乳ビ、溶血データ</t>
  </si>
  <si>
    <t>マスターのパラメータ</t>
  </si>
  <si>
    <t>生データリスト、カウントチャート、等</t>
  </si>
  <si>
    <t>２．検査依頼に関する事項</t>
  </si>
  <si>
    <t>他システムからの依頼情報について登録変更削除</t>
  </si>
  <si>
    <t>依頼情報の登録、変更、削除</t>
  </si>
  <si>
    <t>属性情報の登録、変更、削除</t>
  </si>
  <si>
    <t>フロンティア情報の登録、変更、削除</t>
  </si>
  <si>
    <t>累積ＤＢへの登録</t>
  </si>
  <si>
    <t>治験情報の登録、変更、削除</t>
  </si>
  <si>
    <t>依頼項目の作成</t>
  </si>
  <si>
    <t>項目自動発生</t>
  </si>
  <si>
    <t>検査内部項目手動作成</t>
  </si>
  <si>
    <t>サーベイ依頼情報の登録</t>
  </si>
  <si>
    <t>　pot_Section.exe</t>
  </si>
  <si>
    <t>pot_Section.exe</t>
  </si>
  <si>
    <t>pot_Section.ec</t>
  </si>
  <si>
    <t>佐藤　聡</t>
  </si>
  <si>
    <t>2023年　5月　　11日　（　木　）</t>
  </si>
  <si>
    <t>　　　　　　　時　　　分　　～　　　　時　　　　分　</t>
  </si>
</sst>
</file>

<file path=xl/styles.xml><?xml version="1.0" encoding="utf-8"?>
<styleSheet xmlns="http://schemas.openxmlformats.org/spreadsheetml/2006/main">
  <numFmts count="15">
    <numFmt numFmtId="176" formatCode="_ * #,##0_ ;_ * \-#,##0_ ;_ * &quot;-&quot;??_ ;_ @_ "/>
    <numFmt numFmtId="177" formatCode="_-&quot;\&quot;* #,##0.00_-\ ;\-&quot;\&quot;* #,##0.00_-\ ;_-&quot;\&quot;* &quot;-&quot;??_-\ ;_-@_-"/>
    <numFmt numFmtId="178" formatCode="d\.mmm\.yy"/>
    <numFmt numFmtId="179" formatCode="_-&quot;\&quot;* #,##0_-\ ;\-&quot;\&quot;* #,##0_-\ ;_-&quot;\&quot;* &quot;-&quot;??_-\ ;_-@_-"/>
    <numFmt numFmtId="180" formatCode="0_ "/>
    <numFmt numFmtId="43" formatCode="_ * #,##0.00_ ;_ * \-#,##0.00_ ;_ * &quot;-&quot;??_ ;_ @_ "/>
    <numFmt numFmtId="181" formatCode="yyyy/mm/dd\ hh:mm"/>
    <numFmt numFmtId="182" formatCode="yyyy\.m\.d"/>
    <numFmt numFmtId="183" formatCode="yyyy&quot;年&quot;mm&quot;月&quot;dd&quot;日&quot;;@"/>
    <numFmt numFmtId="184" formatCode="yyyy/m/d;@"/>
    <numFmt numFmtId="185" formatCode="[$-F800]dddd\,\ mmmm\ dd\,\ yyyy"/>
    <numFmt numFmtId="186" formatCode="yyyy\.mm\.dd"/>
    <numFmt numFmtId="187" formatCode="yyyy/mm/dd\ h:mm"/>
    <numFmt numFmtId="188" formatCode="#,##0_ "/>
    <numFmt numFmtId="189" formatCode="#,##0_);[Red]\(#,##0\)"/>
  </numFmts>
  <fonts count="81">
    <font>
      <sz val="11"/>
      <name val="ＭＳ Ｐゴシック"/>
      <charset val="128"/>
    </font>
    <font>
      <sz val="18"/>
      <name val="ＭＳ Ｐゴシック"/>
      <charset val="128"/>
    </font>
    <font>
      <b/>
      <sz val="14"/>
      <name val="ＭＳ Ｐゴシック"/>
      <charset val="128"/>
    </font>
    <font>
      <sz val="10"/>
      <name val="ＭＳ Ｐゴシック"/>
      <charset val="128"/>
    </font>
    <font>
      <b/>
      <sz val="11"/>
      <name val="ＭＳ Ｐゴシック"/>
      <charset val="128"/>
    </font>
    <font>
      <sz val="15"/>
      <name val="ＭＳ Ｐゴシック"/>
      <charset val="128"/>
    </font>
    <font>
      <sz val="22"/>
      <name val="ＭＳ Ｐゴシック"/>
      <charset val="128"/>
    </font>
    <font>
      <sz val="12"/>
      <name val="ＭＳ Ｐゴシック"/>
      <charset val="128"/>
    </font>
    <font>
      <b/>
      <sz val="20"/>
      <name val="ＭＳ Ｐゴシック"/>
      <charset val="128"/>
    </font>
    <font>
      <b/>
      <sz val="18"/>
      <name val="ＭＳ Ｐゴシック"/>
      <charset val="128"/>
    </font>
    <font>
      <sz val="16"/>
      <name val="ＭＳ Ｐゴシック"/>
      <charset val="128"/>
    </font>
    <font>
      <sz val="14"/>
      <name val="ＭＳ Ｐゴシック"/>
      <charset val="128"/>
    </font>
    <font>
      <b/>
      <sz val="16"/>
      <name val="ＭＳ Ｐゴシック"/>
      <charset val="128"/>
    </font>
    <font>
      <sz val="20"/>
      <color theme="1"/>
      <name val="ＭＳ Ｐ明朝"/>
      <charset val="128"/>
    </font>
    <font>
      <b/>
      <sz val="26"/>
      <color theme="1"/>
      <name val="ＭＳ Ｐ明朝"/>
      <charset val="128"/>
    </font>
    <font>
      <sz val="14"/>
      <color theme="1"/>
      <name val="ＭＳ Ｐ明朝"/>
      <charset val="128"/>
    </font>
    <font>
      <sz val="12"/>
      <color theme="1"/>
      <name val="ＭＳ Ｐ明朝"/>
      <charset val="128"/>
    </font>
    <font>
      <sz val="11"/>
      <name val="ＭＳ ゴシック"/>
      <charset val="128"/>
    </font>
    <font>
      <sz val="18"/>
      <name val="ＭＳ ゴシック"/>
      <charset val="128"/>
    </font>
    <font>
      <sz val="14"/>
      <name val="ＭＳ ゴシック"/>
      <charset val="128"/>
    </font>
    <font>
      <sz val="16"/>
      <name val="ＭＳ ゴシック"/>
      <charset val="128"/>
    </font>
    <font>
      <b/>
      <sz val="18"/>
      <name val="ＭＳ ゴシック"/>
      <charset val="128"/>
    </font>
    <font>
      <b/>
      <sz val="26"/>
      <name val="ＭＳ ゴシック"/>
      <charset val="128"/>
    </font>
    <font>
      <sz val="12"/>
      <name val="ＭＳ ゴシック"/>
      <charset val="128"/>
    </font>
    <font>
      <i/>
      <sz val="14"/>
      <name val="ＭＳ ゴシック"/>
      <charset val="128"/>
    </font>
    <font>
      <i/>
      <sz val="11"/>
      <name val="ＭＳ ゴシック"/>
      <charset val="128"/>
    </font>
    <font>
      <b/>
      <sz val="20"/>
      <name val="ＭＳ ゴシック"/>
      <charset val="128"/>
    </font>
    <font>
      <sz val="9"/>
      <name val="ＭＳ ゴシック"/>
      <charset val="128"/>
    </font>
    <font>
      <sz val="10"/>
      <name val="ＭＳ ゴシック"/>
      <charset val="128"/>
    </font>
    <font>
      <sz val="8"/>
      <name val="ＭＳ ゴシック"/>
      <charset val="128"/>
    </font>
    <font>
      <b/>
      <sz val="9"/>
      <name val="ＭＳ ゴシック"/>
      <charset val="128"/>
    </font>
    <font>
      <b/>
      <sz val="10"/>
      <name val="ＭＳ Ｐゴシック"/>
      <charset val="128"/>
    </font>
    <font>
      <sz val="14"/>
      <name val="ＭＳ Ｐ明朝"/>
      <charset val="128"/>
    </font>
    <font>
      <sz val="10"/>
      <name val="ＭＳ Ｐ明朝"/>
      <charset val="128"/>
    </font>
    <font>
      <sz val="18"/>
      <name val="ＭＳ Ｐ明朝"/>
      <charset val="128"/>
    </font>
    <font>
      <b/>
      <sz val="15"/>
      <name val="ＭＳ Ｐゴシック"/>
      <charset val="128"/>
    </font>
    <font>
      <sz val="9"/>
      <name val="ＭＳ Ｐゴシック"/>
      <charset val="128"/>
    </font>
    <font>
      <b/>
      <sz val="12"/>
      <name val="ＭＳ Ｐゴシック"/>
      <charset val="128"/>
    </font>
    <font>
      <sz val="12"/>
      <name val="ＭＳ Ｐ明朝"/>
      <charset val="128"/>
    </font>
    <font>
      <sz val="11"/>
      <name val="ＭＳ Ｐ明朝"/>
      <charset val="128"/>
    </font>
    <font>
      <sz val="8"/>
      <name val="ＭＳ Ｐゴシック"/>
      <charset val="128"/>
    </font>
    <font>
      <sz val="16"/>
      <name val="ＭＳ Ｐ明朝"/>
      <charset val="128"/>
    </font>
    <font>
      <sz val="8"/>
      <name val="HG丸ｺﾞｼｯｸM-PRO"/>
      <charset val="128"/>
    </font>
    <font>
      <b/>
      <sz val="16"/>
      <name val="HG丸ｺﾞｼｯｸM-PRO"/>
      <charset val="128"/>
    </font>
    <font>
      <sz val="10"/>
      <name val="HG丸ｺﾞｼｯｸM-PRO"/>
      <charset val="128"/>
    </font>
    <font>
      <sz val="8"/>
      <color indexed="10"/>
      <name val="HG丸ｺﾞｼｯｸM-PRO"/>
      <charset val="128"/>
    </font>
    <font>
      <sz val="8"/>
      <color rgb="FFFFFF00"/>
      <name val="HG丸ｺﾞｼｯｸM-PRO"/>
      <charset val="128"/>
    </font>
    <font>
      <sz val="18"/>
      <color indexed="8"/>
      <name val="ＭＳ Ｐゴシック"/>
      <charset val="128"/>
    </font>
    <font>
      <sz val="14"/>
      <color indexed="8"/>
      <name val="ＭＳ Ｐゴシック"/>
      <charset val="128"/>
    </font>
    <font>
      <sz val="9"/>
      <name val="ＭＳ Ｐ明朝"/>
      <charset val="128"/>
    </font>
    <font>
      <b/>
      <sz val="9"/>
      <name val="ＭＳ Ｐゴシック"/>
      <charset val="128"/>
    </font>
    <font>
      <sz val="7"/>
      <name val="ＭＳ Ｐ明朝"/>
      <charset val="128"/>
    </font>
    <font>
      <sz val="11"/>
      <name val="MS UI Gothic"/>
      <charset val="128"/>
    </font>
    <font>
      <sz val="11"/>
      <color theme="1"/>
      <name val="ＭＳ Ｐ明朝"/>
      <charset val="128"/>
    </font>
    <font>
      <b/>
      <sz val="16"/>
      <color theme="1"/>
      <name val="ＭＳ Ｐ明朝"/>
      <charset val="128"/>
    </font>
    <font>
      <sz val="8"/>
      <color theme="1"/>
      <name val="ＭＳ Ｐ明朝"/>
      <charset val="128"/>
    </font>
    <font>
      <sz val="10"/>
      <name val="ＭＳ 明朝"/>
      <charset val="128"/>
    </font>
    <font>
      <b/>
      <sz val="18"/>
      <color indexed="56"/>
      <name val="ＭＳ Ｐゴシック"/>
      <charset val="128"/>
    </font>
    <font>
      <u/>
      <sz val="11"/>
      <color rgb="FF0000FF"/>
      <name val="游ゴシック"/>
      <charset val="0"/>
      <scheme val="minor"/>
    </font>
    <font>
      <sz val="11"/>
      <color theme="1"/>
      <name val="ＭＳ Ｐゴシック"/>
      <charset val="134"/>
    </font>
    <font>
      <sz val="11"/>
      <color indexed="10"/>
      <name val="ＭＳ Ｐゴシック"/>
      <charset val="128"/>
    </font>
    <font>
      <u/>
      <sz val="11"/>
      <color rgb="FF800080"/>
      <name val="游ゴシック"/>
      <charset val="0"/>
      <scheme val="minor"/>
    </font>
    <font>
      <b/>
      <sz val="15"/>
      <color indexed="56"/>
      <name val="ＭＳ Ｐゴシック"/>
      <charset val="128"/>
    </font>
    <font>
      <sz val="11"/>
      <color indexed="9"/>
      <name val="ＭＳ Ｐゴシック"/>
      <charset val="128"/>
    </font>
    <font>
      <b/>
      <sz val="11"/>
      <color indexed="8"/>
      <name val="ＭＳ Ｐゴシック"/>
      <charset val="128"/>
    </font>
    <font>
      <b/>
      <sz val="12"/>
      <name val="Arial"/>
      <charset val="134"/>
    </font>
    <font>
      <sz val="11"/>
      <color indexed="8"/>
      <name val="ＭＳ Ｐゴシック"/>
      <charset val="128"/>
    </font>
    <font>
      <sz val="11"/>
      <color theme="1"/>
      <name val="游ゴシック"/>
      <charset val="128"/>
      <scheme val="minor"/>
    </font>
    <font>
      <b/>
      <sz val="11"/>
      <color indexed="63"/>
      <name val="ＭＳ Ｐゴシック"/>
      <charset val="128"/>
    </font>
    <font>
      <sz val="11"/>
      <color indexed="62"/>
      <name val="ＭＳ Ｐゴシック"/>
      <charset val="128"/>
    </font>
    <font>
      <b/>
      <sz val="11"/>
      <color indexed="52"/>
      <name val="ＭＳ Ｐゴシック"/>
      <charset val="128"/>
    </font>
    <font>
      <b/>
      <sz val="11"/>
      <color indexed="56"/>
      <name val="ＭＳ Ｐゴシック"/>
      <charset val="128"/>
    </font>
    <font>
      <sz val="11"/>
      <color indexed="17"/>
      <name val="ＭＳ Ｐゴシック"/>
      <charset val="128"/>
    </font>
    <font>
      <sz val="11"/>
      <color indexed="52"/>
      <name val="ＭＳ Ｐゴシック"/>
      <charset val="128"/>
    </font>
    <font>
      <i/>
      <sz val="11"/>
      <color indexed="23"/>
      <name val="ＭＳ Ｐゴシック"/>
      <charset val="128"/>
    </font>
    <font>
      <b/>
      <sz val="13"/>
      <color indexed="56"/>
      <name val="ＭＳ Ｐゴシック"/>
      <charset val="128"/>
    </font>
    <font>
      <sz val="11"/>
      <color indexed="20"/>
      <name val="ＭＳ Ｐゴシック"/>
      <charset val="128"/>
    </font>
    <font>
      <sz val="11"/>
      <color indexed="60"/>
      <name val="ＭＳ Ｐゴシック"/>
      <charset val="128"/>
    </font>
    <font>
      <b/>
      <sz val="11"/>
      <color indexed="9"/>
      <name val="ＭＳ Ｐゴシック"/>
      <charset val="128"/>
    </font>
    <font>
      <b/>
      <u/>
      <sz val="20"/>
      <color rgb="FFFF0000"/>
      <name val="ＭＳ Ｐ明朝"/>
      <charset val="128"/>
    </font>
    <font>
      <u/>
      <sz val="11"/>
      <name val="ＭＳ ゴシック"/>
      <charset val="128"/>
    </font>
  </fonts>
  <fills count="26">
    <fill>
      <patternFill patternType="none"/>
    </fill>
    <fill>
      <patternFill patternType="gray125"/>
    </fill>
    <fill>
      <patternFill patternType="solid">
        <fgColor indexed="22"/>
        <bgColor indexed="64"/>
      </patternFill>
    </fill>
    <fill>
      <patternFill patternType="solid">
        <fgColor theme="4" tint="0.799981688894314"/>
        <bgColor indexed="64"/>
      </patternFill>
    </fill>
    <fill>
      <patternFill patternType="solid">
        <fgColor indexed="27"/>
        <bgColor indexed="64"/>
      </patternFill>
    </fill>
    <fill>
      <patternFill patternType="solid">
        <fgColor indexed="43"/>
        <bgColor indexed="64"/>
      </patternFill>
    </fill>
    <fill>
      <patternFill patternType="solid">
        <fgColor indexed="9"/>
        <bgColor indexed="64"/>
      </patternFill>
    </fill>
    <fill>
      <patternFill patternType="solid">
        <fgColor indexed="42"/>
        <bgColor indexed="64"/>
      </patternFill>
    </fill>
    <fill>
      <patternFill patternType="solid">
        <fgColor indexed="45"/>
        <bgColor indexed="64"/>
      </patternFill>
    </fill>
    <fill>
      <patternFill patternType="solid">
        <fgColor indexed="26"/>
        <bgColor indexed="64"/>
      </patternFill>
    </fill>
    <fill>
      <patternFill patternType="solid">
        <fgColor indexed="11"/>
        <bgColor indexed="64"/>
      </patternFill>
    </fill>
    <fill>
      <patternFill patternType="solid">
        <fgColor indexed="29"/>
        <bgColor indexed="64"/>
      </patternFill>
    </fill>
    <fill>
      <patternFill patternType="solid">
        <fgColor indexed="46"/>
        <bgColor indexed="64"/>
      </patternFill>
    </fill>
    <fill>
      <patternFill patternType="solid">
        <fgColor indexed="30"/>
        <bgColor indexed="64"/>
      </patternFill>
    </fill>
    <fill>
      <patternFill patternType="solid">
        <fgColor indexed="31"/>
        <bgColor indexed="64"/>
      </patternFill>
    </fill>
    <fill>
      <patternFill patternType="solid">
        <fgColor indexed="44"/>
        <bgColor indexed="64"/>
      </patternFill>
    </fill>
    <fill>
      <patternFill patternType="solid">
        <fgColor indexed="53"/>
        <bgColor indexed="64"/>
      </patternFill>
    </fill>
    <fill>
      <patternFill patternType="solid">
        <fgColor indexed="47"/>
        <bgColor indexed="64"/>
      </patternFill>
    </fill>
    <fill>
      <patternFill patternType="solid">
        <fgColor indexed="36"/>
        <bgColor indexed="64"/>
      </patternFill>
    </fill>
    <fill>
      <patternFill patternType="solid">
        <fgColor indexed="10"/>
        <bgColor indexed="64"/>
      </patternFill>
    </fill>
    <fill>
      <patternFill patternType="solid">
        <fgColor indexed="49"/>
        <bgColor indexed="64"/>
      </patternFill>
    </fill>
    <fill>
      <patternFill patternType="solid">
        <fgColor indexed="52"/>
        <bgColor indexed="64"/>
      </patternFill>
    </fill>
    <fill>
      <patternFill patternType="solid">
        <fgColor indexed="51"/>
        <bgColor indexed="64"/>
      </patternFill>
    </fill>
    <fill>
      <patternFill patternType="solid">
        <fgColor indexed="57"/>
        <bgColor indexed="64"/>
      </patternFill>
    </fill>
    <fill>
      <patternFill patternType="solid">
        <fgColor indexed="62"/>
        <bgColor indexed="64"/>
      </patternFill>
    </fill>
    <fill>
      <patternFill patternType="solid">
        <fgColor indexed="55"/>
        <bgColor indexed="64"/>
      </patternFill>
    </fill>
  </fills>
  <borders count="2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style="medium">
        <color auto="1"/>
      </left>
      <right/>
      <top style="double">
        <color auto="1"/>
      </top>
      <bottom style="medium">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right style="thin">
        <color auto="1"/>
      </right>
      <top style="double">
        <color auto="1"/>
      </top>
      <bottom style="medium">
        <color auto="1"/>
      </bottom>
      <diagonal/>
    </border>
    <border>
      <left style="medium">
        <color auto="1"/>
      </left>
      <right/>
      <top style="medium">
        <color auto="1"/>
      </top>
      <bottom style="thin">
        <color auto="1"/>
      </bottom>
      <diagonal/>
    </border>
    <border>
      <left/>
      <right style="dotted">
        <color auto="1"/>
      </right>
      <top style="medium">
        <color auto="1"/>
      </top>
      <bottom style="thin">
        <color auto="1"/>
      </bottom>
      <diagonal/>
    </border>
    <border>
      <left/>
      <right/>
      <top style="medium">
        <color auto="1"/>
      </top>
      <bottom style="thin">
        <color auto="1"/>
      </bottom>
      <diagonal/>
    </border>
    <border>
      <left/>
      <right style="dotted">
        <color auto="1"/>
      </right>
      <top/>
      <bottom/>
      <diagonal/>
    </border>
    <border>
      <left style="medium">
        <color auto="1"/>
      </left>
      <right/>
      <top style="dotted">
        <color auto="1"/>
      </top>
      <bottom style="dotted">
        <color auto="1"/>
      </bottom>
      <diagonal/>
    </border>
    <border>
      <left/>
      <right style="dotted">
        <color auto="1"/>
      </right>
      <top style="dotted">
        <color auto="1"/>
      </top>
      <bottom style="dotted">
        <color auto="1"/>
      </bottom>
      <diagonal/>
    </border>
    <border>
      <left/>
      <right/>
      <top style="dotted">
        <color auto="1"/>
      </top>
      <bottom style="dotted">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style="medium">
        <color auto="1"/>
      </right>
      <top style="medium">
        <color auto="1"/>
      </top>
      <bottom style="thin">
        <color auto="1"/>
      </bottom>
      <diagonal/>
    </border>
    <border>
      <left/>
      <right style="medium">
        <color auto="1"/>
      </right>
      <top style="dotted">
        <color auto="1"/>
      </top>
      <bottom style="dotted">
        <color auto="1"/>
      </bottom>
      <diagonal/>
    </border>
    <border>
      <left style="medium">
        <color auto="1"/>
      </left>
      <right/>
      <top/>
      <bottom style="medium">
        <color auto="1"/>
      </bottom>
      <diagonal/>
    </border>
    <border>
      <left/>
      <right style="dotted">
        <color auto="1"/>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style="thick">
        <color auto="1"/>
      </top>
      <bottom/>
      <diagonal/>
    </border>
    <border>
      <left/>
      <right style="thin">
        <color auto="1"/>
      </right>
      <top style="thick">
        <color auto="1"/>
      </top>
      <bottom/>
      <diagonal/>
    </border>
    <border>
      <left style="thin">
        <color auto="1"/>
      </left>
      <right/>
      <top style="thick">
        <color auto="1"/>
      </top>
      <bottom/>
      <diagonal/>
    </border>
    <border>
      <left/>
      <right/>
      <top style="thick">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top style="thick">
        <color auto="1"/>
      </top>
      <bottom style="thin">
        <color auto="1"/>
      </bottom>
      <diagonal/>
    </border>
    <border>
      <left style="thick">
        <color auto="1"/>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n">
        <color auto="1"/>
      </top>
      <bottom style="thin">
        <color auto="1"/>
      </bottom>
      <diagonal/>
    </border>
    <border>
      <left style="thick">
        <color auto="1"/>
      </left>
      <right/>
      <top style="thin">
        <color auto="1"/>
      </top>
      <bottom style="thin">
        <color auto="1"/>
      </bottom>
      <diagonal/>
    </border>
    <border>
      <left/>
      <right style="thick">
        <color auto="1"/>
      </right>
      <top style="thin">
        <color auto="1"/>
      </top>
      <bottom style="thin">
        <color auto="1"/>
      </bottom>
      <diagonal/>
    </border>
    <border>
      <left style="thick">
        <color auto="1"/>
      </left>
      <right/>
      <top style="thin">
        <color auto="1"/>
      </top>
      <bottom/>
      <diagonal/>
    </border>
    <border>
      <left/>
      <right style="thin">
        <color auto="1"/>
      </right>
      <top style="thin">
        <color auto="1"/>
      </top>
      <bottom/>
      <diagonal/>
    </border>
    <border>
      <left/>
      <right style="thick">
        <color auto="1"/>
      </right>
      <top style="thin">
        <color auto="1"/>
      </top>
      <bottom/>
      <diagonal/>
    </border>
    <border>
      <left style="thick">
        <color auto="1"/>
      </left>
      <right/>
      <top/>
      <bottom style="thick">
        <color auto="1"/>
      </bottom>
      <diagonal/>
    </border>
    <border>
      <left/>
      <right style="thin">
        <color auto="1"/>
      </right>
      <top/>
      <bottom style="thick">
        <color auto="1"/>
      </bottom>
      <diagonal/>
    </border>
    <border>
      <left style="thin">
        <color auto="1"/>
      </left>
      <right/>
      <top/>
      <bottom style="thick">
        <color auto="1"/>
      </bottom>
      <diagonal/>
    </border>
    <border>
      <left/>
      <right style="thick">
        <color auto="1"/>
      </right>
      <top/>
      <bottom style="thick">
        <color auto="1"/>
      </bottom>
      <diagonal/>
    </border>
    <border>
      <left style="thick">
        <color auto="1"/>
      </left>
      <right/>
      <top style="thin">
        <color auto="1"/>
      </top>
      <bottom style="thick">
        <color auto="1"/>
      </bottom>
      <diagonal/>
    </border>
    <border>
      <left/>
      <right/>
      <top style="thin">
        <color auto="1"/>
      </top>
      <bottom style="thick">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top style="thick">
        <color auto="1"/>
      </top>
      <bottom style="thin">
        <color auto="1"/>
      </bottom>
      <diagonal/>
    </border>
    <border>
      <left/>
      <right style="thick">
        <color auto="1"/>
      </right>
      <top style="thick">
        <color auto="1"/>
      </top>
      <bottom style="thin">
        <color auto="1"/>
      </bottom>
      <diagonal/>
    </border>
    <border>
      <left/>
      <right style="thick">
        <color auto="1"/>
      </right>
      <top style="thin">
        <color auto="1"/>
      </top>
      <bottom style="thick">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diagonal/>
    </border>
    <border>
      <left style="thin">
        <color auto="1"/>
      </left>
      <right/>
      <top/>
      <bottom style="medium">
        <color auto="1"/>
      </bottom>
      <diagonal/>
    </border>
    <border>
      <left style="thin">
        <color auto="1"/>
      </left>
      <right/>
      <top style="medium">
        <color auto="1"/>
      </top>
      <bottom style="thin">
        <color auto="1"/>
      </bottom>
      <diagonal/>
    </border>
    <border>
      <left style="medium">
        <color auto="1"/>
      </left>
      <right style="thin">
        <color auto="1"/>
      </right>
      <top/>
      <bottom style="thin">
        <color auto="1"/>
      </bottom>
      <diagonal/>
    </border>
    <border>
      <left/>
      <right style="thin">
        <color auto="1"/>
      </right>
      <top style="medium">
        <color auto="1"/>
      </top>
      <bottom/>
      <diagonal/>
    </border>
    <border>
      <left style="thin">
        <color auto="1"/>
      </left>
      <right/>
      <top style="medium">
        <color auto="1"/>
      </top>
      <bottom style="hair">
        <color auto="1"/>
      </bottom>
      <diagonal/>
    </border>
    <border>
      <left/>
      <right/>
      <top style="medium">
        <color auto="1"/>
      </top>
      <bottom style="hair">
        <color auto="1"/>
      </bottom>
      <diagonal/>
    </border>
    <border>
      <left/>
      <right style="thin">
        <color auto="1"/>
      </right>
      <top/>
      <bottom style="medium">
        <color auto="1"/>
      </bottom>
      <diagonal/>
    </border>
    <border>
      <left style="thin">
        <color auto="1"/>
      </left>
      <right/>
      <top style="hair">
        <color auto="1"/>
      </top>
      <bottom style="medium">
        <color auto="1"/>
      </bottom>
      <diagonal/>
    </border>
    <border>
      <left/>
      <right/>
      <top style="hair">
        <color auto="1"/>
      </top>
      <bottom style="medium">
        <color auto="1"/>
      </bottom>
      <diagonal/>
    </border>
    <border>
      <left/>
      <right style="medium">
        <color auto="1"/>
      </right>
      <top style="medium">
        <color auto="1"/>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right style="thin">
        <color auto="1"/>
      </right>
      <top style="medium">
        <color auto="1"/>
      </top>
      <bottom style="hair">
        <color auto="1"/>
      </bottom>
      <diagonal/>
    </border>
    <border>
      <left/>
      <right style="thin">
        <color auto="1"/>
      </right>
      <top style="hair">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medium">
        <color auto="1"/>
      </left>
      <right/>
      <top style="hair">
        <color auto="1"/>
      </top>
      <bottom style="hair">
        <color auto="1"/>
      </bottom>
      <diagonal/>
    </border>
    <border>
      <left/>
      <right/>
      <top style="hair">
        <color auto="1"/>
      </top>
      <bottom style="hair">
        <color auto="1"/>
      </bottom>
      <diagonal/>
    </border>
    <border>
      <left style="medium">
        <color auto="1"/>
      </left>
      <right/>
      <top style="thin">
        <color auto="1"/>
      </top>
      <bottom style="thin">
        <color auto="1"/>
      </bottom>
      <diagonal/>
    </border>
    <border>
      <left/>
      <right style="medium">
        <color auto="1"/>
      </right>
      <top style="hair">
        <color auto="1"/>
      </top>
      <bottom style="hair">
        <color auto="1"/>
      </bottom>
      <diagonal/>
    </border>
    <border>
      <left style="hair">
        <color auto="1"/>
      </left>
      <right/>
      <top style="thin">
        <color auto="1"/>
      </top>
      <bottom/>
      <diagonal/>
    </border>
    <border>
      <left style="hair">
        <color auto="1"/>
      </left>
      <right/>
      <top/>
      <bottom style="thin">
        <color auto="1"/>
      </bottom>
      <diagonal/>
    </border>
    <border>
      <left/>
      <right/>
      <top/>
      <bottom style="double">
        <color auto="1"/>
      </bottom>
      <diagonal/>
    </border>
    <border>
      <left/>
      <right/>
      <top/>
      <bottom style="mediumDashDotDot">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hair">
        <color auto="1"/>
      </right>
      <top style="hair">
        <color auto="1"/>
      </top>
      <bottom/>
      <diagonal/>
    </border>
    <border>
      <left/>
      <right/>
      <top style="hair">
        <color auto="1"/>
      </top>
      <bottom/>
      <diagonal/>
    </border>
    <border>
      <left/>
      <right style="thin">
        <color auto="1"/>
      </right>
      <top style="hair">
        <color auto="1"/>
      </top>
      <bottom/>
      <diagonal/>
    </border>
    <border>
      <left/>
      <right/>
      <top style="hair">
        <color auto="1"/>
      </top>
      <bottom style="thin">
        <color auto="1"/>
      </bottom>
      <diagonal/>
    </border>
    <border>
      <left/>
      <right style="thin">
        <color auto="1"/>
      </right>
      <top style="hair">
        <color auto="1"/>
      </top>
      <bottom style="thin">
        <color auto="1"/>
      </bottom>
      <diagonal/>
    </border>
    <border>
      <left style="medium">
        <color auto="1"/>
      </left>
      <right style="thin">
        <color indexed="55"/>
      </right>
      <top style="medium">
        <color auto="1"/>
      </top>
      <bottom/>
      <diagonal/>
    </border>
    <border>
      <left style="thin">
        <color indexed="55"/>
      </left>
      <right style="thin">
        <color indexed="55"/>
      </right>
      <top style="medium">
        <color auto="1"/>
      </top>
      <bottom/>
      <diagonal/>
    </border>
    <border>
      <left style="thin">
        <color indexed="55"/>
      </left>
      <right style="medium">
        <color auto="1"/>
      </right>
      <top style="medium">
        <color auto="1"/>
      </top>
      <bottom/>
      <diagonal/>
    </border>
    <border>
      <left/>
      <right style="thin">
        <color indexed="55"/>
      </right>
      <top style="medium">
        <color auto="1"/>
      </top>
      <bottom/>
      <diagonal/>
    </border>
    <border>
      <left style="medium">
        <color auto="1"/>
      </left>
      <right style="thin">
        <color indexed="55"/>
      </right>
      <top/>
      <bottom/>
      <diagonal/>
    </border>
    <border>
      <left style="thin">
        <color indexed="55"/>
      </left>
      <right style="thin">
        <color indexed="55"/>
      </right>
      <top/>
      <bottom/>
      <diagonal/>
    </border>
    <border>
      <left style="thin">
        <color indexed="55"/>
      </left>
      <right style="medium">
        <color auto="1"/>
      </right>
      <top/>
      <bottom/>
      <diagonal/>
    </border>
    <border>
      <left/>
      <right style="thin">
        <color indexed="55"/>
      </right>
      <top/>
      <bottom/>
      <diagonal/>
    </border>
    <border>
      <left style="medium">
        <color auto="1"/>
      </left>
      <right style="thin">
        <color indexed="55"/>
      </right>
      <top/>
      <bottom style="medium">
        <color auto="1"/>
      </bottom>
      <diagonal/>
    </border>
    <border>
      <left style="thin">
        <color indexed="55"/>
      </left>
      <right style="thin">
        <color indexed="55"/>
      </right>
      <top/>
      <bottom style="medium">
        <color auto="1"/>
      </bottom>
      <diagonal/>
    </border>
    <border>
      <left style="thin">
        <color indexed="55"/>
      </left>
      <right style="medium">
        <color auto="1"/>
      </right>
      <top/>
      <bottom style="medium">
        <color auto="1"/>
      </bottom>
      <diagonal/>
    </border>
    <border>
      <left/>
      <right style="thin">
        <color indexed="55"/>
      </right>
      <top/>
      <bottom style="medium">
        <color auto="1"/>
      </bottom>
      <diagonal/>
    </border>
    <border>
      <left style="medium">
        <color auto="1"/>
      </left>
      <right style="thin">
        <color indexed="55"/>
      </right>
      <top style="medium">
        <color auto="1"/>
      </top>
      <bottom style="thin">
        <color indexed="55"/>
      </bottom>
      <diagonal/>
    </border>
    <border>
      <left style="thin">
        <color indexed="55"/>
      </left>
      <right style="thin">
        <color indexed="55"/>
      </right>
      <top style="medium">
        <color auto="1"/>
      </top>
      <bottom style="thin">
        <color indexed="55"/>
      </bottom>
      <diagonal/>
    </border>
    <border>
      <left style="medium">
        <color auto="1"/>
      </left>
      <right style="thin">
        <color indexed="55"/>
      </right>
      <top style="thin">
        <color indexed="55"/>
      </top>
      <bottom style="medium">
        <color auto="1"/>
      </bottom>
      <diagonal/>
    </border>
    <border>
      <left style="thin">
        <color indexed="55"/>
      </left>
      <right style="thin">
        <color indexed="55"/>
      </right>
      <top style="thin">
        <color indexed="55"/>
      </top>
      <bottom style="medium">
        <color auto="1"/>
      </bottom>
      <diagonal/>
    </border>
    <border>
      <left style="thin">
        <color indexed="55"/>
      </left>
      <right style="thin">
        <color indexed="55"/>
      </right>
      <top style="thin">
        <color indexed="55"/>
      </top>
      <bottom style="medium">
        <color indexed="8"/>
      </bottom>
      <diagonal/>
    </border>
    <border>
      <left style="thin">
        <color indexed="55"/>
      </left>
      <right/>
      <top style="medium">
        <color auto="1"/>
      </top>
      <bottom/>
      <diagonal/>
    </border>
    <border>
      <left style="thin">
        <color indexed="55"/>
      </left>
      <right/>
      <top/>
      <bottom/>
      <diagonal/>
    </border>
    <border>
      <left style="thin">
        <color indexed="55"/>
      </left>
      <right/>
      <top/>
      <bottom style="medium">
        <color auto="1"/>
      </bottom>
      <diagonal/>
    </border>
    <border>
      <left style="thin">
        <color indexed="55"/>
      </left>
      <right/>
      <top style="thin">
        <color indexed="55"/>
      </top>
      <bottom style="medium">
        <color auto="1"/>
      </bottom>
      <diagonal/>
    </border>
    <border>
      <left/>
      <right style="thin">
        <color indexed="55"/>
      </right>
      <top style="thin">
        <color indexed="55"/>
      </top>
      <bottom style="medium">
        <color auto="1"/>
      </bottom>
      <diagonal/>
    </border>
    <border>
      <left style="thin">
        <color indexed="55"/>
      </left>
      <right style="medium">
        <color auto="1"/>
      </right>
      <top style="medium">
        <color auto="1"/>
      </top>
      <bottom style="thin">
        <color indexed="55"/>
      </bottom>
      <diagonal/>
    </border>
    <border>
      <left style="thin">
        <color indexed="55"/>
      </left>
      <right style="medium">
        <color auto="1"/>
      </right>
      <top style="thin">
        <color indexed="55"/>
      </top>
      <bottom style="medium">
        <color auto="1"/>
      </bottom>
      <diagonal/>
    </border>
    <border>
      <left style="thin">
        <color auto="1"/>
      </left>
      <right style="thin">
        <color auto="1"/>
      </right>
      <top style="hair">
        <color auto="1"/>
      </top>
      <bottom style="medium">
        <color auto="1"/>
      </bottom>
      <diagonal/>
    </border>
    <border>
      <left style="thin">
        <color auto="1"/>
      </left>
      <right style="medium">
        <color auto="1"/>
      </right>
      <top style="thin">
        <color auto="1"/>
      </top>
      <bottom/>
      <diagonal/>
    </border>
    <border>
      <left style="thin">
        <color auto="1"/>
      </left>
      <right style="medium">
        <color auto="1"/>
      </right>
      <top style="medium">
        <color auto="1"/>
      </top>
      <bottom style="medium">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auto="1"/>
      </left>
      <right style="hair">
        <color auto="1"/>
      </right>
      <top style="medium">
        <color auto="1"/>
      </top>
      <bottom style="hair">
        <color auto="1"/>
      </bottom>
      <diagonal/>
    </border>
    <border>
      <left style="thin">
        <color auto="1"/>
      </left>
      <right style="hair">
        <color auto="1"/>
      </right>
      <top style="hair">
        <color auto="1"/>
      </top>
      <bottom style="medium">
        <color auto="1"/>
      </bottom>
      <diagonal/>
    </border>
    <border>
      <left/>
      <right style="hair">
        <color auto="1"/>
      </right>
      <top style="medium">
        <color auto="1"/>
      </top>
      <bottom style="hair">
        <color auto="1"/>
      </bottom>
      <diagonal/>
    </border>
    <border>
      <left/>
      <right/>
      <top/>
      <bottom style="dotted">
        <color auto="1"/>
      </bottom>
      <diagonal/>
    </border>
    <border>
      <left style="medium">
        <color auto="1"/>
      </left>
      <right/>
      <top/>
      <bottom style="thin">
        <color auto="1"/>
      </bottom>
      <diagonal/>
    </border>
    <border>
      <left style="medium">
        <color auto="1"/>
      </left>
      <right/>
      <top style="thin">
        <color auto="1"/>
      </top>
      <bottom/>
      <diagonal/>
    </border>
    <border diagonalUp="1">
      <left style="thin">
        <color auto="1"/>
      </left>
      <right/>
      <top style="thin">
        <color auto="1"/>
      </top>
      <bottom/>
      <diagonal style="thin">
        <color auto="1"/>
      </diagonal>
    </border>
    <border diagonalUp="1">
      <left style="thin">
        <color auto="1"/>
      </left>
      <right/>
      <top/>
      <bottom/>
      <diagonal style="thin">
        <color auto="1"/>
      </diagonal>
    </border>
    <border diagonalUp="1">
      <left style="thin">
        <color auto="1"/>
      </left>
      <right/>
      <top/>
      <bottom style="medium">
        <color auto="1"/>
      </bottom>
      <diagonal style="thin">
        <color auto="1"/>
      </diagonal>
    </border>
    <border>
      <left/>
      <right/>
      <top style="dotted">
        <color auto="1"/>
      </top>
      <bottom/>
      <diagonal/>
    </border>
    <border diagonalUp="1">
      <left/>
      <right/>
      <top style="thin">
        <color auto="1"/>
      </top>
      <bottom/>
      <diagonal style="thin">
        <color auto="1"/>
      </diagonal>
    </border>
    <border diagonalUp="1">
      <left/>
      <right style="thin">
        <color auto="1"/>
      </right>
      <top style="thin">
        <color auto="1"/>
      </top>
      <bottom/>
      <diagonal style="thin">
        <color auto="1"/>
      </diagonal>
    </border>
    <border diagonalUp="1">
      <left/>
      <right/>
      <top/>
      <bottom/>
      <diagonal style="thin">
        <color auto="1"/>
      </diagonal>
    </border>
    <border diagonalUp="1">
      <left/>
      <right style="thin">
        <color auto="1"/>
      </right>
      <top/>
      <bottom/>
      <diagonal style="thin">
        <color auto="1"/>
      </diagonal>
    </border>
    <border diagonalUp="1">
      <left/>
      <right/>
      <top/>
      <bottom style="medium">
        <color auto="1"/>
      </bottom>
      <diagonal style="thin">
        <color auto="1"/>
      </diagonal>
    </border>
    <border diagonalUp="1">
      <left/>
      <right style="thin">
        <color auto="1"/>
      </right>
      <top/>
      <bottom style="medium">
        <color auto="1"/>
      </bottom>
      <diagonal style="thin">
        <color auto="1"/>
      </diagonal>
    </border>
    <border>
      <left/>
      <right style="medium">
        <color auto="1"/>
      </right>
      <top/>
      <bottom style="thin">
        <color auto="1"/>
      </bottom>
      <diagonal/>
    </border>
    <border>
      <left style="thin">
        <color indexed="59"/>
      </left>
      <right style="thin">
        <color indexed="59"/>
      </right>
      <top style="thin">
        <color indexed="59"/>
      </top>
      <bottom style="thin">
        <color indexed="59"/>
      </bottom>
      <diagonal/>
    </border>
    <border>
      <left style="thin">
        <color indexed="59"/>
      </left>
      <right/>
      <top style="thin">
        <color indexed="59"/>
      </top>
      <bottom style="thin">
        <color indexed="59"/>
      </bottom>
      <diagonal/>
    </border>
    <border>
      <left style="thin">
        <color indexed="59"/>
      </left>
      <right style="thin">
        <color indexed="59"/>
      </right>
      <top style="thin">
        <color indexed="59"/>
      </top>
      <bottom/>
      <diagonal/>
    </border>
    <border>
      <left style="thin">
        <color indexed="59"/>
      </left>
      <right/>
      <top style="thin">
        <color indexed="59"/>
      </top>
      <bottom/>
      <diagonal/>
    </border>
    <border>
      <left/>
      <right style="thin">
        <color indexed="59"/>
      </right>
      <top style="thin">
        <color indexed="59"/>
      </top>
      <bottom/>
      <diagonal/>
    </border>
    <border>
      <left style="thin">
        <color indexed="59"/>
      </left>
      <right/>
      <top style="hair">
        <color indexed="59"/>
      </top>
      <bottom style="hair">
        <color indexed="59"/>
      </bottom>
      <diagonal/>
    </border>
    <border>
      <left/>
      <right style="thin">
        <color indexed="59"/>
      </right>
      <top style="hair">
        <color indexed="59"/>
      </top>
      <bottom style="hair">
        <color indexed="59"/>
      </bottom>
      <diagonal/>
    </border>
    <border>
      <left style="thin">
        <color indexed="59"/>
      </left>
      <right/>
      <top/>
      <bottom style="thin">
        <color indexed="59"/>
      </bottom>
      <diagonal/>
    </border>
    <border>
      <left/>
      <right style="thin">
        <color indexed="59"/>
      </right>
      <top/>
      <bottom style="thin">
        <color indexed="59"/>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59"/>
      </top>
      <bottom style="thin">
        <color indexed="59"/>
      </bottom>
      <diagonal/>
    </border>
    <border>
      <left/>
      <right style="thin">
        <color indexed="59"/>
      </right>
      <top style="thin">
        <color indexed="59"/>
      </top>
      <bottom style="thin">
        <color indexed="59"/>
      </bottom>
      <diagonal/>
    </border>
    <border>
      <left style="hair">
        <color auto="1"/>
      </left>
      <right/>
      <top style="thin">
        <color auto="1"/>
      </top>
      <bottom style="thin">
        <color auto="1"/>
      </bottom>
      <diagonal/>
    </border>
    <border>
      <left style="hair">
        <color auto="1"/>
      </left>
      <right style="hair">
        <color auto="1"/>
      </right>
      <top style="hair">
        <color auto="1"/>
      </top>
      <bottom/>
      <diagonal/>
    </border>
    <border>
      <left style="hair">
        <color auto="1"/>
      </left>
      <right style="thin">
        <color auto="1"/>
      </right>
      <top style="hair">
        <color auto="1"/>
      </top>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style="thin">
        <color auto="1"/>
      </top>
      <bottom/>
      <diagonal/>
    </border>
    <border>
      <left style="hair">
        <color auto="1"/>
      </left>
      <right style="hair">
        <color auto="1"/>
      </right>
      <top style="thin">
        <color auto="1"/>
      </top>
      <bottom/>
      <diagonal/>
    </border>
    <border>
      <left style="thin">
        <color auto="1"/>
      </left>
      <right style="thin">
        <color auto="1"/>
      </right>
      <top/>
      <bottom/>
      <diagonal/>
    </border>
    <border>
      <left style="thin">
        <color auto="1"/>
      </left>
      <right style="thin">
        <color auto="1"/>
      </right>
      <top/>
      <bottom style="hair">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diagonal/>
    </border>
    <border>
      <left style="hair">
        <color auto="1"/>
      </left>
      <right style="thin">
        <color auto="1"/>
      </right>
      <top style="thin">
        <color auto="1"/>
      </top>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right/>
      <top/>
      <bottom style="double">
        <color indexed="52"/>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s>
  <cellStyleXfs count="57">
    <xf numFmtId="0" fontId="0" fillId="0" borderId="0"/>
    <xf numFmtId="43" fontId="59" fillId="0" borderId="0" applyFont="0" applyFill="0" applyBorder="0" applyAlignment="0" applyProtection="0">
      <alignment vertical="center"/>
    </xf>
    <xf numFmtId="0" fontId="69" fillId="17" borderId="209" applyNumberFormat="0" applyAlignment="0" applyProtection="0">
      <alignment vertical="center"/>
    </xf>
    <xf numFmtId="176" fontId="59" fillId="0" borderId="0" applyFont="0" applyFill="0" applyBorder="0" applyAlignment="0" applyProtection="0">
      <alignment vertical="center"/>
    </xf>
    <xf numFmtId="177" fontId="59" fillId="0" borderId="0" applyFont="0" applyFill="0" applyBorder="0" applyAlignment="0" applyProtection="0">
      <alignment vertical="center"/>
    </xf>
    <xf numFmtId="0" fontId="66" fillId="15" borderId="0" applyNumberFormat="0" applyBorder="0" applyAlignment="0" applyProtection="0">
      <alignment vertical="center"/>
    </xf>
    <xf numFmtId="179" fontId="59" fillId="0" borderId="0" applyFont="0" applyFill="0" applyBorder="0" applyAlignment="0" applyProtection="0">
      <alignment vertical="center"/>
    </xf>
    <xf numFmtId="0" fontId="66" fillId="12" borderId="0" applyNumberFormat="0" applyBorder="0" applyAlignment="0" applyProtection="0">
      <alignment vertical="center"/>
    </xf>
    <xf numFmtId="0" fontId="0" fillId="9" borderId="205" applyNumberFormat="0" applyFont="0" applyAlignment="0" applyProtection="0">
      <alignment vertical="center"/>
    </xf>
    <xf numFmtId="9" fontId="59" fillId="0" borderId="0" applyFont="0" applyFill="0" applyBorder="0" applyAlignment="0" applyProtection="0">
      <alignment vertical="center"/>
    </xf>
    <xf numFmtId="0" fontId="58" fillId="0" borderId="0" applyNumberFormat="0" applyFill="0" applyBorder="0" applyAlignment="0" applyProtection="0">
      <alignment vertical="center"/>
    </xf>
    <xf numFmtId="0" fontId="63" fillId="19" borderId="0" applyNumberFormat="0" applyBorder="0" applyAlignment="0" applyProtection="0">
      <alignment vertical="center"/>
    </xf>
    <xf numFmtId="0" fontId="61" fillId="0" borderId="0" applyNumberFormat="0" applyFill="0" applyBorder="0" applyAlignment="0" applyProtection="0">
      <alignment vertical="center"/>
    </xf>
    <xf numFmtId="0" fontId="67" fillId="0" borderId="0">
      <alignment vertical="center"/>
    </xf>
    <xf numFmtId="0" fontId="72" fillId="7" borderId="0" applyNumberFormat="0" applyBorder="0" applyAlignment="0" applyProtection="0">
      <alignment vertical="center"/>
    </xf>
    <xf numFmtId="0" fontId="60" fillId="0" borderId="0" applyNumberFormat="0" applyFill="0" applyBorder="0" applyAlignment="0" applyProtection="0">
      <alignment vertical="center"/>
    </xf>
    <xf numFmtId="0" fontId="73" fillId="0" borderId="211" applyNumberFormat="0" applyFill="0" applyAlignment="0" applyProtection="0">
      <alignment vertical="center"/>
    </xf>
    <xf numFmtId="0" fontId="57"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63" fillId="16" borderId="0" applyNumberFormat="0" applyBorder="0" applyAlignment="0" applyProtection="0">
      <alignment vertical="center"/>
    </xf>
    <xf numFmtId="0" fontId="68" fillId="2" borderId="208" applyNumberFormat="0" applyAlignment="0" applyProtection="0">
      <alignment vertical="center"/>
    </xf>
    <xf numFmtId="0" fontId="62" fillId="0" borderId="206" applyNumberFormat="0" applyFill="0" applyAlignment="0" applyProtection="0">
      <alignment vertical="center"/>
    </xf>
    <xf numFmtId="0" fontId="65" fillId="0" borderId="15" applyNumberFormat="0" applyAlignment="0" applyProtection="0">
      <alignment horizontal="left" vertical="center"/>
    </xf>
    <xf numFmtId="0" fontId="75" fillId="0" borderId="212" applyNumberFormat="0" applyFill="0" applyAlignment="0" applyProtection="0">
      <alignment vertical="center"/>
    </xf>
    <xf numFmtId="0" fontId="65" fillId="0" borderId="7">
      <alignment horizontal="left" vertical="center"/>
    </xf>
    <xf numFmtId="0" fontId="70" fillId="2" borderId="209" applyNumberFormat="0" applyAlignment="0" applyProtection="0">
      <alignment vertical="center"/>
    </xf>
    <xf numFmtId="0" fontId="71" fillId="0" borderId="210" applyNumberFormat="0" applyFill="0" applyAlignment="0" applyProtection="0">
      <alignment vertical="center"/>
    </xf>
    <xf numFmtId="0" fontId="71" fillId="0" borderId="0" applyNumberFormat="0" applyFill="0" applyBorder="0" applyAlignment="0" applyProtection="0">
      <alignment vertical="center"/>
    </xf>
    <xf numFmtId="0" fontId="63" fillId="20" borderId="0" applyNumberFormat="0" applyBorder="0" applyAlignment="0" applyProtection="0">
      <alignment vertical="center"/>
    </xf>
    <xf numFmtId="0" fontId="78" fillId="25" borderId="213" applyNumberFormat="0" applyAlignment="0" applyProtection="0">
      <alignment vertical="center"/>
    </xf>
    <xf numFmtId="0" fontId="66" fillId="15" borderId="0" applyNumberFormat="0" applyBorder="0" applyAlignment="0" applyProtection="0">
      <alignment vertical="center"/>
    </xf>
    <xf numFmtId="0" fontId="64" fillId="0" borderId="207" applyNumberFormat="0" applyFill="0" applyAlignment="0" applyProtection="0">
      <alignment vertical="center"/>
    </xf>
    <xf numFmtId="0" fontId="76" fillId="8" borderId="0" applyNumberFormat="0" applyBorder="0" applyAlignment="0" applyProtection="0">
      <alignment vertical="center"/>
    </xf>
    <xf numFmtId="0" fontId="77" fillId="5" borderId="0" applyNumberFormat="0" applyBorder="0" applyAlignment="0" applyProtection="0">
      <alignment vertical="center"/>
    </xf>
    <xf numFmtId="0" fontId="63" fillId="24" borderId="0" applyNumberFormat="0" applyBorder="0" applyAlignment="0" applyProtection="0">
      <alignment vertical="center"/>
    </xf>
    <xf numFmtId="0" fontId="66" fillId="14" borderId="0" applyNumberFormat="0" applyBorder="0" applyAlignment="0" applyProtection="0">
      <alignment vertical="center"/>
    </xf>
    <xf numFmtId="0" fontId="66" fillId="4" borderId="0" applyNumberFormat="0" applyBorder="0" applyAlignment="0" applyProtection="0">
      <alignment vertical="center"/>
    </xf>
    <xf numFmtId="0" fontId="63" fillId="13" borderId="0" applyNumberFormat="0" applyBorder="0" applyAlignment="0" applyProtection="0">
      <alignment vertical="center"/>
    </xf>
    <xf numFmtId="0" fontId="66" fillId="8" borderId="0" applyNumberFormat="0" applyBorder="0" applyAlignment="0" applyProtection="0">
      <alignment vertical="center"/>
    </xf>
    <xf numFmtId="0" fontId="66" fillId="11" borderId="0" applyNumberFormat="0" applyBorder="0" applyAlignment="0" applyProtection="0">
      <alignment vertical="center"/>
    </xf>
    <xf numFmtId="0" fontId="66" fillId="17" borderId="0" applyNumberFormat="0" applyBorder="0" applyAlignment="0" applyProtection="0">
      <alignment vertical="center"/>
    </xf>
    <xf numFmtId="0" fontId="63" fillId="11" borderId="0" applyNumberFormat="0" applyBorder="0" applyAlignment="0" applyProtection="0">
      <alignment vertical="center"/>
    </xf>
    <xf numFmtId="0" fontId="63" fillId="23" borderId="0" applyNumberFormat="0" applyBorder="0" applyAlignment="0" applyProtection="0">
      <alignment vertical="center"/>
    </xf>
    <xf numFmtId="0" fontId="66" fillId="7" borderId="0" applyNumberFormat="0" applyBorder="0" applyAlignment="0" applyProtection="0">
      <alignment vertical="center"/>
    </xf>
    <xf numFmtId="0" fontId="66" fillId="10" borderId="0" applyNumberFormat="0" applyBorder="0" applyAlignment="0" applyProtection="0">
      <alignment vertical="center"/>
    </xf>
    <xf numFmtId="0" fontId="63" fillId="10" borderId="0" applyNumberFormat="0" applyBorder="0" applyAlignment="0" applyProtection="0">
      <alignment vertical="center"/>
    </xf>
    <xf numFmtId="0" fontId="63" fillId="18" borderId="0" applyNumberFormat="0" applyBorder="0" applyAlignment="0" applyProtection="0">
      <alignment vertical="center"/>
    </xf>
    <xf numFmtId="0" fontId="66" fillId="12" borderId="0" applyNumberFormat="0" applyBorder="0" applyAlignment="0" applyProtection="0">
      <alignment vertical="center"/>
    </xf>
    <xf numFmtId="0" fontId="63" fillId="18" borderId="0" applyNumberFormat="0" applyBorder="0" applyAlignment="0" applyProtection="0">
      <alignment vertical="center"/>
    </xf>
    <xf numFmtId="0" fontId="63" fillId="20" borderId="0" applyNumberFormat="0" applyBorder="0" applyAlignment="0" applyProtection="0">
      <alignment vertical="center"/>
    </xf>
    <xf numFmtId="0" fontId="66" fillId="22" borderId="0" applyNumberFormat="0" applyBorder="0" applyAlignment="0" applyProtection="0">
      <alignment vertical="center"/>
    </xf>
    <xf numFmtId="0" fontId="63" fillId="21" borderId="0" applyNumberFormat="0" applyBorder="0" applyAlignment="0" applyProtection="0">
      <alignment vertical="center"/>
    </xf>
    <xf numFmtId="178" fontId="0" fillId="0" borderId="1">
      <alignment horizontal="right"/>
    </xf>
    <xf numFmtId="0" fontId="17" fillId="0" borderId="0"/>
    <xf numFmtId="0" fontId="66" fillId="0" borderId="0"/>
    <xf numFmtId="0" fontId="67" fillId="0" borderId="0">
      <alignment vertical="center"/>
    </xf>
    <xf numFmtId="0" fontId="56" fillId="0" borderId="0">
      <alignment vertical="center"/>
    </xf>
  </cellStyleXfs>
  <cellXfs count="823">
    <xf numFmtId="0" fontId="0" fillId="0" borderId="0" xfId="0"/>
    <xf numFmtId="0" fontId="0" fillId="0" borderId="0" xfId="0" applyAlignment="1">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1" xfId="0" applyFont="1" applyBorder="1" applyAlignment="1">
      <alignment horizontal="center" vertical="center"/>
    </xf>
    <xf numFmtId="0" fontId="0" fillId="0" borderId="2" xfId="0" applyBorder="1" applyAlignment="1">
      <alignment vertical="center"/>
    </xf>
    <xf numFmtId="0" fontId="0" fillId="0" borderId="3" xfId="0" applyBorder="1" applyAlignment="1">
      <alignment horizontal="right" vertical="center"/>
    </xf>
    <xf numFmtId="0" fontId="0" fillId="0" borderId="4" xfId="0" applyBorder="1" applyAlignment="1">
      <alignment horizontal="right" vertical="center"/>
    </xf>
    <xf numFmtId="0" fontId="0" fillId="0" borderId="4" xfId="0" applyBorder="1" applyAlignment="1">
      <alignment horizontal="center" vertical="center"/>
    </xf>
    <xf numFmtId="0" fontId="0" fillId="0" borderId="5" xfId="0" applyBorder="1" applyAlignment="1">
      <alignment horizontal="right" vertical="center"/>
    </xf>
    <xf numFmtId="0" fontId="0" fillId="0" borderId="1" xfId="0" applyBorder="1" applyAlignment="1">
      <alignment horizontal="right" vertical="center"/>
    </xf>
    <xf numFmtId="0" fontId="0" fillId="0" borderId="1" xfId="0" applyBorder="1" applyAlignment="1">
      <alignment horizontal="center" vertical="center"/>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6" xfId="0" applyBorder="1" applyAlignment="1">
      <alignment horizontal="center" vertical="center" shrinkToFit="1"/>
    </xf>
    <xf numFmtId="0" fontId="0" fillId="0" borderId="7" xfId="0" applyBorder="1" applyAlignment="1">
      <alignment horizontal="center" vertical="center" shrinkToFit="1"/>
    </xf>
    <xf numFmtId="0" fontId="0" fillId="0" borderId="9" xfId="0" applyBorder="1" applyAlignment="1">
      <alignment horizontal="right" vertical="center"/>
    </xf>
    <xf numFmtId="0" fontId="0" fillId="0" borderId="2" xfId="0" applyBorder="1" applyAlignment="1">
      <alignment horizontal="right" vertical="center"/>
    </xf>
    <xf numFmtId="0" fontId="0" fillId="0" borderId="2" xfId="0" applyBorder="1" applyAlignment="1">
      <alignment horizontal="center" vertical="center"/>
    </xf>
    <xf numFmtId="0" fontId="0" fillId="0" borderId="10" xfId="0" applyBorder="1" applyAlignment="1">
      <alignment horizontal="right" vertical="center"/>
    </xf>
    <xf numFmtId="0" fontId="0" fillId="0" borderId="11" xfId="0" applyBorder="1" applyAlignment="1">
      <alignment horizontal="right" vertical="center"/>
    </xf>
    <xf numFmtId="0" fontId="0" fillId="0" borderId="12" xfId="0" applyBorder="1" applyAlignment="1">
      <alignment horizontal="right" vertical="center"/>
    </xf>
    <xf numFmtId="0" fontId="0" fillId="0" borderId="12" xfId="0" applyBorder="1" applyAlignment="1">
      <alignment horizontal="center" vertical="center"/>
    </xf>
    <xf numFmtId="0" fontId="0" fillId="0" borderId="13" xfId="0" applyBorder="1" applyAlignment="1">
      <alignment horizontal="right" vertical="center"/>
    </xf>
    <xf numFmtId="0" fontId="4" fillId="0" borderId="14" xfId="0" applyFont="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vertical="center"/>
    </xf>
    <xf numFmtId="0" fontId="0" fillId="0" borderId="17" xfId="0" applyBorder="1" applyAlignment="1">
      <alignment horizontal="right" vertical="center"/>
    </xf>
    <xf numFmtId="0" fontId="0" fillId="0" borderId="18" xfId="0" applyBorder="1" applyAlignment="1">
      <alignment horizontal="right" vertical="center"/>
    </xf>
    <xf numFmtId="180" fontId="0" fillId="0" borderId="19" xfId="0" applyNumberFormat="1" applyBorder="1" applyAlignment="1">
      <alignment horizontal="center" vertical="center"/>
    </xf>
    <xf numFmtId="180" fontId="0" fillId="0" borderId="20" xfId="0" applyNumberFormat="1" applyBorder="1" applyAlignment="1">
      <alignment horizontal="center" vertical="center"/>
    </xf>
    <xf numFmtId="0" fontId="4" fillId="2" borderId="17" xfId="0" applyFont="1" applyFill="1" applyBorder="1" applyAlignment="1">
      <alignment horizontal="right" vertical="center"/>
    </xf>
    <xf numFmtId="0" fontId="4" fillId="2" borderId="21" xfId="0" applyFont="1" applyFill="1" applyBorder="1" applyAlignment="1">
      <alignment horizontal="right" vertical="center"/>
    </xf>
    <xf numFmtId="0" fontId="4" fillId="0" borderId="18" xfId="0" applyFont="1" applyBorder="1" applyAlignment="1">
      <alignment horizontal="center" vertical="center"/>
    </xf>
    <xf numFmtId="0" fontId="0" fillId="0" borderId="14"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16" xfId="0" applyBorder="1" applyAlignment="1">
      <alignment horizontal="center" vertical="center"/>
    </xf>
    <xf numFmtId="0" fontId="0" fillId="0" borderId="25" xfId="0" applyBorder="1" applyAlignment="1">
      <alignment horizontal="center" vertical="center"/>
    </xf>
    <xf numFmtId="0" fontId="0" fillId="0" borderId="0" xfId="0"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3" fillId="0" borderId="30" xfId="0" applyFont="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shrinkToFit="1"/>
    </xf>
    <xf numFmtId="0" fontId="0" fillId="0" borderId="32" xfId="0" applyBorder="1" applyAlignment="1">
      <alignment horizontal="right" vertical="center"/>
    </xf>
    <xf numFmtId="0" fontId="0" fillId="0" borderId="33" xfId="0" applyBorder="1" applyAlignment="1">
      <alignment horizontal="right" vertical="center"/>
    </xf>
    <xf numFmtId="0" fontId="0" fillId="0" borderId="34" xfId="0" applyBorder="1" applyAlignment="1">
      <alignment horizontal="right" vertical="center"/>
    </xf>
    <xf numFmtId="0" fontId="0" fillId="0" borderId="35" xfId="0" applyBorder="1" applyAlignment="1">
      <alignment horizontal="right" vertical="center"/>
    </xf>
    <xf numFmtId="0" fontId="0" fillId="0" borderId="36" xfId="0" applyBorder="1" applyAlignment="1">
      <alignment horizontal="center" vertical="center"/>
    </xf>
    <xf numFmtId="0" fontId="0" fillId="0" borderId="37" xfId="0" applyBorder="1" applyAlignment="1">
      <alignment vertical="center"/>
    </xf>
    <xf numFmtId="0" fontId="4" fillId="0" borderId="20" xfId="0" applyFont="1" applyBorder="1" applyAlignment="1">
      <alignment horizontal="center" vertical="center"/>
    </xf>
    <xf numFmtId="0" fontId="0" fillId="0" borderId="38" xfId="0" applyBorder="1" applyAlignment="1">
      <alignment horizontal="center" vertical="center"/>
    </xf>
    <xf numFmtId="0" fontId="0" fillId="0" borderId="37"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4" fillId="0" borderId="0" xfId="0" applyFont="1"/>
    <xf numFmtId="0" fontId="0" fillId="0" borderId="0" xfId="0" applyAlignment="1">
      <alignment vertical="top" wrapText="1"/>
    </xf>
    <xf numFmtId="0" fontId="0" fillId="0" borderId="0" xfId="0" applyAlignment="1">
      <alignment horizontal="left" vertical="top" wrapText="1"/>
    </xf>
    <xf numFmtId="0" fontId="5" fillId="0" borderId="0" xfId="0" applyFont="1" applyAlignment="1">
      <alignment horizontal="center" wrapText="1"/>
    </xf>
    <xf numFmtId="0" fontId="5" fillId="0" borderId="0" xfId="0" applyFont="1"/>
    <xf numFmtId="0" fontId="6" fillId="0" borderId="0" xfId="0" applyFont="1" applyAlignment="1">
      <alignment horizontal="center" vertical="top"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left" vertical="center"/>
    </xf>
    <xf numFmtId="0" fontId="0" fillId="0" borderId="51" xfId="0" applyBorder="1" applyAlignment="1">
      <alignment horizontal="center" vertical="center" wrapText="1"/>
    </xf>
    <xf numFmtId="0" fontId="0" fillId="0" borderId="52" xfId="0" applyBorder="1" applyAlignment="1">
      <alignment horizontal="center" vertical="center" wrapText="1"/>
    </xf>
    <xf numFmtId="0" fontId="0" fillId="0" borderId="53" xfId="0" applyBorder="1" applyAlignment="1">
      <alignment horizontal="center" vertical="center" wrapText="1"/>
    </xf>
    <xf numFmtId="0" fontId="0" fillId="0" borderId="54" xfId="0" applyBorder="1" applyAlignment="1">
      <alignment horizontal="center" vertical="center" wrapText="1"/>
    </xf>
    <xf numFmtId="0" fontId="0" fillId="0" borderId="55" xfId="0" applyBorder="1" applyAlignment="1">
      <alignment horizontal="center" vertical="center"/>
    </xf>
    <xf numFmtId="0" fontId="5" fillId="0" borderId="6" xfId="0" applyFont="1" applyBorder="1" applyAlignment="1">
      <alignment horizontal="center" vertical="center"/>
    </xf>
    <xf numFmtId="0" fontId="0" fillId="0" borderId="56" xfId="0" applyBorder="1" applyAlignment="1">
      <alignment horizontal="center" vertical="center" wrapText="1"/>
    </xf>
    <xf numFmtId="0" fontId="0" fillId="0" borderId="5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center" vertical="center"/>
    </xf>
    <xf numFmtId="0" fontId="0" fillId="0" borderId="55" xfId="0" applyBorder="1" applyAlignment="1">
      <alignment horizontal="center" vertical="center" wrapText="1"/>
    </xf>
    <xf numFmtId="0" fontId="0" fillId="0" borderId="1" xfId="0"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0" fillId="0" borderId="57" xfId="0" applyBorder="1" applyAlignment="1">
      <alignment horizontal="center" vertical="center" wrapText="1"/>
    </xf>
    <xf numFmtId="0" fontId="0" fillId="0" borderId="58" xfId="0" applyBorder="1" applyAlignment="1">
      <alignment horizontal="center" vertical="center" wrapText="1"/>
    </xf>
    <xf numFmtId="0" fontId="0" fillId="0" borderId="59" xfId="0" applyBorder="1" applyAlignment="1">
      <alignment horizontal="center" vertical="center" wrapText="1"/>
    </xf>
    <xf numFmtId="0" fontId="5" fillId="0" borderId="10" xfId="0" applyFont="1" applyBorder="1" applyAlignment="1">
      <alignment horizontal="center" vertical="center" wrapText="1"/>
    </xf>
    <xf numFmtId="0" fontId="5" fillId="0" borderId="60" xfId="0" applyFont="1" applyBorder="1" applyAlignment="1">
      <alignment horizontal="center" vertical="center" wrapText="1"/>
    </xf>
    <xf numFmtId="0" fontId="0" fillId="0" borderId="61" xfId="0" applyBorder="1" applyAlignment="1">
      <alignment horizontal="center" vertical="center" wrapText="1"/>
    </xf>
    <xf numFmtId="0" fontId="0" fillId="0" borderId="62" xfId="0" applyBorder="1" applyAlignment="1">
      <alignment horizontal="center" vertical="center" wrapText="1"/>
    </xf>
    <xf numFmtId="0" fontId="5" fillId="0" borderId="63" xfId="0" applyFont="1" applyBorder="1" applyAlignment="1">
      <alignment horizontal="center" vertical="center" wrapText="1"/>
    </xf>
    <xf numFmtId="0" fontId="5" fillId="0" borderId="64" xfId="0" applyFont="1" applyBorder="1" applyAlignment="1">
      <alignment horizontal="center" vertical="center" wrapText="1"/>
    </xf>
    <xf numFmtId="0" fontId="0" fillId="0" borderId="65" xfId="0" applyBorder="1" applyAlignment="1">
      <alignment horizontal="center" vertical="center"/>
    </xf>
    <xf numFmtId="0" fontId="0" fillId="0" borderId="66" xfId="0" applyBorder="1" applyAlignment="1">
      <alignment horizontal="center" vertical="center"/>
    </xf>
    <xf numFmtId="0" fontId="0" fillId="0" borderId="67" xfId="0" applyBorder="1" applyAlignment="1">
      <alignment horizontal="center" vertical="center"/>
    </xf>
    <xf numFmtId="0" fontId="5" fillId="0" borderId="68" xfId="0" applyFont="1" applyBorder="1" applyAlignment="1">
      <alignment horizontal="center" vertical="center"/>
    </xf>
    <xf numFmtId="0" fontId="0" fillId="0" borderId="0" xfId="0" applyAlignment="1">
      <alignment horizontal="center" vertical="top" wrapText="1"/>
    </xf>
    <xf numFmtId="0" fontId="5" fillId="0" borderId="0" xfId="0" applyFont="1" applyAlignment="1">
      <alignment horizontal="center" vertical="center" wrapText="1"/>
    </xf>
    <xf numFmtId="0" fontId="0" fillId="0" borderId="69" xfId="0" applyBorder="1" applyAlignment="1">
      <alignment horizontal="left" vertical="center"/>
    </xf>
    <xf numFmtId="0" fontId="0" fillId="0" borderId="70" xfId="0" applyBorder="1" applyAlignment="1">
      <alignment horizontal="left" vertical="center"/>
    </xf>
    <xf numFmtId="0" fontId="5" fillId="0" borderId="7" xfId="0" applyFont="1" applyBorder="1" applyAlignment="1">
      <alignment horizontal="center" vertical="center"/>
    </xf>
    <xf numFmtId="0" fontId="7" fillId="0" borderId="7" xfId="0" applyFont="1" applyBorder="1" applyAlignment="1">
      <alignment horizontal="center" vertical="center"/>
    </xf>
    <xf numFmtId="14" fontId="0" fillId="0" borderId="6" xfId="0" applyNumberFormat="1" applyBorder="1" applyAlignment="1">
      <alignment horizontal="center" vertical="center"/>
    </xf>
    <xf numFmtId="14" fontId="0" fillId="0" borderId="7" xfId="0" applyNumberFormat="1" applyBorder="1" applyAlignment="1">
      <alignment horizontal="center" vertical="center"/>
    </xf>
    <xf numFmtId="14" fontId="0" fillId="0" borderId="57" xfId="0" applyNumberFormat="1" applyBorder="1" applyAlignment="1">
      <alignment horizontal="center" vertical="center"/>
    </xf>
    <xf numFmtId="0" fontId="0" fillId="0" borderId="57" xfId="0" applyBorder="1" applyAlignment="1">
      <alignment horizontal="center" vertical="center"/>
    </xf>
    <xf numFmtId="0" fontId="5" fillId="0" borderId="57" xfId="0" applyFont="1" applyBorder="1" applyAlignment="1">
      <alignment horizontal="center" vertical="center"/>
    </xf>
    <xf numFmtId="0" fontId="5" fillId="0" borderId="67" xfId="0" applyFont="1" applyBorder="1" applyAlignment="1">
      <alignment horizontal="center" vertical="center"/>
    </xf>
    <xf numFmtId="0" fontId="0" fillId="0" borderId="68" xfId="0" applyBorder="1" applyAlignment="1">
      <alignment horizontal="center" vertical="center"/>
    </xf>
    <xf numFmtId="0" fontId="0" fillId="0" borderId="71" xfId="0" applyBorder="1" applyAlignment="1">
      <alignment horizontal="center" vertical="center"/>
    </xf>
    <xf numFmtId="0" fontId="0" fillId="0" borderId="0" xfId="0" applyAlignment="1">
      <alignment horizontal="left"/>
    </xf>
    <xf numFmtId="14" fontId="0" fillId="0" borderId="10" xfId="0" applyNumberFormat="1" applyBorder="1" applyAlignment="1">
      <alignment horizontal="left" vertical="top" wrapText="1"/>
    </xf>
    <xf numFmtId="0" fontId="0" fillId="0" borderId="32" xfId="0" applyBorder="1" applyAlignment="1">
      <alignment horizontal="left" vertical="top"/>
    </xf>
    <xf numFmtId="0" fontId="0" fillId="0" borderId="72" xfId="0" applyBorder="1" applyAlignment="1">
      <alignment horizontal="left" vertical="top"/>
    </xf>
    <xf numFmtId="0" fontId="0" fillId="0" borderId="0" xfId="0" applyAlignment="1">
      <alignment horizontal="left" vertical="top"/>
    </xf>
    <xf numFmtId="0" fontId="0" fillId="0" borderId="53" xfId="0" applyBorder="1" applyAlignment="1">
      <alignment horizontal="left" vertical="top"/>
    </xf>
    <xf numFmtId="0" fontId="0" fillId="0" borderId="54" xfId="0" applyBorder="1" applyAlignment="1">
      <alignment horizontal="left" vertical="top"/>
    </xf>
    <xf numFmtId="0" fontId="0" fillId="0" borderId="59" xfId="0" applyBorder="1" applyAlignment="1">
      <alignment horizontal="left" vertical="top"/>
    </xf>
    <xf numFmtId="0" fontId="0" fillId="0" borderId="73" xfId="0" applyBorder="1" applyAlignment="1">
      <alignment horizontal="left" vertical="top"/>
    </xf>
    <xf numFmtId="0" fontId="0" fillId="0" borderId="52" xfId="0" applyBorder="1" applyAlignment="1">
      <alignment horizontal="left" vertical="top"/>
    </xf>
    <xf numFmtId="0" fontId="8" fillId="0" borderId="74" xfId="0" applyFont="1" applyBorder="1" applyAlignment="1">
      <alignment horizontal="center" vertical="center"/>
    </xf>
    <xf numFmtId="0" fontId="8" fillId="0" borderId="75" xfId="0" applyFont="1" applyBorder="1" applyAlignment="1">
      <alignment horizontal="center" vertical="center"/>
    </xf>
    <xf numFmtId="0" fontId="8" fillId="0" borderId="40" xfId="0" applyFont="1" applyBorder="1" applyAlignment="1">
      <alignment horizontal="center" vertical="center"/>
    </xf>
    <xf numFmtId="0" fontId="8" fillId="0" borderId="42" xfId="0" applyFont="1" applyBorder="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8" fillId="0" borderId="76" xfId="0" applyFont="1" applyBorder="1" applyAlignment="1">
      <alignment horizontal="center" vertical="center"/>
    </xf>
    <xf numFmtId="0" fontId="9" fillId="0" borderId="74" xfId="0" applyFont="1" applyBorder="1" applyAlignment="1">
      <alignment horizontal="center" vertical="center"/>
    </xf>
    <xf numFmtId="0" fontId="9" fillId="0" borderId="75" xfId="0" applyFont="1" applyBorder="1" applyAlignment="1">
      <alignment horizontal="center" vertical="center"/>
    </xf>
    <xf numFmtId="0" fontId="10" fillId="0" borderId="77" xfId="0" applyFont="1" applyBorder="1" applyAlignment="1">
      <alignment horizontal="center" vertical="center"/>
    </xf>
    <xf numFmtId="0" fontId="10" fillId="0" borderId="75" xfId="0" applyFont="1" applyBorder="1" applyAlignment="1">
      <alignment horizontal="center" vertical="center"/>
    </xf>
    <xf numFmtId="0" fontId="9" fillId="0" borderId="16" xfId="0" applyFont="1" applyBorder="1" applyAlignment="1">
      <alignment horizontal="center" vertical="center"/>
    </xf>
    <xf numFmtId="0" fontId="9" fillId="0" borderId="0" xfId="0" applyFont="1" applyAlignment="1">
      <alignment horizontal="center" vertical="center"/>
    </xf>
    <xf numFmtId="0" fontId="10" fillId="0" borderId="72" xfId="0" applyFont="1" applyBorder="1" applyAlignment="1">
      <alignment horizontal="center" vertical="center"/>
    </xf>
    <xf numFmtId="0" fontId="10" fillId="0" borderId="0" xfId="0" applyFont="1" applyAlignment="1">
      <alignment horizontal="center" vertical="center"/>
    </xf>
    <xf numFmtId="0" fontId="9" fillId="0" borderId="40" xfId="0" applyFont="1" applyBorder="1" applyAlignment="1">
      <alignment horizontal="center" vertical="center"/>
    </xf>
    <xf numFmtId="0" fontId="9" fillId="0" borderId="42" xfId="0" applyFont="1" applyBorder="1" applyAlignment="1">
      <alignment horizontal="center" vertical="center"/>
    </xf>
    <xf numFmtId="0" fontId="10" fillId="0" borderId="78" xfId="0" applyFont="1" applyBorder="1" applyAlignment="1">
      <alignment horizontal="center" vertical="center"/>
    </xf>
    <xf numFmtId="0" fontId="10" fillId="0" borderId="42" xfId="0" applyFont="1" applyBorder="1" applyAlignment="1">
      <alignment horizontal="center" vertical="center"/>
    </xf>
    <xf numFmtId="0" fontId="4" fillId="0" borderId="3" xfId="0" applyFont="1" applyBorder="1" applyAlignment="1">
      <alignment horizontal="center" vertical="center"/>
    </xf>
    <xf numFmtId="0" fontId="4" fillId="0" borderId="79" xfId="0" applyFont="1" applyBorder="1" applyAlignment="1">
      <alignment horizontal="center" vertical="center"/>
    </xf>
    <xf numFmtId="0" fontId="4" fillId="0" borderId="24" xfId="0" applyFont="1" applyBorder="1" applyAlignment="1">
      <alignment horizontal="center" vertical="center"/>
    </xf>
    <xf numFmtId="0" fontId="0" fillId="0" borderId="5" xfId="0" applyBorder="1" applyAlignment="1">
      <alignment horizontal="center" vertical="center"/>
    </xf>
    <xf numFmtId="0" fontId="11" fillId="0" borderId="6" xfId="0" applyFont="1" applyBorder="1" applyAlignment="1">
      <alignment horizontal="left" vertical="center" wrapText="1"/>
    </xf>
    <xf numFmtId="0" fontId="11" fillId="0" borderId="7" xfId="0" applyFont="1" applyBorder="1" applyAlignment="1">
      <alignment horizontal="left" vertical="center" wrapText="1"/>
    </xf>
    <xf numFmtId="0" fontId="11" fillId="0" borderId="8" xfId="0" applyFont="1" applyBorder="1" applyAlignment="1">
      <alignment horizontal="left" vertical="center" wrapText="1"/>
    </xf>
    <xf numFmtId="0" fontId="11" fillId="0" borderId="1" xfId="0" applyFont="1" applyBorder="1" applyAlignment="1">
      <alignment horizontal="left" vertical="center" wrapText="1"/>
    </xf>
    <xf numFmtId="0" fontId="0" fillId="0" borderId="80" xfId="0" applyBorder="1" applyAlignment="1">
      <alignment horizontal="center" vertical="center"/>
    </xf>
    <xf numFmtId="0" fontId="11" fillId="0" borderId="53" xfId="0" applyFont="1" applyBorder="1" applyAlignment="1">
      <alignment horizontal="left" vertical="center" wrapText="1"/>
    </xf>
    <xf numFmtId="0" fontId="11" fillId="0" borderId="54" xfId="0" applyFont="1" applyBorder="1" applyAlignment="1">
      <alignment horizontal="left" vertical="center" wrapText="1"/>
    </xf>
    <xf numFmtId="0" fontId="11" fillId="0" borderId="52" xfId="0" applyFont="1" applyBorder="1" applyAlignment="1">
      <alignment horizontal="left" vertical="center" wrapText="1"/>
    </xf>
    <xf numFmtId="0" fontId="0" fillId="0" borderId="11" xfId="0" applyBorder="1" applyAlignment="1">
      <alignment horizontal="center" vertical="center"/>
    </xf>
    <xf numFmtId="0" fontId="11" fillId="0" borderId="12" xfId="0" applyFont="1" applyBorder="1" applyAlignment="1">
      <alignment horizontal="left" vertical="center" wrapText="1"/>
    </xf>
    <xf numFmtId="0" fontId="8" fillId="0" borderId="81" xfId="0" applyFont="1" applyBorder="1" applyAlignment="1">
      <alignment horizontal="center" vertical="center"/>
    </xf>
    <xf numFmtId="0" fontId="4" fillId="0" borderId="82" xfId="0" applyFont="1" applyBorder="1" applyAlignment="1">
      <alignment horizontal="center" vertical="center"/>
    </xf>
    <xf numFmtId="0" fontId="4" fillId="0" borderId="83" xfId="0" applyFont="1" applyBorder="1" applyAlignment="1">
      <alignment horizontal="center" vertical="center"/>
    </xf>
    <xf numFmtId="0" fontId="8" fillId="0" borderId="84" xfId="0" applyFont="1" applyBorder="1" applyAlignment="1">
      <alignment horizontal="center" vertical="center"/>
    </xf>
    <xf numFmtId="0" fontId="4" fillId="0" borderId="85" xfId="0" applyFont="1" applyBorder="1" applyAlignment="1">
      <alignment horizontal="center" vertical="center"/>
    </xf>
    <xf numFmtId="0" fontId="4" fillId="0" borderId="86" xfId="0" applyFont="1" applyBorder="1" applyAlignment="1">
      <alignment horizontal="center" vertical="center"/>
    </xf>
    <xf numFmtId="0" fontId="8" fillId="0" borderId="36" xfId="0" applyFont="1" applyBorder="1" applyAlignment="1">
      <alignment horizontal="center" vertical="center"/>
    </xf>
    <xf numFmtId="49" fontId="12" fillId="0" borderId="14" xfId="0" applyNumberFormat="1" applyFont="1" applyBorder="1" applyAlignment="1">
      <alignment horizontal="center" vertical="center"/>
    </xf>
    <xf numFmtId="0" fontId="12" fillId="0" borderId="15" xfId="0" applyFont="1" applyBorder="1" applyAlignment="1">
      <alignment horizontal="center" vertical="center"/>
    </xf>
    <xf numFmtId="0" fontId="8" fillId="0" borderId="15" xfId="0" applyFont="1" applyBorder="1" applyAlignment="1">
      <alignment horizontal="left" vertical="center"/>
    </xf>
    <xf numFmtId="0" fontId="10" fillId="0" borderId="87" xfId="0" applyFont="1" applyBorder="1" applyAlignment="1">
      <alignment horizontal="center" vertical="center"/>
    </xf>
    <xf numFmtId="0" fontId="7" fillId="0" borderId="77" xfId="0" applyFont="1" applyBorder="1" applyAlignment="1">
      <alignment vertical="center"/>
    </xf>
    <xf numFmtId="0" fontId="7" fillId="0" borderId="75" xfId="0" applyFont="1" applyBorder="1" applyAlignment="1">
      <alignment vertical="center"/>
    </xf>
    <xf numFmtId="0" fontId="10" fillId="0" borderId="37" xfId="0" applyFont="1" applyBorder="1" applyAlignment="1">
      <alignment horizontal="center" vertical="center"/>
    </xf>
    <xf numFmtId="0" fontId="7" fillId="0" borderId="72" xfId="0" applyFont="1" applyBorder="1" applyAlignment="1">
      <alignment vertical="center"/>
    </xf>
    <xf numFmtId="0" fontId="7" fillId="0" borderId="0" xfId="0" applyFont="1" applyAlignment="1">
      <alignment vertical="center"/>
    </xf>
    <xf numFmtId="0" fontId="10" fillId="0" borderId="43" xfId="0" applyFont="1" applyBorder="1" applyAlignment="1">
      <alignment horizontal="center" vertical="center"/>
    </xf>
    <xf numFmtId="0" fontId="7" fillId="0" borderId="78" xfId="0" applyFont="1" applyBorder="1" applyAlignment="1">
      <alignment vertical="center"/>
    </xf>
    <xf numFmtId="0" fontId="7" fillId="0" borderId="42" xfId="0" applyFont="1" applyBorder="1" applyAlignment="1">
      <alignment vertical="center"/>
    </xf>
    <xf numFmtId="0" fontId="4" fillId="0" borderId="88" xfId="0" applyFont="1" applyBorder="1" applyAlignment="1">
      <alignment horizontal="center" vertical="center"/>
    </xf>
    <xf numFmtId="0" fontId="4" fillId="0" borderId="4" xfId="0" applyFont="1" applyBorder="1" applyAlignment="1">
      <alignment horizontal="center" vertical="center"/>
    </xf>
    <xf numFmtId="0" fontId="11" fillId="0" borderId="1" xfId="0" applyFont="1" applyBorder="1" applyAlignment="1">
      <alignment horizontal="left" vertical="center"/>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56"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11" fillId="0" borderId="6" xfId="0" applyFont="1" applyBorder="1" applyAlignment="1">
      <alignment horizontal="left" vertical="top" wrapText="1"/>
    </xf>
    <xf numFmtId="0" fontId="11" fillId="0" borderId="7" xfId="0" applyFont="1" applyBorder="1" applyAlignment="1">
      <alignment horizontal="left" vertical="top" wrapText="1"/>
    </xf>
    <xf numFmtId="0" fontId="11" fillId="0" borderId="8" xfId="0" applyFont="1" applyBorder="1" applyAlignment="1">
      <alignment horizontal="left" vertical="top" wrapText="1"/>
    </xf>
    <xf numFmtId="0" fontId="2" fillId="0" borderId="1" xfId="0" applyFont="1" applyBorder="1" applyAlignment="1">
      <alignment horizontal="left" vertical="top" wrapText="1"/>
    </xf>
    <xf numFmtId="0" fontId="11" fillId="0" borderId="1" xfId="0" applyFont="1" applyBorder="1" applyAlignment="1">
      <alignment horizontal="left" vertical="top" wrapText="1"/>
    </xf>
    <xf numFmtId="0" fontId="11" fillId="0" borderId="89" xfId="0" applyFont="1" applyBorder="1" applyAlignment="1">
      <alignment horizontal="left" vertical="center"/>
    </xf>
    <xf numFmtId="0" fontId="11" fillId="0" borderId="53" xfId="0" applyFont="1" applyBorder="1" applyAlignment="1">
      <alignment horizontal="left" vertical="top" wrapText="1"/>
    </xf>
    <xf numFmtId="0" fontId="11" fillId="0" borderId="54" xfId="0" applyFont="1" applyBorder="1" applyAlignment="1">
      <alignment horizontal="left" vertical="top" wrapText="1"/>
    </xf>
    <xf numFmtId="0" fontId="11" fillId="0" borderId="52" xfId="0" applyFont="1" applyBorder="1" applyAlignment="1">
      <alignment horizontal="left" vertical="top" wrapText="1"/>
    </xf>
    <xf numFmtId="56" fontId="7" fillId="0" borderId="89" xfId="0" applyNumberFormat="1" applyFont="1" applyBorder="1" applyAlignment="1">
      <alignment horizontal="center" vertical="center"/>
    </xf>
    <xf numFmtId="0" fontId="7" fillId="0" borderId="89" xfId="0" applyFont="1" applyBorder="1" applyAlignment="1">
      <alignment horizontal="center" vertical="center"/>
    </xf>
    <xf numFmtId="0" fontId="11" fillId="0" borderId="12" xfId="0" applyFont="1" applyBorder="1" applyAlignment="1">
      <alignment horizontal="left" vertical="center"/>
    </xf>
    <xf numFmtId="0" fontId="11" fillId="0" borderId="12" xfId="0" applyFont="1" applyBorder="1" applyAlignment="1">
      <alignment horizontal="left" vertical="top" wrapText="1"/>
    </xf>
    <xf numFmtId="56" fontId="7" fillId="0" borderId="12" xfId="0" applyNumberFormat="1" applyFont="1" applyBorder="1" applyAlignment="1">
      <alignment horizontal="center" vertical="center"/>
    </xf>
    <xf numFmtId="0" fontId="7" fillId="0" borderId="12" xfId="0" applyFont="1" applyBorder="1" applyAlignment="1">
      <alignment horizontal="center" vertical="center"/>
    </xf>
    <xf numFmtId="0" fontId="4" fillId="0" borderId="90" xfId="0" applyFont="1" applyBorder="1" applyAlignment="1">
      <alignment horizontal="center" vertical="center"/>
    </xf>
    <xf numFmtId="0" fontId="4" fillId="0" borderId="29" xfId="0" applyFont="1" applyBorder="1" applyAlignment="1">
      <alignment horizontal="center" vertical="center"/>
    </xf>
    <xf numFmtId="0" fontId="4" fillId="0" borderId="91" xfId="0" applyFont="1" applyBorder="1" applyAlignment="1">
      <alignment horizontal="center" vertical="center"/>
    </xf>
    <xf numFmtId="182" fontId="4" fillId="0" borderId="92" xfId="0" applyNumberFormat="1" applyFont="1" applyBorder="1" applyAlignment="1">
      <alignment horizontal="center" vertical="center"/>
    </xf>
    <xf numFmtId="0" fontId="4" fillId="0" borderId="12" xfId="0" applyFont="1" applyBorder="1" applyAlignment="1">
      <alignment horizontal="center" vertical="center"/>
    </xf>
    <xf numFmtId="0" fontId="4" fillId="0" borderId="93" xfId="0" applyFont="1" applyBorder="1" applyAlignment="1">
      <alignment horizontal="center" vertical="center"/>
    </xf>
    <xf numFmtId="0" fontId="8" fillId="0" borderId="36" xfId="0" applyFont="1" applyBorder="1" applyAlignment="1">
      <alignment horizontal="left" vertical="center"/>
    </xf>
    <xf numFmtId="0" fontId="0" fillId="0" borderId="77" xfId="0" applyBorder="1" applyAlignment="1">
      <alignment horizontal="center" vertical="top" wrapText="1"/>
    </xf>
    <xf numFmtId="0" fontId="0" fillId="0" borderId="87" xfId="0" applyBorder="1" applyAlignment="1">
      <alignment horizontal="center" vertical="top"/>
    </xf>
    <xf numFmtId="0" fontId="0" fillId="0" borderId="72" xfId="0" applyBorder="1" applyAlignment="1">
      <alignment horizontal="center" vertical="top"/>
    </xf>
    <xf numFmtId="0" fontId="0" fillId="0" borderId="37" xfId="0" applyBorder="1" applyAlignment="1">
      <alignment horizontal="center" vertical="top"/>
    </xf>
    <xf numFmtId="0" fontId="0" fillId="0" borderId="78" xfId="0" applyBorder="1" applyAlignment="1">
      <alignment horizontal="center" vertical="top"/>
    </xf>
    <xf numFmtId="0" fontId="0" fillId="0" borderId="43" xfId="0" applyBorder="1" applyAlignment="1">
      <alignment horizontal="center" vertical="top"/>
    </xf>
    <xf numFmtId="0" fontId="4" fillId="0" borderId="38" xfId="0" applyFont="1" applyBorder="1" applyAlignment="1">
      <alignment horizontal="center" vertical="center"/>
    </xf>
    <xf numFmtId="0" fontId="0" fillId="0" borderId="89" xfId="0" applyBorder="1" applyAlignment="1">
      <alignment horizontal="center" vertical="center" wrapText="1"/>
    </xf>
    <xf numFmtId="0" fontId="0" fillId="0" borderId="89" xfId="0" applyBorder="1" applyAlignment="1">
      <alignment horizontal="center" vertical="center"/>
    </xf>
    <xf numFmtId="0" fontId="0" fillId="0" borderId="94" xfId="0" applyBorder="1" applyAlignment="1">
      <alignment horizontal="center" vertical="center"/>
    </xf>
    <xf numFmtId="0" fontId="0" fillId="0" borderId="12" xfId="0" applyBorder="1" applyAlignment="1">
      <alignment horizontal="center" vertical="center" wrapText="1"/>
    </xf>
    <xf numFmtId="0" fontId="0" fillId="0" borderId="93" xfId="0" applyBorder="1" applyAlignment="1">
      <alignment horizontal="center" vertical="center"/>
    </xf>
    <xf numFmtId="0" fontId="11" fillId="0" borderId="13" xfId="0" applyFont="1" applyBorder="1" applyAlignment="1">
      <alignment horizontal="left" vertical="center" wrapText="1"/>
    </xf>
    <xf numFmtId="0" fontId="11" fillId="0" borderId="34" xfId="0" applyFont="1" applyBorder="1" applyAlignment="1">
      <alignment horizontal="left" vertical="center" wrapText="1"/>
    </xf>
    <xf numFmtId="0" fontId="11" fillId="0" borderId="95" xfId="0" applyFont="1" applyBorder="1" applyAlignment="1">
      <alignment horizontal="left" vertical="center" wrapText="1"/>
    </xf>
    <xf numFmtId="0" fontId="11" fillId="0" borderId="13" xfId="0" applyFont="1" applyBorder="1" applyAlignment="1">
      <alignment horizontal="left" vertical="top" wrapText="1"/>
    </xf>
    <xf numFmtId="0" fontId="11" fillId="0" borderId="34" xfId="0" applyFont="1" applyBorder="1" applyAlignment="1">
      <alignment horizontal="left" vertical="top" wrapText="1"/>
    </xf>
    <xf numFmtId="0" fontId="11" fillId="0" borderId="95" xfId="0" applyFont="1" applyBorder="1" applyAlignment="1">
      <alignment horizontal="left" vertical="top" wrapText="1"/>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34" xfId="0" applyFont="1" applyBorder="1" applyAlignment="1">
      <alignment horizontal="center" vertical="center" wrapText="1"/>
    </xf>
    <xf numFmtId="0" fontId="11" fillId="0" borderId="95" xfId="0" applyFont="1" applyBorder="1" applyAlignment="1">
      <alignment horizontal="center" vertical="center" wrapText="1"/>
    </xf>
    <xf numFmtId="0" fontId="0" fillId="0" borderId="75" xfId="0" applyBorder="1" applyAlignment="1">
      <alignment horizontal="center" vertical="center"/>
    </xf>
    <xf numFmtId="0" fontId="10" fillId="0" borderId="77" xfId="0" applyFont="1" applyBorder="1" applyAlignment="1">
      <alignment horizontal="left" vertical="center"/>
    </xf>
    <xf numFmtId="0" fontId="10" fillId="0" borderId="75" xfId="0" applyFont="1" applyBorder="1" applyAlignment="1">
      <alignment horizontal="left" vertical="center"/>
    </xf>
    <xf numFmtId="0" fontId="10" fillId="0" borderId="72" xfId="0" applyFont="1" applyBorder="1" applyAlignment="1">
      <alignment horizontal="left" vertical="center"/>
    </xf>
    <xf numFmtId="0" fontId="10" fillId="0" borderId="0" xfId="0" applyFont="1" applyAlignment="1">
      <alignment horizontal="left" vertical="center"/>
    </xf>
    <xf numFmtId="0" fontId="10" fillId="0" borderId="78" xfId="0" applyFont="1" applyBorder="1" applyAlignment="1">
      <alignment horizontal="left" vertical="center"/>
    </xf>
    <xf numFmtId="0" fontId="10" fillId="0" borderId="42" xfId="0" applyFont="1" applyBorder="1" applyAlignment="1">
      <alignment horizontal="left" vertical="center"/>
    </xf>
    <xf numFmtId="0" fontId="0" fillId="0" borderId="96" xfId="0" applyBorder="1" applyAlignment="1">
      <alignment horizontal="center" vertical="center"/>
    </xf>
    <xf numFmtId="0" fontId="4" fillId="0" borderId="76" xfId="0" applyFont="1" applyBorder="1" applyAlignment="1">
      <alignment horizontal="center" vertical="center"/>
    </xf>
    <xf numFmtId="0" fontId="4" fillId="0" borderId="15" xfId="0" applyFon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13" xfId="0" applyBorder="1" applyAlignment="1">
      <alignment horizontal="left" vertical="center" wrapText="1"/>
    </xf>
    <xf numFmtId="0" fontId="0" fillId="0" borderId="34" xfId="0" applyBorder="1" applyAlignment="1">
      <alignment horizontal="left" vertical="center" wrapText="1"/>
    </xf>
    <xf numFmtId="0" fontId="0" fillId="0" borderId="95" xfId="0" applyBorder="1" applyAlignment="1">
      <alignment horizontal="left" vertical="center" wrapText="1"/>
    </xf>
    <xf numFmtId="0" fontId="4" fillId="0" borderId="77" xfId="0" applyFont="1" applyBorder="1" applyAlignment="1">
      <alignment horizontal="center" vertical="center" wrapText="1"/>
    </xf>
    <xf numFmtId="0" fontId="10" fillId="0" borderId="13" xfId="0" applyFont="1" applyBorder="1" applyAlignment="1">
      <alignment horizontal="center" vertical="center"/>
    </xf>
    <xf numFmtId="0" fontId="0" fillId="0" borderId="34" xfId="0" applyBorder="1" applyAlignment="1">
      <alignment horizontal="center" vertical="center"/>
    </xf>
    <xf numFmtId="0" fontId="11" fillId="0" borderId="75" xfId="0" applyFont="1" applyBorder="1" applyAlignment="1">
      <alignment vertical="center" wrapText="1"/>
    </xf>
    <xf numFmtId="0" fontId="11" fillId="0" borderId="81" xfId="0" applyFont="1" applyBorder="1" applyAlignment="1">
      <alignment vertical="center" wrapText="1"/>
    </xf>
    <xf numFmtId="0" fontId="0" fillId="0" borderId="77" xfId="0" applyBorder="1" applyAlignment="1">
      <alignment horizontal="left" vertical="center"/>
    </xf>
    <xf numFmtId="0" fontId="0" fillId="0" borderId="75" xfId="0" applyBorder="1" applyAlignment="1">
      <alignment vertical="center"/>
    </xf>
    <xf numFmtId="0" fontId="11" fillId="0" borderId="0" xfId="0" applyFont="1" applyAlignment="1">
      <alignment vertical="center" wrapText="1"/>
    </xf>
    <xf numFmtId="0" fontId="11" fillId="0" borderId="73" xfId="0" applyFont="1" applyBorder="1" applyAlignment="1">
      <alignment vertical="center" wrapText="1"/>
    </xf>
    <xf numFmtId="0" fontId="0" fillId="0" borderId="72" xfId="0" applyBorder="1" applyAlignment="1">
      <alignment vertical="center"/>
    </xf>
    <xf numFmtId="0" fontId="0" fillId="0" borderId="72" xfId="0" applyBorder="1" applyAlignment="1">
      <alignment horizontal="left" vertical="center"/>
    </xf>
    <xf numFmtId="0" fontId="11" fillId="0" borderId="42" xfId="0" applyFont="1" applyBorder="1" applyAlignment="1">
      <alignment vertical="center" wrapText="1"/>
    </xf>
    <xf numFmtId="0" fontId="11" fillId="0" borderId="84" xfId="0" applyFont="1" applyBorder="1" applyAlignment="1">
      <alignment vertical="center" wrapText="1"/>
    </xf>
    <xf numFmtId="0" fontId="0" fillId="0" borderId="78" xfId="0" applyBorder="1" applyAlignment="1">
      <alignment vertical="center"/>
    </xf>
    <xf numFmtId="0" fontId="0" fillId="0" borderId="42" xfId="0" applyBorder="1" applyAlignment="1">
      <alignment vertical="center"/>
    </xf>
    <xf numFmtId="0" fontId="4" fillId="0" borderId="97" xfId="0" applyFont="1" applyBorder="1" applyAlignment="1">
      <alignment horizontal="center" vertical="center"/>
    </xf>
    <xf numFmtId="0" fontId="4" fillId="0" borderId="98" xfId="0" applyFont="1" applyBorder="1" applyAlignment="1">
      <alignment horizontal="center" vertical="center"/>
    </xf>
    <xf numFmtId="0" fontId="0" fillId="0" borderId="1" xfId="0" applyBorder="1" applyAlignment="1">
      <alignment horizontal="left" vertical="center" wrapText="1"/>
    </xf>
    <xf numFmtId="49" fontId="0" fillId="0" borderId="1" xfId="0" applyNumberFormat="1" applyBorder="1" applyAlignment="1">
      <alignment horizontal="center" vertical="center"/>
    </xf>
    <xf numFmtId="0" fontId="0" fillId="0" borderId="12" xfId="0" applyBorder="1" applyAlignment="1">
      <alignment horizontal="left" vertical="center" wrapText="1"/>
    </xf>
    <xf numFmtId="0" fontId="0" fillId="0" borderId="81" xfId="0" applyBorder="1" applyAlignment="1">
      <alignment horizontal="center" vertical="center"/>
    </xf>
    <xf numFmtId="0" fontId="0" fillId="0" borderId="95" xfId="0" applyBorder="1" applyAlignment="1">
      <alignment horizontal="center" vertical="center"/>
    </xf>
    <xf numFmtId="0" fontId="0" fillId="0" borderId="87" xfId="0" applyBorder="1" applyAlignment="1">
      <alignment vertical="center"/>
    </xf>
    <xf numFmtId="0" fontId="0" fillId="0" borderId="43" xfId="0" applyBorder="1" applyAlignment="1">
      <alignment vertical="center"/>
    </xf>
    <xf numFmtId="0" fontId="4" fillId="0" borderId="36" xfId="0" applyFont="1" applyBorder="1" applyAlignment="1">
      <alignment horizontal="center" vertical="center"/>
    </xf>
    <xf numFmtId="0" fontId="11" fillId="0" borderId="0" xfId="0" applyFont="1"/>
    <xf numFmtId="0" fontId="4" fillId="0" borderId="99" xfId="0" applyFont="1" applyBorder="1" applyAlignment="1">
      <alignment horizontal="center" vertical="center"/>
    </xf>
    <xf numFmtId="0" fontId="4" fillId="0" borderId="77" xfId="0" applyFont="1" applyBorder="1" applyAlignment="1">
      <alignment horizontal="center" vertical="center"/>
    </xf>
    <xf numFmtId="0" fontId="4" fillId="0" borderId="75" xfId="0" applyFont="1" applyBorder="1" applyAlignment="1">
      <alignment horizontal="center" vertical="center"/>
    </xf>
    <xf numFmtId="0" fontId="0" fillId="0" borderId="100" xfId="0" applyBorder="1" applyAlignment="1">
      <alignment horizontal="center" vertical="center"/>
    </xf>
    <xf numFmtId="0" fontId="11" fillId="0" borderId="78" xfId="0" applyFont="1" applyBorder="1" applyAlignment="1">
      <alignment horizontal="left" vertical="center" wrapText="1"/>
    </xf>
    <xf numFmtId="0" fontId="11" fillId="0" borderId="42" xfId="0" applyFont="1" applyBorder="1" applyAlignment="1">
      <alignment horizontal="left" vertical="center" wrapText="1"/>
    </xf>
    <xf numFmtId="0" fontId="11" fillId="0" borderId="84" xfId="0" applyFont="1" applyBorder="1" applyAlignment="1">
      <alignment horizontal="left" vertical="center" wrapText="1"/>
    </xf>
    <xf numFmtId="0" fontId="10" fillId="0" borderId="81" xfId="0" applyFont="1" applyBorder="1" applyAlignment="1">
      <alignment horizontal="center" vertical="center"/>
    </xf>
    <xf numFmtId="0" fontId="7" fillId="0" borderId="77" xfId="0" applyFont="1" applyBorder="1" applyAlignment="1">
      <alignment horizontal="left" vertical="center"/>
    </xf>
    <xf numFmtId="0" fontId="7" fillId="0" borderId="75" xfId="0" applyFont="1" applyBorder="1" applyAlignment="1">
      <alignment horizontal="left" vertical="center"/>
    </xf>
    <xf numFmtId="0" fontId="10" fillId="0" borderId="73" xfId="0" applyFont="1" applyBorder="1" applyAlignment="1">
      <alignment horizontal="center" vertical="center"/>
    </xf>
    <xf numFmtId="0" fontId="7" fillId="0" borderId="72" xfId="0" applyFont="1" applyBorder="1" applyAlignment="1">
      <alignment horizontal="left" vertical="center"/>
    </xf>
    <xf numFmtId="0" fontId="7" fillId="0" borderId="0" xfId="0" applyFont="1" applyAlignment="1">
      <alignment horizontal="left" vertical="center"/>
    </xf>
    <xf numFmtId="0" fontId="10" fillId="0" borderId="84" xfId="0" applyFont="1" applyBorder="1" applyAlignment="1">
      <alignment horizontal="center" vertical="center"/>
    </xf>
    <xf numFmtId="0" fontId="7" fillId="0" borderId="78" xfId="0" applyFont="1" applyBorder="1" applyAlignment="1">
      <alignment horizontal="left" vertical="center"/>
    </xf>
    <xf numFmtId="0" fontId="7" fillId="0" borderId="42" xfId="0" applyFont="1" applyBorder="1" applyAlignment="1">
      <alignment horizontal="left" vertical="center"/>
    </xf>
    <xf numFmtId="0" fontId="4" fillId="0" borderId="81" xfId="0" applyFont="1" applyBorder="1" applyAlignment="1">
      <alignment horizontal="center" vertical="center"/>
    </xf>
    <xf numFmtId="0" fontId="4" fillId="0" borderId="101" xfId="0" applyFont="1" applyBorder="1" applyAlignment="1">
      <alignment horizontal="center" vertical="center"/>
    </xf>
    <xf numFmtId="0" fontId="11" fillId="0" borderId="92" xfId="0" applyFont="1" applyBorder="1" applyAlignment="1">
      <alignment horizontal="left" vertical="center"/>
    </xf>
    <xf numFmtId="0" fontId="11" fillId="0" borderId="78" xfId="0" applyFont="1" applyBorder="1" applyAlignment="1">
      <alignment horizontal="left" vertical="top" wrapText="1"/>
    </xf>
    <xf numFmtId="0" fontId="11" fillId="0" borderId="42" xfId="0" applyFont="1" applyBorder="1" applyAlignment="1">
      <alignment horizontal="left" vertical="top" wrapText="1"/>
    </xf>
    <xf numFmtId="0" fontId="11" fillId="0" borderId="84" xfId="0" applyFont="1" applyBorder="1" applyAlignment="1">
      <alignment horizontal="left" vertical="top" wrapText="1"/>
    </xf>
    <xf numFmtId="56" fontId="7" fillId="0" borderId="92" xfId="0" applyNumberFormat="1" applyFont="1" applyBorder="1" applyAlignment="1">
      <alignment horizontal="center" vertical="center"/>
    </xf>
    <xf numFmtId="0" fontId="7" fillId="0" borderId="92" xfId="0" applyFont="1" applyBorder="1" applyAlignment="1">
      <alignment horizontal="center" vertical="center"/>
    </xf>
    <xf numFmtId="0" fontId="2" fillId="0" borderId="4" xfId="0" applyFont="1" applyBorder="1" applyAlignment="1">
      <alignment horizontal="center" vertical="center"/>
    </xf>
    <xf numFmtId="0" fontId="2" fillId="0" borderId="29" xfId="0" applyFont="1" applyBorder="1" applyAlignment="1">
      <alignment horizontal="center" vertical="center"/>
    </xf>
    <xf numFmtId="182" fontId="2" fillId="0" borderId="92" xfId="0" applyNumberFormat="1" applyFont="1" applyBorder="1" applyAlignment="1">
      <alignment horizontal="center" vertical="center"/>
    </xf>
    <xf numFmtId="0" fontId="2" fillId="0" borderId="12" xfId="0" applyFont="1" applyBorder="1" applyAlignment="1">
      <alignment horizontal="center" vertical="center"/>
    </xf>
    <xf numFmtId="0" fontId="2" fillId="0" borderId="93" xfId="0" applyFont="1" applyBorder="1" applyAlignment="1">
      <alignment horizontal="center" vertical="center"/>
    </xf>
    <xf numFmtId="0" fontId="7" fillId="0" borderId="87" xfId="0" applyFont="1" applyBorder="1" applyAlignment="1">
      <alignment horizontal="left" vertical="center"/>
    </xf>
    <xf numFmtId="0" fontId="7" fillId="0" borderId="37" xfId="0" applyFont="1" applyBorder="1" applyAlignment="1">
      <alignment horizontal="left" vertical="center"/>
    </xf>
    <xf numFmtId="0" fontId="7" fillId="0" borderId="43" xfId="0" applyFont="1" applyBorder="1" applyAlignment="1">
      <alignment horizontal="left" vertical="center"/>
    </xf>
    <xf numFmtId="0" fontId="2" fillId="0" borderId="77" xfId="0" applyFont="1" applyBorder="1" applyAlignment="1">
      <alignment horizontal="center" vertical="center"/>
    </xf>
    <xf numFmtId="0" fontId="2" fillId="0" borderId="75" xfId="0" applyFont="1" applyBorder="1" applyAlignment="1">
      <alignment horizontal="center" vertical="center"/>
    </xf>
    <xf numFmtId="0" fontId="2" fillId="0" borderId="87" xfId="0" applyFont="1" applyBorder="1" applyAlignment="1">
      <alignment horizontal="center" vertical="center"/>
    </xf>
    <xf numFmtId="0" fontId="11" fillId="0" borderId="30" xfId="0" applyFont="1" applyBorder="1" applyAlignment="1">
      <alignment horizontal="center" vertical="center" wrapText="1"/>
    </xf>
    <xf numFmtId="0" fontId="11" fillId="0" borderId="30" xfId="0" applyFont="1" applyBorder="1" applyAlignment="1">
      <alignment vertical="center" wrapText="1"/>
    </xf>
    <xf numFmtId="0" fontId="11" fillId="0" borderId="31" xfId="0" applyFont="1" applyBorder="1" applyAlignment="1">
      <alignment horizontal="center" vertical="center" wrapText="1"/>
    </xf>
    <xf numFmtId="0" fontId="11" fillId="0" borderId="78" xfId="0" applyFont="1" applyBorder="1" applyAlignment="1">
      <alignment horizontal="center" vertical="center" wrapText="1"/>
    </xf>
    <xf numFmtId="0" fontId="11" fillId="0" borderId="42" xfId="0" applyFont="1" applyBorder="1" applyAlignment="1">
      <alignment horizontal="center" vertical="center" wrapText="1"/>
    </xf>
    <xf numFmtId="0" fontId="11" fillId="0" borderId="43" xfId="0" applyFont="1" applyBorder="1" applyAlignment="1">
      <alignment horizontal="center" vertical="center" wrapText="1"/>
    </xf>
    <xf numFmtId="0" fontId="13" fillId="0" borderId="0" xfId="55" applyFont="1">
      <alignment vertical="center"/>
    </xf>
    <xf numFmtId="0" fontId="13" fillId="0" borderId="0" xfId="55" applyFont="1" applyAlignment="1">
      <alignment horizontal="center" vertical="center"/>
    </xf>
    <xf numFmtId="0" fontId="14" fillId="0" borderId="0" xfId="55" applyFont="1">
      <alignment vertical="center"/>
    </xf>
    <xf numFmtId="0" fontId="15" fillId="0" borderId="0" xfId="55" applyFont="1" applyAlignment="1">
      <alignment horizontal="center" vertical="center"/>
    </xf>
    <xf numFmtId="0" fontId="16" fillId="0" borderId="0" xfId="55" applyFont="1" applyAlignment="1">
      <alignment wrapText="1"/>
    </xf>
    <xf numFmtId="0" fontId="13" fillId="3" borderId="102" xfId="55" applyFont="1" applyFill="1" applyBorder="1" applyAlignment="1">
      <alignment horizontal="center" vertical="center"/>
    </xf>
    <xf numFmtId="0" fontId="13" fillId="3" borderId="103" xfId="55" applyFont="1" applyFill="1" applyBorder="1" applyAlignment="1">
      <alignment horizontal="center" vertical="center"/>
    </xf>
    <xf numFmtId="0" fontId="15" fillId="3" borderId="103" xfId="55" applyFont="1" applyFill="1" applyBorder="1" applyAlignment="1">
      <alignment horizontal="center" vertical="center"/>
    </xf>
    <xf numFmtId="0" fontId="13" fillId="3" borderId="104" xfId="55" applyFont="1" applyFill="1" applyBorder="1" applyAlignment="1">
      <alignment horizontal="center" vertical="center"/>
    </xf>
    <xf numFmtId="0" fontId="13" fillId="0" borderId="105" xfId="55" applyFont="1" applyBorder="1" applyAlignment="1">
      <alignment horizontal="center" vertical="center"/>
    </xf>
    <xf numFmtId="0" fontId="13" fillId="0" borderId="106" xfId="55" applyFont="1" applyBorder="1" applyAlignment="1">
      <alignment horizontal="center" vertical="center"/>
    </xf>
    <xf numFmtId="0" fontId="13" fillId="0" borderId="106" xfId="55" applyFont="1" applyBorder="1">
      <alignment vertical="center"/>
    </xf>
    <xf numFmtId="0" fontId="13" fillId="0" borderId="107" xfId="55" applyFont="1" applyBorder="1">
      <alignment vertical="center"/>
    </xf>
    <xf numFmtId="0" fontId="13" fillId="0" borderId="108" xfId="55" applyFont="1" applyBorder="1" applyAlignment="1">
      <alignment horizontal="center" vertical="center"/>
    </xf>
    <xf numFmtId="0" fontId="13" fillId="0" borderId="109" xfId="55" applyFont="1" applyBorder="1" applyAlignment="1">
      <alignment horizontal="center" vertical="center"/>
    </xf>
    <xf numFmtId="0" fontId="13" fillId="0" borderId="109" xfId="55" applyFont="1" applyBorder="1">
      <alignment vertical="center"/>
    </xf>
    <xf numFmtId="0" fontId="13" fillId="0" borderId="110" xfId="55" applyFont="1" applyBorder="1">
      <alignment vertical="center"/>
    </xf>
    <xf numFmtId="0" fontId="13" fillId="0" borderId="109" xfId="55" applyFont="1" applyBorder="1" applyAlignment="1">
      <alignment horizontal="center" vertical="center" wrapText="1"/>
    </xf>
    <xf numFmtId="0" fontId="13" fillId="0" borderId="111" xfId="55" applyFont="1" applyBorder="1" applyAlignment="1">
      <alignment horizontal="center" vertical="center"/>
    </xf>
    <xf numFmtId="0" fontId="13" fillId="0" borderId="112" xfId="55" applyFont="1" applyBorder="1" applyAlignment="1">
      <alignment horizontal="center" vertical="center"/>
    </xf>
    <xf numFmtId="0" fontId="13" fillId="0" borderId="112" xfId="55" applyFont="1" applyBorder="1">
      <alignment vertical="center"/>
    </xf>
    <xf numFmtId="0" fontId="13" fillId="0" borderId="113" xfId="55" applyFont="1" applyBorder="1">
      <alignment vertical="center"/>
    </xf>
    <xf numFmtId="0" fontId="6" fillId="0" borderId="3" xfId="0" applyFont="1" applyBorder="1" applyAlignment="1">
      <alignment horizontal="center"/>
    </xf>
    <xf numFmtId="0" fontId="6" fillId="0" borderId="4" xfId="0" applyFont="1" applyBorder="1" applyAlignment="1">
      <alignment horizontal="center"/>
    </xf>
    <xf numFmtId="0" fontId="11" fillId="0" borderId="5" xfId="0" applyFont="1" applyBorder="1" applyAlignment="1">
      <alignment horizontal="center" vertical="center"/>
    </xf>
    <xf numFmtId="0" fontId="11" fillId="0" borderId="1" xfId="0" applyFont="1" applyBorder="1" applyAlignment="1">
      <alignment horizontal="center" vertical="center"/>
    </xf>
    <xf numFmtId="0" fontId="11" fillId="0" borderId="10" xfId="0" applyFont="1" applyBorder="1" applyAlignment="1">
      <alignment horizontal="center" vertical="center"/>
    </xf>
    <xf numFmtId="0" fontId="11" fillId="0" borderId="32" xfId="0" applyFont="1" applyBorder="1" applyAlignment="1">
      <alignment horizontal="center" vertical="center"/>
    </xf>
    <xf numFmtId="0" fontId="11" fillId="0" borderId="59" xfId="0" applyFont="1" applyBorder="1" applyAlignment="1">
      <alignment horizontal="center" vertical="center"/>
    </xf>
    <xf numFmtId="0" fontId="11" fillId="0" borderId="53" xfId="0" applyFont="1" applyBorder="1" applyAlignment="1">
      <alignment horizontal="center" vertical="center"/>
    </xf>
    <xf numFmtId="0" fontId="11" fillId="0" borderId="54" xfId="0" applyFont="1" applyBorder="1" applyAlignment="1">
      <alignment horizontal="center" vertical="center"/>
    </xf>
    <xf numFmtId="0" fontId="11" fillId="0" borderId="52" xfId="0" applyFont="1" applyBorder="1" applyAlignment="1">
      <alignment horizontal="center" vertical="center"/>
    </xf>
    <xf numFmtId="0" fontId="0" fillId="0" borderId="5" xfId="0" applyBorder="1" applyAlignment="1">
      <alignment horizontal="center"/>
    </xf>
    <xf numFmtId="0" fontId="0" fillId="0" borderId="1" xfId="0" applyBorder="1" applyAlignment="1">
      <alignment horizontal="center"/>
    </xf>
    <xf numFmtId="0" fontId="7" fillId="0" borderId="11" xfId="0" applyFont="1" applyBorder="1" applyAlignment="1">
      <alignment horizontal="center" vertical="center"/>
    </xf>
    <xf numFmtId="183" fontId="0" fillId="0" borderId="13" xfId="0" applyNumberFormat="1" applyBorder="1" applyAlignment="1">
      <alignment horizontal="center" vertical="center"/>
    </xf>
    <xf numFmtId="183" fontId="0" fillId="0" borderId="95" xfId="0" applyNumberFormat="1" applyBorder="1" applyAlignment="1">
      <alignment horizontal="center" vertical="center"/>
    </xf>
    <xf numFmtId="0" fontId="11" fillId="0" borderId="22" xfId="0" applyFont="1" applyBorder="1" applyAlignment="1">
      <alignment horizontal="center" vertical="center"/>
    </xf>
    <xf numFmtId="0" fontId="11" fillId="0" borderId="88" xfId="0" applyFont="1" applyBorder="1" applyAlignment="1">
      <alignment horizontal="center" vertical="center"/>
    </xf>
    <xf numFmtId="0" fontId="11" fillId="0" borderId="77" xfId="0" applyFont="1" applyBorder="1" applyAlignment="1">
      <alignment horizontal="left"/>
    </xf>
    <xf numFmtId="0" fontId="11" fillId="0" borderId="75" xfId="0" applyFont="1" applyBorder="1" applyAlignment="1">
      <alignment horizontal="left"/>
    </xf>
    <xf numFmtId="0" fontId="11" fillId="0" borderId="114" xfId="0" applyFont="1" applyBorder="1" applyAlignment="1">
      <alignment horizontal="left" vertical="center"/>
    </xf>
    <xf numFmtId="0" fontId="11" fillId="0" borderId="115" xfId="0" applyFont="1" applyBorder="1" applyAlignment="1">
      <alignment horizontal="left" vertical="center"/>
    </xf>
    <xf numFmtId="0" fontId="11" fillId="0" borderId="116" xfId="0" applyFont="1" applyBorder="1" applyAlignment="1">
      <alignment horizontal="center" vertical="center"/>
    </xf>
    <xf numFmtId="0" fontId="11" fillId="0" borderId="8" xfId="0" applyFont="1" applyBorder="1" applyAlignment="1">
      <alignment horizontal="center" vertical="center"/>
    </xf>
    <xf numFmtId="0" fontId="11" fillId="0" borderId="6" xfId="0" applyFont="1" applyBorder="1" applyAlignment="1">
      <alignment horizontal="left" vertical="center"/>
    </xf>
    <xf numFmtId="0" fontId="11" fillId="0" borderId="7" xfId="0" applyFont="1" applyBorder="1" applyAlignment="1">
      <alignment horizontal="left" vertical="center"/>
    </xf>
    <xf numFmtId="0" fontId="11" fillId="0" borderId="10" xfId="0" applyFont="1" applyBorder="1" applyAlignment="1">
      <alignment horizontal="left"/>
    </xf>
    <xf numFmtId="0" fontId="11" fillId="0" borderId="32" xfId="0" applyFont="1" applyBorder="1" applyAlignment="1">
      <alignment horizontal="left"/>
    </xf>
    <xf numFmtId="0" fontId="11" fillId="0" borderId="40" xfId="0" applyFont="1" applyBorder="1" applyAlignment="1">
      <alignment horizontal="left"/>
    </xf>
    <xf numFmtId="0" fontId="11" fillId="0" borderId="42" xfId="0" applyFont="1" applyBorder="1" applyAlignment="1">
      <alignment horizontal="left"/>
    </xf>
    <xf numFmtId="0" fontId="6" fillId="0" borderId="29" xfId="0" applyFont="1" applyBorder="1" applyAlignment="1">
      <alignment horizont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31" xfId="0" applyBorder="1" applyAlignment="1">
      <alignment horizontal="left" vertical="center"/>
    </xf>
    <xf numFmtId="0" fontId="0" fillId="0" borderId="30" xfId="0" applyBorder="1" applyAlignment="1">
      <alignment horizontal="center"/>
    </xf>
    <xf numFmtId="183" fontId="0" fillId="0" borderId="35" xfId="0" applyNumberFormat="1" applyBorder="1" applyAlignment="1">
      <alignment horizontal="center" vertical="center"/>
    </xf>
    <xf numFmtId="0" fontId="11" fillId="0" borderId="87" xfId="0" applyFont="1" applyBorder="1" applyAlignment="1">
      <alignment horizontal="left"/>
    </xf>
    <xf numFmtId="0" fontId="11" fillId="0" borderId="117" xfId="0" applyFont="1" applyBorder="1" applyAlignment="1">
      <alignment horizontal="left" vertical="center"/>
    </xf>
    <xf numFmtId="0" fontId="11" fillId="0" borderId="31" xfId="0" applyFont="1" applyBorder="1" applyAlignment="1">
      <alignment horizontal="left" vertical="center"/>
    </xf>
    <xf numFmtId="0" fontId="11" fillId="0" borderId="33" xfId="0" applyFont="1" applyBorder="1" applyAlignment="1">
      <alignment horizontal="left"/>
    </xf>
    <xf numFmtId="0" fontId="11" fillId="0" borderId="43" xfId="0" applyFont="1" applyBorder="1" applyAlignment="1">
      <alignment horizontal="left"/>
    </xf>
    <xf numFmtId="0" fontId="17" fillId="0" borderId="0" xfId="0" applyFont="1" applyAlignment="1">
      <alignment vertical="top"/>
    </xf>
    <xf numFmtId="0" fontId="18" fillId="0" borderId="0" xfId="0" applyFont="1"/>
    <xf numFmtId="0" fontId="17" fillId="0" borderId="0" xfId="0" applyFont="1"/>
    <xf numFmtId="0" fontId="19" fillId="0" borderId="54" xfId="0" applyFont="1" applyBorder="1" applyAlignment="1">
      <alignment vertical="top"/>
    </xf>
    <xf numFmtId="0" fontId="20" fillId="0" borderId="54" xfId="0" applyFont="1" applyBorder="1" applyAlignment="1">
      <alignment vertical="top"/>
    </xf>
    <xf numFmtId="0" fontId="17" fillId="0" borderId="54" xfId="0" applyFont="1" applyBorder="1" applyAlignment="1">
      <alignment vertical="top"/>
    </xf>
    <xf numFmtId="0" fontId="21" fillId="0" borderId="54" xfId="0" applyFont="1" applyBorder="1" applyAlignment="1">
      <alignment vertical="top"/>
    </xf>
    <xf numFmtId="0" fontId="21" fillId="0" borderId="14" xfId="0" applyFont="1" applyBorder="1" applyAlignment="1">
      <alignment horizontal="centerContinuous" vertical="center"/>
    </xf>
    <xf numFmtId="0" fontId="21" fillId="0" borderId="36" xfId="0" applyFont="1" applyBorder="1" applyAlignment="1">
      <alignment horizontal="centerContinuous" vertical="center"/>
    </xf>
    <xf numFmtId="0" fontId="22" fillId="0" borderId="0" xfId="0" applyFont="1"/>
    <xf numFmtId="0" fontId="17" fillId="0" borderId="10" xfId="0" applyFont="1" applyBorder="1" applyAlignment="1">
      <alignment horizontal="center" vertical="center"/>
    </xf>
    <xf numFmtId="0" fontId="17" fillId="0" borderId="118" xfId="0" applyFont="1" applyBorder="1" applyAlignment="1">
      <alignment horizontal="left" vertical="top" wrapText="1" shrinkToFit="1"/>
    </xf>
    <xf numFmtId="0" fontId="17" fillId="0" borderId="32" xfId="0" applyFont="1" applyBorder="1" applyAlignment="1">
      <alignment horizontal="left" vertical="top" wrapText="1" shrinkToFit="1"/>
    </xf>
    <xf numFmtId="0" fontId="17" fillId="0" borderId="59" xfId="0" applyFont="1" applyBorder="1" applyAlignment="1">
      <alignment horizontal="left" vertical="top" wrapText="1" shrinkToFit="1"/>
    </xf>
    <xf numFmtId="0" fontId="17" fillId="0" borderId="53" xfId="0" applyFont="1" applyBorder="1" applyAlignment="1">
      <alignment horizontal="center" vertical="center"/>
    </xf>
    <xf numFmtId="0" fontId="17" fillId="0" borderId="119" xfId="0" applyFont="1" applyBorder="1" applyAlignment="1">
      <alignment horizontal="left" vertical="top" wrapText="1" shrinkToFit="1"/>
    </xf>
    <xf numFmtId="0" fontId="17" fillId="0" borderId="54" xfId="0" applyFont="1" applyBorder="1" applyAlignment="1">
      <alignment horizontal="left" vertical="top" wrapText="1" shrinkToFit="1"/>
    </xf>
    <xf numFmtId="0" fontId="17" fillId="0" borderId="52" xfId="0" applyFont="1" applyBorder="1" applyAlignment="1">
      <alignment horizontal="left" vertical="top" wrapText="1" shrinkToFit="1"/>
    </xf>
    <xf numFmtId="0" fontId="21" fillId="0" borderId="120" xfId="0" applyFont="1" applyBorder="1" applyAlignment="1">
      <alignment horizontal="right"/>
    </xf>
    <xf numFmtId="0" fontId="21" fillId="0" borderId="120" xfId="0" applyFont="1" applyBorder="1"/>
    <xf numFmtId="0" fontId="17" fillId="0" borderId="10" xfId="0" applyFont="1" applyBorder="1"/>
    <xf numFmtId="0" fontId="17" fillId="0" borderId="32" xfId="0" applyFont="1" applyBorder="1"/>
    <xf numFmtId="0" fontId="17" fillId="0" borderId="72" xfId="0" applyFont="1" applyBorder="1"/>
    <xf numFmtId="0" fontId="23" fillId="0" borderId="0" xfId="0" applyFont="1" applyAlignment="1">
      <alignment horizontal="left" vertical="top" wrapText="1"/>
    </xf>
    <xf numFmtId="0" fontId="17" fillId="0" borderId="53" xfId="0" applyFont="1" applyBorder="1"/>
    <xf numFmtId="0" fontId="17" fillId="0" borderId="54" xfId="0" applyFont="1" applyBorder="1"/>
    <xf numFmtId="0" fontId="24" fillId="0" borderId="0" xfId="0" applyFont="1"/>
    <xf numFmtId="0" fontId="25" fillId="0" borderId="0" xfId="0" applyFont="1"/>
    <xf numFmtId="0" fontId="17" fillId="0" borderId="121" xfId="0" applyFont="1" applyBorder="1"/>
    <xf numFmtId="0" fontId="22" fillId="0" borderId="0" xfId="0" applyFont="1" applyAlignment="1">
      <alignment vertical="center"/>
    </xf>
    <xf numFmtId="0" fontId="26" fillId="0" borderId="0" xfId="0" applyFont="1" applyAlignment="1">
      <alignment vertical="center"/>
    </xf>
    <xf numFmtId="0" fontId="17" fillId="0" borderId="0" xfId="0" applyFont="1" applyAlignment="1">
      <alignment vertical="center"/>
    </xf>
    <xf numFmtId="0" fontId="17" fillId="0" borderId="0" xfId="0" applyFont="1" applyAlignment="1">
      <alignment vertical="center" wrapText="1"/>
    </xf>
    <xf numFmtId="184" fontId="23" fillId="0" borderId="0" xfId="0" applyNumberFormat="1" applyFont="1" applyAlignment="1">
      <alignment horizontal="left"/>
    </xf>
    <xf numFmtId="0" fontId="27" fillId="0" borderId="0" xfId="0" applyFont="1" applyAlignment="1">
      <alignment vertical="top"/>
    </xf>
    <xf numFmtId="0" fontId="28" fillId="0" borderId="0" xfId="0" applyFont="1"/>
    <xf numFmtId="0" fontId="27" fillId="0" borderId="0" xfId="0" applyFont="1"/>
    <xf numFmtId="0" fontId="28" fillId="0" borderId="0" xfId="0" applyFont="1" applyAlignment="1">
      <alignment wrapText="1"/>
    </xf>
    <xf numFmtId="0" fontId="27" fillId="0" borderId="0" xfId="0" applyFont="1" applyAlignment="1">
      <alignment horizontal="left" wrapText="1"/>
    </xf>
    <xf numFmtId="0" fontId="29" fillId="0" borderId="105" xfId="0" applyFont="1" applyBorder="1" applyAlignment="1">
      <alignment vertical="center"/>
    </xf>
    <xf numFmtId="0" fontId="28" fillId="0" borderId="122" xfId="0" applyFont="1" applyBorder="1" applyAlignment="1">
      <alignment horizontal="left" vertical="center"/>
    </xf>
    <xf numFmtId="0" fontId="17" fillId="0" borderId="123" xfId="0" applyFont="1" applyBorder="1"/>
    <xf numFmtId="0" fontId="29" fillId="0" borderId="124" xfId="0" applyFont="1" applyBorder="1" applyAlignment="1">
      <alignment vertical="center"/>
    </xf>
    <xf numFmtId="0" fontId="23" fillId="0" borderId="125" xfId="0" applyFont="1" applyBorder="1" applyAlignment="1">
      <alignment vertical="center"/>
    </xf>
    <xf numFmtId="0" fontId="17" fillId="0" borderId="126" xfId="0" applyFont="1" applyBorder="1"/>
    <xf numFmtId="0" fontId="29" fillId="0" borderId="111" xfId="0" applyFont="1" applyBorder="1" applyAlignment="1">
      <alignment vertical="center"/>
    </xf>
    <xf numFmtId="0" fontId="23" fillId="0" borderId="127" xfId="0" applyFont="1" applyBorder="1" applyAlignment="1">
      <alignment horizontal="left" vertical="center"/>
    </xf>
    <xf numFmtId="0" fontId="17" fillId="0" borderId="128" xfId="0" applyFont="1" applyBorder="1"/>
    <xf numFmtId="0" fontId="23" fillId="0" borderId="120" xfId="0" applyFont="1" applyBorder="1"/>
    <xf numFmtId="0" fontId="17" fillId="0" borderId="59" xfId="0" applyFont="1" applyBorder="1"/>
    <xf numFmtId="0" fontId="17" fillId="0" borderId="73" xfId="0" applyFont="1" applyBorder="1"/>
    <xf numFmtId="0" fontId="17" fillId="0" borderId="0" xfId="0" applyFont="1" applyAlignment="1">
      <alignment wrapText="1"/>
    </xf>
    <xf numFmtId="0" fontId="17" fillId="0" borderId="52" xfId="0" applyFont="1" applyBorder="1"/>
    <xf numFmtId="0" fontId="30" fillId="0" borderId="0" xfId="0" applyFont="1" applyAlignment="1">
      <alignment horizontal="center"/>
    </xf>
    <xf numFmtId="0" fontId="1" fillId="0" borderId="0" xfId="0" applyFont="1" applyAlignment="1">
      <alignment horizontal="center" vertical="center" shrinkToFit="1"/>
    </xf>
    <xf numFmtId="0" fontId="11" fillId="0" borderId="0" xfId="0" applyFont="1" applyAlignment="1">
      <alignment horizontal="center" vertical="center"/>
    </xf>
    <xf numFmtId="0" fontId="31" fillId="0" borderId="0" xfId="0" applyFont="1" applyAlignment="1">
      <alignment horizontal="center" vertical="center"/>
    </xf>
    <xf numFmtId="0" fontId="0" fillId="0" borderId="0" xfId="0" applyAlignment="1">
      <alignment horizontal="center"/>
    </xf>
    <xf numFmtId="0" fontId="0" fillId="0" borderId="0" xfId="0" applyAlignment="1">
      <alignment horizontal="right"/>
    </xf>
    <xf numFmtId="0" fontId="12" fillId="0" borderId="74" xfId="0" applyFont="1" applyBorder="1" applyAlignment="1">
      <alignment horizontal="center" vertical="center"/>
    </xf>
    <xf numFmtId="0" fontId="12" fillId="0" borderId="75" xfId="0" applyFont="1" applyBorder="1" applyAlignment="1">
      <alignment horizontal="center" vertical="center"/>
    </xf>
    <xf numFmtId="0" fontId="12" fillId="0" borderId="40" xfId="0" applyFont="1" applyBorder="1" applyAlignment="1">
      <alignment horizontal="center" vertical="center"/>
    </xf>
    <xf numFmtId="0" fontId="12" fillId="0" borderId="42" xfId="0" applyFont="1" applyBorder="1" applyAlignment="1">
      <alignment horizontal="center" vertical="center"/>
    </xf>
    <xf numFmtId="0" fontId="2" fillId="0" borderId="129" xfId="0" applyFont="1" applyBorder="1" applyAlignment="1">
      <alignment horizontal="center" vertical="center"/>
    </xf>
    <xf numFmtId="0" fontId="2" fillId="0" borderId="130" xfId="0" applyFont="1" applyBorder="1" applyAlignment="1">
      <alignment horizontal="center" vertical="center"/>
    </xf>
    <xf numFmtId="0" fontId="32" fillId="0" borderId="130" xfId="0" applyFont="1" applyBorder="1" applyAlignment="1">
      <alignment horizontal="left" vertical="center"/>
    </xf>
    <xf numFmtId="0" fontId="32" fillId="0" borderId="131" xfId="0" applyFont="1" applyBorder="1" applyAlignment="1">
      <alignment horizontal="left" vertical="center"/>
    </xf>
    <xf numFmtId="0" fontId="2" fillId="0" borderId="74" xfId="0" applyFont="1" applyBorder="1" applyAlignment="1">
      <alignment horizontal="center" vertical="center"/>
    </xf>
    <xf numFmtId="0" fontId="2" fillId="0" borderId="132" xfId="0" applyFont="1" applyBorder="1" applyAlignment="1">
      <alignment horizontal="center" vertical="center"/>
    </xf>
    <xf numFmtId="0" fontId="2" fillId="0" borderId="133" xfId="0" applyFont="1" applyBorder="1" applyAlignment="1">
      <alignment horizontal="center" vertical="center"/>
    </xf>
    <xf numFmtId="0" fontId="2" fillId="0" borderId="134" xfId="0" applyFont="1" applyBorder="1" applyAlignment="1">
      <alignment horizontal="center" vertical="center"/>
    </xf>
    <xf numFmtId="0" fontId="32" fillId="0" borderId="134" xfId="0" applyFont="1" applyBorder="1" applyAlignment="1">
      <alignment horizontal="left" vertical="center"/>
    </xf>
    <xf numFmtId="0" fontId="32" fillId="0" borderId="135" xfId="0" applyFont="1" applyBorder="1" applyAlignment="1">
      <alignment horizontal="left" vertical="center"/>
    </xf>
    <xf numFmtId="0" fontId="2" fillId="0" borderId="16" xfId="0" applyFont="1" applyBorder="1" applyAlignment="1">
      <alignment horizontal="center" vertical="center"/>
    </xf>
    <xf numFmtId="0" fontId="2" fillId="0" borderId="136" xfId="0" applyFont="1" applyBorder="1" applyAlignment="1">
      <alignment horizontal="center" vertical="center"/>
    </xf>
    <xf numFmtId="0" fontId="2" fillId="0" borderId="137" xfId="0" applyFont="1" applyBorder="1" applyAlignment="1">
      <alignment horizontal="center" vertical="center"/>
    </xf>
    <xf numFmtId="0" fontId="2" fillId="0" borderId="138" xfId="0" applyFont="1" applyBorder="1" applyAlignment="1">
      <alignment horizontal="center" vertical="center"/>
    </xf>
    <xf numFmtId="0" fontId="32" fillId="0" borderId="138" xfId="0" applyFont="1" applyBorder="1" applyAlignment="1">
      <alignment horizontal="left" vertical="center"/>
    </xf>
    <xf numFmtId="0" fontId="32" fillId="0" borderId="139" xfId="0" applyFont="1" applyBorder="1" applyAlignment="1">
      <alignment horizontal="left" vertical="center"/>
    </xf>
    <xf numFmtId="0" fontId="2" fillId="0" borderId="40" xfId="0" applyFont="1" applyBorder="1" applyAlignment="1">
      <alignment horizontal="center" vertical="center"/>
    </xf>
    <xf numFmtId="0" fontId="2" fillId="0" borderId="42" xfId="0" applyFont="1" applyBorder="1" applyAlignment="1">
      <alignment horizontal="center" vertical="center"/>
    </xf>
    <xf numFmtId="0" fontId="2" fillId="0" borderId="140" xfId="0" applyFont="1" applyBorder="1" applyAlignment="1">
      <alignment horizontal="center" vertical="center"/>
    </xf>
    <xf numFmtId="0" fontId="31" fillId="0" borderId="141" xfId="0" applyFont="1" applyBorder="1" applyAlignment="1">
      <alignment horizontal="center" vertical="center"/>
    </xf>
    <xf numFmtId="0" fontId="31" fillId="0" borderId="142" xfId="0" applyFont="1" applyBorder="1" applyAlignment="1">
      <alignment horizontal="center" vertical="center"/>
    </xf>
    <xf numFmtId="0" fontId="31" fillId="0" borderId="143" xfId="0" applyFont="1" applyBorder="1" applyAlignment="1">
      <alignment horizontal="center" vertical="center"/>
    </xf>
    <xf numFmtId="0" fontId="31" fillId="0" borderId="144" xfId="0" applyFont="1" applyBorder="1" applyAlignment="1">
      <alignment horizontal="center" vertical="center"/>
    </xf>
    <xf numFmtId="0" fontId="33" fillId="0" borderId="141" xfId="0" applyFont="1" applyBorder="1" applyAlignment="1">
      <alignment horizontal="center" vertical="center"/>
    </xf>
    <xf numFmtId="0" fontId="33" fillId="0" borderId="142" xfId="0" applyFont="1" applyBorder="1" applyAlignment="1">
      <alignment horizontal="left" vertical="center"/>
    </xf>
    <xf numFmtId="0" fontId="33" fillId="0" borderId="130" xfId="0" applyFont="1" applyBorder="1" applyAlignment="1">
      <alignment horizontal="left" vertical="center"/>
    </xf>
    <xf numFmtId="0" fontId="34" fillId="0" borderId="142" xfId="0" applyFont="1" applyBorder="1" applyAlignment="1">
      <alignment horizontal="center" vertical="center"/>
    </xf>
    <xf numFmtId="0" fontId="33" fillId="0" borderId="143" xfId="0" applyFont="1" applyBorder="1" applyAlignment="1">
      <alignment horizontal="center" vertical="center"/>
    </xf>
    <xf numFmtId="0" fontId="33" fillId="0" borderId="145" xfId="0" applyFont="1" applyBorder="1" applyAlignment="1">
      <alignment horizontal="left" vertical="center"/>
    </xf>
    <xf numFmtId="0" fontId="33" fillId="0" borderId="144" xfId="0" applyFont="1" applyBorder="1" applyAlignment="1">
      <alignment horizontal="left" vertical="center"/>
    </xf>
    <xf numFmtId="0" fontId="34" fillId="0" borderId="144" xfId="0" applyFont="1" applyBorder="1" applyAlignment="1">
      <alignment horizontal="center" vertical="center"/>
    </xf>
    <xf numFmtId="0" fontId="32" fillId="0" borderId="146" xfId="0" applyFont="1" applyBorder="1" applyAlignment="1">
      <alignment horizontal="center" vertical="center"/>
    </xf>
    <xf numFmtId="0" fontId="32" fillId="0" borderId="87" xfId="0" applyFont="1" applyBorder="1" applyAlignment="1">
      <alignment horizontal="center" vertical="center"/>
    </xf>
    <xf numFmtId="0" fontId="32" fillId="0" borderId="146" xfId="0" applyFont="1" applyBorder="1" applyAlignment="1">
      <alignment horizontal="left" vertical="center"/>
    </xf>
    <xf numFmtId="0" fontId="32" fillId="0" borderId="75" xfId="0" applyFont="1" applyBorder="1" applyAlignment="1">
      <alignment horizontal="left" vertical="center"/>
    </xf>
    <xf numFmtId="0" fontId="32" fillId="0" borderId="147" xfId="0" applyFont="1" applyBorder="1" applyAlignment="1">
      <alignment horizontal="center" vertical="center"/>
    </xf>
    <xf numFmtId="0" fontId="32" fillId="0" borderId="37" xfId="0" applyFont="1" applyBorder="1" applyAlignment="1">
      <alignment horizontal="center" vertical="center"/>
    </xf>
    <xf numFmtId="0" fontId="32" fillId="0" borderId="147" xfId="0" applyFont="1" applyBorder="1" applyAlignment="1">
      <alignment horizontal="left" vertical="center"/>
    </xf>
    <xf numFmtId="0" fontId="32" fillId="0" borderId="0" xfId="0" applyFont="1" applyAlignment="1">
      <alignment horizontal="left" vertical="center"/>
    </xf>
    <xf numFmtId="0" fontId="32" fillId="0" borderId="148" xfId="0" applyFont="1" applyBorder="1" applyAlignment="1">
      <alignment horizontal="center" vertical="center"/>
    </xf>
    <xf numFmtId="0" fontId="32" fillId="0" borderId="43" xfId="0" applyFont="1" applyBorder="1" applyAlignment="1">
      <alignment horizontal="center" vertical="center"/>
    </xf>
    <xf numFmtId="0" fontId="32" fillId="0" borderId="148" xfId="0" applyFont="1" applyBorder="1" applyAlignment="1">
      <alignment horizontal="left" vertical="center"/>
    </xf>
    <xf numFmtId="0" fontId="32" fillId="0" borderId="42" xfId="0" applyFont="1" applyBorder="1" applyAlignment="1">
      <alignment horizontal="left" vertical="center"/>
    </xf>
    <xf numFmtId="0" fontId="31" fillId="0" borderId="142" xfId="0" applyFont="1" applyBorder="1" applyAlignment="1">
      <alignment horizontal="center" vertical="center" wrapText="1"/>
    </xf>
    <xf numFmtId="0" fontId="31" fillId="0" borderId="144" xfId="0" applyFont="1" applyBorder="1" applyAlignment="1">
      <alignment horizontal="center" vertical="center" wrapText="1"/>
    </xf>
    <xf numFmtId="187" fontId="33" fillId="0" borderId="142" xfId="0" applyNumberFormat="1" applyFont="1" applyBorder="1" applyAlignment="1">
      <alignment horizontal="center" vertical="center"/>
    </xf>
    <xf numFmtId="188" fontId="33" fillId="0" borderId="142" xfId="0" applyNumberFormat="1" applyFont="1" applyBorder="1" applyAlignment="1">
      <alignment horizontal="center" vertical="center"/>
    </xf>
    <xf numFmtId="189" fontId="34" fillId="0" borderId="142" xfId="0" applyNumberFormat="1" applyFont="1" applyBorder="1" applyAlignment="1">
      <alignment horizontal="center" vertical="center"/>
    </xf>
    <xf numFmtId="188" fontId="33" fillId="0" borderId="142" xfId="0" applyNumberFormat="1" applyFont="1" applyBorder="1" applyAlignment="1">
      <alignment vertical="center"/>
    </xf>
    <xf numFmtId="0" fontId="33" fillId="0" borderId="130" xfId="0" applyFont="1" applyBorder="1" applyAlignment="1">
      <alignment horizontal="center" vertical="center"/>
    </xf>
    <xf numFmtId="181" fontId="33" fillId="0" borderId="144" xfId="0" applyNumberFormat="1" applyFont="1" applyBorder="1" applyAlignment="1">
      <alignment horizontal="center" vertical="center"/>
    </xf>
    <xf numFmtId="189" fontId="33" fillId="0" borderId="144" xfId="0" applyNumberFormat="1" applyFont="1" applyBorder="1" applyAlignment="1">
      <alignment horizontal="center" vertical="center"/>
    </xf>
    <xf numFmtId="189" fontId="34" fillId="0" borderId="144" xfId="0" applyNumberFormat="1" applyFont="1" applyBorder="1" applyAlignment="1">
      <alignment horizontal="center" vertical="center"/>
    </xf>
    <xf numFmtId="188" fontId="33" fillId="0" borderId="144" xfId="0" applyNumberFormat="1" applyFont="1" applyBorder="1" applyAlignment="1">
      <alignment vertical="center"/>
    </xf>
    <xf numFmtId="0" fontId="33" fillId="0" borderId="138" xfId="0" applyFont="1" applyBorder="1" applyAlignment="1">
      <alignment horizontal="center" vertical="center"/>
    </xf>
    <xf numFmtId="181" fontId="33" fillId="0" borderId="149" xfId="0" applyNumberFormat="1" applyFont="1" applyBorder="1" applyAlignment="1">
      <alignment horizontal="center" vertical="center"/>
    </xf>
    <xf numFmtId="181" fontId="33" fillId="0" borderId="150" xfId="0" applyNumberFormat="1" applyFont="1" applyBorder="1" applyAlignment="1">
      <alignment horizontal="center" vertical="center"/>
    </xf>
    <xf numFmtId="189" fontId="33" fillId="0" borderId="149" xfId="0" applyNumberFormat="1" applyFont="1" applyBorder="1" applyAlignment="1">
      <alignment horizontal="center" vertical="center"/>
    </xf>
    <xf numFmtId="189" fontId="33" fillId="0" borderId="150" xfId="0" applyNumberFormat="1" applyFont="1" applyBorder="1" applyAlignment="1">
      <alignment horizontal="center" vertical="center"/>
    </xf>
    <xf numFmtId="0" fontId="12" fillId="0" borderId="81" xfId="0" applyFont="1" applyBorder="1" applyAlignment="1">
      <alignment horizontal="center" vertical="center"/>
    </xf>
    <xf numFmtId="0" fontId="12" fillId="0" borderId="84" xfId="0" applyFont="1" applyBorder="1" applyAlignment="1">
      <alignment horizontal="center" vertical="center"/>
    </xf>
    <xf numFmtId="186" fontId="33" fillId="0" borderId="92" xfId="0" applyNumberFormat="1" applyFont="1" applyBorder="1" applyAlignment="1">
      <alignment horizontal="center" vertical="center"/>
    </xf>
    <xf numFmtId="0" fontId="33" fillId="0" borderId="12" xfId="0" applyFont="1" applyBorder="1" applyAlignment="1">
      <alignment horizontal="center" vertical="center"/>
    </xf>
    <xf numFmtId="0" fontId="33" fillId="0" borderId="93" xfId="0" applyFont="1" applyBorder="1" applyAlignment="1">
      <alignment horizontal="center" vertical="center"/>
    </xf>
    <xf numFmtId="0" fontId="32" fillId="0" borderId="87" xfId="0" applyFont="1" applyBorder="1" applyAlignment="1">
      <alignment horizontal="left" vertical="center"/>
    </xf>
    <xf numFmtId="0" fontId="32" fillId="0" borderId="37" xfId="0" applyFont="1" applyBorder="1" applyAlignment="1">
      <alignment horizontal="left" vertical="center"/>
    </xf>
    <xf numFmtId="0" fontId="32" fillId="0" borderId="43" xfId="0" applyFont="1" applyBorder="1" applyAlignment="1">
      <alignment horizontal="left" vertical="center"/>
    </xf>
    <xf numFmtId="0" fontId="31" fillId="0" borderId="151" xfId="0" applyFont="1" applyBorder="1" applyAlignment="1">
      <alignment horizontal="center" vertical="center"/>
    </xf>
    <xf numFmtId="0" fontId="31" fillId="0" borderId="152" xfId="0" applyFont="1" applyBorder="1" applyAlignment="1">
      <alignment horizontal="center" vertical="center"/>
    </xf>
    <xf numFmtId="0" fontId="33" fillId="0" borderId="142" xfId="0" applyFont="1" applyBorder="1" applyAlignment="1">
      <alignment vertical="center" wrapText="1"/>
    </xf>
    <xf numFmtId="0" fontId="33" fillId="0" borderId="151" xfId="0" applyFont="1" applyBorder="1" applyAlignment="1">
      <alignment vertical="center" wrapText="1"/>
    </xf>
    <xf numFmtId="0" fontId="33" fillId="0" borderId="144" xfId="0" applyFont="1" applyBorder="1" applyAlignment="1">
      <alignment vertical="center" wrapText="1"/>
    </xf>
    <xf numFmtId="0" fontId="33" fillId="0" borderId="152" xfId="0" applyFont="1" applyBorder="1" applyAlignment="1">
      <alignment vertical="center" wrapText="1"/>
    </xf>
    <xf numFmtId="0" fontId="35" fillId="4" borderId="3" xfId="0" applyFont="1" applyFill="1" applyBorder="1" applyAlignment="1">
      <alignment horizontal="center" vertical="center"/>
    </xf>
    <xf numFmtId="0" fontId="35" fillId="4" borderId="4" xfId="0" applyFont="1" applyFill="1" applyBorder="1" applyAlignment="1">
      <alignment horizontal="center" vertical="center"/>
    </xf>
    <xf numFmtId="0" fontId="36" fillId="4" borderId="4" xfId="0" applyFont="1" applyFill="1" applyBorder="1" applyAlignment="1">
      <alignment horizontal="center" vertical="center"/>
    </xf>
    <xf numFmtId="0" fontId="36" fillId="4" borderId="4" xfId="0" applyFont="1" applyFill="1" applyBorder="1" applyAlignment="1">
      <alignment horizontal="center" vertical="center" wrapText="1"/>
    </xf>
    <xf numFmtId="0" fontId="37" fillId="4" borderId="5" xfId="0" applyFont="1" applyFill="1" applyBorder="1" applyAlignment="1">
      <alignment horizontal="center" vertical="center"/>
    </xf>
    <xf numFmtId="0" fontId="37" fillId="4" borderId="1" xfId="0" applyFont="1" applyFill="1" applyBorder="1" applyAlignment="1">
      <alignment horizontal="center" vertical="center"/>
    </xf>
    <xf numFmtId="0" fontId="38" fillId="5" borderId="1" xfId="0" applyFont="1" applyFill="1" applyBorder="1" applyAlignment="1">
      <alignment horizontal="center" vertical="center"/>
    </xf>
    <xf numFmtId="185" fontId="39" fillId="5" borderId="1" xfId="0" applyNumberFormat="1" applyFont="1" applyFill="1" applyBorder="1" applyAlignment="1">
      <alignment horizontal="center" vertical="center"/>
    </xf>
    <xf numFmtId="0" fontId="39" fillId="5" borderId="1" xfId="0" applyFont="1" applyFill="1" applyBorder="1" applyAlignment="1">
      <alignment horizontal="center" vertical="center" wrapText="1"/>
    </xf>
    <xf numFmtId="0" fontId="33" fillId="5" borderId="1" xfId="0" applyFont="1" applyFill="1" applyBorder="1" applyAlignment="1">
      <alignment vertical="center" wrapText="1" shrinkToFit="1"/>
    </xf>
    <xf numFmtId="0" fontId="39" fillId="5" borderId="30" xfId="0" applyFont="1" applyFill="1" applyBorder="1" applyAlignment="1">
      <alignment horizontal="left" vertical="center" wrapText="1"/>
    </xf>
    <xf numFmtId="0" fontId="37" fillId="4" borderId="11" xfId="0" applyFont="1" applyFill="1" applyBorder="1" applyAlignment="1">
      <alignment horizontal="center" vertical="center"/>
    </xf>
    <xf numFmtId="0" fontId="39" fillId="5" borderId="12" xfId="0" applyFont="1" applyFill="1" applyBorder="1" applyAlignment="1">
      <alignment horizontal="center" vertical="center" wrapText="1"/>
    </xf>
    <xf numFmtId="0" fontId="37" fillId="4" borderId="93" xfId="0" applyFont="1" applyFill="1" applyBorder="1" applyAlignment="1">
      <alignment horizontal="center" vertical="center"/>
    </xf>
    <xf numFmtId="0" fontId="37" fillId="4" borderId="12" xfId="0" applyFont="1" applyFill="1" applyBorder="1" applyAlignment="1">
      <alignment horizontal="center" vertical="center"/>
    </xf>
    <xf numFmtId="0" fontId="31" fillId="4" borderId="3" xfId="0" applyFont="1" applyFill="1" applyBorder="1" applyAlignment="1">
      <alignment horizontal="center" vertical="center"/>
    </xf>
    <xf numFmtId="0" fontId="31" fillId="4" borderId="4" xfId="0" applyFont="1" applyFill="1" applyBorder="1" applyAlignment="1">
      <alignment horizontal="center" vertical="center"/>
    </xf>
    <xf numFmtId="0" fontId="31" fillId="4" borderId="11" xfId="0" applyFont="1" applyFill="1" applyBorder="1" applyAlignment="1">
      <alignment horizontal="center" vertical="center"/>
    </xf>
    <xf numFmtId="0" fontId="31" fillId="4" borderId="12" xfId="0" applyFont="1" applyFill="1" applyBorder="1" applyAlignment="1">
      <alignment horizontal="center" vertical="center"/>
    </xf>
    <xf numFmtId="0" fontId="39" fillId="0" borderId="99" xfId="0" applyFont="1" applyBorder="1" applyAlignment="1">
      <alignment horizontal="center" vertical="center" wrapText="1"/>
    </xf>
    <xf numFmtId="0" fontId="39" fillId="0" borderId="4" xfId="53" applyFont="1" applyBorder="1" applyAlignment="1">
      <alignment horizontal="left" vertical="center" wrapText="1"/>
    </xf>
    <xf numFmtId="0" fontId="39" fillId="0" borderId="101" xfId="53" applyFont="1" applyBorder="1" applyAlignment="1">
      <alignment horizontal="left" vertical="top" wrapText="1"/>
    </xf>
    <xf numFmtId="0" fontId="39" fillId="0" borderId="100" xfId="0" applyFont="1" applyBorder="1" applyAlignment="1">
      <alignment horizontal="center" vertical="center" wrapText="1"/>
    </xf>
    <xf numFmtId="0" fontId="39" fillId="0" borderId="12" xfId="53" applyFont="1" applyBorder="1" applyAlignment="1">
      <alignment horizontal="left" vertical="center" wrapText="1"/>
    </xf>
    <xf numFmtId="0" fontId="39" fillId="0" borderId="153" xfId="53" applyFont="1" applyBorder="1" applyAlignment="1">
      <alignment horizontal="left" vertical="top" wrapText="1"/>
    </xf>
    <xf numFmtId="0" fontId="39" fillId="0" borderId="77" xfId="0" applyFont="1" applyBorder="1" applyAlignment="1">
      <alignment horizontal="left" vertical="center" wrapText="1"/>
    </xf>
    <xf numFmtId="0" fontId="39" fillId="0" borderId="75" xfId="0" applyFont="1" applyBorder="1" applyAlignment="1">
      <alignment horizontal="left" vertical="center" wrapText="1"/>
    </xf>
    <xf numFmtId="0" fontId="39" fillId="0" borderId="81" xfId="0" applyFont="1" applyBorder="1" applyAlignment="1">
      <alignment horizontal="left" vertical="center" wrapText="1"/>
    </xf>
    <xf numFmtId="0" fontId="39" fillId="0" borderId="82" xfId="0" applyFont="1" applyBorder="1" applyAlignment="1">
      <alignment horizontal="left" vertical="top" wrapText="1"/>
    </xf>
    <xf numFmtId="0" fontId="39" fillId="0" borderId="83" xfId="0" applyFont="1" applyBorder="1" applyAlignment="1">
      <alignment horizontal="left" vertical="top" wrapText="1"/>
    </xf>
    <xf numFmtId="0" fontId="39" fillId="0" borderId="90" xfId="0" applyFont="1" applyBorder="1" applyAlignment="1">
      <alignment horizontal="left" vertical="top" wrapText="1"/>
    </xf>
    <xf numFmtId="0" fontId="39" fillId="0" borderId="78" xfId="0" applyFont="1" applyBorder="1" applyAlignment="1">
      <alignment horizontal="left" vertical="center" wrapText="1"/>
    </xf>
    <xf numFmtId="0" fontId="39" fillId="0" borderId="42" xfId="0" applyFont="1" applyBorder="1" applyAlignment="1">
      <alignment horizontal="left" vertical="center" wrapText="1"/>
    </xf>
    <xf numFmtId="0" fontId="39" fillId="0" borderId="84" xfId="0" applyFont="1" applyBorder="1" applyAlignment="1">
      <alignment horizontal="left" vertical="center" wrapText="1"/>
    </xf>
    <xf numFmtId="0" fontId="39" fillId="0" borderId="85" xfId="0" applyFont="1" applyBorder="1" applyAlignment="1">
      <alignment horizontal="left" vertical="top" wrapText="1"/>
    </xf>
    <xf numFmtId="0" fontId="39" fillId="0" borderId="86" xfId="0" applyFont="1" applyBorder="1" applyAlignment="1">
      <alignment horizontal="left" vertical="top" wrapText="1"/>
    </xf>
    <xf numFmtId="0" fontId="39" fillId="0" borderId="91" xfId="0" applyFont="1" applyBorder="1" applyAlignment="1">
      <alignment horizontal="left" vertical="top" wrapText="1"/>
    </xf>
    <xf numFmtId="0" fontId="39" fillId="0" borderId="4" xfId="0" applyFont="1" applyBorder="1" applyAlignment="1">
      <alignment horizontal="left" vertical="center" wrapText="1"/>
    </xf>
    <xf numFmtId="0" fontId="39" fillId="0" borderId="12" xfId="0" applyFont="1" applyBorder="1" applyAlignment="1">
      <alignment horizontal="left" vertical="center" wrapText="1"/>
    </xf>
    <xf numFmtId="0" fontId="39" fillId="0" borderId="153" xfId="0" applyFont="1" applyBorder="1" applyAlignment="1">
      <alignment horizontal="left" vertical="top" wrapText="1"/>
    </xf>
    <xf numFmtId="0" fontId="39" fillId="0" borderId="101" xfId="0" applyFont="1" applyBorder="1" applyAlignment="1">
      <alignment horizontal="left" vertical="top" wrapText="1"/>
    </xf>
    <xf numFmtId="0" fontId="40" fillId="4" borderId="4" xfId="0" applyFont="1" applyFill="1" applyBorder="1" applyAlignment="1">
      <alignment horizontal="center" vertical="center" wrapText="1"/>
    </xf>
    <xf numFmtId="0" fontId="36" fillId="4" borderId="29" xfId="0" applyFont="1" applyFill="1" applyBorder="1" applyAlignment="1">
      <alignment horizontal="center" vertical="center" wrapText="1"/>
    </xf>
    <xf numFmtId="0" fontId="39" fillId="5" borderId="30" xfId="0" applyFont="1" applyFill="1" applyBorder="1" applyAlignment="1">
      <alignment horizontal="center" vertical="center"/>
    </xf>
    <xf numFmtId="0" fontId="39" fillId="5" borderId="30" xfId="0" applyFont="1" applyFill="1" applyBorder="1" applyAlignment="1">
      <alignment horizontal="left" vertical="center"/>
    </xf>
    <xf numFmtId="0" fontId="38" fillId="0" borderId="59" xfId="0" applyFont="1" applyBorder="1" applyAlignment="1">
      <alignment horizontal="center" vertical="center"/>
    </xf>
    <xf numFmtId="0" fontId="38" fillId="0" borderId="2" xfId="0" applyFont="1" applyBorder="1" applyAlignment="1">
      <alignment horizontal="center" vertical="center"/>
    </xf>
    <xf numFmtId="0" fontId="38" fillId="0" borderId="154" xfId="0" applyFont="1" applyBorder="1" applyAlignment="1">
      <alignment horizontal="center" vertical="center"/>
    </xf>
    <xf numFmtId="0" fontId="38" fillId="0" borderId="95" xfId="0" applyFont="1" applyBorder="1" applyAlignment="1">
      <alignment horizontal="center" vertical="center" wrapText="1"/>
    </xf>
    <xf numFmtId="0" fontId="38" fillId="0" borderId="12" xfId="0" applyFont="1" applyBorder="1" applyAlignment="1">
      <alignment horizontal="center" vertical="center" wrapText="1"/>
    </xf>
    <xf numFmtId="0" fontId="38" fillId="0" borderId="93" xfId="0" applyFont="1" applyBorder="1" applyAlignment="1">
      <alignment horizontal="center" vertical="center" wrapText="1"/>
    </xf>
    <xf numFmtId="0" fontId="0" fillId="0" borderId="0" xfId="0" applyAlignment="1">
      <alignment vertical="center" wrapText="1"/>
    </xf>
    <xf numFmtId="0" fontId="31" fillId="4" borderId="98" xfId="0" applyFont="1" applyFill="1" applyBorder="1" applyAlignment="1">
      <alignment horizontal="center" vertical="center" wrapText="1"/>
    </xf>
    <xf numFmtId="0" fontId="31" fillId="4" borderId="98" xfId="0" applyFont="1" applyFill="1" applyBorder="1" applyAlignment="1">
      <alignment horizontal="center" vertical="center"/>
    </xf>
    <xf numFmtId="0" fontId="31" fillId="4" borderId="98" xfId="0" applyFont="1" applyFill="1" applyBorder="1" applyAlignment="1">
      <alignment horizontal="right" vertical="center" wrapText="1"/>
    </xf>
    <xf numFmtId="0" fontId="31" fillId="4" borderId="155" xfId="0" applyFont="1" applyFill="1" applyBorder="1" applyAlignment="1">
      <alignment horizontal="right" vertical="center" wrapText="1"/>
    </xf>
    <xf numFmtId="0" fontId="31" fillId="4" borderId="155" xfId="0" applyFont="1" applyFill="1" applyBorder="1" applyAlignment="1">
      <alignment horizontal="right" vertical="center"/>
    </xf>
    <xf numFmtId="0" fontId="39" fillId="0" borderId="156" xfId="53" applyFont="1" applyBorder="1" applyAlignment="1">
      <alignment horizontal="left" vertical="center" wrapText="1"/>
    </xf>
    <xf numFmtId="0" fontId="41" fillId="0" borderId="82" xfId="53" applyFont="1" applyBorder="1" applyAlignment="1">
      <alignment horizontal="center" vertical="center" wrapText="1"/>
    </xf>
    <xf numFmtId="0" fontId="41" fillId="0" borderId="157" xfId="53" applyFont="1" applyBorder="1" applyAlignment="1">
      <alignment horizontal="center" vertical="center" wrapText="1"/>
    </xf>
    <xf numFmtId="0" fontId="39" fillId="0" borderId="158" xfId="53" applyFont="1" applyBorder="1" applyAlignment="1">
      <alignment horizontal="left" vertical="center" wrapText="1"/>
    </xf>
    <xf numFmtId="0" fontId="41" fillId="0" borderId="85" xfId="53" applyFont="1" applyBorder="1" applyAlignment="1">
      <alignment horizontal="center" vertical="center" wrapText="1"/>
    </xf>
    <xf numFmtId="0" fontId="41" fillId="0" borderId="159" xfId="53" applyFont="1" applyBorder="1" applyAlignment="1">
      <alignment horizontal="center" vertical="center" wrapText="1"/>
    </xf>
    <xf numFmtId="0" fontId="39" fillId="0" borderId="82" xfId="0" applyFont="1" applyBorder="1" applyAlignment="1">
      <alignment horizontal="left" vertical="center" wrapText="1"/>
    </xf>
    <xf numFmtId="0" fontId="39" fillId="0" borderId="90" xfId="0" applyFont="1" applyBorder="1" applyAlignment="1">
      <alignment horizontal="left" vertical="center" wrapText="1"/>
    </xf>
    <xf numFmtId="0" fontId="41" fillId="0" borderId="160" xfId="53" applyFont="1" applyBorder="1" applyAlignment="1">
      <alignment horizontal="center" vertical="center" wrapText="1"/>
    </xf>
    <xf numFmtId="0" fontId="39" fillId="0" borderId="158" xfId="0" applyFont="1" applyBorder="1" applyAlignment="1">
      <alignment horizontal="left" vertical="center" wrapText="1"/>
    </xf>
    <xf numFmtId="0" fontId="41" fillId="0" borderId="161" xfId="53" applyFont="1" applyBorder="1" applyAlignment="1">
      <alignment horizontal="center" vertical="center" wrapText="1"/>
    </xf>
    <xf numFmtId="0" fontId="39" fillId="0" borderId="85" xfId="0" applyFont="1" applyBorder="1" applyAlignment="1">
      <alignment horizontal="left" vertical="center" wrapText="1"/>
    </xf>
    <xf numFmtId="0" fontId="39" fillId="0" borderId="91" xfId="0" applyFont="1" applyBorder="1" applyAlignment="1">
      <alignment horizontal="left" vertical="center" wrapText="1"/>
    </xf>
    <xf numFmtId="0" fontId="39" fillId="0" borderId="162" xfId="0" applyFont="1" applyBorder="1" applyAlignment="1">
      <alignment horizontal="left" vertical="center" wrapText="1"/>
    </xf>
    <xf numFmtId="0" fontId="39" fillId="0" borderId="156" xfId="0" applyFont="1" applyBorder="1" applyAlignment="1">
      <alignment horizontal="left" vertical="center" wrapText="1"/>
    </xf>
    <xf numFmtId="0" fontId="41" fillId="0" borderId="82" xfId="0" applyFont="1" applyBorder="1" applyAlignment="1">
      <alignment horizontal="center" vertical="center" wrapText="1"/>
    </xf>
    <xf numFmtId="0" fontId="41" fillId="0" borderId="157" xfId="0" applyFont="1" applyBorder="1" applyAlignment="1">
      <alignment horizontal="center" vertical="center" wrapText="1"/>
    </xf>
    <xf numFmtId="0" fontId="41" fillId="0" borderId="85" xfId="0" applyFont="1" applyBorder="1" applyAlignment="1">
      <alignment horizontal="center" vertical="center" wrapText="1"/>
    </xf>
    <xf numFmtId="0" fontId="41" fillId="0" borderId="159" xfId="0" applyFont="1" applyBorder="1" applyAlignment="1">
      <alignment horizontal="center" vertical="center" wrapText="1"/>
    </xf>
    <xf numFmtId="0" fontId="42" fillId="0" borderId="0" xfId="56" applyFont="1" applyProtection="1">
      <alignment vertical="center"/>
      <protection hidden="1"/>
    </xf>
    <xf numFmtId="0" fontId="43" fillId="0" borderId="0" xfId="56" applyFont="1" applyAlignment="1" applyProtection="1">
      <alignment horizontal="center" vertical="center"/>
      <protection hidden="1"/>
    </xf>
    <xf numFmtId="0" fontId="42" fillId="0" borderId="0" xfId="56" applyFont="1" applyAlignment="1" applyProtection="1">
      <alignment horizontal="center" vertical="center"/>
      <protection hidden="1"/>
    </xf>
    <xf numFmtId="0" fontId="42" fillId="0" borderId="74" xfId="56" applyFont="1" applyBorder="1" applyProtection="1">
      <alignment vertical="center"/>
      <protection hidden="1"/>
    </xf>
    <xf numFmtId="0" fontId="42" fillId="0" borderId="75" xfId="56" applyFont="1" applyBorder="1" applyProtection="1">
      <alignment vertical="center"/>
      <protection hidden="1"/>
    </xf>
    <xf numFmtId="0" fontId="42" fillId="0" borderId="16" xfId="56" applyFont="1" applyBorder="1" applyProtection="1">
      <alignment vertical="center"/>
      <protection hidden="1"/>
    </xf>
    <xf numFmtId="0" fontId="44" fillId="5" borderId="0" xfId="56" applyFont="1" applyFill="1" applyAlignment="1" applyProtection="1">
      <alignment vertical="center" wrapText="1"/>
      <protection locked="0" hidden="1"/>
    </xf>
    <xf numFmtId="0" fontId="44" fillId="5" borderId="163" xfId="56" applyFont="1" applyFill="1" applyBorder="1" applyAlignment="1" applyProtection="1">
      <alignment vertical="center" wrapText="1"/>
      <protection locked="0" hidden="1"/>
    </xf>
    <xf numFmtId="0" fontId="42" fillId="0" borderId="164" xfId="56" applyFont="1" applyBorder="1" applyProtection="1">
      <alignment vertical="center"/>
      <protection hidden="1"/>
    </xf>
    <xf numFmtId="0" fontId="42" fillId="0" borderId="54" xfId="56" applyFont="1" applyBorder="1" applyProtection="1">
      <alignment vertical="center"/>
      <protection hidden="1"/>
    </xf>
    <xf numFmtId="0" fontId="42" fillId="0" borderId="165" xfId="56" applyFont="1" applyBorder="1" applyProtection="1">
      <alignment vertical="center"/>
      <protection hidden="1"/>
    </xf>
    <xf numFmtId="0" fontId="42" fillId="0" borderId="32" xfId="56" applyFont="1" applyBorder="1" applyProtection="1">
      <alignment vertical="center"/>
      <protection hidden="1"/>
    </xf>
    <xf numFmtId="0" fontId="42" fillId="0" borderId="32" xfId="56" applyFont="1" applyBorder="1" applyAlignment="1" applyProtection="1">
      <alignment horizontal="center" vertical="center"/>
      <protection hidden="1"/>
    </xf>
    <xf numFmtId="0" fontId="42" fillId="5" borderId="0" xfId="56" applyFont="1" applyFill="1" applyAlignment="1" applyProtection="1">
      <alignment horizontal="center" vertical="center"/>
      <protection locked="0" hidden="1"/>
    </xf>
    <xf numFmtId="0" fontId="42" fillId="5" borderId="0" xfId="56" applyFont="1" applyFill="1" applyAlignment="1" applyProtection="1">
      <alignment vertical="center" wrapText="1"/>
      <protection locked="0" hidden="1"/>
    </xf>
    <xf numFmtId="0" fontId="42" fillId="0" borderId="40" xfId="56" applyFont="1" applyBorder="1" applyProtection="1">
      <alignment vertical="center"/>
      <protection hidden="1"/>
    </xf>
    <xf numFmtId="0" fontId="42" fillId="0" borderId="42" xfId="56" applyFont="1" applyBorder="1" applyProtection="1">
      <alignment vertical="center"/>
      <protection hidden="1"/>
    </xf>
    <xf numFmtId="0" fontId="44" fillId="0" borderId="75" xfId="56" applyFont="1" applyBorder="1" applyProtection="1">
      <alignment vertical="center"/>
      <protection hidden="1"/>
    </xf>
    <xf numFmtId="0" fontId="44" fillId="0" borderId="0" xfId="56" applyFont="1" applyProtection="1">
      <alignment vertical="center"/>
      <protection hidden="1"/>
    </xf>
    <xf numFmtId="0" fontId="45" fillId="6" borderId="16" xfId="56" applyFont="1" applyFill="1" applyBorder="1" applyProtection="1">
      <alignment vertical="center"/>
      <protection hidden="1"/>
    </xf>
    <xf numFmtId="0" fontId="45" fillId="6" borderId="0" xfId="56" applyFont="1" applyFill="1" applyProtection="1">
      <alignment vertical="center"/>
      <protection hidden="1"/>
    </xf>
    <xf numFmtId="0" fontId="42" fillId="5" borderId="163" xfId="56" applyFont="1" applyFill="1" applyBorder="1" applyProtection="1">
      <alignment vertical="center"/>
      <protection locked="0" hidden="1"/>
    </xf>
    <xf numFmtId="0" fontId="44" fillId="5" borderId="163" xfId="56" applyFont="1" applyFill="1" applyBorder="1" applyAlignment="1" applyProtection="1">
      <alignment horizontal="left" vertical="center" indent="1"/>
      <protection locked="0" hidden="1"/>
    </xf>
    <xf numFmtId="0" fontId="45" fillId="6" borderId="0" xfId="0" applyFont="1" applyFill="1" applyAlignment="1" applyProtection="1">
      <alignment vertical="center"/>
      <protection hidden="1"/>
    </xf>
    <xf numFmtId="0" fontId="42" fillId="0" borderId="163" xfId="56" applyFont="1" applyBorder="1" applyProtection="1">
      <alignment vertical="center"/>
      <protection hidden="1"/>
    </xf>
    <xf numFmtId="0" fontId="42" fillId="0" borderId="0" xfId="0" applyFont="1" applyAlignment="1" applyProtection="1">
      <alignment vertical="center"/>
      <protection hidden="1"/>
    </xf>
    <xf numFmtId="0" fontId="42" fillId="0" borderId="81" xfId="56" applyFont="1" applyBorder="1" applyProtection="1">
      <alignment vertical="center"/>
      <protection hidden="1"/>
    </xf>
    <xf numFmtId="0" fontId="42" fillId="0" borderId="73" xfId="56" applyFont="1" applyBorder="1" applyProtection="1">
      <alignment vertical="center"/>
      <protection hidden="1"/>
    </xf>
    <xf numFmtId="0" fontId="42" fillId="0" borderId="52" xfId="56" applyFont="1" applyBorder="1" applyProtection="1">
      <alignment vertical="center"/>
      <protection hidden="1"/>
    </xf>
    <xf numFmtId="0" fontId="42" fillId="0" borderId="59" xfId="56" applyFont="1" applyBorder="1" applyProtection="1">
      <alignment vertical="center"/>
      <protection hidden="1"/>
    </xf>
    <xf numFmtId="49" fontId="46" fillId="5" borderId="0" xfId="56" applyNumberFormat="1" applyFont="1" applyFill="1" applyAlignment="1" applyProtection="1">
      <alignment horizontal="center" vertical="center"/>
      <protection locked="0" hidden="1"/>
    </xf>
    <xf numFmtId="0" fontId="42" fillId="0" borderId="84" xfId="56" applyFont="1" applyBorder="1" applyProtection="1">
      <alignment vertical="center"/>
      <protection hidden="1"/>
    </xf>
    <xf numFmtId="0" fontId="42" fillId="0" borderId="79" xfId="56" applyFont="1" applyBorder="1" applyAlignment="1" applyProtection="1">
      <alignment horizontal="center" vertical="center"/>
      <protection hidden="1"/>
    </xf>
    <xf numFmtId="0" fontId="42" fillId="0" borderId="24" xfId="56" applyFont="1" applyBorder="1" applyAlignment="1" applyProtection="1">
      <alignment horizontal="center" vertical="center"/>
      <protection hidden="1"/>
    </xf>
    <xf numFmtId="0" fontId="42" fillId="0" borderId="6" xfId="56" applyFont="1" applyBorder="1" applyAlignment="1" applyProtection="1">
      <alignment horizontal="center" vertical="center"/>
      <protection hidden="1"/>
    </xf>
    <xf numFmtId="0" fontId="42" fillId="0" borderId="7" xfId="56" applyFont="1" applyBorder="1" applyAlignment="1" applyProtection="1">
      <alignment horizontal="center" vertical="center"/>
      <protection hidden="1"/>
    </xf>
    <xf numFmtId="0" fontId="42" fillId="0" borderId="8" xfId="56" applyFont="1" applyBorder="1" applyAlignment="1" applyProtection="1">
      <alignment horizontal="center" vertical="center"/>
      <protection hidden="1"/>
    </xf>
    <xf numFmtId="0" fontId="42" fillId="0" borderId="72" xfId="56" applyFont="1" applyBorder="1" applyProtection="1">
      <alignment vertical="center"/>
      <protection hidden="1"/>
    </xf>
    <xf numFmtId="0" fontId="42" fillId="0" borderId="166" xfId="56" applyFont="1" applyBorder="1" applyAlignment="1" applyProtection="1">
      <alignment horizontal="center" vertical="center"/>
      <protection hidden="1"/>
    </xf>
    <xf numFmtId="0" fontId="42" fillId="0" borderId="167" xfId="56" applyFont="1" applyBorder="1" applyAlignment="1" applyProtection="1">
      <alignment horizontal="center" vertical="center"/>
      <protection hidden="1"/>
    </xf>
    <xf numFmtId="0" fontId="42" fillId="0" borderId="78" xfId="56" applyFont="1" applyBorder="1" applyProtection="1">
      <alignment vertical="center"/>
      <protection hidden="1"/>
    </xf>
    <xf numFmtId="0" fontId="42" fillId="0" borderId="168" xfId="56" applyFont="1" applyBorder="1" applyAlignment="1" applyProtection="1">
      <alignment horizontal="center" vertical="center"/>
      <protection hidden="1"/>
    </xf>
    <xf numFmtId="0" fontId="42" fillId="6" borderId="0" xfId="56" applyFont="1" applyFill="1" applyProtection="1">
      <alignment vertical="center"/>
      <protection hidden="1"/>
    </xf>
    <xf numFmtId="0" fontId="42" fillId="0" borderId="10" xfId="56" applyFont="1" applyBorder="1" applyProtection="1">
      <alignment vertical="center"/>
      <protection hidden="1"/>
    </xf>
    <xf numFmtId="0" fontId="42" fillId="0" borderId="0" xfId="56" applyFont="1" applyAlignment="1" applyProtection="1">
      <alignment horizontal="right" vertical="center"/>
      <protection hidden="1"/>
    </xf>
    <xf numFmtId="0" fontId="42" fillId="5" borderId="169" xfId="56" applyFont="1" applyFill="1" applyBorder="1" applyAlignment="1" applyProtection="1">
      <alignment horizontal="center" vertical="center"/>
      <protection locked="0" hidden="1"/>
    </xf>
    <xf numFmtId="0" fontId="42" fillId="5" borderId="0" xfId="56" applyFont="1" applyFill="1" applyProtection="1">
      <alignment vertical="center"/>
      <protection locked="0" hidden="1"/>
    </xf>
    <xf numFmtId="0" fontId="46" fillId="5" borderId="0" xfId="56" applyFont="1" applyFill="1" applyAlignment="1" applyProtection="1">
      <alignment horizontal="center" vertical="center"/>
      <protection locked="0" hidden="1"/>
    </xf>
    <xf numFmtId="0" fontId="42" fillId="0" borderId="75" xfId="0" applyFont="1" applyBorder="1" applyAlignment="1" applyProtection="1">
      <alignment vertical="center"/>
      <protection hidden="1"/>
    </xf>
    <xf numFmtId="0" fontId="42" fillId="0" borderId="170" xfId="56" applyFont="1" applyBorder="1" applyAlignment="1" applyProtection="1">
      <alignment horizontal="center" vertical="center"/>
      <protection hidden="1"/>
    </xf>
    <xf numFmtId="0" fontId="42" fillId="0" borderId="171" xfId="56" applyFont="1" applyBorder="1" applyAlignment="1" applyProtection="1">
      <alignment horizontal="center" vertical="center"/>
      <protection hidden="1"/>
    </xf>
    <xf numFmtId="0" fontId="42" fillId="0" borderId="172" xfId="56" applyFont="1" applyBorder="1" applyAlignment="1" applyProtection="1">
      <alignment horizontal="center" vertical="center"/>
      <protection hidden="1"/>
    </xf>
    <xf numFmtId="0" fontId="42" fillId="0" borderId="173" xfId="56" applyFont="1" applyBorder="1" applyAlignment="1" applyProtection="1">
      <alignment horizontal="center" vertical="center"/>
      <protection hidden="1"/>
    </xf>
    <xf numFmtId="0" fontId="42" fillId="0" borderId="174" xfId="56" applyFont="1" applyBorder="1" applyAlignment="1" applyProtection="1">
      <alignment horizontal="center" vertical="center"/>
      <protection hidden="1"/>
    </xf>
    <xf numFmtId="0" fontId="42" fillId="0" borderId="175" xfId="56" applyFont="1" applyBorder="1" applyAlignment="1" applyProtection="1">
      <alignment horizontal="center" vertical="center"/>
      <protection hidden="1"/>
    </xf>
    <xf numFmtId="0" fontId="42" fillId="6" borderId="0" xfId="56" applyFont="1" applyFill="1" applyAlignment="1" applyProtection="1">
      <alignment horizontal="center" vertical="center"/>
      <protection hidden="1"/>
    </xf>
    <xf numFmtId="0" fontId="42" fillId="0" borderId="54" xfId="0" applyFont="1" applyBorder="1" applyAlignment="1" applyProtection="1">
      <alignment vertical="center"/>
      <protection hidden="1"/>
    </xf>
    <xf numFmtId="0" fontId="42" fillId="0" borderId="32" xfId="0" applyFont="1" applyBorder="1" applyAlignment="1" applyProtection="1">
      <alignment vertical="center"/>
      <protection hidden="1"/>
    </xf>
    <xf numFmtId="0" fontId="42" fillId="0" borderId="42" xfId="0" applyFont="1" applyBorder="1" applyAlignment="1" applyProtection="1">
      <alignment vertical="center"/>
      <protection hidden="1"/>
    </xf>
    <xf numFmtId="0" fontId="42" fillId="6" borderId="0" xfId="0" applyFont="1" applyFill="1" applyAlignment="1" applyProtection="1">
      <alignment vertical="center"/>
      <protection hidden="1"/>
    </xf>
    <xf numFmtId="0" fontId="42" fillId="6" borderId="0" xfId="0" applyFont="1" applyFill="1" applyAlignment="1" applyProtection="1">
      <alignment horizontal="center" vertical="center"/>
      <protection hidden="1"/>
    </xf>
    <xf numFmtId="0" fontId="42" fillId="0" borderId="87" xfId="56" applyFont="1" applyBorder="1" applyProtection="1">
      <alignment vertical="center"/>
      <protection hidden="1"/>
    </xf>
    <xf numFmtId="0" fontId="42" fillId="0" borderId="37" xfId="56" applyFont="1" applyBorder="1" applyProtection="1">
      <alignment vertical="center"/>
      <protection hidden="1"/>
    </xf>
    <xf numFmtId="0" fontId="42" fillId="0" borderId="176" xfId="56" applyFont="1" applyBorder="1" applyProtection="1">
      <alignment vertical="center"/>
      <protection hidden="1"/>
    </xf>
    <xf numFmtId="0" fontId="42" fillId="0" borderId="33" xfId="56" applyFont="1" applyBorder="1" applyProtection="1">
      <alignment vertical="center"/>
      <protection hidden="1"/>
    </xf>
    <xf numFmtId="0" fontId="42" fillId="0" borderId="43" xfId="56" applyFont="1" applyBorder="1" applyProtection="1">
      <alignment vertical="center"/>
      <protection hidden="1"/>
    </xf>
    <xf numFmtId="0" fontId="42" fillId="0" borderId="38" xfId="56" applyFont="1" applyBorder="1" applyAlignment="1" applyProtection="1">
      <alignment horizontal="center" vertical="center"/>
      <protection hidden="1"/>
    </xf>
    <xf numFmtId="0" fontId="42" fillId="0" borderId="31" xfId="56" applyFont="1" applyBorder="1" applyAlignment="1" applyProtection="1">
      <alignment horizontal="center" vertical="center"/>
      <protection hidden="1"/>
    </xf>
    <xf numFmtId="0" fontId="1" fillId="0" borderId="0" xfId="0" applyFont="1"/>
    <xf numFmtId="0" fontId="47" fillId="4" borderId="177" xfId="54" applyFont="1" applyFill="1" applyBorder="1" applyAlignment="1">
      <alignment horizontal="left" vertical="center" shrinkToFit="1"/>
    </xf>
    <xf numFmtId="14" fontId="47" fillId="0" borderId="178" xfId="54" applyNumberFormat="1" applyFont="1" applyBorder="1" applyAlignment="1">
      <alignment horizontal="left" vertical="center"/>
    </xf>
    <xf numFmtId="0" fontId="47" fillId="0" borderId="178" xfId="54" applyFont="1" applyBorder="1" applyAlignment="1">
      <alignment horizontal="left" vertical="center"/>
    </xf>
    <xf numFmtId="0" fontId="47" fillId="0" borderId="177" xfId="54" applyFont="1" applyBorder="1" applyAlignment="1">
      <alignment horizontal="left" vertical="center"/>
    </xf>
    <xf numFmtId="0" fontId="47" fillId="0" borderId="0" xfId="54" applyFont="1" applyAlignment="1">
      <alignment vertical="center"/>
    </xf>
    <xf numFmtId="0" fontId="47" fillId="0" borderId="0" xfId="54" applyFont="1" applyAlignment="1">
      <alignment horizontal="center" vertical="center"/>
    </xf>
    <xf numFmtId="0" fontId="47" fillId="4" borderId="177" xfId="54" applyFont="1" applyFill="1" applyBorder="1" applyAlignment="1">
      <alignment horizontal="center" vertical="center"/>
    </xf>
    <xf numFmtId="0" fontId="47" fillId="4" borderId="177" xfId="54" applyFont="1" applyFill="1" applyBorder="1" applyAlignment="1">
      <alignment horizontal="center" vertical="center" wrapText="1"/>
    </xf>
    <xf numFmtId="0" fontId="47" fillId="0" borderId="177" xfId="54" applyFont="1" applyBorder="1" applyAlignment="1">
      <alignment horizontal="center" vertical="center"/>
    </xf>
    <xf numFmtId="0" fontId="47" fillId="0" borderId="177" xfId="54" applyFont="1" applyBorder="1" applyAlignment="1">
      <alignment horizontal="left" vertical="center" wrapText="1"/>
    </xf>
    <xf numFmtId="0" fontId="47" fillId="0" borderId="0" xfId="54" applyFont="1" applyAlignment="1">
      <alignment horizontal="left" vertical="top" wrapText="1"/>
    </xf>
    <xf numFmtId="0" fontId="47" fillId="0" borderId="177" xfId="54" applyFont="1" applyBorder="1" applyAlignment="1">
      <alignment vertical="center"/>
    </xf>
    <xf numFmtId="0" fontId="47" fillId="4" borderId="179" xfId="54" applyFont="1" applyFill="1" applyBorder="1" applyAlignment="1">
      <alignment horizontal="center" vertical="center"/>
    </xf>
    <xf numFmtId="0" fontId="47" fillId="0" borderId="180" xfId="54" applyFont="1" applyBorder="1" applyAlignment="1">
      <alignment vertical="center"/>
    </xf>
    <xf numFmtId="0" fontId="47" fillId="0" borderId="181" xfId="54" applyFont="1" applyBorder="1" applyAlignment="1">
      <alignment horizontal="center" vertical="center"/>
    </xf>
    <xf numFmtId="0" fontId="47" fillId="0" borderId="182" xfId="54" applyFont="1" applyBorder="1" applyAlignment="1">
      <alignment vertical="center"/>
    </xf>
    <xf numFmtId="0" fontId="47" fillId="0" borderId="183" xfId="54" applyFont="1" applyBorder="1" applyAlignment="1">
      <alignment horizontal="center" vertical="center"/>
    </xf>
    <xf numFmtId="0" fontId="47" fillId="0" borderId="184" xfId="54" applyFont="1" applyBorder="1" applyAlignment="1">
      <alignment vertical="center"/>
    </xf>
    <xf numFmtId="0" fontId="47" fillId="0" borderId="185" xfId="54" applyFont="1" applyBorder="1" applyAlignment="1">
      <alignment horizontal="center" vertical="center"/>
    </xf>
    <xf numFmtId="0" fontId="47" fillId="4" borderId="178" xfId="54" applyFont="1" applyFill="1" applyBorder="1" applyAlignment="1">
      <alignment horizontal="left" vertical="center"/>
    </xf>
    <xf numFmtId="0" fontId="47" fillId="4" borderId="178" xfId="54" applyFont="1" applyFill="1" applyBorder="1" applyAlignment="1">
      <alignment horizontal="left" vertical="center" shrinkToFit="1"/>
    </xf>
    <xf numFmtId="14" fontId="47" fillId="0" borderId="177" xfId="54" applyNumberFormat="1" applyFont="1" applyBorder="1" applyAlignment="1">
      <alignment horizontal="left" vertical="center"/>
    </xf>
    <xf numFmtId="0" fontId="47" fillId="0" borderId="0" xfId="54" applyFont="1" applyAlignment="1">
      <alignment vertical="top" wrapText="1"/>
    </xf>
    <xf numFmtId="0" fontId="48" fillId="0" borderId="177" xfId="54" applyFont="1" applyBorder="1" applyAlignment="1">
      <alignment horizontal="left" vertical="center"/>
    </xf>
    <xf numFmtId="0" fontId="47" fillId="4" borderId="178" xfId="54" applyFont="1" applyFill="1" applyBorder="1" applyAlignment="1">
      <alignment horizontal="center" vertical="center"/>
    </xf>
    <xf numFmtId="0" fontId="47" fillId="0" borderId="186" xfId="54" applyFont="1" applyBorder="1" applyAlignment="1">
      <alignment horizontal="center" vertical="center"/>
    </xf>
    <xf numFmtId="0" fontId="47" fillId="0" borderId="187" xfId="54" applyFont="1" applyBorder="1" applyAlignment="1">
      <alignment horizontal="center" vertical="center"/>
    </xf>
    <xf numFmtId="0" fontId="47" fillId="0" borderId="186" xfId="54" applyFont="1" applyBorder="1" applyAlignment="1">
      <alignment horizontal="center" vertical="top"/>
    </xf>
    <xf numFmtId="0" fontId="47" fillId="0" borderId="187" xfId="54" applyFont="1" applyBorder="1" applyAlignment="1">
      <alignment horizontal="center" vertical="top"/>
    </xf>
    <xf numFmtId="0" fontId="47" fillId="0" borderId="188" xfId="54" applyFont="1" applyBorder="1" applyAlignment="1">
      <alignment horizontal="center" vertical="top"/>
    </xf>
    <xf numFmtId="0" fontId="47" fillId="0" borderId="189" xfId="54" applyFont="1" applyBorder="1" applyAlignment="1">
      <alignment horizontal="center" vertical="top"/>
    </xf>
    <xf numFmtId="0" fontId="47" fillId="0" borderId="177" xfId="54" applyFont="1" applyBorder="1" applyAlignment="1">
      <alignment horizontal="center" vertical="top"/>
    </xf>
    <xf numFmtId="49" fontId="36" fillId="0" borderId="0" xfId="0" applyNumberFormat="1" applyFont="1" applyAlignment="1">
      <alignment vertical="center"/>
    </xf>
    <xf numFmtId="49" fontId="36" fillId="0" borderId="0" xfId="0" applyNumberFormat="1" applyFont="1" applyAlignment="1">
      <alignment horizontal="center" vertical="center"/>
    </xf>
    <xf numFmtId="49" fontId="49" fillId="0" borderId="0" xfId="0" applyNumberFormat="1" applyFont="1" applyAlignment="1">
      <alignment horizontal="left"/>
    </xf>
    <xf numFmtId="49" fontId="36" fillId="0" borderId="0" xfId="0" applyNumberFormat="1" applyFont="1"/>
    <xf numFmtId="49" fontId="4" fillId="0" borderId="6" xfId="0" applyNumberFormat="1" applyFont="1" applyBorder="1" applyAlignment="1">
      <alignment horizontal="center" vertical="center"/>
    </xf>
    <xf numFmtId="49" fontId="4" fillId="0" borderId="7" xfId="0" applyNumberFormat="1" applyFont="1" applyBorder="1" applyAlignment="1">
      <alignment horizontal="center" vertical="center"/>
    </xf>
    <xf numFmtId="49" fontId="4" fillId="0" borderId="8" xfId="0" applyNumberFormat="1" applyFont="1" applyBorder="1" applyAlignment="1">
      <alignment horizontal="center" vertical="center"/>
    </xf>
    <xf numFmtId="49" fontId="50" fillId="0" borderId="6" xfId="0" applyNumberFormat="1" applyFont="1" applyBorder="1" applyAlignment="1">
      <alignment horizontal="center" vertical="center"/>
    </xf>
    <xf numFmtId="49" fontId="50" fillId="0" borderId="7" xfId="0" applyNumberFormat="1" applyFont="1" applyBorder="1" applyAlignment="1">
      <alignment horizontal="center" vertical="center"/>
    </xf>
    <xf numFmtId="49" fontId="50" fillId="0" borderId="8" xfId="0" applyNumberFormat="1" applyFont="1" applyBorder="1" applyAlignment="1">
      <alignment horizontal="center" vertical="center"/>
    </xf>
    <xf numFmtId="0" fontId="49" fillId="0" borderId="6" xfId="0" applyFont="1" applyBorder="1" applyAlignment="1">
      <alignment horizontal="left" vertical="center"/>
    </xf>
    <xf numFmtId="49" fontId="50" fillId="0" borderId="1" xfId="0" applyNumberFormat="1" applyFont="1" applyBorder="1" applyAlignment="1">
      <alignment horizontal="center" vertical="center"/>
    </xf>
    <xf numFmtId="0" fontId="33" fillId="0" borderId="1" xfId="0" applyFont="1" applyBorder="1" applyAlignment="1">
      <alignment horizontal="left" vertical="center"/>
    </xf>
    <xf numFmtId="49" fontId="50" fillId="0" borderId="1" xfId="0" applyNumberFormat="1" applyFont="1" applyBorder="1" applyAlignment="1">
      <alignment horizontal="center" vertical="center" textRotation="255"/>
    </xf>
    <xf numFmtId="49" fontId="50" fillId="0" borderId="102" xfId="0" applyNumberFormat="1" applyFont="1" applyBorder="1" applyAlignment="1">
      <alignment horizontal="center" vertical="center"/>
    </xf>
    <xf numFmtId="49" fontId="50" fillId="0" borderId="103" xfId="0" applyNumberFormat="1" applyFont="1" applyBorder="1" applyAlignment="1">
      <alignment horizontal="center" vertical="center"/>
    </xf>
    <xf numFmtId="49" fontId="50" fillId="0" borderId="190" xfId="0" applyNumberFormat="1" applyFont="1" applyBorder="1" applyAlignment="1">
      <alignment horizontal="center" vertical="center"/>
    </xf>
    <xf numFmtId="49" fontId="50" fillId="0" borderId="104" xfId="0" applyNumberFormat="1" applyFont="1" applyBorder="1" applyAlignment="1">
      <alignment horizontal="center" vertical="center"/>
    </xf>
    <xf numFmtId="49" fontId="50" fillId="0" borderId="105" xfId="0" applyNumberFormat="1" applyFont="1" applyBorder="1" applyAlignment="1">
      <alignment horizontal="center" vertical="center" shrinkToFit="1"/>
    </xf>
    <xf numFmtId="49" fontId="50" fillId="0" borderId="106" xfId="0" applyNumberFormat="1" applyFont="1" applyBorder="1" applyAlignment="1">
      <alignment horizontal="center" vertical="center" shrinkToFit="1"/>
    </xf>
    <xf numFmtId="49" fontId="50" fillId="0" borderId="107" xfId="0" applyNumberFormat="1" applyFont="1" applyBorder="1" applyAlignment="1">
      <alignment horizontal="center" vertical="center" shrinkToFit="1"/>
    </xf>
    <xf numFmtId="49" fontId="49" fillId="0" borderId="108" xfId="0" applyNumberFormat="1" applyFont="1" applyBorder="1" applyAlignment="1">
      <alignment horizontal="left" vertical="center" wrapText="1"/>
    </xf>
    <xf numFmtId="49" fontId="49" fillId="0" borderId="109" xfId="0" applyNumberFormat="1" applyFont="1" applyBorder="1" applyAlignment="1">
      <alignment horizontal="left" vertical="center"/>
    </xf>
    <xf numFmtId="49" fontId="49" fillId="0" borderId="191" xfId="0" applyNumberFormat="1" applyFont="1" applyBorder="1" applyAlignment="1">
      <alignment horizontal="left" vertical="center"/>
    </xf>
    <xf numFmtId="49" fontId="49" fillId="0" borderId="192" xfId="0" applyNumberFormat="1" applyFont="1" applyBorder="1" applyAlignment="1">
      <alignment horizontal="left" vertical="center"/>
    </xf>
    <xf numFmtId="0" fontId="49" fillId="0" borderId="108" xfId="0" applyFont="1" applyBorder="1" applyAlignment="1">
      <alignment horizontal="left" vertical="center" wrapText="1"/>
    </xf>
    <xf numFmtId="0" fontId="49" fillId="0" borderId="109" xfId="0" applyFont="1" applyBorder="1" applyAlignment="1">
      <alignment horizontal="left" vertical="center"/>
    </xf>
    <xf numFmtId="49" fontId="49" fillId="0" borderId="111" xfId="0" applyNumberFormat="1" applyFont="1" applyBorder="1" applyAlignment="1">
      <alignment horizontal="left" vertical="center"/>
    </xf>
    <xf numFmtId="49" fontId="49" fillId="0" borderId="112" xfId="0" applyNumberFormat="1" applyFont="1" applyBorder="1" applyAlignment="1">
      <alignment horizontal="left" vertical="center"/>
    </xf>
    <xf numFmtId="49" fontId="51" fillId="0" borderId="193" xfId="0" applyNumberFormat="1" applyFont="1" applyBorder="1" applyAlignment="1">
      <alignment horizontal="right"/>
    </xf>
    <xf numFmtId="49" fontId="51" fillId="0" borderId="194" xfId="0" applyNumberFormat="1" applyFont="1" applyBorder="1" applyAlignment="1">
      <alignment horizontal="right"/>
    </xf>
    <xf numFmtId="0" fontId="49" fillId="0" borderId="111" xfId="0" applyFont="1" applyBorder="1" applyAlignment="1">
      <alignment horizontal="left" vertical="center"/>
    </xf>
    <xf numFmtId="0" fontId="49" fillId="0" borderId="112" xfId="0" applyFont="1" applyBorder="1" applyAlignment="1">
      <alignment horizontal="left" vertical="center"/>
    </xf>
    <xf numFmtId="49" fontId="36" fillId="0" borderId="195" xfId="0" applyNumberFormat="1" applyFont="1" applyBorder="1" applyAlignment="1">
      <alignment horizontal="left" vertical="center"/>
    </xf>
    <xf numFmtId="49" fontId="36" fillId="0" borderId="196" xfId="0" applyNumberFormat="1" applyFont="1" applyBorder="1" applyAlignment="1">
      <alignment horizontal="left" vertical="center"/>
    </xf>
    <xf numFmtId="49" fontId="36" fillId="0" borderId="197" xfId="0" applyNumberFormat="1" applyFont="1" applyBorder="1" applyAlignment="1">
      <alignment horizontal="left" vertical="center" shrinkToFit="1"/>
    </xf>
    <xf numFmtId="49" fontId="36" fillId="0" borderId="198" xfId="0" applyNumberFormat="1" applyFont="1" applyBorder="1" applyAlignment="1">
      <alignment horizontal="left" vertical="center" shrinkToFit="1"/>
    </xf>
    <xf numFmtId="49" fontId="49" fillId="0" borderId="72" xfId="0" applyNumberFormat="1" applyFont="1" applyBorder="1" applyAlignment="1">
      <alignment horizontal="left"/>
    </xf>
    <xf numFmtId="49" fontId="49" fillId="0" borderId="72" xfId="0" applyNumberFormat="1" applyFont="1" applyBorder="1" applyAlignment="1">
      <alignment horizontal="left" shrinkToFit="1"/>
    </xf>
    <xf numFmtId="49" fontId="49" fillId="0" borderId="0" xfId="0" applyNumberFormat="1" applyFont="1" applyAlignment="1">
      <alignment horizontal="left" shrinkToFit="1"/>
    </xf>
    <xf numFmtId="49" fontId="49" fillId="0" borderId="72" xfId="0" applyNumberFormat="1" applyFont="1" applyBorder="1" applyAlignment="1">
      <alignment horizontal="left" vertical="center"/>
    </xf>
    <xf numFmtId="49" fontId="49" fillId="0" borderId="0" xfId="0" applyNumberFormat="1" applyFont="1" applyAlignment="1">
      <alignment horizontal="left" vertical="center"/>
    </xf>
    <xf numFmtId="49" fontId="49" fillId="0" borderId="1" xfId="0" applyNumberFormat="1" applyFont="1" applyBorder="1" applyAlignment="1">
      <alignment horizontal="center" vertical="center"/>
    </xf>
    <xf numFmtId="49" fontId="49" fillId="0" borderId="6" xfId="0" applyNumberFormat="1" applyFont="1" applyBorder="1" applyAlignment="1">
      <alignment horizontal="center" vertical="center"/>
    </xf>
    <xf numFmtId="49" fontId="49" fillId="0" borderId="7" xfId="0" applyNumberFormat="1" applyFont="1" applyBorder="1" applyAlignment="1">
      <alignment horizontal="center" vertical="center"/>
    </xf>
    <xf numFmtId="49" fontId="39" fillId="0" borderId="1" xfId="0" applyNumberFormat="1" applyFont="1" applyBorder="1" applyAlignment="1">
      <alignment horizontal="center" vertical="center"/>
    </xf>
    <xf numFmtId="49" fontId="33" fillId="0" borderId="6" xfId="0" applyNumberFormat="1" applyFont="1" applyBorder="1" applyAlignment="1">
      <alignment horizontal="left" vertical="center" wrapText="1"/>
    </xf>
    <xf numFmtId="49" fontId="33" fillId="0" borderId="7" xfId="0" applyNumberFormat="1" applyFont="1" applyBorder="1" applyAlignment="1">
      <alignment horizontal="left" vertical="center" wrapText="1"/>
    </xf>
    <xf numFmtId="0" fontId="49" fillId="0" borderId="7" xfId="0" applyFont="1" applyBorder="1" applyAlignment="1">
      <alignment horizontal="left" vertical="center"/>
    </xf>
    <xf numFmtId="0" fontId="49" fillId="0" borderId="8" xfId="0" applyFont="1" applyBorder="1" applyAlignment="1">
      <alignment horizontal="left" vertical="center"/>
    </xf>
    <xf numFmtId="0" fontId="49" fillId="0" borderId="0" xfId="0" applyFont="1" applyAlignment="1">
      <alignment horizontal="left" vertical="center"/>
    </xf>
    <xf numFmtId="0" fontId="33" fillId="0" borderId="0" xfId="0" applyFont="1" applyAlignment="1">
      <alignment horizontal="left" vertical="center"/>
    </xf>
    <xf numFmtId="49" fontId="50" fillId="0" borderId="1" xfId="0" applyNumberFormat="1" applyFont="1" applyBorder="1" applyAlignment="1">
      <alignment horizontal="center" vertical="center" shrinkToFit="1"/>
    </xf>
    <xf numFmtId="49" fontId="50" fillId="0" borderId="0" xfId="0" applyNumberFormat="1" applyFont="1" applyAlignment="1">
      <alignment horizontal="center" vertical="center" shrinkToFit="1"/>
    </xf>
    <xf numFmtId="49" fontId="50" fillId="0" borderId="199" xfId="0" applyNumberFormat="1" applyFont="1" applyBorder="1" applyAlignment="1">
      <alignment horizontal="center" vertical="center" shrinkToFit="1"/>
    </xf>
    <xf numFmtId="49" fontId="49" fillId="0" borderId="200" xfId="0" applyNumberFormat="1" applyFont="1" applyBorder="1" applyAlignment="1">
      <alignment horizontal="left" vertical="center"/>
    </xf>
    <xf numFmtId="49" fontId="36" fillId="4" borderId="105" xfId="0" applyNumberFormat="1" applyFont="1" applyFill="1" applyBorder="1" applyAlignment="1">
      <alignment horizontal="center" vertical="center"/>
    </xf>
    <xf numFmtId="49" fontId="36" fillId="4" borderId="106" xfId="0" applyNumberFormat="1" applyFont="1" applyFill="1" applyBorder="1" applyAlignment="1">
      <alignment horizontal="center" vertical="center"/>
    </xf>
    <xf numFmtId="49" fontId="51" fillId="0" borderId="89" xfId="0" applyNumberFormat="1" applyFont="1" applyBorder="1" applyAlignment="1">
      <alignment horizontal="right"/>
    </xf>
    <xf numFmtId="49" fontId="51" fillId="0" borderId="0" xfId="0" applyNumberFormat="1" applyFont="1" applyAlignment="1">
      <alignment horizontal="right"/>
    </xf>
    <xf numFmtId="49" fontId="36" fillId="0" borderId="108" xfId="0" applyNumberFormat="1" applyFont="1" applyBorder="1" applyAlignment="1">
      <alignment horizontal="center" vertical="center"/>
    </xf>
    <xf numFmtId="49" fontId="36" fillId="0" borderId="109" xfId="0" applyNumberFormat="1" applyFont="1" applyBorder="1" applyAlignment="1">
      <alignment vertical="center"/>
    </xf>
    <xf numFmtId="49" fontId="36" fillId="0" borderId="201" xfId="0" applyNumberFormat="1" applyFont="1" applyBorder="1" applyAlignment="1">
      <alignment horizontal="left" vertical="center"/>
    </xf>
    <xf numFmtId="49" fontId="36" fillId="0" borderId="0" xfId="0" applyNumberFormat="1" applyFont="1" applyAlignment="1">
      <alignment horizontal="left" vertical="center"/>
    </xf>
    <xf numFmtId="49" fontId="36" fillId="0" borderId="0" xfId="0" applyNumberFormat="1" applyFont="1" applyAlignment="1">
      <alignment horizontal="left" vertical="center" shrinkToFit="1"/>
    </xf>
    <xf numFmtId="49" fontId="36" fillId="0" borderId="111" xfId="0" applyNumberFormat="1" applyFont="1" applyBorder="1" applyAlignment="1">
      <alignment horizontal="center" vertical="center"/>
    </xf>
    <xf numFmtId="49" fontId="36" fillId="0" borderId="112" xfId="0" applyNumberFormat="1" applyFont="1" applyBorder="1" applyAlignment="1">
      <alignment vertical="center"/>
    </xf>
    <xf numFmtId="49" fontId="49" fillId="0" borderId="73" xfId="0" applyNumberFormat="1" applyFont="1" applyBorder="1" applyAlignment="1">
      <alignment horizontal="left"/>
    </xf>
    <xf numFmtId="49" fontId="49" fillId="0" borderId="73" xfId="0" applyNumberFormat="1" applyFont="1" applyBorder="1" applyAlignment="1">
      <alignment horizontal="left" shrinkToFit="1"/>
    </xf>
    <xf numFmtId="49" fontId="52" fillId="6" borderId="0" xfId="0" applyNumberFormat="1" applyFont="1" applyFill="1" applyAlignment="1">
      <alignment horizontal="right" vertical="center"/>
    </xf>
    <xf numFmtId="0" fontId="0" fillId="6" borderId="0" xfId="0" applyFill="1" applyAlignment="1">
      <alignment horizontal="right" vertical="center"/>
    </xf>
    <xf numFmtId="49" fontId="49" fillId="0" borderId="73" xfId="0" applyNumberFormat="1" applyFont="1" applyBorder="1" applyAlignment="1">
      <alignment horizontal="left" vertical="center"/>
    </xf>
    <xf numFmtId="49" fontId="49" fillId="0" borderId="0" xfId="0" applyNumberFormat="1" applyFont="1" applyAlignment="1">
      <alignment horizontal="center" vertical="center" wrapText="1"/>
    </xf>
    <xf numFmtId="49" fontId="49" fillId="0" borderId="8" xfId="0" applyNumberFormat="1" applyFont="1" applyBorder="1" applyAlignment="1">
      <alignment horizontal="center" vertical="center"/>
    </xf>
    <xf numFmtId="49" fontId="49" fillId="0" borderId="1" xfId="0" applyNumberFormat="1" applyFont="1" applyBorder="1" applyAlignment="1">
      <alignment horizontal="center" vertical="center" wrapText="1"/>
    </xf>
    <xf numFmtId="49" fontId="33" fillId="0" borderId="8" xfId="0" applyNumberFormat="1" applyFont="1" applyBorder="1" applyAlignment="1">
      <alignment horizontal="left" vertical="center" wrapText="1"/>
    </xf>
    <xf numFmtId="49" fontId="36" fillId="4" borderId="107" xfId="0" applyNumberFormat="1" applyFont="1" applyFill="1" applyBorder="1" applyAlignment="1">
      <alignment horizontal="center" vertical="center"/>
    </xf>
    <xf numFmtId="49" fontId="36" fillId="0" borderId="110" xfId="0" applyNumberFormat="1" applyFont="1" applyBorder="1" applyAlignment="1">
      <alignment vertical="center"/>
    </xf>
    <xf numFmtId="49" fontId="36" fillId="0" borderId="113" xfId="0" applyNumberFormat="1" applyFont="1" applyBorder="1" applyAlignment="1">
      <alignment vertical="center"/>
    </xf>
    <xf numFmtId="0" fontId="53" fillId="0" borderId="0" xfId="13" applyFont="1" applyAlignment="1">
      <alignment horizontal="center" vertical="center"/>
    </xf>
    <xf numFmtId="0" fontId="53" fillId="0" borderId="0" xfId="13" applyFont="1">
      <alignment vertical="center"/>
    </xf>
    <xf numFmtId="0" fontId="53" fillId="0" borderId="0" xfId="13" applyFont="1" applyAlignment="1">
      <alignment horizontal="center" vertical="center" shrinkToFit="1"/>
    </xf>
    <xf numFmtId="0" fontId="53" fillId="0" borderId="0" xfId="13" applyFont="1" applyAlignment="1">
      <alignment horizontal="left" vertical="center"/>
    </xf>
    <xf numFmtId="0" fontId="54" fillId="0" borderId="0" xfId="13" applyFont="1" applyAlignment="1">
      <alignment horizontal="left" vertical="center"/>
    </xf>
    <xf numFmtId="0" fontId="53" fillId="0" borderId="0" xfId="13" applyFont="1" applyAlignment="1">
      <alignment horizontal="right" vertical="center"/>
    </xf>
    <xf numFmtId="0" fontId="55" fillId="0" borderId="54" xfId="13" applyFont="1" applyBorder="1" applyAlignment="1">
      <alignment vertical="center" wrapText="1"/>
    </xf>
    <xf numFmtId="0" fontId="53" fillId="3" borderId="102" xfId="13" applyFont="1" applyFill="1" applyBorder="1" applyAlignment="1">
      <alignment horizontal="center" vertical="center"/>
    </xf>
    <xf numFmtId="0" fontId="53" fillId="3" borderId="103" xfId="13" applyFont="1" applyFill="1" applyBorder="1" applyAlignment="1">
      <alignment horizontal="left" vertical="center" indent="1"/>
    </xf>
    <xf numFmtId="0" fontId="53" fillId="3" borderId="103" xfId="13" applyFont="1" applyFill="1" applyBorder="1" applyAlignment="1">
      <alignment horizontal="center" vertical="center" shrinkToFit="1"/>
    </xf>
    <xf numFmtId="0" fontId="53" fillId="3" borderId="103" xfId="13" applyFont="1" applyFill="1" applyBorder="1" applyAlignment="1">
      <alignment horizontal="center" vertical="center"/>
    </xf>
    <xf numFmtId="0" fontId="53" fillId="3" borderId="104" xfId="13" applyFont="1" applyFill="1" applyBorder="1" applyAlignment="1">
      <alignment horizontal="center" vertical="center"/>
    </xf>
    <xf numFmtId="0" fontId="53" fillId="0" borderId="108" xfId="13" applyFont="1" applyBorder="1" applyAlignment="1">
      <alignment horizontal="center" vertical="center"/>
    </xf>
    <xf numFmtId="0" fontId="53" fillId="0" borderId="109" xfId="13" applyFont="1" applyBorder="1" applyAlignment="1">
      <alignment horizontal="left" vertical="center" indent="1"/>
    </xf>
    <xf numFmtId="0" fontId="53" fillId="0" borderId="109" xfId="13" applyFont="1" applyBorder="1" applyAlignment="1">
      <alignment horizontal="center" vertical="center" shrinkToFit="1"/>
    </xf>
    <xf numFmtId="0" fontId="53" fillId="0" borderId="109" xfId="13" applyFont="1" applyBorder="1" applyAlignment="1">
      <alignment horizontal="center" vertical="center"/>
    </xf>
    <xf numFmtId="0" fontId="53" fillId="0" borderId="110" xfId="13" applyFont="1" applyBorder="1" applyAlignment="1">
      <alignment horizontal="left" vertical="center"/>
    </xf>
    <xf numFmtId="0" fontId="53" fillId="0" borderId="202" xfId="13" applyFont="1" applyBorder="1" applyAlignment="1">
      <alignment horizontal="center" vertical="center"/>
    </xf>
    <xf numFmtId="0" fontId="53" fillId="0" borderId="203" xfId="13" applyFont="1" applyBorder="1" applyAlignment="1">
      <alignment horizontal="left" vertical="center" indent="1"/>
    </xf>
    <xf numFmtId="0" fontId="53" fillId="0" borderId="203" xfId="13" applyFont="1" applyBorder="1" applyAlignment="1">
      <alignment horizontal="center" vertical="center"/>
    </xf>
    <xf numFmtId="0" fontId="53" fillId="0" borderId="204" xfId="13" applyFont="1" applyBorder="1" applyAlignment="1">
      <alignment horizontal="left" vertical="center"/>
    </xf>
    <xf numFmtId="0" fontId="53" fillId="0" borderId="109" xfId="13" applyFont="1" applyBorder="1" applyAlignment="1">
      <alignment horizontal="left" vertical="center" wrapText="1" indent="1"/>
    </xf>
    <xf numFmtId="0" fontId="53" fillId="0" borderId="111" xfId="13" applyFont="1" applyBorder="1" applyAlignment="1">
      <alignment horizontal="center" vertical="center"/>
    </xf>
    <xf numFmtId="0" fontId="53" fillId="0" borderId="112" xfId="13" applyFont="1" applyBorder="1" applyAlignment="1">
      <alignment horizontal="left" vertical="center" indent="1"/>
    </xf>
    <xf numFmtId="0" fontId="53" fillId="0" borderId="112" xfId="13" applyFont="1" applyBorder="1" applyAlignment="1">
      <alignment horizontal="center" vertical="center" shrinkToFit="1"/>
    </xf>
    <xf numFmtId="0" fontId="53" fillId="0" borderId="112" xfId="13" applyFont="1" applyBorder="1" applyAlignment="1">
      <alignment horizontal="center" vertical="center"/>
    </xf>
    <xf numFmtId="0" fontId="53" fillId="0" borderId="113" xfId="13" applyFont="1" applyBorder="1" applyAlignment="1">
      <alignment horizontal="left" vertical="center"/>
    </xf>
    <xf numFmtId="0" fontId="2" fillId="0" borderId="0" xfId="0" applyFont="1" applyAlignment="1">
      <alignment vertical="center"/>
    </xf>
    <xf numFmtId="0" fontId="4" fillId="7" borderId="1" xfId="0" applyFont="1" applyFill="1" applyBorder="1"/>
    <xf numFmtId="0" fontId="0" fillId="0" borderId="1" xfId="0" applyBorder="1"/>
    <xf numFmtId="14" fontId="0" fillId="0" borderId="1" xfId="0" applyNumberFormat="1" applyBorder="1" applyAlignment="1">
      <alignment horizontal="left"/>
    </xf>
    <xf numFmtId="0" fontId="0" fillId="0" borderId="1" xfId="0" applyBorder="1" applyAlignment="1">
      <alignment horizontal="left"/>
    </xf>
    <xf numFmtId="49" fontId="0" fillId="0" borderId="1" xfId="0" applyNumberFormat="1" applyBorder="1"/>
    <xf numFmtId="0" fontId="0" fillId="0" borderId="1" xfId="0" applyBorder="1" applyAlignment="1">
      <alignment horizontal="left" vertical="center"/>
    </xf>
    <xf numFmtId="0" fontId="4" fillId="7" borderId="1" xfId="0" applyFont="1" applyFill="1" applyBorder="1" applyAlignment="1">
      <alignment vertical="top"/>
    </xf>
    <xf numFmtId="0" fontId="0" fillId="0" borderId="1" xfId="0" applyBorder="1" applyAlignment="1">
      <alignment wrapText="1"/>
    </xf>
    <xf numFmtId="0" fontId="0" fillId="0" borderId="6" xfId="0" applyBorder="1"/>
    <xf numFmtId="0" fontId="0" fillId="0" borderId="72" xfId="0" applyBorder="1"/>
    <xf numFmtId="0" fontId="56" fillId="0" borderId="72" xfId="0" applyFont="1" applyBorder="1" applyAlignment="1">
      <alignment vertical="center"/>
    </xf>
    <xf numFmtId="0" fontId="0" fillId="0" borderId="10" xfId="0" applyBorder="1"/>
    <xf numFmtId="0" fontId="4" fillId="7" borderId="6" xfId="0" applyFont="1" applyFill="1" applyBorder="1"/>
    <xf numFmtId="0" fontId="56" fillId="0" borderId="1" xfId="0" applyFont="1" applyBorder="1" applyAlignment="1">
      <alignment vertical="center"/>
    </xf>
    <xf numFmtId="0" fontId="56" fillId="0" borderId="0" xfId="0" applyFont="1" applyAlignment="1">
      <alignment horizontal="left" vertical="center"/>
    </xf>
    <xf numFmtId="0" fontId="56" fillId="0" borderId="0" xfId="0" applyFont="1" applyAlignment="1">
      <alignment vertical="center"/>
    </xf>
    <xf numFmtId="0" fontId="0" fillId="0" borderId="53" xfId="0" applyBorder="1"/>
    <xf numFmtId="0" fontId="4" fillId="8" borderId="1" xfId="0" applyFont="1" applyFill="1" applyBorder="1"/>
    <xf numFmtId="0" fontId="0" fillId="7" borderId="1" xfId="0" applyFill="1" applyBorder="1"/>
    <xf numFmtId="0" fontId="0" fillId="0" borderId="2" xfId="0" applyBorder="1"/>
    <xf numFmtId="0" fontId="0" fillId="7" borderId="6" xfId="0" applyFill="1" applyBorder="1"/>
    <xf numFmtId="0" fontId="0" fillId="0" borderId="89" xfId="0" applyBorder="1"/>
    <xf numFmtId="0" fontId="53" fillId="0" borderId="109" xfId="13" applyFont="1" applyBorder="1" applyAlignment="1" quotePrefix="1">
      <alignment horizontal="center" vertical="center"/>
    </xf>
    <xf numFmtId="0" fontId="48" fillId="0" borderId="177" xfId="54" applyFont="1" applyBorder="1" applyAlignment="1" quotePrefix="1">
      <alignment horizontal="left" vertical="center"/>
    </xf>
  </cellXfs>
  <cellStyles count="57">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標準 4" xfId="13"/>
    <cellStyle name="良い" xfId="14" builtinId="26"/>
    <cellStyle name="警告文" xfId="15" builtinId="11"/>
    <cellStyle name="リンクセル" xfId="16" builtinId="24"/>
    <cellStyle name="タイトル" xfId="17" builtinId="15"/>
    <cellStyle name="説明文" xfId="18" builtinId="53"/>
    <cellStyle name="アクセント 6" xfId="19" builtinId="49"/>
    <cellStyle name="出力" xfId="20" builtinId="21"/>
    <cellStyle name="見出し 1" xfId="21" builtinId="16"/>
    <cellStyle name="Header1" xfId="22"/>
    <cellStyle name="見出し 2" xfId="23" builtinId="17"/>
    <cellStyle name="Header2" xfId="24"/>
    <cellStyle name="計算" xfId="25" builtinId="22"/>
    <cellStyle name="見出し 3" xfId="26" builtinId="18"/>
    <cellStyle name="見出し 4" xfId="27" builtinId="19"/>
    <cellStyle name="60% - アクセント 5" xfId="28" builtinId="48"/>
    <cellStyle name="チェックセル" xfId="29" builtinId="23"/>
    <cellStyle name="40% - アクセント 1" xfId="30" builtinId="31"/>
    <cellStyle name="集計" xfId="31" builtinId="25"/>
    <cellStyle name="悪い" xfId="32" builtinId="27"/>
    <cellStyle name="どちらでもない" xfId="33" builtinId="28"/>
    <cellStyle name="アクセント 1" xfId="34" builtinId="29"/>
    <cellStyle name="20% - アクセント 1" xfId="35" builtinId="30"/>
    <cellStyle name="20% - アクセント 5" xfId="36" builtinId="46"/>
    <cellStyle name="60% - アクセント 1" xfId="37" builtinId="32"/>
    <cellStyle name="20% - アクセント 2" xfId="38" builtinId="34"/>
    <cellStyle name="40% - アクセント 2" xfId="39" builtinId="35"/>
    <cellStyle name="20% - アクセント 6" xfId="40" builtinId="50"/>
    <cellStyle name="60% - アクセント 2" xfId="41" builtinId="36"/>
    <cellStyle name="アクセント 3" xfId="42" builtinId="37"/>
    <cellStyle name="20% - アクセント 3" xfId="43" builtinId="38"/>
    <cellStyle name="40% - アクセント 3" xfId="44" builtinId="39"/>
    <cellStyle name="60% - アクセント 3" xfId="45" builtinId="40"/>
    <cellStyle name="アクセント 4" xfId="46" builtinId="41"/>
    <cellStyle name="40% - アクセント 4" xfId="47" builtinId="43"/>
    <cellStyle name="60% - アクセント 4" xfId="48" builtinId="44"/>
    <cellStyle name="アクセント 5" xfId="49" builtinId="45"/>
    <cellStyle name="40% - アクセント 6" xfId="50" builtinId="51"/>
    <cellStyle name="60% - アクセント 6" xfId="51" builtinId="52"/>
    <cellStyle name="11.5" xfId="52"/>
    <cellStyle name="標準 2" xfId="53"/>
    <cellStyle name="標準 3" xfId="54"/>
    <cellStyle name="標準 5" xfId="55"/>
    <cellStyle name="標準_作業計画シート" xfId="56"/>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8" Type="http://schemas.openxmlformats.org/officeDocument/2006/relationships/sharedStrings" Target="sharedStrings.xml"/><Relationship Id="rId27" Type="http://schemas.openxmlformats.org/officeDocument/2006/relationships/styles" Target="styles.xml"/><Relationship Id="rId26" Type="http://schemas.openxmlformats.org/officeDocument/2006/relationships/theme" Target="theme/theme1.xml"/><Relationship Id="rId25" Type="http://schemas.openxmlformats.org/officeDocument/2006/relationships/externalLink" Target="externalLinks/externalLink5.xml"/><Relationship Id="rId24" Type="http://schemas.openxmlformats.org/officeDocument/2006/relationships/externalLink" Target="externalLinks/externalLink4.xml"/><Relationship Id="rId23" Type="http://schemas.openxmlformats.org/officeDocument/2006/relationships/externalLink" Target="externalLinks/externalLink3.xml"/><Relationship Id="rId22" Type="http://schemas.openxmlformats.org/officeDocument/2006/relationships/externalLink" Target="externalLinks/externalLink2.xml"/><Relationship Id="rId21" Type="http://schemas.openxmlformats.org/officeDocument/2006/relationships/externalLink" Target="externalLinks/externalLink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381000</xdr:colOff>
      <xdr:row>2</xdr:row>
      <xdr:rowOff>38100</xdr:rowOff>
    </xdr:from>
    <xdr:to>
      <xdr:col>5</xdr:col>
      <xdr:colOff>0</xdr:colOff>
      <xdr:row>2</xdr:row>
      <xdr:rowOff>209550</xdr:rowOff>
    </xdr:to>
    <xdr:sp>
      <xdr:nvSpPr>
        <xdr:cNvPr id="63644" name="AutoShape 1"/>
        <xdr:cNvSpPr>
          <a:spLocks noChangeArrowheads="1"/>
        </xdr:cNvSpPr>
      </xdr:nvSpPr>
      <xdr:spPr>
        <a:xfrm>
          <a:off x="2819400" y="742950"/>
          <a:ext cx="438150" cy="171450"/>
        </a:xfrm>
        <a:prstGeom prst="rightArrow">
          <a:avLst>
            <a:gd name="adj1" fmla="val 44000"/>
            <a:gd name="adj2" fmla="val 124323"/>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ln>
      </xdr:spPr>
    </xdr:sp>
    <xdr:clientData/>
  </xdr:twoCellAnchor>
  <xdr:twoCellAnchor>
    <xdr:from>
      <xdr:col>8</xdr:col>
      <xdr:colOff>381000</xdr:colOff>
      <xdr:row>2</xdr:row>
      <xdr:rowOff>38100</xdr:rowOff>
    </xdr:from>
    <xdr:to>
      <xdr:col>9</xdr:col>
      <xdr:colOff>0</xdr:colOff>
      <xdr:row>2</xdr:row>
      <xdr:rowOff>209550</xdr:rowOff>
    </xdr:to>
    <xdr:sp>
      <xdr:nvSpPr>
        <xdr:cNvPr id="63645" name="AutoShape 2"/>
        <xdr:cNvSpPr>
          <a:spLocks noChangeArrowheads="1"/>
        </xdr:cNvSpPr>
      </xdr:nvSpPr>
      <xdr:spPr>
        <a:xfrm>
          <a:off x="5915025" y="742950"/>
          <a:ext cx="438150" cy="171450"/>
        </a:xfrm>
        <a:prstGeom prst="rightArrow">
          <a:avLst>
            <a:gd name="adj1" fmla="val 44000"/>
            <a:gd name="adj2" fmla="val 124323"/>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9</xdr:col>
      <xdr:colOff>733425</xdr:colOff>
      <xdr:row>3</xdr:row>
      <xdr:rowOff>123825</xdr:rowOff>
    </xdr:from>
    <xdr:to>
      <xdr:col>10</xdr:col>
      <xdr:colOff>85725</xdr:colOff>
      <xdr:row>4</xdr:row>
      <xdr:rowOff>123825</xdr:rowOff>
    </xdr:to>
    <xdr:sp>
      <xdr:nvSpPr>
        <xdr:cNvPr id="42219" name="Uターン矢印 9"/>
        <xdr:cNvSpPr>
          <a:spLocks noChangeArrowheads="1"/>
        </xdr:cNvSpPr>
      </xdr:nvSpPr>
      <xdr:spPr>
        <a:xfrm rot="16080000" flipH="1">
          <a:off x="8042275" y="1346835"/>
          <a:ext cx="240665" cy="400050"/>
        </a:xfrm>
        <a:custGeom>
          <a:avLst/>
          <a:gdLst>
            <a:gd name="T0" fmla="*/ 2147483646 w 21600"/>
            <a:gd name="T1" fmla="*/ 0 h 21600"/>
            <a:gd name="T2" fmla="*/ 2147483646 w 21600"/>
            <a:gd name="T3" fmla="*/ 2147483646 h 21600"/>
            <a:gd name="T4" fmla="*/ 2147483646 w 21600"/>
            <a:gd name="T5" fmla="*/ 2147483646 h 21600"/>
            <a:gd name="T6" fmla="*/ 2147483646 w 21600"/>
            <a:gd name="T7" fmla="*/ 2147483646 h 21600"/>
            <a:gd name="T8" fmla="*/ 2147483646 w 21600"/>
            <a:gd name="T9" fmla="*/ 2147483646 h 21600"/>
            <a:gd name="T10" fmla="*/ 17694720 60000 65536"/>
            <a:gd name="T11" fmla="*/ 5898240 60000 65536"/>
            <a:gd name="T12" fmla="*/ 5898240 60000 65536"/>
            <a:gd name="T13" fmla="*/ 5898240 60000 65536"/>
            <a:gd name="T14" fmla="*/ 0 60000 65536"/>
            <a:gd name="T15" fmla="*/ 0 w 21600"/>
            <a:gd name="T16" fmla="*/ 8310 h 21600"/>
            <a:gd name="T17" fmla="*/ 6110 w 21600"/>
            <a:gd name="T18" fmla="*/ 21600 h 21600"/>
          </a:gdLst>
          <a:ahLst/>
          <a:cxnLst>
            <a:cxn ang="T10">
              <a:pos x="T0" y="T1"/>
            </a:cxn>
            <a:cxn ang="T11">
              <a:pos x="T2" y="T3"/>
            </a:cxn>
            <a:cxn ang="T12">
              <a:pos x="T4" y="T5"/>
            </a:cxn>
            <a:cxn ang="T13">
              <a:pos x="T6" y="T7"/>
            </a:cxn>
            <a:cxn ang="T14">
              <a:pos x="T8" y="T9"/>
            </a:cxn>
          </a:cxnLst>
          <a:rect l="T15" t="T16" r="T17" b="T18"/>
          <a:pathLst>
            <a:path w="21600" h="21600">
              <a:moveTo>
                <a:pt x="15662" y="14285"/>
              </a:moveTo>
              <a:lnTo>
                <a:pt x="21600" y="8310"/>
              </a:lnTo>
              <a:lnTo>
                <a:pt x="18630" y="8310"/>
              </a:lnTo>
              <a:cubicBezTo>
                <a:pt x="18630" y="3721"/>
                <a:pt x="14430" y="0"/>
                <a:pt x="9250" y="0"/>
              </a:cubicBezTo>
              <a:cubicBezTo>
                <a:pt x="4141" y="0"/>
                <a:pt x="0" y="3799"/>
                <a:pt x="0" y="8485"/>
              </a:cubicBezTo>
              <a:lnTo>
                <a:pt x="0" y="21600"/>
              </a:lnTo>
              <a:lnTo>
                <a:pt x="6110" y="21600"/>
              </a:lnTo>
              <a:lnTo>
                <a:pt x="6110" y="8310"/>
              </a:lnTo>
              <a:cubicBezTo>
                <a:pt x="6110" y="6947"/>
                <a:pt x="7362" y="5842"/>
                <a:pt x="8907" y="5842"/>
              </a:cubicBezTo>
              <a:lnTo>
                <a:pt x="9725" y="5842"/>
              </a:lnTo>
              <a:cubicBezTo>
                <a:pt x="11269" y="5842"/>
                <a:pt x="12520" y="6947"/>
                <a:pt x="12520" y="8310"/>
              </a:cubicBezTo>
              <a:lnTo>
                <a:pt x="9725" y="8310"/>
              </a:lnTo>
              <a:lnTo>
                <a:pt x="15662" y="14285"/>
              </a:lnTo>
              <a:close/>
            </a:path>
          </a:pathLst>
        </a:custGeom>
        <a:solidFill>
          <a:srgbClr xmlns:mc="http://schemas.openxmlformats.org/markup-compatibility/2006" xmlns:a14="http://schemas.microsoft.com/office/drawing/2010/main" val="FF0000" mc:Ignorable="a14" a14:legacySpreadsheetColorIndex="10"/>
        </a:solidFill>
        <a:ln w="9525" cmpd="sng">
          <a:solidFill>
            <a:srgbClr xmlns:mc="http://schemas.openxmlformats.org/markup-compatibility/2006" xmlns:a14="http://schemas.microsoft.com/office/drawing/2010/main" val="000000" mc:Ignorable="a14" a14:legacySpreadsheetColorIndex="64"/>
          </a:solidFill>
          <a:miter lim="800000"/>
        </a:ln>
      </xdr:spPr>
    </xdr:sp>
    <xdr:clientData/>
  </xdr:twoCellAnchor>
  <xdr:twoCellAnchor>
    <xdr:from>
      <xdr:col>10</xdr:col>
      <xdr:colOff>923925</xdr:colOff>
      <xdr:row>9</xdr:row>
      <xdr:rowOff>447675</xdr:rowOff>
    </xdr:from>
    <xdr:to>
      <xdr:col>11</xdr:col>
      <xdr:colOff>114300</xdr:colOff>
      <xdr:row>10</xdr:row>
      <xdr:rowOff>142875</xdr:rowOff>
    </xdr:to>
    <xdr:sp>
      <xdr:nvSpPr>
        <xdr:cNvPr id="2" name="Uターン矢印 6"/>
        <xdr:cNvSpPr>
          <a:spLocks noChangeArrowheads="1"/>
        </xdr:cNvSpPr>
      </xdr:nvSpPr>
      <xdr:spPr>
        <a:xfrm rot="16080000" flipH="1">
          <a:off x="9135110" y="4516755"/>
          <a:ext cx="369570" cy="238125"/>
        </a:xfrm>
        <a:custGeom>
          <a:avLst/>
          <a:gdLst>
            <a:gd name="T0" fmla="*/ 2147483646 w 21600"/>
            <a:gd name="T1" fmla="*/ 0 h 21600"/>
            <a:gd name="T2" fmla="*/ 2147483646 w 21600"/>
            <a:gd name="T3" fmla="*/ 2147483646 h 21600"/>
            <a:gd name="T4" fmla="*/ 2147483646 w 21600"/>
            <a:gd name="T5" fmla="*/ 2147483646 h 21600"/>
            <a:gd name="T6" fmla="*/ 2147483646 w 21600"/>
            <a:gd name="T7" fmla="*/ 2147483646 h 21600"/>
            <a:gd name="T8" fmla="*/ 2147483646 w 21600"/>
            <a:gd name="T9" fmla="*/ 2147483646 h 21600"/>
            <a:gd name="T10" fmla="*/ 17694720 60000 65536"/>
            <a:gd name="T11" fmla="*/ 5898240 60000 65536"/>
            <a:gd name="T12" fmla="*/ 5898240 60000 65536"/>
            <a:gd name="T13" fmla="*/ 5898240 60000 65536"/>
            <a:gd name="T14" fmla="*/ 0 60000 65536"/>
            <a:gd name="T15" fmla="*/ 0 w 21600"/>
            <a:gd name="T16" fmla="*/ 8310 h 21600"/>
            <a:gd name="T17" fmla="*/ 6110 w 21600"/>
            <a:gd name="T18" fmla="*/ 21600 h 21600"/>
          </a:gdLst>
          <a:ahLst/>
          <a:cxnLst>
            <a:cxn ang="T10">
              <a:pos x="T0" y="T1"/>
            </a:cxn>
            <a:cxn ang="T11">
              <a:pos x="T2" y="T3"/>
            </a:cxn>
            <a:cxn ang="T12">
              <a:pos x="T4" y="T5"/>
            </a:cxn>
            <a:cxn ang="T13">
              <a:pos x="T6" y="T7"/>
            </a:cxn>
            <a:cxn ang="T14">
              <a:pos x="T8" y="T9"/>
            </a:cxn>
          </a:cxnLst>
          <a:rect l="T15" t="T16" r="T17" b="T18"/>
          <a:pathLst>
            <a:path w="21600" h="21600">
              <a:moveTo>
                <a:pt x="15662" y="14285"/>
              </a:moveTo>
              <a:lnTo>
                <a:pt x="21600" y="8310"/>
              </a:lnTo>
              <a:lnTo>
                <a:pt x="18630" y="8310"/>
              </a:lnTo>
              <a:cubicBezTo>
                <a:pt x="18630" y="3721"/>
                <a:pt x="14430" y="0"/>
                <a:pt x="9250" y="0"/>
              </a:cubicBezTo>
              <a:cubicBezTo>
                <a:pt x="4141" y="0"/>
                <a:pt x="0" y="3799"/>
                <a:pt x="0" y="8485"/>
              </a:cubicBezTo>
              <a:lnTo>
                <a:pt x="0" y="21600"/>
              </a:lnTo>
              <a:lnTo>
                <a:pt x="6110" y="21600"/>
              </a:lnTo>
              <a:lnTo>
                <a:pt x="6110" y="8310"/>
              </a:lnTo>
              <a:cubicBezTo>
                <a:pt x="6110" y="6947"/>
                <a:pt x="7362" y="5842"/>
                <a:pt x="8907" y="5842"/>
              </a:cubicBezTo>
              <a:lnTo>
                <a:pt x="9725" y="5842"/>
              </a:lnTo>
              <a:cubicBezTo>
                <a:pt x="11269" y="5842"/>
                <a:pt x="12520" y="6947"/>
                <a:pt x="12520" y="8310"/>
              </a:cubicBezTo>
              <a:lnTo>
                <a:pt x="9725" y="8310"/>
              </a:lnTo>
              <a:lnTo>
                <a:pt x="15662" y="14285"/>
              </a:lnTo>
              <a:close/>
            </a:path>
          </a:pathLst>
        </a:custGeom>
        <a:solidFill>
          <a:srgbClr xmlns:mc="http://schemas.openxmlformats.org/markup-compatibility/2006" xmlns:a14="http://schemas.microsoft.com/office/drawing/2010/main" val="FF0000" mc:Ignorable="a14" a14:legacySpreadsheetColorIndex="10"/>
        </a:solidFill>
        <a:ln w="9525" cmpd="sng">
          <a:solidFill>
            <a:srgbClr xmlns:mc="http://schemas.openxmlformats.org/markup-compatibility/2006" xmlns:a14="http://schemas.microsoft.com/office/drawing/2010/main" val="000000" mc:Ignorable="a14" a14:legacySpreadsheetColorIndex="64"/>
          </a:solidFill>
          <a:miter lim="800000"/>
        </a:ln>
      </xdr:spPr>
    </xdr:sp>
    <xdr:clientData/>
  </xdr:twoCellAnchor>
  <xdr:twoCellAnchor>
    <xdr:from>
      <xdr:col>10</xdr:col>
      <xdr:colOff>923925</xdr:colOff>
      <xdr:row>7</xdr:row>
      <xdr:rowOff>447675</xdr:rowOff>
    </xdr:from>
    <xdr:to>
      <xdr:col>11</xdr:col>
      <xdr:colOff>114300</xdr:colOff>
      <xdr:row>8</xdr:row>
      <xdr:rowOff>142875</xdr:rowOff>
    </xdr:to>
    <xdr:sp>
      <xdr:nvSpPr>
        <xdr:cNvPr id="3" name="Uターン矢印 6"/>
        <xdr:cNvSpPr>
          <a:spLocks noChangeArrowheads="1"/>
        </xdr:cNvSpPr>
      </xdr:nvSpPr>
      <xdr:spPr>
        <a:xfrm rot="16080000" flipH="1">
          <a:off x="9001125" y="2813050"/>
          <a:ext cx="638175" cy="238125"/>
        </a:xfrm>
        <a:custGeom>
          <a:avLst/>
          <a:gdLst>
            <a:gd name="T0" fmla="*/ 2147483646 w 21600"/>
            <a:gd name="T1" fmla="*/ 0 h 21600"/>
            <a:gd name="T2" fmla="*/ 2147483646 w 21600"/>
            <a:gd name="T3" fmla="*/ 2147483646 h 21600"/>
            <a:gd name="T4" fmla="*/ 2147483646 w 21600"/>
            <a:gd name="T5" fmla="*/ 2147483646 h 21600"/>
            <a:gd name="T6" fmla="*/ 2147483646 w 21600"/>
            <a:gd name="T7" fmla="*/ 2147483646 h 21600"/>
            <a:gd name="T8" fmla="*/ 2147483646 w 21600"/>
            <a:gd name="T9" fmla="*/ 2147483646 h 21600"/>
            <a:gd name="T10" fmla="*/ 17694720 60000 65536"/>
            <a:gd name="T11" fmla="*/ 5898240 60000 65536"/>
            <a:gd name="T12" fmla="*/ 5898240 60000 65536"/>
            <a:gd name="T13" fmla="*/ 5898240 60000 65536"/>
            <a:gd name="T14" fmla="*/ 0 60000 65536"/>
            <a:gd name="T15" fmla="*/ 0 w 21600"/>
            <a:gd name="T16" fmla="*/ 8310 h 21600"/>
            <a:gd name="T17" fmla="*/ 6110 w 21600"/>
            <a:gd name="T18" fmla="*/ 21600 h 21600"/>
          </a:gdLst>
          <a:ahLst/>
          <a:cxnLst>
            <a:cxn ang="T10">
              <a:pos x="T0" y="T1"/>
            </a:cxn>
            <a:cxn ang="T11">
              <a:pos x="T2" y="T3"/>
            </a:cxn>
            <a:cxn ang="T12">
              <a:pos x="T4" y="T5"/>
            </a:cxn>
            <a:cxn ang="T13">
              <a:pos x="T6" y="T7"/>
            </a:cxn>
            <a:cxn ang="T14">
              <a:pos x="T8" y="T9"/>
            </a:cxn>
          </a:cxnLst>
          <a:rect l="T15" t="T16" r="T17" b="T18"/>
          <a:pathLst>
            <a:path w="21600" h="21600">
              <a:moveTo>
                <a:pt x="15662" y="14285"/>
              </a:moveTo>
              <a:lnTo>
                <a:pt x="21600" y="8310"/>
              </a:lnTo>
              <a:lnTo>
                <a:pt x="18630" y="8310"/>
              </a:lnTo>
              <a:cubicBezTo>
                <a:pt x="18630" y="3721"/>
                <a:pt x="14430" y="0"/>
                <a:pt x="9250" y="0"/>
              </a:cubicBezTo>
              <a:cubicBezTo>
                <a:pt x="4141" y="0"/>
                <a:pt x="0" y="3799"/>
                <a:pt x="0" y="8485"/>
              </a:cubicBezTo>
              <a:lnTo>
                <a:pt x="0" y="21600"/>
              </a:lnTo>
              <a:lnTo>
                <a:pt x="6110" y="21600"/>
              </a:lnTo>
              <a:lnTo>
                <a:pt x="6110" y="8310"/>
              </a:lnTo>
              <a:cubicBezTo>
                <a:pt x="6110" y="6947"/>
                <a:pt x="7362" y="5842"/>
                <a:pt x="8907" y="5842"/>
              </a:cubicBezTo>
              <a:lnTo>
                <a:pt x="9725" y="5842"/>
              </a:lnTo>
              <a:cubicBezTo>
                <a:pt x="11269" y="5842"/>
                <a:pt x="12520" y="6947"/>
                <a:pt x="12520" y="8310"/>
              </a:cubicBezTo>
              <a:lnTo>
                <a:pt x="9725" y="8310"/>
              </a:lnTo>
              <a:lnTo>
                <a:pt x="15662" y="14285"/>
              </a:lnTo>
              <a:close/>
            </a:path>
          </a:pathLst>
        </a:custGeom>
        <a:solidFill>
          <a:srgbClr xmlns:mc="http://schemas.openxmlformats.org/markup-compatibility/2006" xmlns:a14="http://schemas.microsoft.com/office/drawing/2010/main" val="FF0000" mc:Ignorable="a14" a14:legacySpreadsheetColorIndex="10"/>
        </a:solidFill>
        <a:ln w="9525" cmpd="sng">
          <a:solidFill>
            <a:srgbClr xmlns:mc="http://schemas.openxmlformats.org/markup-compatibility/2006" xmlns:a14="http://schemas.microsoft.com/office/drawing/2010/main" val="000000" mc:Ignorable="a14" a14:legacySpreadsheetColorIndex="64"/>
          </a:solidFill>
          <a:miter lim="800000"/>
        </a:ln>
      </xdr:spPr>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9</xdr:col>
      <xdr:colOff>31750</xdr:colOff>
      <xdr:row>6</xdr:row>
      <xdr:rowOff>307975</xdr:rowOff>
    </xdr:from>
    <xdr:to>
      <xdr:col>9</xdr:col>
      <xdr:colOff>574321</xdr:colOff>
      <xdr:row>8</xdr:row>
      <xdr:rowOff>65</xdr:rowOff>
    </xdr:to>
    <xdr:sp>
      <xdr:nvSpPr>
        <xdr:cNvPr id="2" name="円/楕円 1"/>
        <xdr:cNvSpPr>
          <a:spLocks noChangeArrowheads="1"/>
        </xdr:cNvSpPr>
      </xdr:nvSpPr>
      <xdr:spPr>
        <a:xfrm>
          <a:off x="6203950" y="2275205"/>
          <a:ext cx="542290" cy="325755"/>
        </a:xfrm>
        <a:prstGeom prst="ellipse">
          <a:avLst/>
        </a:prstGeom>
        <a:noFill/>
        <a:ln w="25400" cmpd="sng">
          <a:solidFill>
            <a:srgbClr val="385D8A"/>
          </a:solidFill>
          <a:round/>
        </a:ln>
      </xdr:spPr>
      <xdr:txBody>
        <a:bodyPr vertOverflow="clip" wrap="square" lIns="18288" tIns="0" rIns="0" bIns="0" anchor="ctr" upright="1"/>
        <a:lstStyle/>
        <a:p>
          <a:endParaRPr lang="ja-JP"/>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9</xdr:col>
      <xdr:colOff>31750</xdr:colOff>
      <xdr:row>6</xdr:row>
      <xdr:rowOff>307975</xdr:rowOff>
    </xdr:from>
    <xdr:to>
      <xdr:col>9</xdr:col>
      <xdr:colOff>574321</xdr:colOff>
      <xdr:row>8</xdr:row>
      <xdr:rowOff>65</xdr:rowOff>
    </xdr:to>
    <xdr:sp>
      <xdr:nvSpPr>
        <xdr:cNvPr id="21634" name="円/楕円 1"/>
        <xdr:cNvSpPr>
          <a:spLocks noChangeArrowheads="1"/>
        </xdr:cNvSpPr>
      </xdr:nvSpPr>
      <xdr:spPr>
        <a:xfrm>
          <a:off x="6203950" y="2275205"/>
          <a:ext cx="542290" cy="325755"/>
        </a:xfrm>
        <a:prstGeom prst="ellipse">
          <a:avLst/>
        </a:prstGeom>
        <a:noFill/>
        <a:ln w="25400" cmpd="sng">
          <a:solidFill>
            <a:srgbClr val="385D8A"/>
          </a:solidFill>
          <a:round/>
        </a:ln>
      </xdr:spPr>
      <xdr:txBody>
        <a:bodyPr vertOverflow="clip" wrap="square" lIns="18288" tIns="0" rIns="0" bIns="0" anchor="ctr" upright="1"/>
        <a:lstStyle/>
        <a:p>
          <a:endParaRPr lang="ja-JP"/>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9</xdr:col>
      <xdr:colOff>19050</xdr:colOff>
      <xdr:row>6</xdr:row>
      <xdr:rowOff>95250</xdr:rowOff>
    </xdr:from>
    <xdr:to>
      <xdr:col>9</xdr:col>
      <xdr:colOff>438150</xdr:colOff>
      <xdr:row>8</xdr:row>
      <xdr:rowOff>19050</xdr:rowOff>
    </xdr:to>
    <xdr:sp>
      <xdr:nvSpPr>
        <xdr:cNvPr id="75808" name="Oval 24"/>
        <xdr:cNvSpPr>
          <a:spLocks noChangeArrowheads="1"/>
        </xdr:cNvSpPr>
      </xdr:nvSpPr>
      <xdr:spPr>
        <a:xfrm>
          <a:off x="4171950" y="1552575"/>
          <a:ext cx="419100" cy="293370"/>
        </a:xfrm>
        <a:prstGeom prst="ellipse">
          <a:avLst/>
        </a:prstGeom>
        <a:noFill/>
        <a:ln w="9525">
          <a:solidFill>
            <a:srgbClr xmlns:mc="http://schemas.openxmlformats.org/markup-compatibility/2006" xmlns:a14="http://schemas.microsoft.com/office/drawing/2010/main" val="000000" mc:Ignorable="a14" a14:legacySpreadsheetColorIndex="64"/>
          </a:solidFill>
          <a:round/>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9"/>
              </a:solidFill>
            </a14:hiddenFill>
          </a:ext>
        </a:extLst>
      </xdr:spPr>
    </xdr:sp>
    <xdr:clientData/>
  </xdr:twoCellAnchor>
  <xdr:twoCellAnchor>
    <xdr:from>
      <xdr:col>3</xdr:col>
      <xdr:colOff>104775</xdr:colOff>
      <xdr:row>35</xdr:row>
      <xdr:rowOff>0</xdr:rowOff>
    </xdr:from>
    <xdr:to>
      <xdr:col>3</xdr:col>
      <xdr:colOff>542925</xdr:colOff>
      <xdr:row>35</xdr:row>
      <xdr:rowOff>0</xdr:rowOff>
    </xdr:to>
    <xdr:sp>
      <xdr:nvSpPr>
        <xdr:cNvPr id="75809" name="Line 4"/>
        <xdr:cNvSpPr>
          <a:spLocks noChangeShapeType="1"/>
        </xdr:cNvSpPr>
      </xdr:nvSpPr>
      <xdr:spPr>
        <a:xfrm>
          <a:off x="1400175" y="6515100"/>
          <a:ext cx="438150" cy="0"/>
        </a:xfrm>
        <a:prstGeom prst="line">
          <a:avLst/>
        </a:prstGeom>
        <a:noFill/>
        <a:ln w="9525">
          <a:solidFill>
            <a:srgbClr xmlns:mc="http://schemas.openxmlformats.org/markup-compatibility/2006" xmlns:a14="http://schemas.microsoft.com/office/drawing/2010/main" val="000000" mc:Ignorable="a14" a14:legacySpreadsheetColorIndex="64"/>
          </a:solidFill>
          <a:rou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276225</xdr:colOff>
      <xdr:row>38</xdr:row>
      <xdr:rowOff>57150</xdr:rowOff>
    </xdr:from>
    <xdr:to>
      <xdr:col>10</xdr:col>
      <xdr:colOff>590550</xdr:colOff>
      <xdr:row>38</xdr:row>
      <xdr:rowOff>57150</xdr:rowOff>
    </xdr:to>
    <xdr:sp>
      <xdr:nvSpPr>
        <xdr:cNvPr id="75810" name="Line 5"/>
        <xdr:cNvSpPr>
          <a:spLocks noChangeShapeType="1"/>
        </xdr:cNvSpPr>
      </xdr:nvSpPr>
      <xdr:spPr>
        <a:xfrm>
          <a:off x="981075" y="7172325"/>
          <a:ext cx="5429250" cy="0"/>
        </a:xfrm>
        <a:prstGeom prst="line">
          <a:avLst/>
        </a:prstGeom>
        <a:noFill/>
        <a:ln w="6350" cap="rnd">
          <a:solidFill>
            <a:srgbClr xmlns:mc="http://schemas.openxmlformats.org/markup-compatibility/2006" xmlns:a14="http://schemas.microsoft.com/office/drawing/2010/main" val="000000" mc:Ignorable="a14" a14:legacySpreadsheetColorIndex="64"/>
          </a:solidFill>
          <a:prstDash val="sysDot"/>
          <a:round/>
        </a:ln>
        <a:extLst>
          <a:ext uri="{909E8E84-426E-40DD-AFC4-6F175D3DCCD1}">
            <a14:hiddenFill xmlns:a14="http://schemas.microsoft.com/office/drawing/2010/main">
              <a:noFill/>
            </a14:hiddenFill>
          </a:ext>
        </a:extLst>
      </xdr:spPr>
    </xdr:sp>
    <xdr:clientData/>
  </xdr:twoCellAnchor>
  <xdr:twoCellAnchor>
    <xdr:from>
      <xdr:col>10</xdr:col>
      <xdr:colOff>590550</xdr:colOff>
      <xdr:row>37</xdr:row>
      <xdr:rowOff>38100</xdr:rowOff>
    </xdr:from>
    <xdr:to>
      <xdr:col>10</xdr:col>
      <xdr:colOff>590550</xdr:colOff>
      <xdr:row>38</xdr:row>
      <xdr:rowOff>38100</xdr:rowOff>
    </xdr:to>
    <xdr:sp>
      <xdr:nvSpPr>
        <xdr:cNvPr id="75811" name="Line 6"/>
        <xdr:cNvSpPr>
          <a:spLocks noChangeShapeType="1"/>
        </xdr:cNvSpPr>
      </xdr:nvSpPr>
      <xdr:spPr>
        <a:xfrm flipV="1">
          <a:off x="6410325" y="6896100"/>
          <a:ext cx="0" cy="257175"/>
        </a:xfrm>
        <a:prstGeom prst="line">
          <a:avLst/>
        </a:prstGeom>
        <a:noFill/>
        <a:ln w="6350" cap="rnd">
          <a:solidFill>
            <a:srgbClr xmlns:mc="http://schemas.openxmlformats.org/markup-compatibility/2006" xmlns:a14="http://schemas.microsoft.com/office/drawing/2010/main" val="000000" mc:Ignorable="a14" a14:legacySpreadsheetColorIndex="64"/>
          </a:solidFill>
          <a:prstDash val="sysDot"/>
          <a:round/>
        </a:ln>
        <a:extLst>
          <a:ext uri="{909E8E84-426E-40DD-AFC4-6F175D3DCCD1}">
            <a14:hiddenFill xmlns:a14="http://schemas.microsoft.com/office/drawing/2010/main">
              <a:noFill/>
            </a14:hiddenFill>
          </a:ext>
        </a:extLst>
      </xdr:spPr>
    </xdr:sp>
    <xdr:clientData/>
  </xdr:twoCellAnchor>
  <xdr:twoCellAnchor>
    <xdr:from>
      <xdr:col>2</xdr:col>
      <xdr:colOff>276225</xdr:colOff>
      <xdr:row>37</xdr:row>
      <xdr:rowOff>57150</xdr:rowOff>
    </xdr:from>
    <xdr:to>
      <xdr:col>2</xdr:col>
      <xdr:colOff>276225</xdr:colOff>
      <xdr:row>38</xdr:row>
      <xdr:rowOff>38100</xdr:rowOff>
    </xdr:to>
    <xdr:sp>
      <xdr:nvSpPr>
        <xdr:cNvPr id="75812" name="Line 7"/>
        <xdr:cNvSpPr>
          <a:spLocks noChangeShapeType="1"/>
        </xdr:cNvSpPr>
      </xdr:nvSpPr>
      <xdr:spPr>
        <a:xfrm flipV="1">
          <a:off x="981075" y="6915150"/>
          <a:ext cx="0" cy="238125"/>
        </a:xfrm>
        <a:prstGeom prst="line">
          <a:avLst/>
        </a:prstGeom>
        <a:noFill/>
        <a:ln w="6350" cap="rnd">
          <a:solidFill>
            <a:srgbClr xmlns:mc="http://schemas.openxmlformats.org/markup-compatibility/2006" xmlns:a14="http://schemas.microsoft.com/office/drawing/2010/main" val="000000" mc:Ignorable="a14" a14:legacySpreadsheetColorIndex="64"/>
          </a:solidFill>
          <a:prstDash val="sysDot"/>
          <a:rou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28575</xdr:colOff>
      <xdr:row>37</xdr:row>
      <xdr:rowOff>57150</xdr:rowOff>
    </xdr:from>
    <xdr:to>
      <xdr:col>9</xdr:col>
      <xdr:colOff>95637</xdr:colOff>
      <xdr:row>38</xdr:row>
      <xdr:rowOff>57150</xdr:rowOff>
    </xdr:to>
    <xdr:sp>
      <xdr:nvSpPr>
        <xdr:cNvPr id="2054" name="Text Box 17"/>
        <xdr:cNvSpPr txBox="1">
          <a:spLocks noChangeArrowheads="1"/>
        </xdr:cNvSpPr>
      </xdr:nvSpPr>
      <xdr:spPr>
        <a:xfrm>
          <a:off x="3371850" y="6915150"/>
          <a:ext cx="876300" cy="257175"/>
        </a:xfrm>
        <a:prstGeom prst="rect">
          <a:avLst/>
        </a:prstGeom>
        <a:noFill/>
        <a:ln>
          <a:noFill/>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panose="020B0600070205080204" charset="-128"/>
              <a:ea typeface="ＭＳ Ｐゴシック" panose="020B0600070205080204" charset="-128"/>
            </a:rPr>
            <a:t>(ｺﾋﾟｰ配布)</a:t>
          </a:r>
          <a:endParaRPr lang="ja-JP" altLang="en-US" sz="11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xdr:twoCellAnchor>
    <xdr:from>
      <xdr:col>5</xdr:col>
      <xdr:colOff>219075</xdr:colOff>
      <xdr:row>34</xdr:row>
      <xdr:rowOff>171450</xdr:rowOff>
    </xdr:from>
    <xdr:to>
      <xdr:col>6</xdr:col>
      <xdr:colOff>342900</xdr:colOff>
      <xdr:row>35</xdr:row>
      <xdr:rowOff>9525</xdr:rowOff>
    </xdr:to>
    <xdr:sp>
      <xdr:nvSpPr>
        <xdr:cNvPr id="75814" name="Line 18"/>
        <xdr:cNvSpPr>
          <a:spLocks noChangeShapeType="1"/>
        </xdr:cNvSpPr>
      </xdr:nvSpPr>
      <xdr:spPr>
        <a:xfrm>
          <a:off x="2714625" y="6515100"/>
          <a:ext cx="609600" cy="9525"/>
        </a:xfrm>
        <a:prstGeom prst="line">
          <a:avLst/>
        </a:prstGeom>
        <a:noFill/>
        <a:ln w="9525">
          <a:solidFill>
            <a:srgbClr xmlns:mc="http://schemas.openxmlformats.org/markup-compatibility/2006" xmlns:a14="http://schemas.microsoft.com/office/drawing/2010/main" val="000000" mc:Ignorable="a14" a14:legacySpreadsheetColorIndex="64"/>
          </a:solidFill>
          <a:rou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1571625</xdr:colOff>
      <xdr:row>34</xdr:row>
      <xdr:rowOff>171450</xdr:rowOff>
    </xdr:from>
    <xdr:to>
      <xdr:col>10</xdr:col>
      <xdr:colOff>276225</xdr:colOff>
      <xdr:row>35</xdr:row>
      <xdr:rowOff>9525</xdr:rowOff>
    </xdr:to>
    <xdr:sp>
      <xdr:nvSpPr>
        <xdr:cNvPr id="75815" name="Line 22"/>
        <xdr:cNvSpPr>
          <a:spLocks noChangeShapeType="1"/>
        </xdr:cNvSpPr>
      </xdr:nvSpPr>
      <xdr:spPr>
        <a:xfrm flipV="1">
          <a:off x="5724525" y="6515100"/>
          <a:ext cx="371475" cy="9525"/>
        </a:xfrm>
        <a:prstGeom prst="line">
          <a:avLst/>
        </a:prstGeom>
        <a:noFill/>
        <a:ln w="9525">
          <a:solidFill>
            <a:srgbClr xmlns:mc="http://schemas.openxmlformats.org/markup-compatibility/2006" xmlns:a14="http://schemas.microsoft.com/office/drawing/2010/main" val="000000" mc:Ignorable="a14" a14:legacySpreadsheetColorIndex="64"/>
          </a:solidFill>
          <a:rou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47625</xdr:colOff>
      <xdr:row>35</xdr:row>
      <xdr:rowOff>0</xdr:rowOff>
    </xdr:from>
    <xdr:to>
      <xdr:col>9</xdr:col>
      <xdr:colOff>495300</xdr:colOff>
      <xdr:row>35</xdr:row>
      <xdr:rowOff>0</xdr:rowOff>
    </xdr:to>
    <xdr:sp>
      <xdr:nvSpPr>
        <xdr:cNvPr id="75816" name="Line 23"/>
        <xdr:cNvSpPr>
          <a:spLocks noChangeShapeType="1"/>
        </xdr:cNvSpPr>
      </xdr:nvSpPr>
      <xdr:spPr>
        <a:xfrm>
          <a:off x="4200525" y="6515100"/>
          <a:ext cx="447675" cy="0"/>
        </a:xfrm>
        <a:prstGeom prst="line">
          <a:avLst/>
        </a:prstGeom>
        <a:noFill/>
        <a:ln w="9525">
          <a:solidFill>
            <a:srgbClr xmlns:mc="http://schemas.openxmlformats.org/markup-compatibility/2006" xmlns:a14="http://schemas.microsoft.com/office/drawing/2010/main" val="000000" mc:Ignorable="a14" a14:legacySpreadsheetColorIndex="64"/>
          </a:solidFill>
          <a:rou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241300</xdr:colOff>
      <xdr:row>30</xdr:row>
      <xdr:rowOff>22225</xdr:rowOff>
    </xdr:from>
    <xdr:to>
      <xdr:col>3</xdr:col>
      <xdr:colOff>181224</xdr:colOff>
      <xdr:row>33</xdr:row>
      <xdr:rowOff>38036</xdr:rowOff>
    </xdr:to>
    <xdr:sp>
      <xdr:nvSpPr>
        <xdr:cNvPr id="2059" name="Text Box 3"/>
        <xdr:cNvSpPr txBox="1">
          <a:spLocks noChangeArrowheads="1"/>
        </xdr:cNvSpPr>
      </xdr:nvSpPr>
      <xdr:spPr>
        <a:xfrm>
          <a:off x="488950" y="5786755"/>
          <a:ext cx="987425" cy="422910"/>
        </a:xfrm>
        <a:prstGeom prst="rect">
          <a:avLst/>
        </a:prstGeom>
        <a:noFill/>
        <a:ln>
          <a:noFill/>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panose="020B0600070205080204" charset="-128"/>
              <a:ea typeface="ＭＳ Ｐゴシック" panose="020B0600070205080204" charset="-128"/>
            </a:rPr>
            <a:t>基幹ｼｽﾃﾑ部</a:t>
          </a:r>
          <a:endParaRPr lang="ja-JP" altLang="en-US" sz="1100" b="0" i="0" u="none" strike="noStrike" baseline="0">
            <a:solidFill>
              <a:srgbClr val="000000"/>
            </a:solidFill>
            <a:latin typeface="ＭＳ Ｐゴシック" panose="020B0600070205080204" charset="-128"/>
            <a:ea typeface="ＭＳ Ｐゴシック" panose="020B0600070205080204" charset="-128"/>
          </a:endParaRPr>
        </a:p>
        <a:p>
          <a:pPr algn="ctr" rtl="0">
            <a:lnSpc>
              <a:spcPts val="1200"/>
            </a:lnSpc>
            <a:defRPr sz="1000"/>
          </a:pPr>
          <a:r>
            <a:rPr lang="ja-JP" altLang="en-US" sz="1100" b="0" i="0" u="none" strike="noStrike" baseline="0">
              <a:solidFill>
                <a:srgbClr val="000000"/>
              </a:solidFill>
              <a:latin typeface="ＭＳ Ｐゴシック" panose="020B0600070205080204" charset="-128"/>
              <a:ea typeface="ＭＳ Ｐゴシック" panose="020B0600070205080204" charset="-128"/>
            </a:rPr>
            <a:t>担当</a:t>
          </a:r>
          <a:endParaRPr lang="ja-JP" altLang="en-US" sz="11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xdr:twoCellAnchor>
    <xdr:from>
      <xdr:col>3</xdr:col>
      <xdr:colOff>320674</xdr:colOff>
      <xdr:row>29</xdr:row>
      <xdr:rowOff>200025</xdr:rowOff>
    </xdr:from>
    <xdr:to>
      <xdr:col>5</xdr:col>
      <xdr:colOff>447675</xdr:colOff>
      <xdr:row>33</xdr:row>
      <xdr:rowOff>57150</xdr:rowOff>
    </xdr:to>
    <xdr:sp>
      <xdr:nvSpPr>
        <xdr:cNvPr id="2060" name="Text Box 9"/>
        <xdr:cNvSpPr txBox="1">
          <a:spLocks noChangeArrowheads="1"/>
        </xdr:cNvSpPr>
      </xdr:nvSpPr>
      <xdr:spPr>
        <a:xfrm>
          <a:off x="1615440" y="5745480"/>
          <a:ext cx="1327785" cy="483870"/>
        </a:xfrm>
        <a:prstGeom prst="rect">
          <a:avLst/>
        </a:prstGeom>
        <a:noFill/>
        <a:ln>
          <a:noFill/>
        </a:ln>
      </xdr:spPr>
      <xdr:txBody>
        <a:bodyPr vertOverflow="clip" wrap="square" lIns="27432" tIns="18288" rIns="27432" bIns="18288" anchor="ctr" upright="1"/>
        <a:lstStyle/>
        <a:p>
          <a:pPr algn="ctr" rtl="0">
            <a:lnSpc>
              <a:spcPts val="1300"/>
            </a:lnSpc>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基幹</a:t>
          </a:r>
          <a:r>
            <a:rPr lang="ja-JP" altLang="en-US" sz="1100" b="0" i="0" u="none" strike="noStrike" baseline="0">
              <a:solidFill>
                <a:srgbClr val="000000"/>
              </a:solidFill>
              <a:latin typeface="ＭＳ Ｐゴシック" panose="020B0600070205080204" charset="-128"/>
              <a:ea typeface="ＭＳ Ｐゴシック" panose="020B0600070205080204" charset="-128"/>
            </a:rPr>
            <a:t>ｼｽﾃﾑ部</a:t>
          </a:r>
          <a:endParaRPr lang="ja-JP" altLang="en-US" sz="1100" b="0" i="0" u="none" strike="noStrike" baseline="0">
            <a:solidFill>
              <a:srgbClr val="000000"/>
            </a:solidFill>
            <a:latin typeface="ＭＳ Ｐゴシック" panose="020B0600070205080204" charset="-128"/>
            <a:ea typeface="ＭＳ Ｐゴシック" panose="020B0600070205080204" charset="-128"/>
          </a:endParaRPr>
        </a:p>
        <a:p>
          <a:pPr algn="ctr" rtl="0">
            <a:lnSpc>
              <a:spcPts val="1300"/>
            </a:lnSpc>
            <a:defRPr sz="1000"/>
          </a:pPr>
          <a:r>
            <a:rPr lang="ja-JP" altLang="en-US" sz="1100" b="0" i="0" u="none" strike="noStrike" baseline="0">
              <a:solidFill>
                <a:srgbClr val="000000"/>
              </a:solidFill>
              <a:latin typeface="ＭＳ Ｐゴシック" panose="020B0600070205080204" charset="-128"/>
              <a:ea typeface="ＭＳ Ｐゴシック" panose="020B0600070205080204" charset="-128"/>
            </a:rPr>
            <a:t>ﾘｰﾀﾞｰ</a:t>
          </a:r>
          <a:endParaRPr lang="ja-JP" altLang="en-US" sz="11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xdr:twoCellAnchor>
    <xdr:from>
      <xdr:col>6</xdr:col>
      <xdr:colOff>123825</xdr:colOff>
      <xdr:row>29</xdr:row>
      <xdr:rowOff>200025</xdr:rowOff>
    </xdr:from>
    <xdr:to>
      <xdr:col>9</xdr:col>
      <xdr:colOff>352425</xdr:colOff>
      <xdr:row>32</xdr:row>
      <xdr:rowOff>161925</xdr:rowOff>
    </xdr:to>
    <xdr:sp>
      <xdr:nvSpPr>
        <xdr:cNvPr id="2062" name="Text Box 12"/>
        <xdr:cNvSpPr txBox="1">
          <a:spLocks noChangeArrowheads="1"/>
        </xdr:cNvSpPr>
      </xdr:nvSpPr>
      <xdr:spPr>
        <a:xfrm>
          <a:off x="3105150" y="5745480"/>
          <a:ext cx="1400175" cy="417195"/>
        </a:xfrm>
        <a:prstGeom prst="rect">
          <a:avLst/>
        </a:prstGeom>
        <a:noFill/>
        <a:ln>
          <a:noFill/>
        </a:ln>
      </xdr:spPr>
      <xdr:txBody>
        <a:bodyPr vertOverflow="clip" wrap="square" lIns="27432" tIns="18288" rIns="0" bIns="18288" anchor="ctr" upright="1"/>
        <a:lstStyle/>
        <a:p>
          <a:pPr algn="ctr" rtl="0">
            <a:lnSpc>
              <a:spcPts val="1300"/>
            </a:lnSpc>
            <a:defRPr sz="1000"/>
          </a:pPr>
          <a:r>
            <a:rPr lang="ja-JP" altLang="en-US" sz="1050" b="0" i="0" u="none" strike="noStrike" baseline="0">
              <a:solidFill>
                <a:srgbClr val="000000"/>
              </a:solidFill>
              <a:latin typeface="ＭＳ Ｐゴシック" panose="020B0600070205080204" charset="-128"/>
              <a:ea typeface="ＭＳ Ｐゴシック" panose="020B0600070205080204" charset="-128"/>
            </a:rPr>
            <a:t>配布部署</a:t>
          </a:r>
          <a:endParaRPr lang="ja-JP" altLang="en-US" sz="1050" b="0" i="0" u="none" strike="noStrike" baseline="0">
            <a:solidFill>
              <a:srgbClr val="000000"/>
            </a:solidFill>
            <a:latin typeface="ＭＳ Ｐゴシック" panose="020B0600070205080204" charset="-128"/>
            <a:ea typeface="ＭＳ Ｐゴシック" panose="020B0600070205080204" charset="-128"/>
          </a:endParaRPr>
        </a:p>
        <a:p>
          <a:pPr algn="ctr" rtl="0">
            <a:lnSpc>
              <a:spcPts val="1200"/>
            </a:lnSpc>
            <a:defRPr sz="1000"/>
          </a:pPr>
          <a:r>
            <a:rPr lang="ja-JP" altLang="en-US" sz="1050" b="0" i="0" u="none" strike="noStrike" baseline="0">
              <a:solidFill>
                <a:srgbClr val="000000"/>
              </a:solidFill>
              <a:latin typeface="ＭＳ Ｐゴシック" panose="020B0600070205080204" charset="-128"/>
              <a:ea typeface="ＭＳ Ｐゴシック" panose="020B0600070205080204" charset="-128"/>
            </a:rPr>
            <a:t>所属長</a:t>
          </a:r>
          <a:endParaRPr lang="ja-JP" altLang="en-US" sz="105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xdr:twoCellAnchor>
    <xdr:from>
      <xdr:col>7</xdr:col>
      <xdr:colOff>123825</xdr:colOff>
      <xdr:row>32</xdr:row>
      <xdr:rowOff>161925</xdr:rowOff>
    </xdr:from>
    <xdr:to>
      <xdr:col>8</xdr:col>
      <xdr:colOff>323850</xdr:colOff>
      <xdr:row>36</xdr:row>
      <xdr:rowOff>133350</xdr:rowOff>
    </xdr:to>
    <xdr:sp>
      <xdr:nvSpPr>
        <xdr:cNvPr id="75820" name="Text Box 13"/>
        <xdr:cNvSpPr txBox="1">
          <a:spLocks noChangeArrowheads="1"/>
        </xdr:cNvSpPr>
      </xdr:nvSpPr>
      <xdr:spPr>
        <a:xfrm>
          <a:off x="3467100" y="6162675"/>
          <a:ext cx="657225" cy="6572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9"/>
              </a:solidFill>
            </a14:hiddenFill>
          </a:ext>
        </a:extLst>
      </xdr:spPr>
    </xdr:sp>
    <xdr:clientData/>
  </xdr:twoCellAnchor>
  <xdr:twoCellAnchor>
    <xdr:from>
      <xdr:col>10</xdr:col>
      <xdr:colOff>219075</xdr:colOff>
      <xdr:row>31</xdr:row>
      <xdr:rowOff>0</xdr:rowOff>
    </xdr:from>
    <xdr:to>
      <xdr:col>10</xdr:col>
      <xdr:colOff>1209675</xdr:colOff>
      <xdr:row>33</xdr:row>
      <xdr:rowOff>62163</xdr:rowOff>
    </xdr:to>
    <xdr:sp>
      <xdr:nvSpPr>
        <xdr:cNvPr id="2066" name="Text Box 16"/>
        <xdr:cNvSpPr txBox="1">
          <a:spLocks noChangeArrowheads="1"/>
        </xdr:cNvSpPr>
      </xdr:nvSpPr>
      <xdr:spPr>
        <a:xfrm>
          <a:off x="6038850" y="5829300"/>
          <a:ext cx="990600" cy="404495"/>
        </a:xfrm>
        <a:prstGeom prst="rect">
          <a:avLst/>
        </a:prstGeom>
        <a:noFill/>
        <a:ln>
          <a:noFill/>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panose="020B0600070205080204" charset="-128"/>
              <a:ea typeface="ＭＳ Ｐゴシック" panose="020B0600070205080204" charset="-128"/>
            </a:rPr>
            <a:t>基幹ｼｽﾃﾑ部</a:t>
          </a:r>
          <a:endParaRPr lang="ja-JP" altLang="en-US" sz="1100" b="0" i="0" u="none" strike="noStrike" baseline="0">
            <a:solidFill>
              <a:srgbClr val="000000"/>
            </a:solidFill>
            <a:latin typeface="ＭＳ Ｐゴシック" panose="020B0600070205080204" charset="-128"/>
            <a:ea typeface="ＭＳ Ｐゴシック" panose="020B0600070205080204" charset="-128"/>
          </a:endParaRPr>
        </a:p>
        <a:p>
          <a:pPr algn="ctr" rtl="0">
            <a:lnSpc>
              <a:spcPts val="1300"/>
            </a:lnSpc>
            <a:defRPr sz="1000"/>
          </a:pPr>
          <a:r>
            <a:rPr lang="ja-JP" altLang="en-US" sz="1100" b="0" i="0" u="none" strike="noStrike" baseline="0">
              <a:solidFill>
                <a:srgbClr val="000000"/>
              </a:solidFill>
              <a:latin typeface="ＭＳ Ｐゴシック" panose="020B0600070205080204" charset="-128"/>
              <a:ea typeface="ＭＳ Ｐゴシック" panose="020B0600070205080204" charset="-128"/>
            </a:rPr>
            <a:t>所属長</a:t>
          </a:r>
          <a:endParaRPr lang="ja-JP" altLang="en-US" sz="11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xdr:twoCellAnchor>
    <xdr:from>
      <xdr:col>9</xdr:col>
      <xdr:colOff>714374</xdr:colOff>
      <xdr:row>29</xdr:row>
      <xdr:rowOff>209550</xdr:rowOff>
    </xdr:from>
    <xdr:to>
      <xdr:col>9</xdr:col>
      <xdr:colOff>1609725</xdr:colOff>
      <xdr:row>33</xdr:row>
      <xdr:rowOff>51238</xdr:rowOff>
    </xdr:to>
    <xdr:sp>
      <xdr:nvSpPr>
        <xdr:cNvPr id="2068" name="Text Box 20"/>
        <xdr:cNvSpPr txBox="1">
          <a:spLocks noChangeArrowheads="1"/>
        </xdr:cNvSpPr>
      </xdr:nvSpPr>
      <xdr:spPr>
        <a:xfrm>
          <a:off x="4866640" y="5755005"/>
          <a:ext cx="895985" cy="467995"/>
        </a:xfrm>
        <a:prstGeom prst="rect">
          <a:avLst/>
        </a:prstGeom>
        <a:noFill/>
        <a:ln>
          <a:noFill/>
        </a:ln>
      </xdr:spPr>
      <xdr:txBody>
        <a:bodyPr vertOverflow="clip" wrap="square" lIns="27432" tIns="18288" rIns="0" bIns="18288" anchor="ctr" upright="1"/>
        <a:lstStyle/>
        <a:p>
          <a:pPr algn="l" rtl="0">
            <a:lnSpc>
              <a:spcPts val="900"/>
            </a:lnSpc>
            <a:defRPr sz="1000"/>
          </a:pPr>
          <a:r>
            <a:rPr lang="ja-JP" altLang="en-US" sz="1050" b="0" i="0" u="none" strike="noStrike" baseline="0">
              <a:solidFill>
                <a:srgbClr val="000000"/>
              </a:solidFill>
              <a:latin typeface="ＭＳ Ｐゴシック" panose="020B0600070205080204" charset="-128"/>
              <a:ea typeface="ＭＳ Ｐゴシック" panose="020B0600070205080204" charset="-128"/>
            </a:rPr>
            <a:t>検査管理部</a:t>
          </a:r>
          <a:endParaRPr lang="ja-JP" altLang="en-US" sz="1050" b="0" i="0" u="none" strike="noStrike" baseline="0">
            <a:solidFill>
              <a:srgbClr val="000000"/>
            </a:solidFill>
            <a:latin typeface="ＭＳ Ｐゴシック" panose="020B0600070205080204" charset="-128"/>
            <a:ea typeface="ＭＳ Ｐゴシック" panose="020B0600070205080204" charset="-128"/>
          </a:endParaRPr>
        </a:p>
        <a:p>
          <a:pPr algn="l" rtl="0">
            <a:lnSpc>
              <a:spcPts val="1000"/>
            </a:lnSpc>
            <a:defRPr sz="1000"/>
          </a:pPr>
          <a:r>
            <a:rPr lang="ja-JP" altLang="en-US" sz="1050" b="0" i="0" u="none" strike="noStrike" baseline="0">
              <a:solidFill>
                <a:srgbClr val="000000"/>
              </a:solidFill>
              <a:latin typeface="ＭＳ Ｐゴシック" panose="020B0600070205080204" charset="-128"/>
              <a:ea typeface="ＭＳ Ｐゴシック" panose="020B0600070205080204" charset="-128"/>
            </a:rPr>
            <a:t>検査管理課</a:t>
          </a:r>
          <a:endParaRPr lang="ja-JP" altLang="en-US" sz="105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xdr:twoCellAnchor>
    <xdr:from>
      <xdr:col>3</xdr:col>
      <xdr:colOff>95250</xdr:colOff>
      <xdr:row>54</xdr:row>
      <xdr:rowOff>123825</xdr:rowOff>
    </xdr:from>
    <xdr:to>
      <xdr:col>4</xdr:col>
      <xdr:colOff>212840</xdr:colOff>
      <xdr:row>56</xdr:row>
      <xdr:rowOff>57068</xdr:rowOff>
    </xdr:to>
    <xdr:sp>
      <xdr:nvSpPr>
        <xdr:cNvPr id="2070" name="Text Box 3"/>
        <xdr:cNvSpPr txBox="1">
          <a:spLocks noChangeArrowheads="1"/>
        </xdr:cNvSpPr>
      </xdr:nvSpPr>
      <xdr:spPr>
        <a:xfrm>
          <a:off x="1390650" y="9894570"/>
          <a:ext cx="984250" cy="447040"/>
        </a:xfrm>
        <a:prstGeom prst="rect">
          <a:avLst/>
        </a:prstGeom>
        <a:noFill/>
        <a:ln>
          <a:noFill/>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panose="020B0600070205080204" charset="-128"/>
              <a:ea typeface="ＭＳ Ｐゴシック" panose="020B0600070205080204" charset="-128"/>
            </a:rPr>
            <a:t>基幹ｼｽﾃﾑ部</a:t>
          </a:r>
          <a:endParaRPr lang="ja-JP" altLang="en-US" sz="1100" b="0" i="0" u="none" strike="noStrike" baseline="0">
            <a:solidFill>
              <a:srgbClr val="000000"/>
            </a:solidFill>
            <a:latin typeface="ＭＳ Ｐゴシック" panose="020B0600070205080204" charset="-128"/>
            <a:ea typeface="ＭＳ Ｐゴシック" panose="020B0600070205080204" charset="-128"/>
          </a:endParaRPr>
        </a:p>
        <a:p>
          <a:pPr algn="ctr" rtl="0">
            <a:lnSpc>
              <a:spcPts val="1200"/>
            </a:lnSpc>
            <a:defRPr sz="1000"/>
          </a:pPr>
          <a:r>
            <a:rPr lang="ja-JP" altLang="en-US" sz="1100" b="0" i="0" u="none" strike="noStrike" baseline="0">
              <a:solidFill>
                <a:srgbClr val="000000"/>
              </a:solidFill>
              <a:latin typeface="ＭＳ Ｐゴシック" panose="020B0600070205080204" charset="-128"/>
              <a:ea typeface="ＭＳ Ｐゴシック" panose="020B0600070205080204" charset="-128"/>
            </a:rPr>
            <a:t>担当</a:t>
          </a:r>
          <a:endParaRPr lang="ja-JP" altLang="en-US" sz="11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xdr:twoCellAnchor>
    <xdr:from>
      <xdr:col>3</xdr:col>
      <xdr:colOff>209550</xdr:colOff>
      <xdr:row>56</xdr:row>
      <xdr:rowOff>19050</xdr:rowOff>
    </xdr:from>
    <xdr:to>
      <xdr:col>4</xdr:col>
      <xdr:colOff>66675</xdr:colOff>
      <xdr:row>58</xdr:row>
      <xdr:rowOff>9525</xdr:rowOff>
    </xdr:to>
    <xdr:sp>
      <xdr:nvSpPr>
        <xdr:cNvPr id="75824" name="Text Box 2"/>
        <xdr:cNvSpPr txBox="1">
          <a:spLocks noChangeArrowheads="1"/>
        </xdr:cNvSpPr>
      </xdr:nvSpPr>
      <xdr:spPr>
        <a:xfrm>
          <a:off x="1504950" y="10304145"/>
          <a:ext cx="723900" cy="6762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9"/>
              </a:solidFill>
            </a14:hiddenFill>
          </a:ext>
        </a:extLst>
      </xdr:spPr>
    </xdr:sp>
    <xdr:clientData/>
  </xdr:twoCellAnchor>
  <xdr:twoCellAnchor>
    <xdr:from>
      <xdr:col>7</xdr:col>
      <xdr:colOff>146050</xdr:colOff>
      <xdr:row>55</xdr:row>
      <xdr:rowOff>6350</xdr:rowOff>
    </xdr:from>
    <xdr:to>
      <xdr:col>9</xdr:col>
      <xdr:colOff>146050</xdr:colOff>
      <xdr:row>56</xdr:row>
      <xdr:rowOff>63954</xdr:rowOff>
    </xdr:to>
    <xdr:sp>
      <xdr:nvSpPr>
        <xdr:cNvPr id="2072" name="Text Box 12"/>
        <xdr:cNvSpPr txBox="1">
          <a:spLocks noChangeArrowheads="1"/>
        </xdr:cNvSpPr>
      </xdr:nvSpPr>
      <xdr:spPr>
        <a:xfrm>
          <a:off x="3489325" y="9948545"/>
          <a:ext cx="809625" cy="400050"/>
        </a:xfrm>
        <a:prstGeom prst="rect">
          <a:avLst/>
        </a:prstGeom>
        <a:noFill/>
        <a:ln>
          <a:noFill/>
        </a:ln>
      </xdr:spPr>
      <xdr:txBody>
        <a:bodyPr vertOverflow="clip" wrap="square" lIns="27432" tIns="18288" rIns="0" bIns="18288" anchor="ctr" upright="1"/>
        <a:lstStyle/>
        <a:p>
          <a:pPr algn="ctr" rtl="0">
            <a:lnSpc>
              <a:spcPts val="1300"/>
            </a:lnSpc>
            <a:defRPr sz="1000"/>
          </a:pPr>
          <a:r>
            <a:rPr lang="ja-JP" altLang="en-US" sz="1100" b="0" i="0" u="none" strike="noStrike" baseline="0">
              <a:solidFill>
                <a:srgbClr val="000000"/>
              </a:solidFill>
              <a:latin typeface="ＭＳ Ｐゴシック" panose="020B0600070205080204" charset="-128"/>
              <a:ea typeface="ＭＳ Ｐゴシック" panose="020B0600070205080204" charset="-128"/>
            </a:rPr>
            <a:t>検査部署</a:t>
          </a:r>
          <a:endParaRPr lang="ja-JP" altLang="en-US" sz="1100" b="0" i="0" u="none" strike="noStrike" baseline="0">
            <a:solidFill>
              <a:srgbClr val="000000"/>
            </a:solidFill>
            <a:latin typeface="ＭＳ Ｐゴシック" panose="020B0600070205080204" charset="-128"/>
            <a:ea typeface="ＭＳ Ｐゴシック" panose="020B0600070205080204" charset="-128"/>
          </a:endParaRPr>
        </a:p>
        <a:p>
          <a:pPr algn="ctr" rtl="0">
            <a:lnSpc>
              <a:spcPts val="1100"/>
            </a:lnSpc>
            <a:defRPr sz="1000"/>
          </a:pPr>
          <a:r>
            <a:rPr lang="ja-JP" altLang="en-US" sz="1100" b="0" i="0" u="none" strike="noStrike" baseline="0">
              <a:solidFill>
                <a:srgbClr val="000000"/>
              </a:solidFill>
              <a:latin typeface="ＭＳ Ｐゴシック" panose="020B0600070205080204" charset="-128"/>
              <a:ea typeface="ＭＳ Ｐゴシック" panose="020B0600070205080204" charset="-128"/>
            </a:rPr>
            <a:t>確認者</a:t>
          </a:r>
          <a:endParaRPr lang="ja-JP" altLang="en-US" sz="11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xdr:twoCellAnchor>
    <xdr:from>
      <xdr:col>7</xdr:col>
      <xdr:colOff>180975</xdr:colOff>
      <xdr:row>56</xdr:row>
      <xdr:rowOff>38100</xdr:rowOff>
    </xdr:from>
    <xdr:to>
      <xdr:col>9</xdr:col>
      <xdr:colOff>85725</xdr:colOff>
      <xdr:row>58</xdr:row>
      <xdr:rowOff>19050</xdr:rowOff>
    </xdr:to>
    <xdr:sp>
      <xdr:nvSpPr>
        <xdr:cNvPr id="75826" name="Text Box 13"/>
        <xdr:cNvSpPr txBox="1">
          <a:spLocks noChangeArrowheads="1"/>
        </xdr:cNvSpPr>
      </xdr:nvSpPr>
      <xdr:spPr>
        <a:xfrm>
          <a:off x="3524250" y="10323195"/>
          <a:ext cx="714375" cy="6667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9"/>
              </a:solidFill>
            </a14:hiddenFill>
          </a:ext>
        </a:extLst>
      </xdr:spPr>
    </xdr:sp>
    <xdr:clientData/>
  </xdr:twoCellAnchor>
  <xdr:twoCellAnchor>
    <xdr:from>
      <xdr:col>9</xdr:col>
      <xdr:colOff>1114425</xdr:colOff>
      <xdr:row>55</xdr:row>
      <xdr:rowOff>9525</xdr:rowOff>
    </xdr:from>
    <xdr:to>
      <xdr:col>10</xdr:col>
      <xdr:colOff>533400</xdr:colOff>
      <xdr:row>58</xdr:row>
      <xdr:rowOff>19050</xdr:rowOff>
    </xdr:to>
    <xdr:grpSp>
      <xdr:nvGrpSpPr>
        <xdr:cNvPr id="75827" name="Group 14"/>
        <xdr:cNvGrpSpPr/>
      </xdr:nvGrpSpPr>
      <xdr:grpSpPr>
        <a:xfrm>
          <a:off x="5267325" y="9951720"/>
          <a:ext cx="1085850" cy="1038225"/>
          <a:chOff x="0" y="0"/>
          <a:chExt cx="97" cy="114"/>
        </a:xfrm>
      </xdr:grpSpPr>
      <xdr:sp>
        <xdr:nvSpPr>
          <xdr:cNvPr id="75834" name="Text Box 15"/>
          <xdr:cNvSpPr txBox="1">
            <a:spLocks noChangeArrowheads="1"/>
          </xdr:cNvSpPr>
        </xdr:nvSpPr>
        <xdr:spPr>
          <a:xfrm>
            <a:off x="11" y="42"/>
            <a:ext cx="72" cy="72"/>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9"/>
                </a:solidFill>
              </a14:hiddenFill>
            </a:ext>
          </a:extLst>
        </xdr:spPr>
      </xdr:sp>
      <xdr:sp>
        <xdr:nvSpPr>
          <xdr:cNvPr id="2076" name="Text Box 16"/>
          <xdr:cNvSpPr txBox="1">
            <a:spLocks noChangeArrowheads="1"/>
          </xdr:cNvSpPr>
        </xdr:nvSpPr>
        <xdr:spPr>
          <a:xfrm>
            <a:off x="0" y="0"/>
            <a:ext cx="97" cy="47"/>
          </a:xfrm>
          <a:prstGeom prst="rect">
            <a:avLst/>
          </a:prstGeom>
          <a:noFill/>
          <a:ln>
            <a:noFill/>
          </a:ln>
        </xdr:spPr>
        <xdr:txBody>
          <a:bodyPr vertOverflow="clip" wrap="square" lIns="27432" tIns="18288" rIns="27432" bIns="18288" anchor="ctr" upright="1"/>
          <a:lstStyle/>
          <a:p>
            <a:pPr algn="ctr" rtl="0">
              <a:lnSpc>
                <a:spcPts val="1300"/>
              </a:lnSpc>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基幹</a:t>
            </a:r>
            <a:r>
              <a:rPr lang="ja-JP" altLang="en-US" sz="1100" b="0" i="0" u="none" strike="noStrike" baseline="0">
                <a:solidFill>
                  <a:srgbClr val="000000"/>
                </a:solidFill>
                <a:latin typeface="ＭＳ Ｐゴシック" panose="020B0600070205080204" charset="-128"/>
                <a:ea typeface="ＭＳ Ｐゴシック" panose="020B0600070205080204" charset="-128"/>
              </a:rPr>
              <a:t>ｼｽﾃﾑ部</a:t>
            </a:r>
            <a:endParaRPr lang="ja-JP" altLang="en-US" sz="1100" b="0" i="0" u="none" strike="noStrike" baseline="0">
              <a:solidFill>
                <a:srgbClr val="000000"/>
              </a:solidFill>
              <a:latin typeface="ＭＳ Ｐゴシック" panose="020B0600070205080204" charset="-128"/>
              <a:ea typeface="ＭＳ Ｐゴシック" panose="020B0600070205080204" charset="-128"/>
            </a:endParaRPr>
          </a:p>
          <a:p>
            <a:pPr algn="ctr" rtl="0">
              <a:lnSpc>
                <a:spcPts val="1200"/>
              </a:lnSpc>
              <a:defRPr sz="1000"/>
            </a:pPr>
            <a:r>
              <a:rPr lang="ja-JP" altLang="en-US" sz="1100" b="0" i="0" u="none" strike="noStrike" baseline="0">
                <a:solidFill>
                  <a:srgbClr val="000000"/>
                </a:solidFill>
                <a:latin typeface="ＭＳ Ｐゴシック" panose="020B0600070205080204" charset="-128"/>
                <a:ea typeface="ＭＳ Ｐゴシック" panose="020B0600070205080204" charset="-128"/>
              </a:rPr>
              <a:t>所属長</a:t>
            </a:r>
            <a:endParaRPr lang="ja-JP" altLang="en-US" sz="1100" b="0" i="0" u="none" strike="noStrike" baseline="0">
              <a:solidFill>
                <a:srgbClr val="000000"/>
              </a:solidFill>
              <a:latin typeface="ＭＳ Ｐゴシック" panose="020B0600070205080204" charset="-128"/>
              <a:ea typeface="ＭＳ Ｐゴシック" panose="020B0600070205080204" charset="-128"/>
            </a:endParaRPr>
          </a:p>
        </xdr:txBody>
      </xdr:sp>
    </xdr:grpSp>
    <xdr:clientData/>
  </xdr:twoCellAnchor>
  <xdr:twoCellAnchor>
    <xdr:from>
      <xdr:col>5</xdr:col>
      <xdr:colOff>114300</xdr:colOff>
      <xdr:row>57</xdr:row>
      <xdr:rowOff>28575</xdr:rowOff>
    </xdr:from>
    <xdr:to>
      <xdr:col>6</xdr:col>
      <xdr:colOff>171450</xdr:colOff>
      <xdr:row>57</xdr:row>
      <xdr:rowOff>28575</xdr:rowOff>
    </xdr:to>
    <xdr:sp>
      <xdr:nvSpPr>
        <xdr:cNvPr id="75828" name="Line 4"/>
        <xdr:cNvSpPr>
          <a:spLocks noChangeShapeType="1"/>
        </xdr:cNvSpPr>
      </xdr:nvSpPr>
      <xdr:spPr>
        <a:xfrm>
          <a:off x="2609850" y="1065657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390525</xdr:colOff>
      <xdr:row>57</xdr:row>
      <xdr:rowOff>9525</xdr:rowOff>
    </xdr:from>
    <xdr:to>
      <xdr:col>9</xdr:col>
      <xdr:colOff>838200</xdr:colOff>
      <xdr:row>57</xdr:row>
      <xdr:rowOff>9525</xdr:rowOff>
    </xdr:to>
    <xdr:sp>
      <xdr:nvSpPr>
        <xdr:cNvPr id="75829" name="Line 4"/>
        <xdr:cNvSpPr>
          <a:spLocks noChangeShapeType="1"/>
        </xdr:cNvSpPr>
      </xdr:nvSpPr>
      <xdr:spPr>
        <a:xfrm>
          <a:off x="4543425" y="10637520"/>
          <a:ext cx="447675" cy="0"/>
        </a:xfrm>
        <a:prstGeom prst="line">
          <a:avLst/>
        </a:prstGeom>
        <a:noFill/>
        <a:ln w="9525">
          <a:solidFill>
            <a:srgbClr xmlns:mc="http://schemas.openxmlformats.org/markup-compatibility/2006" xmlns:a14="http://schemas.microsoft.com/office/drawing/2010/main" val="000000" mc:Ignorable="a14" a14:legacySpreadsheetColorIndex="64"/>
          </a:solidFill>
          <a:rou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33</xdr:row>
      <xdr:rowOff>47625</xdr:rowOff>
    </xdr:from>
    <xdr:to>
      <xdr:col>5</xdr:col>
      <xdr:colOff>47625</xdr:colOff>
      <xdr:row>37</xdr:row>
      <xdr:rowOff>19050</xdr:rowOff>
    </xdr:to>
    <xdr:sp>
      <xdr:nvSpPr>
        <xdr:cNvPr id="75830" name="Text Box 13"/>
        <xdr:cNvSpPr txBox="1">
          <a:spLocks noChangeArrowheads="1"/>
        </xdr:cNvSpPr>
      </xdr:nvSpPr>
      <xdr:spPr>
        <a:xfrm>
          <a:off x="1885950" y="6219825"/>
          <a:ext cx="657225" cy="6572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9"/>
              </a:solidFill>
            </a14:hiddenFill>
          </a:ext>
        </a:extLst>
      </xdr:spPr>
    </xdr:sp>
    <xdr:clientData/>
  </xdr:twoCellAnchor>
  <xdr:twoCellAnchor>
    <xdr:from>
      <xdr:col>1</xdr:col>
      <xdr:colOff>400050</xdr:colOff>
      <xdr:row>33</xdr:row>
      <xdr:rowOff>38100</xdr:rowOff>
    </xdr:from>
    <xdr:to>
      <xdr:col>3</xdr:col>
      <xdr:colOff>9525</xdr:colOff>
      <xdr:row>37</xdr:row>
      <xdr:rowOff>9525</xdr:rowOff>
    </xdr:to>
    <xdr:sp>
      <xdr:nvSpPr>
        <xdr:cNvPr id="75831" name="Text Box 13"/>
        <xdr:cNvSpPr txBox="1">
          <a:spLocks noChangeArrowheads="1"/>
        </xdr:cNvSpPr>
      </xdr:nvSpPr>
      <xdr:spPr>
        <a:xfrm>
          <a:off x="647700" y="6210300"/>
          <a:ext cx="657225" cy="6572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9"/>
              </a:solidFill>
            </a14:hiddenFill>
          </a:ext>
        </a:extLst>
      </xdr:spPr>
    </xdr:sp>
    <xdr:clientData/>
  </xdr:twoCellAnchor>
  <xdr:twoCellAnchor>
    <xdr:from>
      <xdr:col>9</xdr:col>
      <xdr:colOff>752475</xdr:colOff>
      <xdr:row>32</xdr:row>
      <xdr:rowOff>161925</xdr:rowOff>
    </xdr:from>
    <xdr:to>
      <xdr:col>9</xdr:col>
      <xdr:colOff>1409700</xdr:colOff>
      <xdr:row>36</xdr:row>
      <xdr:rowOff>133350</xdr:rowOff>
    </xdr:to>
    <xdr:sp>
      <xdr:nvSpPr>
        <xdr:cNvPr id="75832" name="Text Box 13"/>
        <xdr:cNvSpPr txBox="1">
          <a:spLocks noChangeArrowheads="1"/>
        </xdr:cNvSpPr>
      </xdr:nvSpPr>
      <xdr:spPr>
        <a:xfrm>
          <a:off x="4905375" y="6162675"/>
          <a:ext cx="657225" cy="6572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9"/>
              </a:solidFill>
            </a14:hiddenFill>
          </a:ext>
        </a:extLst>
      </xdr:spPr>
    </xdr:sp>
    <xdr:clientData/>
  </xdr:twoCellAnchor>
  <xdr:twoCellAnchor>
    <xdr:from>
      <xdr:col>10</xdr:col>
      <xdr:colOff>390525</xdr:colOff>
      <xdr:row>33</xdr:row>
      <xdr:rowOff>19050</xdr:rowOff>
    </xdr:from>
    <xdr:to>
      <xdr:col>10</xdr:col>
      <xdr:colOff>1047750</xdr:colOff>
      <xdr:row>36</xdr:row>
      <xdr:rowOff>161925</xdr:rowOff>
    </xdr:to>
    <xdr:sp>
      <xdr:nvSpPr>
        <xdr:cNvPr id="75833" name="Text Box 13"/>
        <xdr:cNvSpPr txBox="1">
          <a:spLocks noChangeArrowheads="1"/>
        </xdr:cNvSpPr>
      </xdr:nvSpPr>
      <xdr:spPr>
        <a:xfrm>
          <a:off x="6210300" y="6191250"/>
          <a:ext cx="657225" cy="6572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9"/>
              </a:solidFill>
            </a14:hiddenFill>
          </a:ext>
        </a:extLst>
      </xdr:spPr>
    </xdr: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6</xdr:col>
      <xdr:colOff>152400</xdr:colOff>
      <xdr:row>18</xdr:row>
      <xdr:rowOff>285750</xdr:rowOff>
    </xdr:from>
    <xdr:to>
      <xdr:col>7</xdr:col>
      <xdr:colOff>238125</xdr:colOff>
      <xdr:row>20</xdr:row>
      <xdr:rowOff>19050</xdr:rowOff>
    </xdr:to>
    <xdr:sp>
      <xdr:nvSpPr>
        <xdr:cNvPr id="48704" name="Oval 1"/>
        <xdr:cNvSpPr>
          <a:spLocks noChangeArrowheads="1"/>
        </xdr:cNvSpPr>
      </xdr:nvSpPr>
      <xdr:spPr>
        <a:xfrm>
          <a:off x="5467350" y="6496050"/>
          <a:ext cx="971550" cy="495300"/>
        </a:xfrm>
        <a:prstGeom prst="ellipse">
          <a:avLst/>
        </a:prstGeom>
        <a:noFill/>
        <a:ln w="9525">
          <a:solidFill>
            <a:srgbClr val="000000"/>
          </a:solidFill>
          <a:rou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238125</xdr:colOff>
      <xdr:row>16</xdr:row>
      <xdr:rowOff>295275</xdr:rowOff>
    </xdr:from>
    <xdr:to>
      <xdr:col>4</xdr:col>
      <xdr:colOff>333375</xdr:colOff>
      <xdr:row>18</xdr:row>
      <xdr:rowOff>19050</xdr:rowOff>
    </xdr:to>
    <xdr:sp>
      <xdr:nvSpPr>
        <xdr:cNvPr id="48705" name="Oval 2"/>
        <xdr:cNvSpPr>
          <a:spLocks noChangeArrowheads="1"/>
        </xdr:cNvSpPr>
      </xdr:nvSpPr>
      <xdr:spPr>
        <a:xfrm>
          <a:off x="2895600" y="5743575"/>
          <a:ext cx="981075" cy="485775"/>
        </a:xfrm>
        <a:prstGeom prst="ellipse">
          <a:avLst/>
        </a:prstGeom>
        <a:noFill/>
        <a:ln w="9525">
          <a:solidFill>
            <a:srgbClr val="000000"/>
          </a:solidFill>
          <a:rou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438150</xdr:colOff>
      <xdr:row>18</xdr:row>
      <xdr:rowOff>0</xdr:rowOff>
    </xdr:from>
    <xdr:to>
      <xdr:col>4</xdr:col>
      <xdr:colOff>333375</xdr:colOff>
      <xdr:row>19</xdr:row>
      <xdr:rowOff>28575</xdr:rowOff>
    </xdr:to>
    <xdr:sp>
      <xdr:nvSpPr>
        <xdr:cNvPr id="48706" name="Oval 3"/>
        <xdr:cNvSpPr>
          <a:spLocks noChangeArrowheads="1"/>
        </xdr:cNvSpPr>
      </xdr:nvSpPr>
      <xdr:spPr>
        <a:xfrm>
          <a:off x="2209800" y="6210300"/>
          <a:ext cx="1666875" cy="409575"/>
        </a:xfrm>
        <a:prstGeom prst="ellipse">
          <a:avLst/>
        </a:prstGeom>
        <a:noFill/>
        <a:ln w="9525">
          <a:solidFill>
            <a:srgbClr val="000000"/>
          </a:solidFill>
          <a:round/>
        </a:ln>
        <a:extLst>
          <a:ext uri="{909E8E84-426E-40DD-AFC4-6F175D3DCCD1}">
            <a14:hiddenFill xmlns:a14="http://schemas.microsoft.com/office/drawing/2010/main">
              <a:solidFill>
                <a:srgbClr val="FFFFFF"/>
              </a:solidFill>
            </a14:hiddenFill>
          </a:ext>
        </a:extLst>
      </xdr:spPr>
    </xdr: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4</xdr:col>
      <xdr:colOff>615314</xdr:colOff>
      <xdr:row>0</xdr:row>
      <xdr:rowOff>66039</xdr:rowOff>
    </xdr:from>
    <xdr:to>
      <xdr:col>6</xdr:col>
      <xdr:colOff>625055</xdr:colOff>
      <xdr:row>0</xdr:row>
      <xdr:rowOff>561974</xdr:rowOff>
    </xdr:to>
    <xdr:sp>
      <xdr:nvSpPr>
        <xdr:cNvPr id="2" name="テキスト ボックス 1"/>
        <xdr:cNvSpPr txBox="1"/>
      </xdr:nvSpPr>
      <xdr:spPr>
        <a:xfrm>
          <a:off x="8377555" y="65405"/>
          <a:ext cx="1972310" cy="495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000">
              <a:latin typeface="ＭＳ Ｐ明朝" panose="02020600040205080304" pitchFamily="18" charset="-128"/>
              <a:ea typeface="ＭＳ Ｐ明朝" panose="02020600040205080304" pitchFamily="18" charset="-128"/>
            </a:rPr>
            <a:t>担当</a:t>
          </a:r>
          <a:endParaRPr kumimoji="1" lang="ja-JP" altLang="en-US" sz="2000">
            <a:latin typeface="ＭＳ Ｐ明朝" panose="02020600040205080304" pitchFamily="18" charset="-128"/>
            <a:ea typeface="ＭＳ Ｐ明朝" panose="02020600040205080304" pitchFamily="18" charset="-128"/>
          </a:endParaRPr>
        </a:p>
      </xdr:txBody>
    </xdr:sp>
    <xdr:clientData/>
  </xdr:twoCellAnchor>
  <xdr:twoCellAnchor>
    <xdr:from>
      <xdr:col>4</xdr:col>
      <xdr:colOff>821055</xdr:colOff>
      <xdr:row>0</xdr:row>
      <xdr:rowOff>66039</xdr:rowOff>
    </xdr:from>
    <xdr:to>
      <xdr:col>6</xdr:col>
      <xdr:colOff>299972</xdr:colOff>
      <xdr:row>0</xdr:row>
      <xdr:rowOff>480059</xdr:rowOff>
    </xdr:to>
    <xdr:sp>
      <xdr:nvSpPr>
        <xdr:cNvPr id="3" name="正方形/長方形 2"/>
        <xdr:cNvSpPr/>
      </xdr:nvSpPr>
      <xdr:spPr>
        <a:xfrm>
          <a:off x="8583930" y="65405"/>
          <a:ext cx="1440815" cy="4140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815340</xdr:colOff>
      <xdr:row>0</xdr:row>
      <xdr:rowOff>484505</xdr:rowOff>
    </xdr:from>
    <xdr:to>
      <xdr:col>6</xdr:col>
      <xdr:colOff>309308</xdr:colOff>
      <xdr:row>0</xdr:row>
      <xdr:rowOff>1464310</xdr:rowOff>
    </xdr:to>
    <xdr:sp>
      <xdr:nvSpPr>
        <xdr:cNvPr id="4" name="正方形/長方形 3"/>
        <xdr:cNvSpPr/>
      </xdr:nvSpPr>
      <xdr:spPr>
        <a:xfrm>
          <a:off x="8578215" y="484505"/>
          <a:ext cx="1456055" cy="97980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121285</xdr:colOff>
      <xdr:row>0</xdr:row>
      <xdr:rowOff>66039</xdr:rowOff>
    </xdr:from>
    <xdr:to>
      <xdr:col>6</xdr:col>
      <xdr:colOff>2092096</xdr:colOff>
      <xdr:row>0</xdr:row>
      <xdr:rowOff>569594</xdr:rowOff>
    </xdr:to>
    <xdr:sp>
      <xdr:nvSpPr>
        <xdr:cNvPr id="5" name="テキスト ボックス 4"/>
        <xdr:cNvSpPr txBox="1"/>
      </xdr:nvSpPr>
      <xdr:spPr>
        <a:xfrm>
          <a:off x="9846310" y="65405"/>
          <a:ext cx="1970405" cy="503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000">
              <a:latin typeface="ＭＳ Ｐ明朝" panose="02020600040205080304" pitchFamily="18" charset="-128"/>
              <a:ea typeface="ＭＳ Ｐ明朝" panose="02020600040205080304" pitchFamily="18" charset="-128"/>
            </a:rPr>
            <a:t>出荷責任者</a:t>
          </a:r>
          <a:endParaRPr kumimoji="1" lang="ja-JP" altLang="en-US" sz="2000">
            <a:latin typeface="ＭＳ Ｐ明朝" panose="02020600040205080304" pitchFamily="18" charset="-128"/>
            <a:ea typeface="ＭＳ Ｐ明朝" panose="02020600040205080304" pitchFamily="18" charset="-128"/>
          </a:endParaRPr>
        </a:p>
      </xdr:txBody>
    </xdr:sp>
    <xdr:clientData/>
  </xdr:twoCellAnchor>
  <xdr:twoCellAnchor>
    <xdr:from>
      <xdr:col>6</xdr:col>
      <xdr:colOff>375920</xdr:colOff>
      <xdr:row>0</xdr:row>
      <xdr:rowOff>67944</xdr:rowOff>
    </xdr:from>
    <xdr:to>
      <xdr:col>6</xdr:col>
      <xdr:colOff>1822765</xdr:colOff>
      <xdr:row>0</xdr:row>
      <xdr:rowOff>483869</xdr:rowOff>
    </xdr:to>
    <xdr:sp>
      <xdr:nvSpPr>
        <xdr:cNvPr id="6" name="正方形/長方形 5"/>
        <xdr:cNvSpPr/>
      </xdr:nvSpPr>
      <xdr:spPr>
        <a:xfrm>
          <a:off x="10100945" y="67310"/>
          <a:ext cx="1446530" cy="41592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375920</xdr:colOff>
      <xdr:row>0</xdr:row>
      <xdr:rowOff>484505</xdr:rowOff>
    </xdr:from>
    <xdr:to>
      <xdr:col>6</xdr:col>
      <xdr:colOff>1833245</xdr:colOff>
      <xdr:row>0</xdr:row>
      <xdr:rowOff>1464310</xdr:rowOff>
    </xdr:to>
    <xdr:sp>
      <xdr:nvSpPr>
        <xdr:cNvPr id="7" name="正方形/長方形 6"/>
        <xdr:cNvSpPr/>
      </xdr:nvSpPr>
      <xdr:spPr>
        <a:xfrm>
          <a:off x="10100945" y="484505"/>
          <a:ext cx="1457325" cy="97980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1918335</xdr:colOff>
      <xdr:row>0</xdr:row>
      <xdr:rowOff>67944</xdr:rowOff>
    </xdr:from>
    <xdr:to>
      <xdr:col>6</xdr:col>
      <xdr:colOff>3389945</xdr:colOff>
      <xdr:row>0</xdr:row>
      <xdr:rowOff>481964</xdr:rowOff>
    </xdr:to>
    <xdr:sp>
      <xdr:nvSpPr>
        <xdr:cNvPr id="8" name="正方形/長方形 7"/>
        <xdr:cNvSpPr/>
      </xdr:nvSpPr>
      <xdr:spPr>
        <a:xfrm>
          <a:off x="11643360" y="67310"/>
          <a:ext cx="1471295" cy="4140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1918335</xdr:colOff>
      <xdr:row>0</xdr:row>
      <xdr:rowOff>480695</xdr:rowOff>
    </xdr:from>
    <xdr:to>
      <xdr:col>6</xdr:col>
      <xdr:colOff>3390900</xdr:colOff>
      <xdr:row>0</xdr:row>
      <xdr:rowOff>1460500</xdr:rowOff>
    </xdr:to>
    <xdr:sp>
      <xdr:nvSpPr>
        <xdr:cNvPr id="9" name="正方形/長方形 8"/>
        <xdr:cNvSpPr/>
      </xdr:nvSpPr>
      <xdr:spPr>
        <a:xfrm>
          <a:off x="11643360" y="480695"/>
          <a:ext cx="1472565" cy="97980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1718945</xdr:colOff>
      <xdr:row>0</xdr:row>
      <xdr:rowOff>66039</xdr:rowOff>
    </xdr:from>
    <xdr:to>
      <xdr:col>7</xdr:col>
      <xdr:colOff>183286</xdr:colOff>
      <xdr:row>0</xdr:row>
      <xdr:rowOff>579119</xdr:rowOff>
    </xdr:to>
    <xdr:sp>
      <xdr:nvSpPr>
        <xdr:cNvPr id="10" name="テキスト ボックス 9"/>
        <xdr:cNvSpPr txBox="1"/>
      </xdr:nvSpPr>
      <xdr:spPr>
        <a:xfrm>
          <a:off x="11443970" y="65405"/>
          <a:ext cx="1978660" cy="513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000">
              <a:latin typeface="ＭＳ Ｐ明朝" panose="02020600040205080304" pitchFamily="18" charset="-128"/>
              <a:ea typeface="ＭＳ Ｐ明朝" panose="02020600040205080304" pitchFamily="18" charset="-128"/>
            </a:rPr>
            <a:t>所属長</a:t>
          </a:r>
          <a:endParaRPr kumimoji="1" lang="ja-JP" altLang="en-US" sz="2000">
            <a:latin typeface="ＭＳ Ｐ明朝" panose="02020600040205080304" pitchFamily="18" charset="-128"/>
            <a:ea typeface="ＭＳ Ｐ明朝" panose="02020600040205080304" pitchFamily="18" charset="-128"/>
          </a:endParaRPr>
        </a:p>
      </xdr:txBody>
    </xdr: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3</xdr:col>
      <xdr:colOff>600075</xdr:colOff>
      <xdr:row>6</xdr:row>
      <xdr:rowOff>19050</xdr:rowOff>
    </xdr:from>
    <xdr:to>
      <xdr:col>3</xdr:col>
      <xdr:colOff>1076325</xdr:colOff>
      <xdr:row>7</xdr:row>
      <xdr:rowOff>28575</xdr:rowOff>
    </xdr:to>
    <xdr:sp>
      <xdr:nvSpPr>
        <xdr:cNvPr id="58986" name="Oval 1"/>
        <xdr:cNvSpPr>
          <a:spLocks noChangeArrowheads="1"/>
        </xdr:cNvSpPr>
      </xdr:nvSpPr>
      <xdr:spPr>
        <a:xfrm>
          <a:off x="2943225" y="2028825"/>
          <a:ext cx="476250" cy="352425"/>
        </a:xfrm>
        <a:prstGeom prst="ellipse">
          <a:avLst/>
        </a:prstGeom>
        <a:noFill/>
        <a:ln w="9525">
          <a:solidFill>
            <a:srgbClr xmlns:mc="http://schemas.openxmlformats.org/markup-compatibility/2006" xmlns:a14="http://schemas.microsoft.com/office/drawing/2010/main" val="000000" mc:Ignorable="a14" a14:legacySpreadsheetColorIndex="64"/>
          </a:solidFill>
          <a:round/>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9"/>
              </a:solidFill>
            </a14:hiddenFill>
          </a:ext>
        </a:extLst>
      </xdr:spPr>
    </xdr:sp>
    <xdr:clientData/>
  </xdr:twoCellAnchor>
  <xdr:twoCellAnchor>
    <xdr:from>
      <xdr:col>7</xdr:col>
      <xdr:colOff>466725</xdr:colOff>
      <xdr:row>5</xdr:row>
      <xdr:rowOff>257175</xdr:rowOff>
    </xdr:from>
    <xdr:to>
      <xdr:col>8</xdr:col>
      <xdr:colOff>438150</xdr:colOff>
      <xdr:row>7</xdr:row>
      <xdr:rowOff>0</xdr:rowOff>
    </xdr:to>
    <xdr:sp>
      <xdr:nvSpPr>
        <xdr:cNvPr id="58987" name="Oval 2"/>
        <xdr:cNvSpPr>
          <a:spLocks noChangeArrowheads="1"/>
        </xdr:cNvSpPr>
      </xdr:nvSpPr>
      <xdr:spPr>
        <a:xfrm>
          <a:off x="10172700" y="1924050"/>
          <a:ext cx="552450" cy="428625"/>
        </a:xfrm>
        <a:prstGeom prst="ellipse">
          <a:avLst/>
        </a:prstGeom>
        <a:noFill/>
        <a:ln w="9525">
          <a:solidFill>
            <a:srgbClr xmlns:mc="http://schemas.openxmlformats.org/markup-compatibility/2006" xmlns:a14="http://schemas.microsoft.com/office/drawing/2010/main" val="000000" mc:Ignorable="a14" a14:legacySpreadsheetColorIndex="64"/>
          </a:solidFill>
          <a:round/>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9"/>
              </a:solidFill>
            </a14:hiddenFill>
          </a:ext>
        </a:extLst>
      </xdr:spPr>
    </xdr:sp>
    <xdr:clientData/>
  </xdr:twoCellAnchor>
  <xdr:twoCellAnchor>
    <xdr:from>
      <xdr:col>10</xdr:col>
      <xdr:colOff>561975</xdr:colOff>
      <xdr:row>7</xdr:row>
      <xdr:rowOff>0</xdr:rowOff>
    </xdr:from>
    <xdr:to>
      <xdr:col>11</xdr:col>
      <xdr:colOff>447675</xdr:colOff>
      <xdr:row>8</xdr:row>
      <xdr:rowOff>19050</xdr:rowOff>
    </xdr:to>
    <xdr:sp>
      <xdr:nvSpPr>
        <xdr:cNvPr id="58988" name="Oval 3"/>
        <xdr:cNvSpPr>
          <a:spLocks noChangeArrowheads="1"/>
        </xdr:cNvSpPr>
      </xdr:nvSpPr>
      <xdr:spPr>
        <a:xfrm>
          <a:off x="12315825" y="2352675"/>
          <a:ext cx="619125" cy="361950"/>
        </a:xfrm>
        <a:prstGeom prst="ellipse">
          <a:avLst/>
        </a:prstGeom>
        <a:noFill/>
        <a:ln w="9525">
          <a:solidFill>
            <a:srgbClr xmlns:mc="http://schemas.openxmlformats.org/markup-compatibility/2006" xmlns:a14="http://schemas.microsoft.com/office/drawing/2010/main" val="000000" mc:Ignorable="a14" a14:legacySpreadsheetColorIndex="64"/>
          </a:solidFill>
          <a:round/>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9"/>
              </a:solidFill>
            </a14:hiddenFill>
          </a:ext>
        </a:extLst>
      </xdr:spPr>
    </xdr:sp>
    <xdr:clientData/>
  </xdr:twoCellAnchor>
  <xdr:twoCellAnchor>
    <xdr:from>
      <xdr:col>7</xdr:col>
      <xdr:colOff>419100</xdr:colOff>
      <xdr:row>7</xdr:row>
      <xdr:rowOff>228600</xdr:rowOff>
    </xdr:from>
    <xdr:to>
      <xdr:col>8</xdr:col>
      <xdr:colOff>314325</xdr:colOff>
      <xdr:row>9</xdr:row>
      <xdr:rowOff>0</xdr:rowOff>
    </xdr:to>
    <xdr:sp>
      <xdr:nvSpPr>
        <xdr:cNvPr id="58989" name="Oval 4"/>
        <xdr:cNvSpPr>
          <a:spLocks noChangeArrowheads="1"/>
        </xdr:cNvSpPr>
      </xdr:nvSpPr>
      <xdr:spPr>
        <a:xfrm>
          <a:off x="10125075" y="2581275"/>
          <a:ext cx="476250" cy="419100"/>
        </a:xfrm>
        <a:prstGeom prst="ellipse">
          <a:avLst/>
        </a:prstGeom>
        <a:noFill/>
        <a:ln w="9525">
          <a:solidFill>
            <a:srgbClr xmlns:mc="http://schemas.openxmlformats.org/markup-compatibility/2006" xmlns:a14="http://schemas.microsoft.com/office/drawing/2010/main" val="000000" mc:Ignorable="a14" a14:legacySpreadsheetColorIndex="64"/>
          </a:solidFill>
          <a:round/>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9"/>
              </a:solidFill>
            </a14:hiddenFill>
          </a:ext>
        </a:extLst>
      </xdr:spPr>
    </xdr:sp>
    <xdr:clientData/>
  </xdr:twoCellAnchor>
  <xdr:twoCellAnchor>
    <xdr:from>
      <xdr:col>3</xdr:col>
      <xdr:colOff>123825</xdr:colOff>
      <xdr:row>6</xdr:row>
      <xdr:rowOff>266700</xdr:rowOff>
    </xdr:from>
    <xdr:to>
      <xdr:col>3</xdr:col>
      <xdr:colOff>600075</xdr:colOff>
      <xdr:row>8</xdr:row>
      <xdr:rowOff>9525</xdr:rowOff>
    </xdr:to>
    <xdr:sp>
      <xdr:nvSpPr>
        <xdr:cNvPr id="58990" name="Oval 5"/>
        <xdr:cNvSpPr>
          <a:spLocks noChangeArrowheads="1"/>
        </xdr:cNvSpPr>
      </xdr:nvSpPr>
      <xdr:spPr>
        <a:xfrm>
          <a:off x="2466975" y="2276475"/>
          <a:ext cx="476250" cy="428625"/>
        </a:xfrm>
        <a:prstGeom prst="ellipse">
          <a:avLst/>
        </a:prstGeom>
        <a:noFill/>
        <a:ln w="9525">
          <a:solidFill>
            <a:srgbClr xmlns:mc="http://schemas.openxmlformats.org/markup-compatibility/2006" xmlns:a14="http://schemas.microsoft.com/office/drawing/2010/main" val="000000" mc:Ignorable="a14" a14:legacySpreadsheetColorIndex="64"/>
          </a:solidFill>
          <a:round/>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9"/>
              </a:solidFill>
            </a14:hiddenFill>
          </a:ext>
        </a:extLst>
      </xdr:spPr>
    </xdr: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9</xdr:col>
      <xdr:colOff>50800</xdr:colOff>
      <xdr:row>7</xdr:row>
      <xdr:rowOff>6350</xdr:rowOff>
    </xdr:from>
    <xdr:to>
      <xdr:col>9</xdr:col>
      <xdr:colOff>438850</xdr:colOff>
      <xdr:row>8</xdr:row>
      <xdr:rowOff>22484</xdr:rowOff>
    </xdr:to>
    <xdr:sp>
      <xdr:nvSpPr>
        <xdr:cNvPr id="20610" name="円/楕円 1"/>
        <xdr:cNvSpPr>
          <a:spLocks noChangeArrowheads="1"/>
        </xdr:cNvSpPr>
      </xdr:nvSpPr>
      <xdr:spPr>
        <a:xfrm>
          <a:off x="6223000" y="2290445"/>
          <a:ext cx="387985" cy="332740"/>
        </a:xfrm>
        <a:prstGeom prst="ellipse">
          <a:avLst/>
        </a:prstGeom>
        <a:noFill/>
        <a:ln w="25400" cmpd="sng">
          <a:solidFill>
            <a:srgbClr val="385D8A"/>
          </a:solidFill>
          <a:round/>
        </a:ln>
      </xdr:spPr>
      <xdr:txBody>
        <a:bodyPr vertOverflow="clip" wrap="square" lIns="18288" tIns="0" rIns="0" bIns="0" anchor="ctr" upright="1"/>
        <a:lstStyle/>
        <a:p>
          <a:endParaRPr lang="ja-JP"/>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Kscs_ntsv\Users\MATSUO\&#20225;&#26989;&#23616;\&#36914;&#25431;\&#36914;&#2543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cs-fs01\PROJECT\IFC\Allegro\&#20154;&#20107;\&#20869;&#37096;&#35373;&#35336;\11.&#38556;&#23475;&#31649;&#29702;\&#38556;&#23475;&#31649;&#29702;&#21488;&#24115;&#65288;&#21407;&#264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VEGAS\doc\KINMU\XLS\&#26085;&#39640;\&#21220;&#24608;&#34920;&#26085;&#39640;00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1.103.12\03_&#12471;&#12473;&#12486;&#12512;&#26412;&#37096;&#27963;&#21205;\16_&#12471;&#12473;&#12486;&#12512;&#26412;&#37096;&#20849;&#36890;&#20181;&#27096;\00_&#12501;&#12451;&#12540;&#12523;&#12489;&#23450;&#32681;&#26360;\00_&#26410;&#23637;&#38283;&#20381;&#38972;&#12501;&#12449;&#12452;&#12523;\CYB-&#22522;&#20181;-080009_&#12486;&#12540;&#12502;&#12523;&#20181;&#27096;&#26360;_1.7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2207;&#30740;&#12471;&#12473;&#12486;&#12512;&#37096;\&#32207;&#30740;&#12471;&#12473;&#12486;&#12512;&#65298;&#35506;\20_&#26989;&#21209;&#31649;&#29702;\10_&#31038;&#20869;&#26696;&#20214;(&#12477;&#12501;&#12488;)\10_&#32013;&#21697;(&#65432;&#65432;&#65392;&#65405;&#30003;&#35531;&#26360;&#39006;(&#31561;)\L00_&#12471;&#12522;&#12454;&#12473;\L00_20220401_&#12513;&#12461;&#12524;&#12471;&#12481;&#12531;&#20027;&#31649;&#37096;&#38272;&#22793;&#26356;\A-202201-00161_&#12522;&#12522;&#12540;&#12473;&#26360;&#39006;_&#12513;&#12461;&#12471;&#12524;&#12481;&#1253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進捗2"/>
    </sheetNames>
    <definedNames>
      <definedName name="Record1" refersTo="=#REF!"/>
      <definedName name="Record2" refersTo="=#REF!"/>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障害管理台帳（原本）"/>
      <sheetName val="リスト用"/>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勤怠表"/>
      <sheetName val="初期値"/>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ENU"/>
      <sheetName val="表紙"/>
      <sheetName val="改版履歴"/>
      <sheetName val="目次"/>
      <sheetName val="テーブル一覧"/>
      <sheetName val="ERD"/>
      <sheetName val="テーブル関連図"/>
      <sheetName val="TBCOD001"/>
      <sheetName val="TBCOD003"/>
      <sheetName val="TBMST001"/>
      <sheetName val="TBMST002"/>
      <sheetName val="TBMST003"/>
      <sheetName val="TBMST004"/>
      <sheetName val="TBMST005"/>
      <sheetName val="TBMST006"/>
      <sheetName val="TBMST007"/>
      <sheetName val="TBMST008"/>
      <sheetName val="TBMST009"/>
      <sheetName val="TBMST010"/>
      <sheetName val="TBMST011"/>
      <sheetName val="TBMST012"/>
      <sheetName val="TBMST013"/>
      <sheetName val="TBMST014"/>
      <sheetName val="TBMST015"/>
      <sheetName val="TBMST016"/>
      <sheetName val="TBMST018"/>
      <sheetName val="TBTRS001"/>
      <sheetName val="TBTRS002"/>
      <sheetName val="TBTRS004"/>
      <sheetName val="TBTRS005"/>
      <sheetName val="TBWRK001"/>
      <sheetName val="シーケンス一覧"/>
      <sheetName val="ORIGINAL"/>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入力"/>
      <sheetName val="変更作業申請書"/>
      <sheetName val="変更仕様書"/>
      <sheetName val="実機環境変更書"/>
      <sheetName val="実機環境変更書 (2)"/>
      <sheetName val="テスト仕様書"/>
      <sheetName val="標準稼働チェックシート"/>
      <sheetName val="稼動後の機能チェックシート"/>
      <sheetName val="機能確認依頼書_機器分析_2日から4日"/>
      <sheetName val="機能確認依頼書_分離_1日から3日"/>
      <sheetName val="新_稼働確認書"/>
      <sheetName val="xxx稼働確認書"/>
      <sheetName val="実機作業手順書_4月3日"/>
      <sheetName val="実機作業手順書_4月1日"/>
      <sheetName val="実機作業手順書_改訂後(戻し)"/>
      <sheetName val="実機作業手順書"/>
      <sheetName val="old実機作業手順書"/>
      <sheetName val="プログラム機能確認表1"/>
      <sheetName val="プログラムソース変更記録書"/>
      <sheetName val="インスペクション記録1"/>
      <sheetName val="インスペクション記録2"/>
    </sheetNames>
    <sheetDataSet>
      <sheetData sheetId="0">
        <row r="5">
          <cell r="C5">
            <v>44636</v>
          </cell>
        </row>
        <row r="6">
          <cell r="C6" t="str">
            <v>新井　由香</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T5322"/>
  <sheetViews>
    <sheetView view="pageBreakPreview" zoomScale="70" zoomScaleNormal="70" zoomScaleSheetLayoutView="70" workbookViewId="0">
      <selection activeCell="B10" sqref="B10:H10"/>
    </sheetView>
  </sheetViews>
  <sheetFormatPr defaultColWidth="9" defaultRowHeight="17.25"/>
  <cols>
    <col min="1" max="1" width="5.375" customWidth="1"/>
    <col min="2" max="2" width="9.625" customWidth="1"/>
    <col min="3" max="3" width="5.375" customWidth="1"/>
    <col min="4" max="4" width="0.375" customWidth="1"/>
    <col min="8" max="8" width="6.25" customWidth="1"/>
    <col min="9" max="9" width="9" hidden="1" customWidth="1"/>
    <col min="12" max="12" width="18.375" customWidth="1"/>
    <col min="13" max="13" width="18.875" customWidth="1"/>
    <col min="14" max="14" width="33.25" customWidth="1"/>
    <col min="15" max="15" width="11.375" customWidth="1"/>
    <col min="18" max="18" width="17.875" style="277" customWidth="1"/>
    <col min="19" max="19" width="11" style="277" customWidth="1"/>
    <col min="20" max="20" width="14.625" style="277" customWidth="1"/>
  </cols>
  <sheetData>
    <row r="1" s="41" customFormat="1" ht="21.75" customHeight="1" spans="1:20">
      <c r="A1" s="128" t="s">
        <v>0</v>
      </c>
      <c r="B1" s="129"/>
      <c r="C1" s="129"/>
      <c r="D1" s="129"/>
      <c r="E1" s="129"/>
      <c r="F1" s="129"/>
      <c r="G1" s="129"/>
      <c r="H1" s="129"/>
      <c r="I1" s="129"/>
      <c r="J1" s="129"/>
      <c r="K1" s="129"/>
      <c r="L1" s="129"/>
      <c r="M1" s="129"/>
      <c r="N1" s="129"/>
      <c r="O1" s="129"/>
      <c r="P1" s="129"/>
      <c r="Q1" s="161"/>
      <c r="R1" s="302" t="s">
        <v>1</v>
      </c>
      <c r="S1" s="302" t="s">
        <v>2</v>
      </c>
      <c r="T1" s="303" t="s">
        <v>3</v>
      </c>
    </row>
    <row r="2" s="41" customFormat="1" ht="40.5" customHeight="1" spans="1:20">
      <c r="A2" s="130"/>
      <c r="B2" s="131"/>
      <c r="C2" s="131"/>
      <c r="D2" s="131"/>
      <c r="E2" s="131"/>
      <c r="F2" s="131"/>
      <c r="G2" s="131"/>
      <c r="H2" s="131"/>
      <c r="I2" s="131"/>
      <c r="J2" s="131"/>
      <c r="K2" s="131"/>
      <c r="L2" s="131"/>
      <c r="M2" s="131"/>
      <c r="N2" s="131"/>
      <c r="O2" s="131"/>
      <c r="P2" s="131"/>
      <c r="Q2" s="164"/>
      <c r="R2" s="304">
        <v>45098</v>
      </c>
      <c r="S2" s="305"/>
      <c r="T2" s="306" t="str">
        <f>[5]入力!C6</f>
        <v>新井　由香</v>
      </c>
    </row>
    <row r="3" s="41" customFormat="1" ht="13.5" customHeight="1" spans="1:20">
      <c r="A3" s="135" t="s">
        <v>4</v>
      </c>
      <c r="B3" s="136"/>
      <c r="C3" s="136"/>
      <c r="D3" s="136"/>
      <c r="E3" s="137" t="str">
        <f>入力!C7</f>
        <v>NonRIAサテライト</v>
      </c>
      <c r="F3" s="138"/>
      <c r="G3" s="138"/>
      <c r="H3" s="138"/>
      <c r="I3" s="138"/>
      <c r="J3" s="285"/>
      <c r="K3" s="136" t="s">
        <v>5</v>
      </c>
      <c r="L3" s="136"/>
      <c r="M3" s="286" t="str">
        <f>入力!C4</f>
        <v>【特定施設対応】ソマトメジンC（IGF-1：337）の特定施設コード年齢別基準値登録</v>
      </c>
      <c r="N3" s="287"/>
      <c r="O3" s="287"/>
      <c r="P3" s="287"/>
      <c r="Q3" s="287"/>
      <c r="R3" s="287"/>
      <c r="S3" s="287"/>
      <c r="T3" s="307"/>
    </row>
    <row r="4" s="41" customFormat="1" ht="13.5" customHeight="1" spans="1:20">
      <c r="A4" s="139"/>
      <c r="B4" s="140"/>
      <c r="C4" s="140"/>
      <c r="D4" s="140"/>
      <c r="E4" s="141"/>
      <c r="F4" s="142"/>
      <c r="G4" s="142"/>
      <c r="H4" s="142"/>
      <c r="I4" s="142"/>
      <c r="J4" s="288"/>
      <c r="K4" s="140"/>
      <c r="L4" s="140"/>
      <c r="M4" s="289"/>
      <c r="N4" s="290"/>
      <c r="O4" s="290"/>
      <c r="P4" s="290"/>
      <c r="Q4" s="290"/>
      <c r="R4" s="290"/>
      <c r="S4" s="290"/>
      <c r="T4" s="308"/>
    </row>
    <row r="5" s="41" customFormat="1" ht="13.5" customHeight="1" spans="1:20">
      <c r="A5" s="139"/>
      <c r="B5" s="140"/>
      <c r="C5" s="140"/>
      <c r="D5" s="140"/>
      <c r="E5" s="141"/>
      <c r="F5" s="142"/>
      <c r="G5" s="142"/>
      <c r="H5" s="142"/>
      <c r="I5" s="142"/>
      <c r="J5" s="288"/>
      <c r="K5" s="140"/>
      <c r="L5" s="140"/>
      <c r="M5" s="289" t="s">
        <v>6</v>
      </c>
      <c r="N5" s="290"/>
      <c r="O5" s="290"/>
      <c r="P5" s="290"/>
      <c r="Q5" s="290"/>
      <c r="R5" s="290"/>
      <c r="S5" s="290"/>
      <c r="T5" s="308"/>
    </row>
    <row r="6" s="41" customFormat="1" ht="13.5" customHeight="1" spans="1:20">
      <c r="A6" s="143"/>
      <c r="B6" s="144"/>
      <c r="C6" s="144"/>
      <c r="D6" s="144"/>
      <c r="E6" s="145"/>
      <c r="F6" s="146"/>
      <c r="G6" s="146"/>
      <c r="H6" s="146"/>
      <c r="I6" s="146"/>
      <c r="J6" s="291"/>
      <c r="K6" s="144"/>
      <c r="L6" s="144"/>
      <c r="M6" s="292"/>
      <c r="N6" s="293"/>
      <c r="O6" s="293"/>
      <c r="P6" s="293"/>
      <c r="Q6" s="293"/>
      <c r="R6" s="293"/>
      <c r="S6" s="293"/>
      <c r="T6" s="309"/>
    </row>
    <row r="7" s="41" customFormat="1" ht="23.25" customHeight="1" spans="1:20">
      <c r="A7" s="278" t="s">
        <v>7</v>
      </c>
      <c r="B7" s="279" t="s">
        <v>8</v>
      </c>
      <c r="C7" s="280"/>
      <c r="D7" s="280"/>
      <c r="E7" s="280"/>
      <c r="F7" s="280"/>
      <c r="G7" s="280"/>
      <c r="H7" s="280"/>
      <c r="I7" s="294"/>
      <c r="J7" s="295" t="s">
        <v>9</v>
      </c>
      <c r="K7" s="295"/>
      <c r="L7" s="295"/>
      <c r="M7" s="295"/>
      <c r="N7" s="295"/>
      <c r="O7" s="295" t="s">
        <v>10</v>
      </c>
      <c r="P7" s="295" t="s">
        <v>11</v>
      </c>
      <c r="Q7" s="295" t="s">
        <v>12</v>
      </c>
      <c r="R7" s="310" t="s">
        <v>13</v>
      </c>
      <c r="S7" s="311"/>
      <c r="T7" s="312"/>
    </row>
    <row r="8" s="41" customFormat="1" ht="62.25" customHeight="1" spans="1:20">
      <c r="A8" s="150">
        <v>1</v>
      </c>
      <c r="B8" s="151" t="s">
        <v>14</v>
      </c>
      <c r="C8" s="152"/>
      <c r="D8" s="152"/>
      <c r="E8" s="152"/>
      <c r="F8" s="152"/>
      <c r="G8" s="152"/>
      <c r="H8" s="153"/>
      <c r="I8" s="182"/>
      <c r="J8" s="188" t="s">
        <v>15</v>
      </c>
      <c r="K8" s="189"/>
      <c r="L8" s="189"/>
      <c r="M8" s="189"/>
      <c r="N8" s="190"/>
      <c r="O8" s="186"/>
      <c r="P8" s="187"/>
      <c r="Q8" s="187"/>
      <c r="R8" s="228"/>
      <c r="S8" s="228"/>
      <c r="T8" s="313"/>
    </row>
    <row r="9" s="41" customFormat="1" ht="79.5" customHeight="1" spans="1:20">
      <c r="A9" s="150">
        <f t="shared" ref="A9:A14" si="0">ROW()-7</f>
        <v>2</v>
      </c>
      <c r="B9" s="151" t="s">
        <v>16</v>
      </c>
      <c r="C9" s="152"/>
      <c r="D9" s="152"/>
      <c r="E9" s="152"/>
      <c r="F9" s="152"/>
      <c r="G9" s="152"/>
      <c r="H9" s="153"/>
      <c r="I9" s="182"/>
      <c r="J9" s="188" t="s">
        <v>17</v>
      </c>
      <c r="K9" s="189"/>
      <c r="L9" s="189"/>
      <c r="M9" s="189"/>
      <c r="N9" s="190"/>
      <c r="O9" s="186"/>
      <c r="P9" s="187"/>
      <c r="Q9" s="187"/>
      <c r="R9" s="228"/>
      <c r="S9" s="228"/>
      <c r="T9" s="313"/>
    </row>
    <row r="10" s="41" customFormat="1" ht="62.25" customHeight="1" spans="1:20">
      <c r="A10" s="150">
        <f t="shared" si="0"/>
        <v>3</v>
      </c>
      <c r="B10" s="151" t="s">
        <v>18</v>
      </c>
      <c r="C10" s="152"/>
      <c r="D10" s="152"/>
      <c r="E10" s="152"/>
      <c r="F10" s="152"/>
      <c r="G10" s="152"/>
      <c r="H10" s="153"/>
      <c r="I10" s="182"/>
      <c r="J10" s="188" t="s">
        <v>19</v>
      </c>
      <c r="K10" s="189"/>
      <c r="L10" s="189"/>
      <c r="M10" s="189"/>
      <c r="N10" s="190"/>
      <c r="O10" s="186"/>
      <c r="P10" s="187"/>
      <c r="Q10" s="187"/>
      <c r="R10" s="228"/>
      <c r="S10" s="228"/>
      <c r="T10" s="313"/>
    </row>
    <row r="11" s="41" customFormat="1" ht="90" customHeight="1" spans="1:20">
      <c r="A11" s="150">
        <f t="shared" si="0"/>
        <v>4</v>
      </c>
      <c r="B11" s="151" t="s">
        <v>20</v>
      </c>
      <c r="C11" s="152"/>
      <c r="D11" s="152"/>
      <c r="E11" s="152"/>
      <c r="F11" s="152"/>
      <c r="G11" s="152"/>
      <c r="H11" s="153"/>
      <c r="I11" s="182"/>
      <c r="J11" s="188" t="s">
        <v>21</v>
      </c>
      <c r="K11" s="189"/>
      <c r="L11" s="189"/>
      <c r="M11" s="189"/>
      <c r="N11" s="190"/>
      <c r="O11" s="186"/>
      <c r="P11" s="187"/>
      <c r="Q11" s="187"/>
      <c r="R11" s="230"/>
      <c r="S11" s="231"/>
      <c r="T11" s="315"/>
    </row>
    <row r="12" s="41" customFormat="1" ht="62.25" customHeight="1" spans="1:20">
      <c r="A12" s="150">
        <f t="shared" si="0"/>
        <v>5</v>
      </c>
      <c r="B12" s="151" t="s">
        <v>22</v>
      </c>
      <c r="C12" s="152"/>
      <c r="D12" s="152"/>
      <c r="E12" s="152"/>
      <c r="F12" s="152"/>
      <c r="G12" s="152"/>
      <c r="H12" s="153"/>
      <c r="I12" s="182"/>
      <c r="J12" s="188" t="s">
        <v>23</v>
      </c>
      <c r="K12" s="189"/>
      <c r="L12" s="189"/>
      <c r="M12" s="189"/>
      <c r="N12" s="190"/>
      <c r="O12" s="186"/>
      <c r="P12" s="187"/>
      <c r="Q12" s="187"/>
      <c r="R12" s="230"/>
      <c r="S12" s="231"/>
      <c r="T12" s="315"/>
    </row>
    <row r="13" s="41" customFormat="1" ht="62.25" customHeight="1" spans="1:20">
      <c r="A13" s="150">
        <f t="shared" si="0"/>
        <v>6</v>
      </c>
      <c r="B13" s="151" t="s">
        <v>24</v>
      </c>
      <c r="C13" s="152"/>
      <c r="D13" s="152"/>
      <c r="E13" s="152"/>
      <c r="F13" s="152"/>
      <c r="G13" s="152"/>
      <c r="H13" s="153"/>
      <c r="I13" s="182"/>
      <c r="J13" s="188" t="s">
        <v>25</v>
      </c>
      <c r="K13" s="189"/>
      <c r="L13" s="189"/>
      <c r="M13" s="189"/>
      <c r="N13" s="190"/>
      <c r="O13" s="186"/>
      <c r="P13" s="187"/>
      <c r="Q13" s="187"/>
      <c r="R13" s="230"/>
      <c r="S13" s="231"/>
      <c r="T13" s="315"/>
    </row>
    <row r="14" s="41" customFormat="1" ht="62.25" customHeight="1" spans="1:20">
      <c r="A14" s="150">
        <f t="shared" si="0"/>
        <v>7</v>
      </c>
      <c r="B14" s="151" t="s">
        <v>26</v>
      </c>
      <c r="C14" s="152"/>
      <c r="D14" s="152"/>
      <c r="E14" s="152"/>
      <c r="F14" s="152"/>
      <c r="G14" s="152"/>
      <c r="H14" s="153"/>
      <c r="I14" s="182"/>
      <c r="J14" s="188" t="s">
        <v>27</v>
      </c>
      <c r="K14" s="189"/>
      <c r="L14" s="189"/>
      <c r="M14" s="189"/>
      <c r="N14" s="190"/>
      <c r="O14" s="186"/>
      <c r="P14" s="187"/>
      <c r="Q14" s="187"/>
      <c r="R14" s="230"/>
      <c r="S14" s="231"/>
      <c r="T14" s="315"/>
    </row>
    <row r="15" s="41" customFormat="1" ht="62.25" customHeight="1" spans="1:20">
      <c r="A15" s="281"/>
      <c r="B15" s="282"/>
      <c r="C15" s="283"/>
      <c r="D15" s="283"/>
      <c r="E15" s="283"/>
      <c r="F15" s="283"/>
      <c r="G15" s="283"/>
      <c r="H15" s="284"/>
      <c r="I15" s="296"/>
      <c r="J15" s="297"/>
      <c r="K15" s="298"/>
      <c r="L15" s="298"/>
      <c r="M15" s="298"/>
      <c r="N15" s="299"/>
      <c r="O15" s="300"/>
      <c r="P15" s="301"/>
      <c r="Q15" s="301"/>
      <c r="R15" s="316"/>
      <c r="S15" s="317"/>
      <c r="T15" s="318"/>
    </row>
    <row r="5322" spans="5:5">
      <c r="E5322" t="s">
        <v>28</v>
      </c>
    </row>
  </sheetData>
  <mergeCells count="33">
    <mergeCell ref="B7:I7"/>
    <mergeCell ref="J7:N7"/>
    <mergeCell ref="R7:T7"/>
    <mergeCell ref="B8:H8"/>
    <mergeCell ref="J8:N8"/>
    <mergeCell ref="R8:T8"/>
    <mergeCell ref="B9:H9"/>
    <mergeCell ref="J9:N9"/>
    <mergeCell ref="R9:T9"/>
    <mergeCell ref="B10:H10"/>
    <mergeCell ref="J10:N10"/>
    <mergeCell ref="R10:T10"/>
    <mergeCell ref="B11:H11"/>
    <mergeCell ref="J11:N11"/>
    <mergeCell ref="R11:T11"/>
    <mergeCell ref="B12:H12"/>
    <mergeCell ref="J12:N12"/>
    <mergeCell ref="R12:T12"/>
    <mergeCell ref="B13:H13"/>
    <mergeCell ref="J13:N13"/>
    <mergeCell ref="R13:T13"/>
    <mergeCell ref="B14:H14"/>
    <mergeCell ref="J14:N14"/>
    <mergeCell ref="R14:T14"/>
    <mergeCell ref="B15:H15"/>
    <mergeCell ref="J15:N15"/>
    <mergeCell ref="R15:T15"/>
    <mergeCell ref="A1:Q2"/>
    <mergeCell ref="A3:D6"/>
    <mergeCell ref="E3:J6"/>
    <mergeCell ref="K3:L6"/>
    <mergeCell ref="M3:T4"/>
    <mergeCell ref="M5:T6"/>
  </mergeCells>
  <pageMargins left="0.354166666666667" right="0.196527777777778" top="0.2" bottom="0.489583333333333" header="0.2" footer="0.118055555555556"/>
  <pageSetup paperSize="9" scale="65" fitToHeight="0" orientation="landscape" horizontalDpi="300" verticalDpi="300"/>
  <headerFooter alignWithMargins="0">
    <oddFooter>&amp;C&amp;P/&amp;N&amp;RBSM-0005</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80"/>
  <sheetViews>
    <sheetView topLeftCell="A12" workbookViewId="0">
      <selection activeCell="C9" sqref="C9:F9"/>
    </sheetView>
  </sheetViews>
  <sheetFormatPr defaultColWidth="9" defaultRowHeight="13.5"/>
  <cols>
    <col min="1" max="16384" width="9" style="1"/>
  </cols>
  <sheetData>
    <row r="1" ht="21" spans="1:10">
      <c r="A1" s="2" t="s">
        <v>411</v>
      </c>
      <c r="B1" s="2"/>
      <c r="C1" s="2"/>
      <c r="D1" s="2"/>
      <c r="E1" s="2"/>
      <c r="F1" s="2"/>
      <c r="G1" s="2"/>
      <c r="H1" s="2"/>
      <c r="I1" s="2"/>
      <c r="J1" s="2"/>
    </row>
    <row r="2" customHeight="1" spans="1:10">
      <c r="A2" s="2"/>
      <c r="B2" s="2"/>
      <c r="C2" s="2"/>
      <c r="D2" s="2"/>
      <c r="E2" s="2"/>
      <c r="F2" s="2"/>
      <c r="G2" s="2"/>
      <c r="H2" s="2"/>
      <c r="I2" s="2"/>
      <c r="J2" s="2"/>
    </row>
    <row r="3" ht="21" spans="1:10">
      <c r="A3" s="435" t="str">
        <f>C6</f>
        <v>pot_frnNG.h</v>
      </c>
      <c r="B3" s="435"/>
      <c r="C3" s="435"/>
      <c r="D3" s="435"/>
      <c r="E3" s="435"/>
      <c r="F3" s="435"/>
      <c r="G3" s="2"/>
      <c r="H3" s="4" t="s">
        <v>412</v>
      </c>
      <c r="I3" s="4" t="s">
        <v>413</v>
      </c>
      <c r="J3" s="4" t="s">
        <v>414</v>
      </c>
    </row>
    <row r="4" ht="49.5" customHeight="1" spans="8:10">
      <c r="H4" s="5"/>
      <c r="I4" s="5"/>
      <c r="J4" s="5"/>
    </row>
    <row r="5" ht="24.95" customHeight="1" spans="1:10">
      <c r="A5" s="6" t="s">
        <v>415</v>
      </c>
      <c r="B5" s="7"/>
      <c r="C5" s="8" t="str">
        <f>入力!C7</f>
        <v>NonRIAサテライト</v>
      </c>
      <c r="D5" s="8"/>
      <c r="E5" s="8"/>
      <c r="F5" s="8"/>
      <c r="G5" s="8"/>
      <c r="H5" s="8"/>
      <c r="I5" s="8"/>
      <c r="J5" s="45"/>
    </row>
    <row r="6" ht="24.95" customHeight="1" spans="1:10">
      <c r="A6" s="9" t="s">
        <v>416</v>
      </c>
      <c r="B6" s="10"/>
      <c r="C6" s="11" t="str">
        <f>入力!B54</f>
        <v>pot_frnNG.h</v>
      </c>
      <c r="D6" s="11"/>
      <c r="E6" s="11"/>
      <c r="F6" s="11"/>
      <c r="G6" s="11"/>
      <c r="H6" s="10" t="s">
        <v>417</v>
      </c>
      <c r="I6" s="11" t="str">
        <f>入力!E54</f>
        <v>pot_frnNG.exe</v>
      </c>
      <c r="J6" s="47"/>
    </row>
    <row r="7" ht="24.95" customHeight="1" spans="1:10">
      <c r="A7" s="9" t="s">
        <v>418</v>
      </c>
      <c r="B7" s="10"/>
      <c r="C7" s="11" t="str">
        <f>入力!F54</f>
        <v>pot_frnNG.h</v>
      </c>
      <c r="D7" s="11"/>
      <c r="E7" s="11"/>
      <c r="F7" s="11"/>
      <c r="G7" s="11"/>
      <c r="H7" s="10" t="s">
        <v>419</v>
      </c>
      <c r="I7" s="11" t="s">
        <v>121</v>
      </c>
      <c r="J7" s="47"/>
    </row>
    <row r="8" ht="24.95" customHeight="1" spans="1:10">
      <c r="A8" s="9" t="s">
        <v>420</v>
      </c>
      <c r="B8" s="10"/>
      <c r="C8" s="11" t="s">
        <v>34</v>
      </c>
      <c r="D8" s="11"/>
      <c r="E8" s="11"/>
      <c r="F8" s="11"/>
      <c r="G8" s="11"/>
      <c r="H8" s="10" t="s">
        <v>421</v>
      </c>
      <c r="I8" s="11" t="s">
        <v>422</v>
      </c>
      <c r="J8" s="47"/>
    </row>
    <row r="9" ht="24.95" customHeight="1" spans="1:10">
      <c r="A9" s="9" t="s">
        <v>423</v>
      </c>
      <c r="B9" s="10"/>
      <c r="C9" s="10" t="s">
        <v>424</v>
      </c>
      <c r="D9" s="10"/>
      <c r="E9" s="10"/>
      <c r="F9" s="10"/>
      <c r="G9" s="15" t="s">
        <v>425</v>
      </c>
      <c r="H9" s="16"/>
      <c r="I9" s="16"/>
      <c r="J9" s="48"/>
    </row>
    <row r="10" ht="24.95" customHeight="1" spans="1:10">
      <c r="A10" s="17" t="s">
        <v>426</v>
      </c>
      <c r="B10" s="18"/>
      <c r="C10" s="19"/>
      <c r="D10" s="19"/>
      <c r="E10" s="19"/>
      <c r="F10" s="18" t="s">
        <v>427</v>
      </c>
      <c r="G10" s="18"/>
      <c r="H10" s="20" t="s">
        <v>428</v>
      </c>
      <c r="I10" s="49"/>
      <c r="J10" s="50"/>
    </row>
    <row r="11" ht="24.95" customHeight="1" spans="1:10">
      <c r="A11" s="21" t="s">
        <v>429</v>
      </c>
      <c r="B11" s="22"/>
      <c r="C11" s="23" t="s">
        <v>430</v>
      </c>
      <c r="D11" s="23"/>
      <c r="E11" s="23"/>
      <c r="F11" s="22" t="s">
        <v>431</v>
      </c>
      <c r="G11" s="22"/>
      <c r="H11" s="24" t="s">
        <v>432</v>
      </c>
      <c r="I11" s="51"/>
      <c r="J11" s="52"/>
    </row>
    <row r="12" ht="18.75" customHeight="1"/>
    <row r="13" ht="27" customHeight="1" spans="1:10">
      <c r="A13" s="25" t="s">
        <v>433</v>
      </c>
      <c r="B13" s="26"/>
      <c r="C13" s="26"/>
      <c r="D13" s="26"/>
      <c r="E13" s="26"/>
      <c r="F13" s="26"/>
      <c r="G13" s="26"/>
      <c r="H13" s="26"/>
      <c r="I13" s="26"/>
      <c r="J13" s="53"/>
    </row>
    <row r="14" spans="1:10">
      <c r="A14" s="27"/>
      <c r="J14" s="54"/>
    </row>
    <row r="15" spans="1:10">
      <c r="A15" s="27" t="s">
        <v>434</v>
      </c>
      <c r="J15" s="54"/>
    </row>
    <row r="16" spans="1:10">
      <c r="A16" s="27"/>
      <c r="B16" s="1" t="s">
        <v>435</v>
      </c>
      <c r="J16" s="54"/>
    </row>
    <row r="17" spans="1:10">
      <c r="A17" s="27"/>
      <c r="J17" s="54"/>
    </row>
    <row r="18" spans="1:10">
      <c r="A18" s="27" t="s">
        <v>436</v>
      </c>
      <c r="J18" s="54"/>
    </row>
    <row r="19" spans="1:10">
      <c r="A19" s="27"/>
      <c r="B19" s="1" t="s">
        <v>435</v>
      </c>
      <c r="J19" s="54"/>
    </row>
    <row r="20" spans="1:10">
      <c r="A20" s="27"/>
      <c r="J20" s="54"/>
    </row>
    <row r="21" spans="1:10">
      <c r="A21" s="27" t="s">
        <v>437</v>
      </c>
      <c r="J21" s="54"/>
    </row>
    <row r="22" spans="1:10">
      <c r="A22" s="27"/>
      <c r="B22" s="1" t="s">
        <v>438</v>
      </c>
      <c r="J22" s="54"/>
    </row>
    <row r="23" spans="1:10">
      <c r="A23" s="27"/>
      <c r="J23" s="54"/>
    </row>
    <row r="24" spans="1:10">
      <c r="A24" s="27" t="s">
        <v>439</v>
      </c>
      <c r="J24" s="54"/>
    </row>
    <row r="25" spans="1:10">
      <c r="A25" s="27"/>
      <c r="B25" s="1" t="s">
        <v>438</v>
      </c>
      <c r="J25" s="54"/>
    </row>
    <row r="26" spans="1:10">
      <c r="A26" s="27"/>
      <c r="J26" s="54"/>
    </row>
    <row r="27" spans="1:10">
      <c r="A27" s="27" t="s">
        <v>440</v>
      </c>
      <c r="J27" s="54"/>
    </row>
    <row r="28" spans="1:10">
      <c r="A28" s="27"/>
      <c r="B28" s="1" t="s">
        <v>438</v>
      </c>
      <c r="J28" s="54"/>
    </row>
    <row r="29" spans="1:10">
      <c r="A29" s="27"/>
      <c r="J29" s="54"/>
    </row>
    <row r="30" spans="1:10">
      <c r="A30" s="27" t="s">
        <v>441</v>
      </c>
      <c r="J30" s="54"/>
    </row>
    <row r="31" spans="1:10">
      <c r="A31" s="27"/>
      <c r="B31" s="1" t="s">
        <v>442</v>
      </c>
      <c r="J31" s="54"/>
    </row>
    <row r="32" spans="1:10">
      <c r="A32" s="27"/>
      <c r="J32" s="54"/>
    </row>
    <row r="33" spans="1:10">
      <c r="A33" s="27" t="s">
        <v>443</v>
      </c>
      <c r="J33" s="54"/>
    </row>
    <row r="34" spans="1:10">
      <c r="A34" s="27"/>
      <c r="B34" s="1" t="s">
        <v>435</v>
      </c>
      <c r="J34" s="54"/>
    </row>
    <row r="35" spans="1:10">
      <c r="A35" s="27"/>
      <c r="J35" s="54"/>
    </row>
    <row r="36" spans="1:10">
      <c r="A36" s="27" t="s">
        <v>444</v>
      </c>
      <c r="J36" s="54"/>
    </row>
    <row r="37" spans="1:10">
      <c r="A37" s="27"/>
      <c r="B37" s="1" t="s">
        <v>438</v>
      </c>
      <c r="J37" s="54"/>
    </row>
    <row r="38" spans="1:10">
      <c r="A38" s="27"/>
      <c r="J38" s="54"/>
    </row>
    <row r="39" spans="1:10">
      <c r="A39" s="27" t="s">
        <v>445</v>
      </c>
      <c r="J39" s="54"/>
    </row>
    <row r="40" spans="1:10">
      <c r="A40" s="27"/>
      <c r="B40" s="1" t="s">
        <v>438</v>
      </c>
      <c r="J40" s="54"/>
    </row>
    <row r="41" spans="1:10">
      <c r="A41" s="27"/>
      <c r="J41" s="54"/>
    </row>
    <row r="42" spans="1:10">
      <c r="A42" s="27" t="s">
        <v>446</v>
      </c>
      <c r="J42" s="54"/>
    </row>
    <row r="43" spans="1:10">
      <c r="A43" s="27"/>
      <c r="B43" s="1" t="s">
        <v>438</v>
      </c>
      <c r="J43" s="54"/>
    </row>
    <row r="44" spans="1:10">
      <c r="A44" s="27"/>
      <c r="J44" s="54"/>
    </row>
    <row r="45" spans="1:10">
      <c r="A45" s="27" t="s">
        <v>447</v>
      </c>
      <c r="J45" s="54"/>
    </row>
    <row r="46" spans="1:10">
      <c r="A46" s="27"/>
      <c r="B46" s="1" t="s">
        <v>442</v>
      </c>
      <c r="J46" s="54"/>
    </row>
    <row r="47" ht="14.25" spans="1:10">
      <c r="A47" s="27"/>
      <c r="J47" s="54"/>
    </row>
    <row r="48" ht="25.5" customHeight="1" spans="1:10">
      <c r="A48" s="28" t="s">
        <v>448</v>
      </c>
      <c r="B48" s="29"/>
      <c r="C48" s="30"/>
      <c r="D48" s="31"/>
      <c r="E48" s="32" t="s">
        <v>449</v>
      </c>
      <c r="F48" s="33"/>
      <c r="G48" s="34" t="s">
        <v>450</v>
      </c>
      <c r="H48" s="34"/>
      <c r="I48" s="34"/>
      <c r="J48" s="55"/>
    </row>
    <row r="49" ht="27" customHeight="1" spans="1:10">
      <c r="A49" s="35" t="s">
        <v>451</v>
      </c>
      <c r="B49" s="26"/>
      <c r="C49" s="26"/>
      <c r="D49" s="26"/>
      <c r="E49" s="26"/>
      <c r="F49" s="26"/>
      <c r="G49" s="26"/>
      <c r="H49" s="26"/>
      <c r="I49" s="26"/>
      <c r="J49" s="53"/>
    </row>
    <row r="50" ht="15.75" customHeight="1" spans="1:10">
      <c r="A50" s="36" t="s">
        <v>452</v>
      </c>
      <c r="B50" s="37"/>
      <c r="C50" s="38" t="s">
        <v>453</v>
      </c>
      <c r="D50" s="38"/>
      <c r="E50" s="38"/>
      <c r="F50" s="38"/>
      <c r="G50" s="38"/>
      <c r="H50" s="38"/>
      <c r="I50" s="38"/>
      <c r="J50" s="56"/>
    </row>
    <row r="51" ht="24.95" customHeight="1" spans="1:10">
      <c r="A51" s="39"/>
      <c r="B51" s="40"/>
      <c r="C51" s="41"/>
      <c r="D51" s="41"/>
      <c r="E51" s="41"/>
      <c r="F51" s="41"/>
      <c r="G51" s="41"/>
      <c r="H51" s="41"/>
      <c r="I51" s="41"/>
      <c r="J51" s="57"/>
    </row>
    <row r="52" ht="24.95" customHeight="1" spans="1:10">
      <c r="A52" s="42"/>
      <c r="B52" s="43"/>
      <c r="C52" s="44"/>
      <c r="D52" s="44"/>
      <c r="E52" s="44"/>
      <c r="F52" s="44"/>
      <c r="G52" s="44"/>
      <c r="H52" s="44"/>
      <c r="I52" s="44"/>
      <c r="J52" s="58"/>
    </row>
    <row r="53" ht="24.95" customHeight="1" spans="1:10">
      <c r="A53" s="42"/>
      <c r="B53" s="43"/>
      <c r="C53" s="44"/>
      <c r="D53" s="44"/>
      <c r="E53" s="44"/>
      <c r="F53" s="44"/>
      <c r="G53" s="44"/>
      <c r="H53" s="44"/>
      <c r="I53" s="44"/>
      <c r="J53" s="58"/>
    </row>
    <row r="54" ht="24.95" customHeight="1" spans="1:10">
      <c r="A54" s="42"/>
      <c r="B54" s="43"/>
      <c r="C54" s="44"/>
      <c r="D54" s="44"/>
      <c r="E54" s="44"/>
      <c r="F54" s="44"/>
      <c r="G54" s="44"/>
      <c r="H54" s="44"/>
      <c r="I54" s="44"/>
      <c r="J54" s="58"/>
    </row>
    <row r="55" ht="24.95" customHeight="1" spans="1:10">
      <c r="A55" s="42"/>
      <c r="B55" s="43"/>
      <c r="C55" s="44"/>
      <c r="D55" s="44"/>
      <c r="E55" s="44"/>
      <c r="F55" s="44"/>
      <c r="G55" s="44"/>
      <c r="H55" s="44"/>
      <c r="I55" s="44"/>
      <c r="J55" s="58"/>
    </row>
    <row r="56" ht="24.95" customHeight="1" spans="1:10">
      <c r="A56" s="42"/>
      <c r="B56" s="43"/>
      <c r="C56" s="44"/>
      <c r="D56" s="44"/>
      <c r="E56" s="44"/>
      <c r="F56" s="44"/>
      <c r="G56" s="44"/>
      <c r="H56" s="44"/>
      <c r="I56" s="44"/>
      <c r="J56" s="58"/>
    </row>
    <row r="57" ht="24.95" customHeight="1" spans="1:10">
      <c r="A57" s="42"/>
      <c r="B57" s="43"/>
      <c r="C57" s="44"/>
      <c r="D57" s="44"/>
      <c r="E57" s="44"/>
      <c r="F57" s="44"/>
      <c r="G57" s="44"/>
      <c r="H57" s="44"/>
      <c r="I57" s="44"/>
      <c r="J57" s="58"/>
    </row>
    <row r="58" ht="24.95" customHeight="1" spans="1:10">
      <c r="A58" s="42"/>
      <c r="B58" s="43"/>
      <c r="C58" s="44"/>
      <c r="D58" s="44"/>
      <c r="E58" s="44"/>
      <c r="F58" s="44"/>
      <c r="G58" s="44"/>
      <c r="H58" s="44"/>
      <c r="I58" s="44"/>
      <c r="J58" s="58"/>
    </row>
    <row r="59" ht="24.95" customHeight="1" spans="1:10">
      <c r="A59" s="42"/>
      <c r="B59" s="43"/>
      <c r="C59" s="44"/>
      <c r="D59" s="44"/>
      <c r="E59" s="44"/>
      <c r="F59" s="44"/>
      <c r="G59" s="44"/>
      <c r="H59" s="44"/>
      <c r="I59" s="44"/>
      <c r="J59" s="58"/>
    </row>
    <row r="60" ht="24.95" customHeight="1" spans="1:10">
      <c r="A60" s="42"/>
      <c r="B60" s="43"/>
      <c r="C60" s="44"/>
      <c r="D60" s="44"/>
      <c r="E60" s="44"/>
      <c r="F60" s="44"/>
      <c r="G60" s="44"/>
      <c r="H60" s="44"/>
      <c r="I60" s="44"/>
      <c r="J60" s="58"/>
    </row>
    <row r="61" ht="24.95" customHeight="1" spans="1:10">
      <c r="A61" s="42"/>
      <c r="B61" s="43"/>
      <c r="C61" s="44"/>
      <c r="D61" s="44"/>
      <c r="E61" s="44"/>
      <c r="F61" s="44"/>
      <c r="G61" s="44"/>
      <c r="H61" s="44"/>
      <c r="I61" s="44"/>
      <c r="J61" s="58"/>
    </row>
    <row r="62" ht="24.95" customHeight="1" spans="1:10">
      <c r="A62" s="42"/>
      <c r="B62" s="43"/>
      <c r="C62" s="44"/>
      <c r="D62" s="44"/>
      <c r="E62" s="44"/>
      <c r="F62" s="44"/>
      <c r="G62" s="44"/>
      <c r="H62" s="44"/>
      <c r="I62" s="44"/>
      <c r="J62" s="58"/>
    </row>
    <row r="63" ht="24.95" customHeight="1" spans="1:10">
      <c r="A63" s="42"/>
      <c r="B63" s="43"/>
      <c r="C63" s="44"/>
      <c r="D63" s="44"/>
      <c r="E63" s="44"/>
      <c r="F63" s="44"/>
      <c r="G63" s="44"/>
      <c r="H63" s="44"/>
      <c r="I63" s="44"/>
      <c r="J63" s="58"/>
    </row>
    <row r="64" ht="24.95" customHeight="1" spans="1:10">
      <c r="A64" s="42"/>
      <c r="B64" s="43"/>
      <c r="C64" s="44"/>
      <c r="D64" s="44"/>
      <c r="E64" s="44"/>
      <c r="F64" s="44"/>
      <c r="G64" s="44"/>
      <c r="H64" s="44"/>
      <c r="I64" s="44"/>
      <c r="J64" s="58"/>
    </row>
    <row r="65" ht="24.95" customHeight="1" spans="1:10">
      <c r="A65" s="42"/>
      <c r="B65" s="43"/>
      <c r="C65" s="44"/>
      <c r="D65" s="44"/>
      <c r="E65" s="44"/>
      <c r="F65" s="44"/>
      <c r="G65" s="44"/>
      <c r="H65" s="44"/>
      <c r="I65" s="44"/>
      <c r="J65" s="58"/>
    </row>
    <row r="66" ht="24.95" customHeight="1" spans="1:10">
      <c r="A66" s="42"/>
      <c r="B66" s="43"/>
      <c r="C66" s="44"/>
      <c r="D66" s="44"/>
      <c r="E66" s="44"/>
      <c r="F66" s="44"/>
      <c r="G66" s="44"/>
      <c r="H66" s="44"/>
      <c r="I66" s="44"/>
      <c r="J66" s="58"/>
    </row>
    <row r="67" ht="24.95" customHeight="1" spans="1:10">
      <c r="A67" s="42"/>
      <c r="B67" s="43"/>
      <c r="C67" s="44"/>
      <c r="D67" s="44"/>
      <c r="E67" s="44"/>
      <c r="F67" s="44"/>
      <c r="G67" s="44"/>
      <c r="H67" s="44"/>
      <c r="I67" s="44"/>
      <c r="J67" s="58"/>
    </row>
    <row r="68" ht="24.95" customHeight="1" spans="1:10">
      <c r="A68" s="42"/>
      <c r="B68" s="43"/>
      <c r="C68" s="44"/>
      <c r="D68" s="44"/>
      <c r="E68" s="44"/>
      <c r="F68" s="44"/>
      <c r="G68" s="44"/>
      <c r="H68" s="44"/>
      <c r="I68" s="44"/>
      <c r="J68" s="58"/>
    </row>
    <row r="69" ht="24.95" customHeight="1" spans="1:10">
      <c r="A69" s="42"/>
      <c r="B69" s="43"/>
      <c r="C69" s="44"/>
      <c r="D69" s="44"/>
      <c r="E69" s="44"/>
      <c r="F69" s="44"/>
      <c r="G69" s="44"/>
      <c r="H69" s="44"/>
      <c r="I69" s="44"/>
      <c r="J69" s="58"/>
    </row>
    <row r="70" ht="24.95" customHeight="1" spans="1:10">
      <c r="A70" s="42"/>
      <c r="B70" s="43"/>
      <c r="C70" s="44"/>
      <c r="D70" s="44"/>
      <c r="E70" s="44"/>
      <c r="F70" s="44"/>
      <c r="G70" s="44"/>
      <c r="H70" s="44"/>
      <c r="I70" s="44"/>
      <c r="J70" s="58"/>
    </row>
    <row r="71" ht="24.95" customHeight="1" spans="1:10">
      <c r="A71" s="42"/>
      <c r="B71" s="43"/>
      <c r="C71" s="44"/>
      <c r="D71" s="44"/>
      <c r="E71" s="44"/>
      <c r="F71" s="44"/>
      <c r="G71" s="44"/>
      <c r="H71" s="44"/>
      <c r="I71" s="44"/>
      <c r="J71" s="58"/>
    </row>
    <row r="72" ht="24.95" customHeight="1" spans="1:10">
      <c r="A72" s="42"/>
      <c r="B72" s="43"/>
      <c r="C72" s="44"/>
      <c r="D72" s="44"/>
      <c r="E72" s="44"/>
      <c r="F72" s="44"/>
      <c r="G72" s="44"/>
      <c r="H72" s="44"/>
      <c r="I72" s="44"/>
      <c r="J72" s="58"/>
    </row>
    <row r="73" ht="24.95" customHeight="1" spans="1:10">
      <c r="A73" s="42"/>
      <c r="B73" s="43"/>
      <c r="C73" s="44"/>
      <c r="D73" s="44"/>
      <c r="E73" s="44"/>
      <c r="F73" s="44"/>
      <c r="G73" s="44"/>
      <c r="H73" s="44"/>
      <c r="I73" s="44"/>
      <c r="J73" s="58"/>
    </row>
    <row r="74" ht="24.95" customHeight="1" spans="1:10">
      <c r="A74" s="42"/>
      <c r="B74" s="43"/>
      <c r="C74" s="44"/>
      <c r="D74" s="44"/>
      <c r="E74" s="44"/>
      <c r="F74" s="44"/>
      <c r="G74" s="44"/>
      <c r="H74" s="44"/>
      <c r="I74" s="44"/>
      <c r="J74" s="58"/>
    </row>
    <row r="75" ht="24.95" customHeight="1" spans="1:10">
      <c r="A75" s="42"/>
      <c r="B75" s="43"/>
      <c r="C75" s="44"/>
      <c r="D75" s="44"/>
      <c r="E75" s="44"/>
      <c r="F75" s="44"/>
      <c r="G75" s="44"/>
      <c r="H75" s="44"/>
      <c r="I75" s="44"/>
      <c r="J75" s="58"/>
    </row>
    <row r="76" ht="24.95" customHeight="1" spans="1:10">
      <c r="A76" s="42"/>
      <c r="B76" s="43"/>
      <c r="C76" s="44"/>
      <c r="D76" s="44"/>
      <c r="E76" s="44"/>
      <c r="F76" s="44"/>
      <c r="G76" s="44"/>
      <c r="H76" s="44"/>
      <c r="I76" s="44"/>
      <c r="J76" s="58"/>
    </row>
    <row r="77" ht="24.95" customHeight="1" spans="1:10">
      <c r="A77" s="42"/>
      <c r="B77" s="43"/>
      <c r="C77" s="44"/>
      <c r="D77" s="44"/>
      <c r="E77" s="44"/>
      <c r="F77" s="44"/>
      <c r="G77" s="44"/>
      <c r="H77" s="44"/>
      <c r="I77" s="44"/>
      <c r="J77" s="58"/>
    </row>
    <row r="78" ht="24.95" customHeight="1" spans="1:10">
      <c r="A78" s="42"/>
      <c r="B78" s="43"/>
      <c r="C78" s="44"/>
      <c r="D78" s="44"/>
      <c r="E78" s="44"/>
      <c r="F78" s="44"/>
      <c r="G78" s="44"/>
      <c r="H78" s="44"/>
      <c r="I78" s="44"/>
      <c r="J78" s="58"/>
    </row>
    <row r="79" ht="24.95" customHeight="1" spans="1:10">
      <c r="A79" s="42"/>
      <c r="B79" s="43"/>
      <c r="C79" s="44"/>
      <c r="D79" s="44"/>
      <c r="E79" s="44"/>
      <c r="F79" s="44"/>
      <c r="G79" s="44"/>
      <c r="H79" s="44"/>
      <c r="I79" s="44"/>
      <c r="J79" s="58"/>
    </row>
    <row r="80" ht="24.95" customHeight="1" spans="1:10">
      <c r="A80" s="59"/>
      <c r="B80" s="60"/>
      <c r="C80" s="61"/>
      <c r="D80" s="61"/>
      <c r="E80" s="61"/>
      <c r="F80" s="61"/>
      <c r="G80" s="61"/>
      <c r="H80" s="61"/>
      <c r="I80" s="61"/>
      <c r="J80" s="62"/>
    </row>
  </sheetData>
  <mergeCells count="92">
    <mergeCell ref="A1:J1"/>
    <mergeCell ref="A3:F3"/>
    <mergeCell ref="A5:B5"/>
    <mergeCell ref="C5:J5"/>
    <mergeCell ref="A6:B6"/>
    <mergeCell ref="C6:G6"/>
    <mergeCell ref="I6:J6"/>
    <mergeCell ref="A7:B7"/>
    <mergeCell ref="C7:G7"/>
    <mergeCell ref="I7:J7"/>
    <mergeCell ref="A8:B8"/>
    <mergeCell ref="C8:G8"/>
    <mergeCell ref="I8:J8"/>
    <mergeCell ref="A9:B9"/>
    <mergeCell ref="C9:F9"/>
    <mergeCell ref="G9:J9"/>
    <mergeCell ref="A10:B10"/>
    <mergeCell ref="C10:E10"/>
    <mergeCell ref="F10:G10"/>
    <mergeCell ref="H10:J10"/>
    <mergeCell ref="A11:B11"/>
    <mergeCell ref="C11:E11"/>
    <mergeCell ref="F11:G11"/>
    <mergeCell ref="H11:J11"/>
    <mergeCell ref="A13:J13"/>
    <mergeCell ref="A48:B48"/>
    <mergeCell ref="C48:D48"/>
    <mergeCell ref="E48:F48"/>
    <mergeCell ref="G48:J48"/>
    <mergeCell ref="A49:J49"/>
    <mergeCell ref="A50:B50"/>
    <mergeCell ref="C50:J50"/>
    <mergeCell ref="A51:B51"/>
    <mergeCell ref="C51:J51"/>
    <mergeCell ref="A52:B52"/>
    <mergeCell ref="C52:J52"/>
    <mergeCell ref="A53:B53"/>
    <mergeCell ref="C53:J53"/>
    <mergeCell ref="A54:B54"/>
    <mergeCell ref="C54:J54"/>
    <mergeCell ref="A55:B55"/>
    <mergeCell ref="C55:J55"/>
    <mergeCell ref="A56:B56"/>
    <mergeCell ref="C56:J56"/>
    <mergeCell ref="A57:B57"/>
    <mergeCell ref="C57:J57"/>
    <mergeCell ref="A58:B58"/>
    <mergeCell ref="C58:J58"/>
    <mergeCell ref="A59:B59"/>
    <mergeCell ref="C59:J59"/>
    <mergeCell ref="A60:B60"/>
    <mergeCell ref="C60:J60"/>
    <mergeCell ref="A61:B61"/>
    <mergeCell ref="C61:J61"/>
    <mergeCell ref="A62:B62"/>
    <mergeCell ref="C62:J62"/>
    <mergeCell ref="A63:B63"/>
    <mergeCell ref="C63:J63"/>
    <mergeCell ref="A64:B64"/>
    <mergeCell ref="C64:J64"/>
    <mergeCell ref="A65:B65"/>
    <mergeCell ref="C65:J65"/>
    <mergeCell ref="A66:B66"/>
    <mergeCell ref="C66:J66"/>
    <mergeCell ref="A67:B67"/>
    <mergeCell ref="C67:J67"/>
    <mergeCell ref="A68:B68"/>
    <mergeCell ref="C68:J68"/>
    <mergeCell ref="A69:B69"/>
    <mergeCell ref="C69:J69"/>
    <mergeCell ref="A70:B70"/>
    <mergeCell ref="C70:J70"/>
    <mergeCell ref="A71:B71"/>
    <mergeCell ref="C71:J71"/>
    <mergeCell ref="A72:B72"/>
    <mergeCell ref="C72:J72"/>
    <mergeCell ref="A73:B73"/>
    <mergeCell ref="C73:J73"/>
    <mergeCell ref="A74:B74"/>
    <mergeCell ref="C74:J74"/>
    <mergeCell ref="A75:B75"/>
    <mergeCell ref="C75:J75"/>
    <mergeCell ref="A76:B76"/>
    <mergeCell ref="C76:J76"/>
    <mergeCell ref="A77:B77"/>
    <mergeCell ref="C77:J77"/>
    <mergeCell ref="A78:B78"/>
    <mergeCell ref="C78:J78"/>
    <mergeCell ref="A79:B79"/>
    <mergeCell ref="C79:J79"/>
    <mergeCell ref="A80:B80"/>
    <mergeCell ref="C80:J80"/>
  </mergeCells>
  <pageMargins left="0.472222222222222" right="0.236111111111111" top="0.393055555555556" bottom="0.314583333333333" header="0.0784722222222222" footer="0.196527777777778"/>
  <pageSetup paperSize="9" scale="104" orientation="portrait"/>
  <headerFooter alignWithMargins="0">
    <oddHeader>&amp;Rver1.1</oddHeader>
    <oddFooter>&amp;R&amp;P/&amp;N</oddFooter>
  </headerFooter>
  <rowBreaks count="1" manualBreakCount="1">
    <brk id="48" max="16383" man="1"/>
  </rowBreaks>
  <colBreaks count="1" manualBreakCount="1">
    <brk id="10" max="1048575" man="1"/>
  </colBreaks>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O58"/>
  <sheetViews>
    <sheetView showGridLines="0" topLeftCell="A3" workbookViewId="0">
      <selection activeCell="J9" sqref="J9"/>
    </sheetView>
  </sheetViews>
  <sheetFormatPr defaultColWidth="9" defaultRowHeight="13.5"/>
  <cols>
    <col min="1" max="1" width="3.25" style="383" customWidth="1"/>
    <col min="2" max="2" width="6" style="383" customWidth="1"/>
    <col min="3" max="3" width="7.75" style="383" customWidth="1"/>
    <col min="4" max="4" width="11.375" style="383" customWidth="1"/>
    <col min="5" max="5" width="4.375" style="383" customWidth="1"/>
    <col min="6" max="6" width="6.375" style="383" customWidth="1"/>
    <col min="7" max="7" width="4.75" style="383" customWidth="1"/>
    <col min="8" max="8" width="6" style="383" customWidth="1"/>
    <col min="9" max="9" width="4.625" style="383" customWidth="1"/>
    <col min="10" max="10" width="21.875" style="383" customWidth="1"/>
    <col min="11" max="11" width="19" style="383" customWidth="1"/>
    <col min="12" max="12" width="5.75" style="383" customWidth="1"/>
    <col min="13" max="16384" width="9" style="383"/>
  </cols>
  <sheetData>
    <row r="1" s="381" customFormat="1" ht="23.25" customHeight="1" spans="2:12">
      <c r="B1" s="384" t="str">
        <f>入力!C10</f>
        <v>免疫検査課</v>
      </c>
      <c r="C1" s="385"/>
      <c r="D1" s="385"/>
      <c r="E1" s="385"/>
      <c r="F1" s="386"/>
      <c r="G1" s="386"/>
      <c r="K1" s="414">
        <f ca="1">TODAY()</f>
        <v>45148</v>
      </c>
      <c r="L1" s="415"/>
    </row>
    <row r="2" ht="17.25" customHeight="1" spans="11:12">
      <c r="K2" s="416" t="s">
        <v>454</v>
      </c>
      <c r="L2" s="417"/>
    </row>
    <row r="3" ht="24" customHeight="1" spans="2:12">
      <c r="B3" s="387" t="str">
        <f>入力!C12</f>
        <v>神永課長</v>
      </c>
      <c r="C3" s="387"/>
      <c r="D3" s="387"/>
      <c r="E3" s="386"/>
      <c r="F3" s="386"/>
      <c r="G3" s="385" t="s">
        <v>455</v>
      </c>
      <c r="K3" s="418" t="s">
        <v>456</v>
      </c>
      <c r="L3" s="419"/>
    </row>
    <row r="4" ht="9" customHeight="1"/>
    <row r="5" s="382" customFormat="1" ht="32.25" customHeight="1" spans="2:6">
      <c r="B5" s="388" t="s">
        <v>457</v>
      </c>
      <c r="C5" s="389"/>
      <c r="F5" s="390" t="s">
        <v>458</v>
      </c>
    </row>
    <row r="6" ht="9" customHeight="1"/>
    <row r="7" ht="9" customHeight="1"/>
    <row r="8" ht="20.1" customHeight="1" spans="2:12">
      <c r="B8" s="391" t="s">
        <v>459</v>
      </c>
      <c r="C8" s="392" t="str">
        <f>入力!C4</f>
        <v>【特定施設対応】ソマトメジンC（IGF-1：337）の特定施設コード年齢別基準値登録</v>
      </c>
      <c r="D8" s="393"/>
      <c r="E8" s="393"/>
      <c r="F8" s="393"/>
      <c r="G8" s="393"/>
      <c r="H8" s="394"/>
      <c r="J8" s="420" t="s">
        <v>41</v>
      </c>
      <c r="K8" s="421" t="str">
        <f>入力!C11</f>
        <v>A-202304-03739</v>
      </c>
      <c r="L8" s="422"/>
    </row>
    <row r="9" ht="20.1" customHeight="1" spans="2:12">
      <c r="B9" s="395"/>
      <c r="C9" s="396"/>
      <c r="D9" s="397"/>
      <c r="E9" s="397"/>
      <c r="F9" s="397"/>
      <c r="G9" s="397"/>
      <c r="H9" s="398"/>
      <c r="J9" s="423" t="s">
        <v>41</v>
      </c>
      <c r="K9" s="424"/>
      <c r="L9" s="425"/>
    </row>
    <row r="10" ht="20.1" customHeight="1" spans="10:12">
      <c r="J10" s="426" t="s">
        <v>460</v>
      </c>
      <c r="K10" s="427"/>
      <c r="L10" s="428"/>
    </row>
    <row r="12" s="382" customFormat="1" ht="21.75" spans="4:11">
      <c r="D12" s="399">
        <v>2023</v>
      </c>
      <c r="E12" s="400" t="s">
        <v>262</v>
      </c>
      <c r="F12" s="399">
        <v>6</v>
      </c>
      <c r="G12" s="400" t="s">
        <v>263</v>
      </c>
      <c r="H12" s="399">
        <v>19</v>
      </c>
      <c r="I12" s="400" t="s">
        <v>264</v>
      </c>
      <c r="J12" s="400" t="s">
        <v>461</v>
      </c>
      <c r="K12" s="429" t="s">
        <v>462</v>
      </c>
    </row>
    <row r="13" ht="14.25" spans="2:2">
      <c r="B13" s="383" t="s">
        <v>463</v>
      </c>
    </row>
    <row r="14" ht="5.25" customHeight="1"/>
    <row r="15" spans="2:12">
      <c r="B15" s="401"/>
      <c r="C15" s="402"/>
      <c r="D15" s="402"/>
      <c r="E15" s="402"/>
      <c r="F15" s="402"/>
      <c r="G15" s="402"/>
      <c r="H15" s="402"/>
      <c r="I15" s="402"/>
      <c r="J15" s="402"/>
      <c r="K15" s="402"/>
      <c r="L15" s="430"/>
    </row>
    <row r="16" customHeight="1" spans="2:12">
      <c r="B16" s="403"/>
      <c r="C16" s="404" t="s">
        <v>464</v>
      </c>
      <c r="D16" s="404"/>
      <c r="E16" s="404"/>
      <c r="F16" s="404"/>
      <c r="G16" s="404"/>
      <c r="H16" s="404"/>
      <c r="I16" s="404"/>
      <c r="J16" s="404"/>
      <c r="K16" s="404"/>
      <c r="L16" s="431"/>
    </row>
    <row r="17" spans="2:12">
      <c r="B17" s="403"/>
      <c r="C17" s="404"/>
      <c r="D17" s="404"/>
      <c r="E17" s="404"/>
      <c r="F17" s="404"/>
      <c r="G17" s="404"/>
      <c r="H17" s="404"/>
      <c r="I17" s="404"/>
      <c r="J17" s="404"/>
      <c r="K17" s="404"/>
      <c r="L17" s="431"/>
    </row>
    <row r="18" spans="2:12">
      <c r="B18" s="403"/>
      <c r="C18" s="404"/>
      <c r="D18" s="404"/>
      <c r="E18" s="404"/>
      <c r="F18" s="404"/>
      <c r="G18" s="404"/>
      <c r="H18" s="404"/>
      <c r="I18" s="404"/>
      <c r="J18" s="404"/>
      <c r="K18" s="404"/>
      <c r="L18" s="431"/>
    </row>
    <row r="19" spans="2:12">
      <c r="B19" s="403"/>
      <c r="C19" s="404"/>
      <c r="D19" s="404"/>
      <c r="E19" s="404"/>
      <c r="F19" s="404"/>
      <c r="G19" s="404"/>
      <c r="H19" s="404"/>
      <c r="I19" s="404"/>
      <c r="J19" s="404"/>
      <c r="K19" s="404"/>
      <c r="L19" s="431"/>
    </row>
    <row r="20" spans="2:12">
      <c r="B20" s="403"/>
      <c r="C20" s="404"/>
      <c r="D20" s="404"/>
      <c r="E20" s="404"/>
      <c r="F20" s="404"/>
      <c r="G20" s="404"/>
      <c r="H20" s="404"/>
      <c r="I20" s="404"/>
      <c r="J20" s="404"/>
      <c r="K20" s="404"/>
      <c r="L20" s="431"/>
    </row>
    <row r="21" spans="2:12">
      <c r="B21" s="403"/>
      <c r="C21" s="404"/>
      <c r="D21" s="404"/>
      <c r="E21" s="404"/>
      <c r="F21" s="404"/>
      <c r="G21" s="404"/>
      <c r="H21" s="404"/>
      <c r="I21" s="404"/>
      <c r="J21" s="404"/>
      <c r="K21" s="404"/>
      <c r="L21" s="431"/>
    </row>
    <row r="22" spans="2:15">
      <c r="B22" s="403"/>
      <c r="C22" s="404"/>
      <c r="D22" s="404"/>
      <c r="E22" s="404"/>
      <c r="F22" s="404"/>
      <c r="G22" s="404"/>
      <c r="H22" s="404"/>
      <c r="I22" s="404"/>
      <c r="J22" s="404"/>
      <c r="K22" s="404"/>
      <c r="L22" s="431"/>
      <c r="O22" s="432"/>
    </row>
    <row r="23" spans="2:12">
      <c r="B23" s="403"/>
      <c r="C23" s="404"/>
      <c r="D23" s="404"/>
      <c r="E23" s="404"/>
      <c r="F23" s="404"/>
      <c r="G23" s="404"/>
      <c r="H23" s="404"/>
      <c r="I23" s="404"/>
      <c r="J23" s="404"/>
      <c r="K23" s="404"/>
      <c r="L23" s="431"/>
    </row>
    <row r="24" spans="2:12">
      <c r="B24" s="403"/>
      <c r="C24" s="404"/>
      <c r="D24" s="404"/>
      <c r="E24" s="404"/>
      <c r="F24" s="404"/>
      <c r="G24" s="404"/>
      <c r="H24" s="404"/>
      <c r="I24" s="404"/>
      <c r="J24" s="404"/>
      <c r="K24" s="404"/>
      <c r="L24" s="431"/>
    </row>
    <row r="25" spans="2:12">
      <c r="B25" s="403"/>
      <c r="C25" s="404"/>
      <c r="D25" s="404"/>
      <c r="E25" s="404"/>
      <c r="F25" s="404"/>
      <c r="G25" s="404"/>
      <c r="H25" s="404"/>
      <c r="I25" s="404"/>
      <c r="J25" s="404"/>
      <c r="K25" s="404"/>
      <c r="L25" s="431"/>
    </row>
    <row r="26" spans="2:12">
      <c r="B26" s="403"/>
      <c r="C26" s="404"/>
      <c r="D26" s="404"/>
      <c r="E26" s="404"/>
      <c r="F26" s="404"/>
      <c r="G26" s="404"/>
      <c r="H26" s="404"/>
      <c r="I26" s="404"/>
      <c r="J26" s="404"/>
      <c r="K26" s="404"/>
      <c r="L26" s="431"/>
    </row>
    <row r="27" spans="2:12">
      <c r="B27" s="405"/>
      <c r="C27" s="406"/>
      <c r="D27" s="406"/>
      <c r="E27" s="406"/>
      <c r="F27" s="406"/>
      <c r="G27" s="406"/>
      <c r="H27" s="406"/>
      <c r="I27" s="406"/>
      <c r="J27" s="406"/>
      <c r="K27" s="406"/>
      <c r="L27" s="433"/>
    </row>
    <row r="28" ht="5.1" customHeight="1"/>
    <row r="29" ht="17.25" spans="4:10">
      <c r="D29" s="407" t="s">
        <v>465</v>
      </c>
      <c r="E29" s="408"/>
      <c r="F29" s="408"/>
      <c r="G29" s="408"/>
      <c r="H29" s="408"/>
      <c r="I29" s="408"/>
      <c r="J29" s="408"/>
    </row>
    <row r="30" ht="17.25" spans="4:10">
      <c r="D30" s="407" t="s">
        <v>466</v>
      </c>
      <c r="E30" s="408"/>
      <c r="F30" s="408"/>
      <c r="G30" s="408"/>
      <c r="H30" s="408"/>
      <c r="I30" s="408"/>
      <c r="J30" s="408"/>
    </row>
    <row r="31" ht="5.1" customHeight="1"/>
    <row r="38" ht="20.25" customHeight="1" spans="9:9">
      <c r="I38" s="415"/>
    </row>
    <row r="39" ht="14.25" spans="1:12">
      <c r="A39" s="409"/>
      <c r="B39" s="409"/>
      <c r="C39" s="409"/>
      <c r="D39" s="409"/>
      <c r="E39" s="409"/>
      <c r="F39" s="409"/>
      <c r="G39" s="409"/>
      <c r="H39" s="409"/>
      <c r="I39" s="409"/>
      <c r="J39" s="409"/>
      <c r="K39" s="409"/>
      <c r="L39" s="409"/>
    </row>
    <row r="40" ht="5.1" customHeight="1"/>
    <row r="41" s="382" customFormat="1" ht="32.25" customHeight="1" spans="2:12">
      <c r="B41" s="410"/>
      <c r="C41" s="411"/>
      <c r="D41" s="411"/>
      <c r="E41" s="411"/>
      <c r="F41" s="410"/>
      <c r="G41" s="410" t="s">
        <v>467</v>
      </c>
      <c r="H41" s="411"/>
      <c r="I41" s="411"/>
      <c r="J41" s="411"/>
      <c r="K41" s="434" t="s">
        <v>468</v>
      </c>
      <c r="L41" s="411"/>
    </row>
    <row r="42" ht="9" customHeight="1"/>
    <row r="43" spans="2:2">
      <c r="B43" s="383" t="s">
        <v>469</v>
      </c>
    </row>
    <row r="44" ht="9" customHeight="1"/>
    <row r="45" spans="2:2">
      <c r="B45" s="383" t="s">
        <v>470</v>
      </c>
    </row>
    <row r="46" ht="9" customHeight="1"/>
    <row r="47" spans="2:2">
      <c r="B47" s="383" t="s">
        <v>471</v>
      </c>
    </row>
    <row r="48" ht="9" customHeight="1"/>
    <row r="49" spans="2:12">
      <c r="B49" s="401"/>
      <c r="C49" s="402"/>
      <c r="D49" s="402"/>
      <c r="E49" s="402"/>
      <c r="F49" s="402"/>
      <c r="G49" s="402"/>
      <c r="H49" s="402"/>
      <c r="I49" s="402"/>
      <c r="J49" s="402"/>
      <c r="K49" s="402"/>
      <c r="L49" s="430"/>
    </row>
    <row r="50" spans="2:12">
      <c r="B50" s="403"/>
      <c r="L50" s="431"/>
    </row>
    <row r="51" spans="2:12">
      <c r="B51" s="403"/>
      <c r="L51" s="431"/>
    </row>
    <row r="52" spans="2:12">
      <c r="B52" s="403"/>
      <c r="L52" s="431"/>
    </row>
    <row r="53" spans="2:12">
      <c r="B53" s="403"/>
      <c r="L53" s="431"/>
    </row>
    <row r="54" spans="2:12">
      <c r="B54" s="405"/>
      <c r="C54" s="406"/>
      <c r="D54" s="406"/>
      <c r="E54" s="406"/>
      <c r="F54" s="406"/>
      <c r="G54" s="406"/>
      <c r="H54" s="406"/>
      <c r="I54" s="406"/>
      <c r="J54" s="406"/>
      <c r="K54" s="406"/>
      <c r="L54" s="433"/>
    </row>
    <row r="56" ht="27" customHeight="1" spans="2:4">
      <c r="B56" s="412"/>
      <c r="C56" s="412"/>
      <c r="D56" s="412"/>
    </row>
    <row r="57" ht="27" customHeight="1" spans="2:10">
      <c r="B57" s="413"/>
      <c r="C57" s="413"/>
      <c r="D57" s="412"/>
      <c r="J57" s="412"/>
    </row>
    <row r="58" ht="27" customHeight="1" spans="2:10">
      <c r="B58" s="413"/>
      <c r="C58" s="413"/>
      <c r="D58" s="412"/>
      <c r="J58" s="412"/>
    </row>
  </sheetData>
  <mergeCells count="3">
    <mergeCell ref="B8:B9"/>
    <mergeCell ref="C16:K26"/>
    <mergeCell ref="C8:H9"/>
  </mergeCells>
  <pageMargins left="0.196527777777778" right="0.393055555555556" top="0.354166666666667" bottom="0.393055555555556" header="0.393055555555556" footer="0.156944444444444"/>
  <pageSetup paperSize="9" scale="97" orientation="portrait"/>
  <headerFooter alignWithMargins="0">
    <oddFooter>&amp;RBSM-0007</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N22"/>
  <sheetViews>
    <sheetView zoomScale="75" zoomScaleNormal="75" workbookViewId="0">
      <selection activeCell="J2" sqref="J2:N2"/>
    </sheetView>
  </sheetViews>
  <sheetFormatPr defaultColWidth="9" defaultRowHeight="13.5"/>
  <cols>
    <col min="1" max="14" width="11.625" customWidth="1"/>
  </cols>
  <sheetData>
    <row r="1" ht="25.5" spans="1:14">
      <c r="A1" s="341" t="s">
        <v>472</v>
      </c>
      <c r="B1" s="342"/>
      <c r="C1" s="342"/>
      <c r="D1" s="342"/>
      <c r="E1" s="342"/>
      <c r="F1" s="342"/>
      <c r="G1" s="342"/>
      <c r="H1" s="342"/>
      <c r="I1" s="342"/>
      <c r="J1" s="342"/>
      <c r="K1" s="342"/>
      <c r="L1" s="342"/>
      <c r="M1" s="342"/>
      <c r="N1" s="370"/>
    </row>
    <row r="2" s="41" customFormat="1" ht="15" customHeight="1" spans="1:14">
      <c r="A2" s="343" t="s">
        <v>4</v>
      </c>
      <c r="B2" s="344"/>
      <c r="C2" s="345" t="str">
        <f>入力!C7</f>
        <v>NonRIAサテライト</v>
      </c>
      <c r="D2" s="346"/>
      <c r="E2" s="346"/>
      <c r="F2" s="346"/>
      <c r="G2" s="346"/>
      <c r="H2" s="347"/>
      <c r="I2" s="187" t="s">
        <v>473</v>
      </c>
      <c r="J2" s="371" t="str">
        <f>入力!C20</f>
        <v>fNG_txt.ec</v>
      </c>
      <c r="K2" s="372"/>
      <c r="L2" s="372"/>
      <c r="M2" s="372"/>
      <c r="N2" s="373"/>
    </row>
    <row r="3" s="41" customFormat="1" ht="15" customHeight="1" spans="1:14">
      <c r="A3" s="343"/>
      <c r="B3" s="344"/>
      <c r="C3" s="348"/>
      <c r="D3" s="349"/>
      <c r="E3" s="349"/>
      <c r="F3" s="349"/>
      <c r="G3" s="349"/>
      <c r="H3" s="350"/>
      <c r="I3" s="187" t="s">
        <v>474</v>
      </c>
      <c r="J3" s="371"/>
      <c r="K3" s="372"/>
      <c r="L3" s="372"/>
      <c r="M3" s="372"/>
      <c r="N3" s="373"/>
    </row>
    <row r="4" spans="1:14">
      <c r="A4" s="351" t="s">
        <v>138</v>
      </c>
      <c r="B4" s="352"/>
      <c r="C4" s="352" t="s">
        <v>475</v>
      </c>
      <c r="D4" s="352"/>
      <c r="E4" s="352" t="s">
        <v>412</v>
      </c>
      <c r="F4" s="352"/>
      <c r="G4" s="352" t="s">
        <v>1</v>
      </c>
      <c r="H4" s="352"/>
      <c r="I4" s="352" t="s">
        <v>476</v>
      </c>
      <c r="J4" s="352"/>
      <c r="K4" s="352" t="s">
        <v>477</v>
      </c>
      <c r="L4" s="352"/>
      <c r="M4" s="352" t="s">
        <v>478</v>
      </c>
      <c r="N4" s="374"/>
    </row>
    <row r="5" s="1" customFormat="1" ht="30" customHeight="1" spans="1:14">
      <c r="A5" s="353" t="str">
        <f>入力!C6</f>
        <v>新井　由香</v>
      </c>
      <c r="B5" s="202"/>
      <c r="C5" s="202"/>
      <c r="D5" s="202"/>
      <c r="E5" s="202"/>
      <c r="F5" s="202"/>
      <c r="G5" s="354">
        <f>入力!C5</f>
        <v>45083</v>
      </c>
      <c r="H5" s="355"/>
      <c r="I5" s="354">
        <f>入力!C17</f>
        <v>45041</v>
      </c>
      <c r="J5" s="355"/>
      <c r="K5" s="354">
        <f>入力!C18</f>
        <v>45043</v>
      </c>
      <c r="L5" s="355"/>
      <c r="M5" s="354"/>
      <c r="N5" s="375"/>
    </row>
    <row r="6" ht="30" customHeight="1" spans="1:14">
      <c r="A6" s="356" t="s">
        <v>479</v>
      </c>
      <c r="B6" s="357"/>
      <c r="C6" s="358"/>
      <c r="D6" s="359"/>
      <c r="E6" s="359"/>
      <c r="F6" s="359"/>
      <c r="G6" s="359"/>
      <c r="H6" s="359"/>
      <c r="I6" s="359"/>
      <c r="J6" s="359"/>
      <c r="K6" s="359"/>
      <c r="L6" s="359"/>
      <c r="M6" s="359"/>
      <c r="N6" s="376"/>
    </row>
    <row r="7" ht="30" customHeight="1" spans="1:14">
      <c r="A7" s="360"/>
      <c r="B7" s="361"/>
      <c r="C7" s="361"/>
      <c r="D7" s="361"/>
      <c r="E7" s="361"/>
      <c r="F7" s="361"/>
      <c r="G7" s="361"/>
      <c r="H7" s="361"/>
      <c r="I7" s="361"/>
      <c r="J7" s="361"/>
      <c r="K7" s="361"/>
      <c r="L7" s="361"/>
      <c r="M7" s="361"/>
      <c r="N7" s="377"/>
    </row>
    <row r="8" ht="30" customHeight="1" spans="1:14">
      <c r="A8" s="360"/>
      <c r="B8" s="361"/>
      <c r="C8" s="361"/>
      <c r="D8" s="361"/>
      <c r="E8" s="361"/>
      <c r="F8" s="361"/>
      <c r="G8" s="361"/>
      <c r="H8" s="361"/>
      <c r="I8" s="361"/>
      <c r="J8" s="361"/>
      <c r="K8" s="361"/>
      <c r="L8" s="361"/>
      <c r="M8" s="361"/>
      <c r="N8" s="377"/>
    </row>
    <row r="9" ht="30" customHeight="1" spans="1:14">
      <c r="A9" s="360"/>
      <c r="B9" s="361"/>
      <c r="C9" s="361"/>
      <c r="D9" s="361"/>
      <c r="E9" s="361"/>
      <c r="F9" s="361"/>
      <c r="G9" s="361"/>
      <c r="H9" s="361"/>
      <c r="I9" s="361"/>
      <c r="J9" s="361"/>
      <c r="K9" s="361"/>
      <c r="L9" s="361"/>
      <c r="M9" s="361"/>
      <c r="N9" s="377"/>
    </row>
    <row r="10" ht="30" customHeight="1" spans="1:14">
      <c r="A10" s="360"/>
      <c r="B10" s="361"/>
      <c r="C10" s="361"/>
      <c r="D10" s="361"/>
      <c r="E10" s="361"/>
      <c r="F10" s="361"/>
      <c r="G10" s="361"/>
      <c r="H10" s="361"/>
      <c r="I10" s="361"/>
      <c r="J10" s="361"/>
      <c r="K10" s="361"/>
      <c r="L10" s="361"/>
      <c r="M10" s="361"/>
      <c r="N10" s="377"/>
    </row>
    <row r="11" ht="30" customHeight="1" spans="1:14">
      <c r="A11" s="360"/>
      <c r="B11" s="361"/>
      <c r="C11" s="361"/>
      <c r="D11" s="361"/>
      <c r="E11" s="361"/>
      <c r="F11" s="361"/>
      <c r="G11" s="361"/>
      <c r="H11" s="361"/>
      <c r="I11" s="361"/>
      <c r="J11" s="361"/>
      <c r="K11" s="361"/>
      <c r="L11" s="361"/>
      <c r="M11" s="361"/>
      <c r="N11" s="377"/>
    </row>
    <row r="12" ht="30" customHeight="1" spans="1:14">
      <c r="A12" s="360"/>
      <c r="B12" s="361"/>
      <c r="C12" s="361"/>
      <c r="D12" s="361"/>
      <c r="E12" s="361"/>
      <c r="F12" s="361"/>
      <c r="G12" s="361"/>
      <c r="H12" s="361"/>
      <c r="I12" s="361"/>
      <c r="J12" s="361"/>
      <c r="K12" s="361"/>
      <c r="L12" s="361"/>
      <c r="M12" s="361"/>
      <c r="N12" s="377"/>
    </row>
    <row r="13" ht="30" customHeight="1" spans="1:14">
      <c r="A13" s="360"/>
      <c r="B13" s="361"/>
      <c r="C13" s="361"/>
      <c r="D13" s="361"/>
      <c r="E13" s="361"/>
      <c r="F13" s="361"/>
      <c r="G13" s="361"/>
      <c r="H13" s="361"/>
      <c r="I13" s="361"/>
      <c r="J13" s="361"/>
      <c r="K13" s="361"/>
      <c r="L13" s="361"/>
      <c r="M13" s="361"/>
      <c r="N13" s="377"/>
    </row>
    <row r="14" ht="30" customHeight="1" spans="1:14">
      <c r="A14" s="360"/>
      <c r="B14" s="361"/>
      <c r="C14" s="361"/>
      <c r="D14" s="361"/>
      <c r="E14" s="361"/>
      <c r="F14" s="361"/>
      <c r="G14" s="361"/>
      <c r="H14" s="361"/>
      <c r="I14" s="361"/>
      <c r="J14" s="361"/>
      <c r="K14" s="361"/>
      <c r="L14" s="361"/>
      <c r="M14" s="361"/>
      <c r="N14" s="377"/>
    </row>
    <row r="15" ht="30" customHeight="1" spans="1:14">
      <c r="A15" s="360"/>
      <c r="B15" s="361"/>
      <c r="C15" s="361"/>
      <c r="D15" s="361"/>
      <c r="E15" s="361"/>
      <c r="F15" s="361"/>
      <c r="G15" s="361"/>
      <c r="H15" s="361"/>
      <c r="I15" s="361"/>
      <c r="J15" s="361"/>
      <c r="K15" s="361"/>
      <c r="L15" s="361"/>
      <c r="M15" s="361"/>
      <c r="N15" s="377"/>
    </row>
    <row r="16" ht="30" customHeight="1" spans="1:14">
      <c r="A16" s="360"/>
      <c r="B16" s="361"/>
      <c r="C16" s="361"/>
      <c r="D16" s="361"/>
      <c r="E16" s="361"/>
      <c r="F16" s="361"/>
      <c r="G16" s="361"/>
      <c r="H16" s="361"/>
      <c r="I16" s="361"/>
      <c r="J16" s="361"/>
      <c r="K16" s="361"/>
      <c r="L16" s="361"/>
      <c r="M16" s="361"/>
      <c r="N16" s="377"/>
    </row>
    <row r="17" ht="30" customHeight="1" spans="1:14">
      <c r="A17" s="360"/>
      <c r="B17" s="361"/>
      <c r="C17" s="361"/>
      <c r="D17" s="361"/>
      <c r="E17" s="361"/>
      <c r="F17" s="361"/>
      <c r="G17" s="361"/>
      <c r="H17" s="361"/>
      <c r="I17" s="361"/>
      <c r="J17" s="361"/>
      <c r="K17" s="361"/>
      <c r="L17" s="361"/>
      <c r="M17" s="361"/>
      <c r="N17" s="377"/>
    </row>
    <row r="18" ht="30" customHeight="1" spans="1:14">
      <c r="A18" s="362" t="s">
        <v>37</v>
      </c>
      <c r="B18" s="363"/>
      <c r="C18" s="364" t="s">
        <v>480</v>
      </c>
      <c r="D18" s="365"/>
      <c r="E18" s="365"/>
      <c r="F18" s="365"/>
      <c r="G18" s="365"/>
      <c r="H18" s="365"/>
      <c r="I18" s="365"/>
      <c r="J18" s="365"/>
      <c r="K18" s="365"/>
      <c r="L18" s="365"/>
      <c r="M18" s="365"/>
      <c r="N18" s="378"/>
    </row>
    <row r="19" ht="30" customHeight="1" spans="1:14">
      <c r="A19" s="362" t="s">
        <v>177</v>
      </c>
      <c r="B19" s="363"/>
      <c r="C19" s="364" t="s">
        <v>481</v>
      </c>
      <c r="D19" s="365"/>
      <c r="E19" s="365"/>
      <c r="F19" s="365"/>
      <c r="G19" s="365"/>
      <c r="H19" s="365"/>
      <c r="I19" s="365"/>
      <c r="J19" s="365"/>
      <c r="K19" s="365"/>
      <c r="L19" s="365"/>
      <c r="M19" s="365"/>
      <c r="N19" s="378"/>
    </row>
    <row r="20" ht="30" customHeight="1" spans="1:14">
      <c r="A20" s="362" t="s">
        <v>482</v>
      </c>
      <c r="B20" s="363"/>
      <c r="C20" s="364" t="s">
        <v>483</v>
      </c>
      <c r="D20" s="365"/>
      <c r="E20" s="365"/>
      <c r="F20" s="365"/>
      <c r="G20" s="365"/>
      <c r="H20" s="365"/>
      <c r="I20" s="365"/>
      <c r="J20" s="365"/>
      <c r="K20" s="365"/>
      <c r="L20" s="365"/>
      <c r="M20" s="365"/>
      <c r="N20" s="378"/>
    </row>
    <row r="21" ht="30" customHeight="1" spans="1:14">
      <c r="A21" s="362" t="s">
        <v>484</v>
      </c>
      <c r="B21" s="363"/>
      <c r="C21" s="366"/>
      <c r="D21" s="367"/>
      <c r="E21" s="367"/>
      <c r="F21" s="367"/>
      <c r="G21" s="367"/>
      <c r="H21" s="367"/>
      <c r="I21" s="367"/>
      <c r="J21" s="367"/>
      <c r="K21" s="367"/>
      <c r="L21" s="367"/>
      <c r="M21" s="367"/>
      <c r="N21" s="379"/>
    </row>
    <row r="22" ht="30" customHeight="1" spans="1:14">
      <c r="A22" s="368"/>
      <c r="B22" s="369"/>
      <c r="C22" s="369"/>
      <c r="D22" s="369"/>
      <c r="E22" s="369"/>
      <c r="F22" s="369"/>
      <c r="G22" s="369"/>
      <c r="H22" s="369"/>
      <c r="I22" s="369"/>
      <c r="J22" s="369"/>
      <c r="K22" s="369"/>
      <c r="L22" s="369"/>
      <c r="M22" s="369"/>
      <c r="N22" s="380"/>
    </row>
  </sheetData>
  <mergeCells count="41">
    <mergeCell ref="A1:N1"/>
    <mergeCell ref="J2:N2"/>
    <mergeCell ref="J3:N3"/>
    <mergeCell ref="A4:B4"/>
    <mergeCell ref="C4:D4"/>
    <mergeCell ref="E4:F4"/>
    <mergeCell ref="G4:H4"/>
    <mergeCell ref="I4:J4"/>
    <mergeCell ref="K4:L4"/>
    <mergeCell ref="M4:N4"/>
    <mergeCell ref="A5:B5"/>
    <mergeCell ref="C5:D5"/>
    <mergeCell ref="E5:F5"/>
    <mergeCell ref="G5:H5"/>
    <mergeCell ref="I5:J5"/>
    <mergeCell ref="K5:L5"/>
    <mergeCell ref="M5:N5"/>
    <mergeCell ref="A6:B6"/>
    <mergeCell ref="C6:N6"/>
    <mergeCell ref="A7:N7"/>
    <mergeCell ref="A8:N8"/>
    <mergeCell ref="A9:N9"/>
    <mergeCell ref="A10:N10"/>
    <mergeCell ref="A11:N11"/>
    <mergeCell ref="A12:N12"/>
    <mergeCell ref="A13:N13"/>
    <mergeCell ref="A14:N14"/>
    <mergeCell ref="A15:N15"/>
    <mergeCell ref="A16:N16"/>
    <mergeCell ref="A17:N17"/>
    <mergeCell ref="A18:B18"/>
    <mergeCell ref="C18:N18"/>
    <mergeCell ref="A19:B19"/>
    <mergeCell ref="C19:N19"/>
    <mergeCell ref="A20:B20"/>
    <mergeCell ref="C20:N20"/>
    <mergeCell ref="A21:B21"/>
    <mergeCell ref="C21:N21"/>
    <mergeCell ref="A22:N22"/>
    <mergeCell ref="A2:B3"/>
    <mergeCell ref="C2:H3"/>
  </mergeCells>
  <pageMargins left="0.339583333333333" right="0.209722222222222" top="0.819444444444444" bottom="0.469444444444444" header="0.511111111111111" footer="0.209722222222222"/>
  <pageSetup paperSize="9" scale="89" orientation="landscape" horizontalDpi="300" verticalDpi="300"/>
  <headerFooter alignWithMargins="0">
    <oddFooter>&amp;C&amp;P/&amp;N&amp;RBSM-0003</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G134"/>
  <sheetViews>
    <sheetView showGridLines="0" zoomScale="60" zoomScaleNormal="60" workbookViewId="0">
      <pane ySplit="2" topLeftCell="A57" activePane="bottomLeft" state="frozen"/>
      <selection/>
      <selection pane="bottomLeft" activeCell="A1" sqref="A1"/>
    </sheetView>
  </sheetViews>
  <sheetFormatPr defaultColWidth="8.75" defaultRowHeight="24" outlineLevelCol="6"/>
  <cols>
    <col min="1" max="1" width="2.875" style="319" customWidth="1"/>
    <col min="2" max="2" width="7.25" style="320" customWidth="1"/>
    <col min="3" max="3" width="31" style="320" customWidth="1"/>
    <col min="4" max="4" width="60.75" style="319" customWidth="1"/>
    <col min="5" max="5" width="14.125" style="320" customWidth="1"/>
    <col min="6" max="6" width="11.625" style="320" customWidth="1"/>
    <col min="7" max="7" width="46.125" style="319" customWidth="1"/>
    <col min="8" max="8" width="2.5" style="319" customWidth="1"/>
    <col min="9" max="16384" width="8.75" style="319"/>
  </cols>
  <sheetData>
    <row r="1" ht="122.45" customHeight="1" spans="1:4">
      <c r="A1" s="321" t="s">
        <v>485</v>
      </c>
      <c r="B1" s="322"/>
      <c r="D1" s="323" t="str">
        <f>入力!C11&amp;" "&amp;入力!C4</f>
        <v>A-202304-03739 【特定施設対応】ソマトメジンC（IGF-1：337）の特定施設コード年齢別基準値登録</v>
      </c>
    </row>
    <row r="2" spans="2:7">
      <c r="B2" s="324" t="s">
        <v>102</v>
      </c>
      <c r="C2" s="325" t="s">
        <v>486</v>
      </c>
      <c r="D2" s="325" t="s">
        <v>487</v>
      </c>
      <c r="E2" s="326" t="s">
        <v>488</v>
      </c>
      <c r="F2" s="326" t="s">
        <v>489</v>
      </c>
      <c r="G2" s="327" t="s">
        <v>13</v>
      </c>
    </row>
    <row r="3" spans="2:7">
      <c r="B3" s="328">
        <f t="shared" ref="B3:B66" si="0">ROW()-2</f>
        <v>1</v>
      </c>
      <c r="C3" s="329" t="s">
        <v>490</v>
      </c>
      <c r="D3" s="330" t="s">
        <v>491</v>
      </c>
      <c r="E3" s="329"/>
      <c r="F3" s="329"/>
      <c r="G3" s="331"/>
    </row>
    <row r="4" spans="2:7">
      <c r="B4" s="332">
        <f t="shared" si="0"/>
        <v>2</v>
      </c>
      <c r="C4" s="333"/>
      <c r="D4" s="334" t="s">
        <v>492</v>
      </c>
      <c r="E4" s="333"/>
      <c r="F4" s="333"/>
      <c r="G4" s="335"/>
    </row>
    <row r="5" spans="2:7">
      <c r="B5" s="332">
        <f t="shared" si="0"/>
        <v>3</v>
      </c>
      <c r="C5" s="333"/>
      <c r="D5" s="334" t="s">
        <v>493</v>
      </c>
      <c r="E5" s="333"/>
      <c r="F5" s="333"/>
      <c r="G5" s="335"/>
    </row>
    <row r="6" spans="2:7">
      <c r="B6" s="332">
        <f t="shared" si="0"/>
        <v>4</v>
      </c>
      <c r="C6" s="333"/>
      <c r="D6" s="334" t="s">
        <v>494</v>
      </c>
      <c r="E6" s="333"/>
      <c r="F6" s="333"/>
      <c r="G6" s="335"/>
    </row>
    <row r="7" spans="2:7">
      <c r="B7" s="332">
        <f t="shared" si="0"/>
        <v>5</v>
      </c>
      <c r="C7" s="333"/>
      <c r="D7" s="334" t="s">
        <v>495</v>
      </c>
      <c r="E7" s="333"/>
      <c r="F7" s="333"/>
      <c r="G7" s="335"/>
    </row>
    <row r="8" spans="2:7">
      <c r="B8" s="332">
        <f t="shared" si="0"/>
        <v>6</v>
      </c>
      <c r="C8" s="333"/>
      <c r="D8" s="334" t="s">
        <v>496</v>
      </c>
      <c r="E8" s="333"/>
      <c r="F8" s="333"/>
      <c r="G8" s="335"/>
    </row>
    <row r="9" spans="2:7">
      <c r="B9" s="332">
        <f t="shared" si="0"/>
        <v>7</v>
      </c>
      <c r="C9" s="333"/>
      <c r="D9" s="334" t="s">
        <v>497</v>
      </c>
      <c r="E9" s="333"/>
      <c r="F9" s="333"/>
      <c r="G9" s="335"/>
    </row>
    <row r="10" spans="2:7">
      <c r="B10" s="332">
        <f t="shared" si="0"/>
        <v>8</v>
      </c>
      <c r="C10" s="333"/>
      <c r="D10" s="334" t="s">
        <v>498</v>
      </c>
      <c r="E10" s="333"/>
      <c r="F10" s="333"/>
      <c r="G10" s="335"/>
    </row>
    <row r="11" spans="2:7">
      <c r="B11" s="332">
        <f t="shared" si="0"/>
        <v>9</v>
      </c>
      <c r="C11" s="333" t="s">
        <v>499</v>
      </c>
      <c r="D11" s="334" t="s">
        <v>500</v>
      </c>
      <c r="E11" s="333"/>
      <c r="F11" s="333"/>
      <c r="G11" s="335"/>
    </row>
    <row r="12" spans="2:7">
      <c r="B12" s="332">
        <f t="shared" si="0"/>
        <v>10</v>
      </c>
      <c r="C12" s="333"/>
      <c r="D12" s="334" t="s">
        <v>501</v>
      </c>
      <c r="E12" s="333"/>
      <c r="F12" s="333"/>
      <c r="G12" s="335"/>
    </row>
    <row r="13" spans="2:7">
      <c r="B13" s="332">
        <f t="shared" si="0"/>
        <v>11</v>
      </c>
      <c r="C13" s="333"/>
      <c r="D13" s="334" t="s">
        <v>502</v>
      </c>
      <c r="E13" s="333"/>
      <c r="F13" s="333"/>
      <c r="G13" s="335"/>
    </row>
    <row r="14" spans="2:7">
      <c r="B14" s="332">
        <f t="shared" si="0"/>
        <v>12</v>
      </c>
      <c r="C14" s="333"/>
      <c r="D14" s="334" t="s">
        <v>503</v>
      </c>
      <c r="E14" s="333"/>
      <c r="F14" s="333"/>
      <c r="G14" s="335"/>
    </row>
    <row r="15" spans="2:7">
      <c r="B15" s="332">
        <f t="shared" si="0"/>
        <v>13</v>
      </c>
      <c r="C15" s="333" t="s">
        <v>504</v>
      </c>
      <c r="D15" s="334" t="s">
        <v>505</v>
      </c>
      <c r="E15" s="333"/>
      <c r="F15" s="333"/>
      <c r="G15" s="335"/>
    </row>
    <row r="16" spans="2:7">
      <c r="B16" s="332">
        <f t="shared" si="0"/>
        <v>14</v>
      </c>
      <c r="C16" s="333" t="s">
        <v>506</v>
      </c>
      <c r="D16" s="334" t="s">
        <v>507</v>
      </c>
      <c r="E16" s="333"/>
      <c r="F16" s="333"/>
      <c r="G16" s="335"/>
    </row>
    <row r="17" spans="2:7">
      <c r="B17" s="332">
        <f t="shared" si="0"/>
        <v>15</v>
      </c>
      <c r="C17" s="333" t="s">
        <v>508</v>
      </c>
      <c r="D17" s="334" t="s">
        <v>509</v>
      </c>
      <c r="E17" s="333"/>
      <c r="F17" s="333"/>
      <c r="G17" s="335"/>
    </row>
    <row r="18" spans="2:7">
      <c r="B18" s="332">
        <f t="shared" si="0"/>
        <v>16</v>
      </c>
      <c r="C18" s="333"/>
      <c r="D18" s="334" t="s">
        <v>510</v>
      </c>
      <c r="E18" s="333"/>
      <c r="F18" s="333"/>
      <c r="G18" s="335"/>
    </row>
    <row r="19" spans="2:7">
      <c r="B19" s="332">
        <f t="shared" si="0"/>
        <v>17</v>
      </c>
      <c r="C19" s="333"/>
      <c r="D19" s="334" t="s">
        <v>511</v>
      </c>
      <c r="E19" s="333"/>
      <c r="F19" s="333"/>
      <c r="G19" s="335"/>
    </row>
    <row r="20" spans="2:7">
      <c r="B20" s="332">
        <f t="shared" si="0"/>
        <v>18</v>
      </c>
      <c r="C20" s="333"/>
      <c r="D20" s="334" t="s">
        <v>512</v>
      </c>
      <c r="E20" s="333"/>
      <c r="F20" s="333"/>
      <c r="G20" s="335"/>
    </row>
    <row r="21" spans="2:7">
      <c r="B21" s="332">
        <f t="shared" si="0"/>
        <v>19</v>
      </c>
      <c r="C21" s="333"/>
      <c r="D21" s="334" t="s">
        <v>505</v>
      </c>
      <c r="E21" s="333"/>
      <c r="F21" s="333"/>
      <c r="G21" s="335"/>
    </row>
    <row r="22" spans="2:7">
      <c r="B22" s="332">
        <f t="shared" si="0"/>
        <v>20</v>
      </c>
      <c r="C22" s="336" t="s">
        <v>513</v>
      </c>
      <c r="D22" s="334" t="s">
        <v>509</v>
      </c>
      <c r="E22" s="333"/>
      <c r="F22" s="333"/>
      <c r="G22" s="335"/>
    </row>
    <row r="23" spans="2:7">
      <c r="B23" s="332">
        <f t="shared" si="0"/>
        <v>21</v>
      </c>
      <c r="C23" s="333"/>
      <c r="D23" s="334" t="s">
        <v>511</v>
      </c>
      <c r="E23" s="333"/>
      <c r="F23" s="333"/>
      <c r="G23" s="335"/>
    </row>
    <row r="24" spans="2:7">
      <c r="B24" s="332">
        <f t="shared" si="0"/>
        <v>22</v>
      </c>
      <c r="C24" s="333"/>
      <c r="D24" s="334" t="s">
        <v>510</v>
      </c>
      <c r="E24" s="333"/>
      <c r="F24" s="333"/>
      <c r="G24" s="335"/>
    </row>
    <row r="25" spans="2:7">
      <c r="B25" s="332">
        <f t="shared" si="0"/>
        <v>23</v>
      </c>
      <c r="C25" s="333" t="s">
        <v>514</v>
      </c>
      <c r="D25" s="334" t="s">
        <v>515</v>
      </c>
      <c r="E25" s="333"/>
      <c r="F25" s="333"/>
      <c r="G25" s="335"/>
    </row>
    <row r="26" spans="2:7">
      <c r="B26" s="332">
        <f t="shared" si="0"/>
        <v>24</v>
      </c>
      <c r="C26" s="333"/>
      <c r="D26" s="334" t="s">
        <v>511</v>
      </c>
      <c r="E26" s="333"/>
      <c r="F26" s="333"/>
      <c r="G26" s="335"/>
    </row>
    <row r="27" spans="2:7">
      <c r="B27" s="332">
        <f t="shared" si="0"/>
        <v>25</v>
      </c>
      <c r="C27" s="333"/>
      <c r="D27" s="334" t="s">
        <v>510</v>
      </c>
      <c r="E27" s="333"/>
      <c r="F27" s="333"/>
      <c r="G27" s="335"/>
    </row>
    <row r="28" spans="2:7">
      <c r="B28" s="332">
        <f t="shared" si="0"/>
        <v>26</v>
      </c>
      <c r="C28" s="333" t="s">
        <v>516</v>
      </c>
      <c r="D28" s="334" t="s">
        <v>517</v>
      </c>
      <c r="E28" s="333"/>
      <c r="F28" s="333"/>
      <c r="G28" s="335"/>
    </row>
    <row r="29" spans="2:7">
      <c r="B29" s="332">
        <f t="shared" si="0"/>
        <v>27</v>
      </c>
      <c r="C29" s="333"/>
      <c r="D29" s="334" t="s">
        <v>518</v>
      </c>
      <c r="E29" s="333"/>
      <c r="F29" s="333"/>
      <c r="G29" s="335"/>
    </row>
    <row r="30" spans="2:7">
      <c r="B30" s="332">
        <f t="shared" si="0"/>
        <v>28</v>
      </c>
      <c r="C30" s="333" t="s">
        <v>519</v>
      </c>
      <c r="D30" s="334" t="s">
        <v>509</v>
      </c>
      <c r="E30" s="333"/>
      <c r="F30" s="333"/>
      <c r="G30" s="335"/>
    </row>
    <row r="31" spans="2:7">
      <c r="B31" s="332">
        <f t="shared" si="0"/>
        <v>29</v>
      </c>
      <c r="C31" s="333"/>
      <c r="D31" s="334" t="s">
        <v>520</v>
      </c>
      <c r="E31" s="333"/>
      <c r="F31" s="333"/>
      <c r="G31" s="335"/>
    </row>
    <row r="32" spans="2:7">
      <c r="B32" s="332">
        <f t="shared" si="0"/>
        <v>30</v>
      </c>
      <c r="C32" s="333"/>
      <c r="D32" s="334" t="s">
        <v>511</v>
      </c>
      <c r="E32" s="333"/>
      <c r="F32" s="333"/>
      <c r="G32" s="335"/>
    </row>
    <row r="33" spans="2:7">
      <c r="B33" s="332">
        <f t="shared" si="0"/>
        <v>31</v>
      </c>
      <c r="C33" s="333"/>
      <c r="D33" s="334" t="s">
        <v>503</v>
      </c>
      <c r="E33" s="333"/>
      <c r="F33" s="333"/>
      <c r="G33" s="335"/>
    </row>
    <row r="34" spans="2:7">
      <c r="B34" s="332">
        <f t="shared" si="0"/>
        <v>32</v>
      </c>
      <c r="C34" s="333" t="s">
        <v>521</v>
      </c>
      <c r="D34" s="334" t="s">
        <v>509</v>
      </c>
      <c r="E34" s="333"/>
      <c r="F34" s="333"/>
      <c r="G34" s="335"/>
    </row>
    <row r="35" spans="2:7">
      <c r="B35" s="332">
        <f t="shared" si="0"/>
        <v>33</v>
      </c>
      <c r="C35" s="333"/>
      <c r="D35" s="334" t="s">
        <v>503</v>
      </c>
      <c r="E35" s="333"/>
      <c r="F35" s="333"/>
      <c r="G35" s="335"/>
    </row>
    <row r="36" spans="2:7">
      <c r="B36" s="332">
        <f t="shared" si="0"/>
        <v>34</v>
      </c>
      <c r="C36" s="333"/>
      <c r="D36" s="334" t="s">
        <v>522</v>
      </c>
      <c r="E36" s="333"/>
      <c r="F36" s="333"/>
      <c r="G36" s="335"/>
    </row>
    <row r="37" spans="2:7">
      <c r="B37" s="332">
        <f t="shared" si="0"/>
        <v>35</v>
      </c>
      <c r="C37" s="333" t="s">
        <v>523</v>
      </c>
      <c r="D37" s="334" t="s">
        <v>503</v>
      </c>
      <c r="E37" s="333"/>
      <c r="F37" s="333"/>
      <c r="G37" s="335"/>
    </row>
    <row r="38" spans="2:7">
      <c r="B38" s="332">
        <f t="shared" si="0"/>
        <v>36</v>
      </c>
      <c r="C38" s="333" t="s">
        <v>524</v>
      </c>
      <c r="D38" s="334" t="s">
        <v>525</v>
      </c>
      <c r="E38" s="333"/>
      <c r="F38" s="333"/>
      <c r="G38" s="335"/>
    </row>
    <row r="39" spans="2:7">
      <c r="B39" s="332">
        <f t="shared" si="0"/>
        <v>37</v>
      </c>
      <c r="C39" s="333"/>
      <c r="D39" s="334" t="s">
        <v>526</v>
      </c>
      <c r="E39" s="333"/>
      <c r="F39" s="333"/>
      <c r="G39" s="335"/>
    </row>
    <row r="40" spans="2:7">
      <c r="B40" s="332">
        <f t="shared" si="0"/>
        <v>38</v>
      </c>
      <c r="C40" s="333"/>
      <c r="D40" s="334" t="s">
        <v>503</v>
      </c>
      <c r="E40" s="333"/>
      <c r="F40" s="333"/>
      <c r="G40" s="335"/>
    </row>
    <row r="41" spans="2:7">
      <c r="B41" s="332">
        <f t="shared" si="0"/>
        <v>39</v>
      </c>
      <c r="C41" s="333" t="s">
        <v>527</v>
      </c>
      <c r="D41" s="334" t="s">
        <v>528</v>
      </c>
      <c r="E41" s="333"/>
      <c r="F41" s="333"/>
      <c r="G41" s="335"/>
    </row>
    <row r="42" spans="2:7">
      <c r="B42" s="332">
        <f t="shared" si="0"/>
        <v>40</v>
      </c>
      <c r="C42" s="333"/>
      <c r="D42" s="334" t="s">
        <v>529</v>
      </c>
      <c r="E42" s="333"/>
      <c r="F42" s="333"/>
      <c r="G42" s="335"/>
    </row>
    <row r="43" spans="2:7">
      <c r="B43" s="332">
        <f t="shared" si="0"/>
        <v>41</v>
      </c>
      <c r="C43" s="333"/>
      <c r="D43" s="334" t="s">
        <v>530</v>
      </c>
      <c r="E43" s="333"/>
      <c r="F43" s="333"/>
      <c r="G43" s="335"/>
    </row>
    <row r="44" spans="2:7">
      <c r="B44" s="332">
        <f t="shared" si="0"/>
        <v>42</v>
      </c>
      <c r="C44" s="333"/>
      <c r="D44" s="334" t="s">
        <v>531</v>
      </c>
      <c r="E44" s="333"/>
      <c r="F44" s="333"/>
      <c r="G44" s="335"/>
    </row>
    <row r="45" spans="2:7">
      <c r="B45" s="332">
        <f t="shared" si="0"/>
        <v>43</v>
      </c>
      <c r="C45" s="333"/>
      <c r="D45" s="334" t="s">
        <v>532</v>
      </c>
      <c r="E45" s="333"/>
      <c r="F45" s="333"/>
      <c r="G45" s="335"/>
    </row>
    <row r="46" spans="2:7">
      <c r="B46" s="332">
        <f t="shared" si="0"/>
        <v>44</v>
      </c>
      <c r="C46" s="333"/>
      <c r="D46" s="334" t="s">
        <v>533</v>
      </c>
      <c r="E46" s="333"/>
      <c r="F46" s="333"/>
      <c r="G46" s="335"/>
    </row>
    <row r="47" spans="2:7">
      <c r="B47" s="332">
        <f t="shared" si="0"/>
        <v>45</v>
      </c>
      <c r="C47" s="333" t="s">
        <v>534</v>
      </c>
      <c r="D47" s="334" t="s">
        <v>535</v>
      </c>
      <c r="E47" s="333"/>
      <c r="F47" s="333"/>
      <c r="G47" s="335"/>
    </row>
    <row r="48" spans="2:7">
      <c r="B48" s="332">
        <f t="shared" si="0"/>
        <v>46</v>
      </c>
      <c r="C48" s="333"/>
      <c r="D48" s="334" t="s">
        <v>536</v>
      </c>
      <c r="E48" s="333"/>
      <c r="F48" s="333"/>
      <c r="G48" s="335"/>
    </row>
    <row r="49" spans="2:7">
      <c r="B49" s="332">
        <f t="shared" si="0"/>
        <v>47</v>
      </c>
      <c r="C49" s="333"/>
      <c r="D49" s="334" t="s">
        <v>537</v>
      </c>
      <c r="E49" s="333"/>
      <c r="F49" s="333"/>
      <c r="G49" s="335"/>
    </row>
    <row r="50" spans="2:7">
      <c r="B50" s="332">
        <f t="shared" si="0"/>
        <v>48</v>
      </c>
      <c r="C50" s="333"/>
      <c r="D50" s="334" t="s">
        <v>538</v>
      </c>
      <c r="E50" s="333"/>
      <c r="F50" s="333"/>
      <c r="G50" s="335"/>
    </row>
    <row r="51" spans="2:7">
      <c r="B51" s="332">
        <f t="shared" si="0"/>
        <v>49</v>
      </c>
      <c r="C51" s="333"/>
      <c r="D51" s="334" t="s">
        <v>539</v>
      </c>
      <c r="E51" s="333"/>
      <c r="F51" s="333"/>
      <c r="G51" s="335"/>
    </row>
    <row r="52" spans="2:7">
      <c r="B52" s="332">
        <f t="shared" si="0"/>
        <v>50</v>
      </c>
      <c r="C52" s="333"/>
      <c r="D52" s="334" t="s">
        <v>540</v>
      </c>
      <c r="E52" s="333"/>
      <c r="F52" s="333"/>
      <c r="G52" s="335"/>
    </row>
    <row r="53" spans="2:7">
      <c r="B53" s="332">
        <f t="shared" si="0"/>
        <v>51</v>
      </c>
      <c r="C53" s="333"/>
      <c r="D53" s="334" t="s">
        <v>541</v>
      </c>
      <c r="E53" s="333"/>
      <c r="F53" s="333"/>
      <c r="G53" s="335"/>
    </row>
    <row r="54" spans="2:7">
      <c r="B54" s="332">
        <f t="shared" si="0"/>
        <v>52</v>
      </c>
      <c r="C54" s="333"/>
      <c r="D54" s="334" t="s">
        <v>542</v>
      </c>
      <c r="E54" s="333"/>
      <c r="F54" s="333"/>
      <c r="G54" s="335"/>
    </row>
    <row r="55" spans="2:7">
      <c r="B55" s="332">
        <f t="shared" si="0"/>
        <v>53</v>
      </c>
      <c r="C55" s="333"/>
      <c r="D55" s="334" t="s">
        <v>543</v>
      </c>
      <c r="E55" s="333"/>
      <c r="F55" s="333"/>
      <c r="G55" s="335"/>
    </row>
    <row r="56" spans="2:7">
      <c r="B56" s="332">
        <f t="shared" si="0"/>
        <v>54</v>
      </c>
      <c r="C56" s="333"/>
      <c r="D56" s="334" t="s">
        <v>544</v>
      </c>
      <c r="E56" s="333"/>
      <c r="F56" s="333"/>
      <c r="G56" s="335"/>
    </row>
    <row r="57" spans="2:7">
      <c r="B57" s="332">
        <f t="shared" si="0"/>
        <v>55</v>
      </c>
      <c r="C57" s="333"/>
      <c r="D57" s="334" t="s">
        <v>545</v>
      </c>
      <c r="E57" s="333"/>
      <c r="F57" s="333"/>
      <c r="G57" s="335"/>
    </row>
    <row r="58" spans="2:7">
      <c r="B58" s="332">
        <f t="shared" si="0"/>
        <v>56</v>
      </c>
      <c r="C58" s="333"/>
      <c r="D58" s="334" t="s">
        <v>546</v>
      </c>
      <c r="E58" s="333"/>
      <c r="F58" s="333"/>
      <c r="G58" s="335"/>
    </row>
    <row r="59" spans="2:7">
      <c r="B59" s="332">
        <f t="shared" si="0"/>
        <v>57</v>
      </c>
      <c r="C59" s="333"/>
      <c r="D59" s="334" t="s">
        <v>547</v>
      </c>
      <c r="E59" s="333"/>
      <c r="F59" s="333"/>
      <c r="G59" s="335"/>
    </row>
    <row r="60" spans="2:7">
      <c r="B60" s="332">
        <f t="shared" si="0"/>
        <v>58</v>
      </c>
      <c r="C60" s="333"/>
      <c r="D60" s="334" t="s">
        <v>548</v>
      </c>
      <c r="E60" s="333"/>
      <c r="F60" s="333"/>
      <c r="G60" s="335"/>
    </row>
    <row r="61" spans="2:7">
      <c r="B61" s="332">
        <f t="shared" si="0"/>
        <v>59</v>
      </c>
      <c r="C61" s="333" t="s">
        <v>549</v>
      </c>
      <c r="D61" s="334" t="s">
        <v>550</v>
      </c>
      <c r="E61" s="333"/>
      <c r="F61" s="333"/>
      <c r="G61" s="335"/>
    </row>
    <row r="62" spans="2:7">
      <c r="B62" s="332">
        <f t="shared" si="0"/>
        <v>60</v>
      </c>
      <c r="C62" s="333"/>
      <c r="D62" s="334" t="s">
        <v>551</v>
      </c>
      <c r="E62" s="333"/>
      <c r="F62" s="333"/>
      <c r="G62" s="335"/>
    </row>
    <row r="63" spans="2:7">
      <c r="B63" s="332">
        <f t="shared" si="0"/>
        <v>61</v>
      </c>
      <c r="C63" s="333"/>
      <c r="D63" s="334" t="s">
        <v>552</v>
      </c>
      <c r="E63" s="333"/>
      <c r="F63" s="333"/>
      <c r="G63" s="335"/>
    </row>
    <row r="64" spans="2:7">
      <c r="B64" s="332">
        <f t="shared" si="0"/>
        <v>62</v>
      </c>
      <c r="C64" s="333"/>
      <c r="D64" s="334" t="s">
        <v>553</v>
      </c>
      <c r="E64" s="333"/>
      <c r="F64" s="333"/>
      <c r="G64" s="335"/>
    </row>
    <row r="65" spans="2:7">
      <c r="B65" s="332">
        <f t="shared" si="0"/>
        <v>63</v>
      </c>
      <c r="C65" s="333"/>
      <c r="D65" s="334" t="s">
        <v>554</v>
      </c>
      <c r="E65" s="333"/>
      <c r="F65" s="333"/>
      <c r="G65" s="335"/>
    </row>
    <row r="66" spans="2:7">
      <c r="B66" s="332">
        <f t="shared" si="0"/>
        <v>64</v>
      </c>
      <c r="C66" s="333"/>
      <c r="D66" s="334" t="s">
        <v>555</v>
      </c>
      <c r="E66" s="333"/>
      <c r="F66" s="333"/>
      <c r="G66" s="335"/>
    </row>
    <row r="67" spans="2:7">
      <c r="B67" s="332">
        <f t="shared" ref="B67:B87" si="1">ROW()-2</f>
        <v>65</v>
      </c>
      <c r="C67" s="333"/>
      <c r="D67" s="334" t="s">
        <v>556</v>
      </c>
      <c r="E67" s="333"/>
      <c r="F67" s="333"/>
      <c r="G67" s="335"/>
    </row>
    <row r="68" spans="2:7">
      <c r="B68" s="332">
        <f t="shared" si="1"/>
        <v>66</v>
      </c>
      <c r="C68" s="333"/>
      <c r="D68" s="334" t="s">
        <v>557</v>
      </c>
      <c r="E68" s="333"/>
      <c r="F68" s="333"/>
      <c r="G68" s="335"/>
    </row>
    <row r="69" spans="2:7">
      <c r="B69" s="332">
        <f t="shared" si="1"/>
        <v>67</v>
      </c>
      <c r="C69" s="333"/>
      <c r="D69" s="334" t="s">
        <v>558</v>
      </c>
      <c r="E69" s="333"/>
      <c r="F69" s="333"/>
      <c r="G69" s="335"/>
    </row>
    <row r="70" spans="2:7">
      <c r="B70" s="332">
        <f t="shared" si="1"/>
        <v>68</v>
      </c>
      <c r="C70" s="333"/>
      <c r="D70" s="334" t="s">
        <v>559</v>
      </c>
      <c r="E70" s="333"/>
      <c r="F70" s="333"/>
      <c r="G70" s="335"/>
    </row>
    <row r="71" spans="2:7">
      <c r="B71" s="332">
        <f t="shared" si="1"/>
        <v>69</v>
      </c>
      <c r="C71" s="333"/>
      <c r="D71" s="334" t="s">
        <v>560</v>
      </c>
      <c r="E71" s="333"/>
      <c r="F71" s="333"/>
      <c r="G71" s="335"/>
    </row>
    <row r="72" spans="2:7">
      <c r="B72" s="332">
        <f t="shared" si="1"/>
        <v>70</v>
      </c>
      <c r="C72" s="333"/>
      <c r="D72" s="334" t="s">
        <v>561</v>
      </c>
      <c r="E72" s="333"/>
      <c r="F72" s="333"/>
      <c r="G72" s="335"/>
    </row>
    <row r="73" spans="2:7">
      <c r="B73" s="332">
        <f t="shared" si="1"/>
        <v>71</v>
      </c>
      <c r="C73" s="333"/>
      <c r="D73" s="334" t="s">
        <v>562</v>
      </c>
      <c r="E73" s="333"/>
      <c r="F73" s="333"/>
      <c r="G73" s="335"/>
    </row>
    <row r="74" spans="2:7">
      <c r="B74" s="332">
        <f t="shared" si="1"/>
        <v>72</v>
      </c>
      <c r="C74" s="333"/>
      <c r="D74" s="334" t="s">
        <v>563</v>
      </c>
      <c r="E74" s="333"/>
      <c r="F74" s="333"/>
      <c r="G74" s="335"/>
    </row>
    <row r="75" spans="2:7">
      <c r="B75" s="332">
        <f t="shared" si="1"/>
        <v>73</v>
      </c>
      <c r="C75" s="333" t="s">
        <v>564</v>
      </c>
      <c r="D75" s="334" t="s">
        <v>565</v>
      </c>
      <c r="E75" s="333"/>
      <c r="F75" s="333"/>
      <c r="G75" s="335"/>
    </row>
    <row r="76" spans="2:7">
      <c r="B76" s="332">
        <f t="shared" si="1"/>
        <v>74</v>
      </c>
      <c r="C76" s="333"/>
      <c r="D76" s="334" t="s">
        <v>566</v>
      </c>
      <c r="E76" s="333"/>
      <c r="F76" s="333"/>
      <c r="G76" s="335"/>
    </row>
    <row r="77" spans="2:7">
      <c r="B77" s="332">
        <f t="shared" si="1"/>
        <v>75</v>
      </c>
      <c r="C77" s="333"/>
      <c r="D77" s="334" t="s">
        <v>567</v>
      </c>
      <c r="E77" s="333"/>
      <c r="F77" s="333"/>
      <c r="G77" s="335"/>
    </row>
    <row r="78" spans="2:7">
      <c r="B78" s="332">
        <f t="shared" si="1"/>
        <v>76</v>
      </c>
      <c r="C78" s="333"/>
      <c r="D78" s="334" t="s">
        <v>568</v>
      </c>
      <c r="E78" s="333"/>
      <c r="F78" s="333"/>
      <c r="G78" s="335"/>
    </row>
    <row r="79" spans="2:7">
      <c r="B79" s="332">
        <f t="shared" si="1"/>
        <v>77</v>
      </c>
      <c r="C79" s="333"/>
      <c r="D79" s="334" t="s">
        <v>569</v>
      </c>
      <c r="E79" s="333"/>
      <c r="F79" s="333"/>
      <c r="G79" s="335"/>
    </row>
    <row r="80" spans="2:7">
      <c r="B80" s="332">
        <f t="shared" si="1"/>
        <v>78</v>
      </c>
      <c r="C80" s="333"/>
      <c r="D80" s="334" t="s">
        <v>570</v>
      </c>
      <c r="E80" s="333"/>
      <c r="F80" s="333"/>
      <c r="G80" s="335"/>
    </row>
    <row r="81" spans="2:7">
      <c r="B81" s="332">
        <f t="shared" si="1"/>
        <v>79</v>
      </c>
      <c r="C81" s="333"/>
      <c r="D81" s="334" t="s">
        <v>503</v>
      </c>
      <c r="E81" s="333"/>
      <c r="F81" s="333"/>
      <c r="G81" s="335"/>
    </row>
    <row r="82" spans="2:7">
      <c r="B82" s="332">
        <f t="shared" si="1"/>
        <v>80</v>
      </c>
      <c r="C82" s="333"/>
      <c r="D82" s="334" t="s">
        <v>571</v>
      </c>
      <c r="E82" s="333"/>
      <c r="F82" s="333"/>
      <c r="G82" s="335"/>
    </row>
    <row r="83" spans="2:7">
      <c r="B83" s="332">
        <f t="shared" si="1"/>
        <v>81</v>
      </c>
      <c r="C83" s="333"/>
      <c r="D83" s="334" t="s">
        <v>572</v>
      </c>
      <c r="E83" s="333"/>
      <c r="F83" s="333"/>
      <c r="G83" s="335"/>
    </row>
    <row r="84" spans="2:7">
      <c r="B84" s="332">
        <f t="shared" si="1"/>
        <v>82</v>
      </c>
      <c r="C84" s="333" t="s">
        <v>573</v>
      </c>
      <c r="D84" s="334" t="s">
        <v>574</v>
      </c>
      <c r="E84" s="333"/>
      <c r="F84" s="333"/>
      <c r="G84" s="335"/>
    </row>
    <row r="85" spans="2:7">
      <c r="B85" s="332">
        <f t="shared" si="1"/>
        <v>83</v>
      </c>
      <c r="C85" s="333" t="s">
        <v>575</v>
      </c>
      <c r="D85" s="334" t="s">
        <v>576</v>
      </c>
      <c r="E85" s="333"/>
      <c r="F85" s="333"/>
      <c r="G85" s="335"/>
    </row>
    <row r="86" spans="2:7">
      <c r="B86" s="332">
        <f t="shared" si="1"/>
        <v>84</v>
      </c>
      <c r="C86" s="333" t="s">
        <v>577</v>
      </c>
      <c r="D86" s="334" t="s">
        <v>578</v>
      </c>
      <c r="E86" s="333"/>
      <c r="F86" s="333"/>
      <c r="G86" s="335"/>
    </row>
    <row r="87" spans="2:7">
      <c r="B87" s="337">
        <f t="shared" si="1"/>
        <v>85</v>
      </c>
      <c r="C87" s="338"/>
      <c r="D87" s="339" t="s">
        <v>579</v>
      </c>
      <c r="E87" s="338"/>
      <c r="F87" s="338"/>
      <c r="G87" s="340"/>
    </row>
    <row r="88" spans="2:6">
      <c r="B88" s="319"/>
      <c r="E88" s="319"/>
      <c r="F88" s="319"/>
    </row>
    <row r="89" ht="33" customHeight="1" spans="2:6">
      <c r="B89" s="319" t="s">
        <v>580</v>
      </c>
      <c r="E89" s="319"/>
      <c r="F89" s="319"/>
    </row>
    <row r="90" ht="33" customHeight="1" spans="2:6">
      <c r="B90" s="319" t="s">
        <v>581</v>
      </c>
      <c r="E90" s="319"/>
      <c r="F90" s="319"/>
    </row>
    <row r="91" ht="33" customHeight="1" spans="2:6">
      <c r="B91" s="319" t="s">
        <v>582</v>
      </c>
      <c r="E91" s="319"/>
      <c r="F91" s="319"/>
    </row>
    <row r="92" ht="33" customHeight="1" spans="2:6">
      <c r="B92" s="319"/>
      <c r="E92" s="319"/>
      <c r="F92" s="319"/>
    </row>
    <row r="93" spans="2:6">
      <c r="B93" s="319"/>
      <c r="E93" s="319"/>
      <c r="F93" s="319"/>
    </row>
    <row r="94" spans="2:6">
      <c r="B94" s="319"/>
      <c r="E94" s="319"/>
      <c r="F94" s="319"/>
    </row>
    <row r="95" spans="2:6">
      <c r="B95" s="319"/>
      <c r="E95" s="319"/>
      <c r="F95" s="319"/>
    </row>
    <row r="96" spans="2:6">
      <c r="B96" s="319"/>
      <c r="E96" s="319"/>
      <c r="F96" s="319"/>
    </row>
    <row r="97" s="319" customFormat="1" spans="3:3">
      <c r="C97" s="320"/>
    </row>
    <row r="98" s="319" customFormat="1" spans="3:3">
      <c r="C98" s="320"/>
    </row>
    <row r="99" s="319" customFormat="1" spans="3:3">
      <c r="C99" s="320"/>
    </row>
    <row r="100" s="319" customFormat="1" spans="3:3">
      <c r="C100" s="320"/>
    </row>
    <row r="101" s="319" customFormat="1" spans="3:3">
      <c r="C101" s="320"/>
    </row>
    <row r="102" s="319" customFormat="1" spans="3:3">
      <c r="C102" s="320"/>
    </row>
    <row r="103" s="319" customFormat="1" spans="3:3">
      <c r="C103" s="320"/>
    </row>
    <row r="104" s="319" customFormat="1" spans="3:3">
      <c r="C104" s="320"/>
    </row>
    <row r="105" s="319" customFormat="1" spans="3:3">
      <c r="C105" s="320"/>
    </row>
    <row r="106" s="319" customFormat="1" spans="3:3">
      <c r="C106" s="320"/>
    </row>
    <row r="107" s="319" customFormat="1" spans="3:3">
      <c r="C107" s="320"/>
    </row>
    <row r="108" s="319" customFormat="1" spans="3:3">
      <c r="C108" s="320"/>
    </row>
    <row r="109" s="319" customFormat="1" spans="3:3">
      <c r="C109" s="320"/>
    </row>
    <row r="110" s="319" customFormat="1" spans="3:3">
      <c r="C110" s="320"/>
    </row>
    <row r="111" s="319" customFormat="1" spans="3:3">
      <c r="C111" s="320"/>
    </row>
    <row r="112" s="319" customFormat="1" spans="3:3">
      <c r="C112" s="320"/>
    </row>
    <row r="113" s="319" customFormat="1" spans="3:3">
      <c r="C113" s="320"/>
    </row>
    <row r="114" s="319" customFormat="1" spans="3:3">
      <c r="C114" s="320"/>
    </row>
    <row r="115" s="319" customFormat="1" spans="3:3">
      <c r="C115" s="320"/>
    </row>
    <row r="116" s="319" customFormat="1" spans="3:3">
      <c r="C116" s="320"/>
    </row>
    <row r="117" s="319" customFormat="1" spans="3:3">
      <c r="C117" s="320"/>
    </row>
    <row r="118" s="319" customFormat="1" spans="3:3">
      <c r="C118" s="320"/>
    </row>
    <row r="119" s="319" customFormat="1" spans="3:3">
      <c r="C119" s="320"/>
    </row>
    <row r="120" s="319" customFormat="1" spans="3:3">
      <c r="C120" s="320"/>
    </row>
    <row r="121" s="319" customFormat="1" spans="3:3">
      <c r="C121" s="320"/>
    </row>
    <row r="122" s="319" customFormat="1" spans="3:3">
      <c r="C122" s="320"/>
    </row>
    <row r="123" s="319" customFormat="1" spans="3:3">
      <c r="C123" s="320"/>
    </row>
    <row r="124" s="319" customFormat="1" spans="3:3">
      <c r="C124" s="320"/>
    </row>
    <row r="125" s="319" customFormat="1" spans="3:3">
      <c r="C125" s="320"/>
    </row>
    <row r="126" s="319" customFormat="1" spans="3:3">
      <c r="C126" s="320"/>
    </row>
    <row r="127" s="319" customFormat="1" spans="3:3">
      <c r="C127" s="320"/>
    </row>
    <row r="128" s="319" customFormat="1" spans="3:3">
      <c r="C128" s="320"/>
    </row>
    <row r="129" s="319" customFormat="1" spans="3:3">
      <c r="C129" s="320"/>
    </row>
    <row r="130" s="319" customFormat="1" spans="3:3">
      <c r="C130" s="320"/>
    </row>
    <row r="131" s="319" customFormat="1" spans="3:3">
      <c r="C131" s="320"/>
    </row>
    <row r="132" s="319" customFormat="1" spans="3:3">
      <c r="C132" s="320"/>
    </row>
    <row r="133" s="319" customFormat="1" spans="3:3">
      <c r="C133" s="320"/>
    </row>
    <row r="134" s="319" customFormat="1" spans="3:3">
      <c r="C134" s="320"/>
    </row>
  </sheetData>
  <mergeCells count="14">
    <mergeCell ref="C3:C10"/>
    <mergeCell ref="C11:C14"/>
    <mergeCell ref="C17:C21"/>
    <mergeCell ref="C22:C24"/>
    <mergeCell ref="C25:C27"/>
    <mergeCell ref="C28:C29"/>
    <mergeCell ref="C30:C33"/>
    <mergeCell ref="C34:C36"/>
    <mergeCell ref="C38:C40"/>
    <mergeCell ref="C41:C46"/>
    <mergeCell ref="C47:C60"/>
    <mergeCell ref="C61:C74"/>
    <mergeCell ref="C75:C83"/>
    <mergeCell ref="C86:C87"/>
  </mergeCells>
  <pageMargins left="0.393055555555556" right="0.393055555555556" top="0.179861111111111" bottom="0.0597222222222222" header="0.189583333333333" footer="0"/>
  <pageSetup paperSize="9" scale="55" fitToHeight="0" orientation="portrait"/>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T5322"/>
  <sheetViews>
    <sheetView view="pageBreakPreview" zoomScale="70" zoomScaleNormal="70" zoomScaleSheetLayoutView="70" topLeftCell="A5" workbookViewId="0">
      <selection activeCell="B11" sqref="B11:N12"/>
    </sheetView>
  </sheetViews>
  <sheetFormatPr defaultColWidth="9" defaultRowHeight="17.25"/>
  <cols>
    <col min="1" max="1" width="5.375" customWidth="1"/>
    <col min="2" max="2" width="9.625" customWidth="1"/>
    <col min="3" max="3" width="5.375" customWidth="1"/>
    <col min="4" max="4" width="0.375" customWidth="1"/>
    <col min="8" max="8" width="6.25" customWidth="1"/>
    <col min="9" max="9" width="9" hidden="1" customWidth="1"/>
    <col min="12" max="12" width="18.375" customWidth="1"/>
    <col min="13" max="13" width="18.875" customWidth="1"/>
    <col min="14" max="14" width="33.25" customWidth="1"/>
    <col min="15" max="15" width="11.375" customWidth="1"/>
    <col min="18" max="18" width="17.875" style="277" customWidth="1"/>
    <col min="19" max="19" width="11" style="277" customWidth="1"/>
    <col min="20" max="20" width="14.625" style="277" customWidth="1"/>
  </cols>
  <sheetData>
    <row r="1" s="41" customFormat="1" ht="21.75" customHeight="1" spans="1:20">
      <c r="A1" s="128" t="s">
        <v>0</v>
      </c>
      <c r="B1" s="129"/>
      <c r="C1" s="129"/>
      <c r="D1" s="129"/>
      <c r="E1" s="129"/>
      <c r="F1" s="129"/>
      <c r="G1" s="129"/>
      <c r="H1" s="129"/>
      <c r="I1" s="129"/>
      <c r="J1" s="129"/>
      <c r="K1" s="129"/>
      <c r="L1" s="129"/>
      <c r="M1" s="129"/>
      <c r="N1" s="129"/>
      <c r="O1" s="129"/>
      <c r="P1" s="129"/>
      <c r="Q1" s="161"/>
      <c r="R1" s="302" t="s">
        <v>1</v>
      </c>
      <c r="S1" s="302" t="s">
        <v>2</v>
      </c>
      <c r="T1" s="303" t="s">
        <v>3</v>
      </c>
    </row>
    <row r="2" s="41" customFormat="1" ht="40.5" customHeight="1" spans="1:20">
      <c r="A2" s="130"/>
      <c r="B2" s="131"/>
      <c r="C2" s="131"/>
      <c r="D2" s="131"/>
      <c r="E2" s="131"/>
      <c r="F2" s="131"/>
      <c r="G2" s="131"/>
      <c r="H2" s="131"/>
      <c r="I2" s="131"/>
      <c r="J2" s="131"/>
      <c r="K2" s="131"/>
      <c r="L2" s="131"/>
      <c r="M2" s="131"/>
      <c r="N2" s="131"/>
      <c r="O2" s="131"/>
      <c r="P2" s="131"/>
      <c r="Q2" s="164"/>
      <c r="R2" s="304">
        <v>45098</v>
      </c>
      <c r="S2" s="305"/>
      <c r="T2" s="306" t="str">
        <f>[5]入力!C6</f>
        <v>新井　由香</v>
      </c>
    </row>
    <row r="3" s="41" customFormat="1" ht="13.5" customHeight="1" spans="1:20">
      <c r="A3" s="135" t="s">
        <v>4</v>
      </c>
      <c r="B3" s="136"/>
      <c r="C3" s="136"/>
      <c r="D3" s="136"/>
      <c r="E3" s="137" t="str">
        <f>入力!C7</f>
        <v>NonRIAサテライト</v>
      </c>
      <c r="F3" s="138"/>
      <c r="G3" s="138"/>
      <c r="H3" s="138"/>
      <c r="I3" s="138"/>
      <c r="J3" s="285"/>
      <c r="K3" s="136" t="s">
        <v>5</v>
      </c>
      <c r="L3" s="136"/>
      <c r="M3" s="286" t="str">
        <f>入力!C4</f>
        <v>【特定施設対応】ソマトメジンC（IGF-1：337）の特定施設コード年齢別基準値登録</v>
      </c>
      <c r="N3" s="287"/>
      <c r="O3" s="287"/>
      <c r="P3" s="287"/>
      <c r="Q3" s="287"/>
      <c r="R3" s="287"/>
      <c r="S3" s="287"/>
      <c r="T3" s="307"/>
    </row>
    <row r="4" s="41" customFormat="1" ht="13.5" customHeight="1" spans="1:20">
      <c r="A4" s="139"/>
      <c r="B4" s="140"/>
      <c r="C4" s="140"/>
      <c r="D4" s="140"/>
      <c r="E4" s="141"/>
      <c r="F4" s="142"/>
      <c r="G4" s="142"/>
      <c r="H4" s="142"/>
      <c r="I4" s="142"/>
      <c r="J4" s="288"/>
      <c r="K4" s="140"/>
      <c r="L4" s="140"/>
      <c r="M4" s="289"/>
      <c r="N4" s="290"/>
      <c r="O4" s="290"/>
      <c r="P4" s="290"/>
      <c r="Q4" s="290"/>
      <c r="R4" s="290"/>
      <c r="S4" s="290"/>
      <c r="T4" s="308"/>
    </row>
    <row r="5" s="41" customFormat="1" ht="13.5" customHeight="1" spans="1:20">
      <c r="A5" s="139"/>
      <c r="B5" s="140"/>
      <c r="C5" s="140"/>
      <c r="D5" s="140"/>
      <c r="E5" s="141"/>
      <c r="F5" s="142"/>
      <c r="G5" s="142"/>
      <c r="H5" s="142"/>
      <c r="I5" s="142"/>
      <c r="J5" s="288"/>
      <c r="K5" s="140"/>
      <c r="L5" s="140"/>
      <c r="M5" s="289" t="s">
        <v>6</v>
      </c>
      <c r="N5" s="290"/>
      <c r="O5" s="290"/>
      <c r="P5" s="290"/>
      <c r="Q5" s="290"/>
      <c r="R5" s="290"/>
      <c r="S5" s="290"/>
      <c r="T5" s="308"/>
    </row>
    <row r="6" s="41" customFormat="1" ht="13.5" customHeight="1" spans="1:20">
      <c r="A6" s="143"/>
      <c r="B6" s="144"/>
      <c r="C6" s="144"/>
      <c r="D6" s="144"/>
      <c r="E6" s="145"/>
      <c r="F6" s="146"/>
      <c r="G6" s="146"/>
      <c r="H6" s="146"/>
      <c r="I6" s="146"/>
      <c r="J6" s="291"/>
      <c r="K6" s="144"/>
      <c r="L6" s="144"/>
      <c r="M6" s="292"/>
      <c r="N6" s="293"/>
      <c r="O6" s="293"/>
      <c r="P6" s="293"/>
      <c r="Q6" s="293"/>
      <c r="R6" s="293"/>
      <c r="S6" s="293"/>
      <c r="T6" s="309"/>
    </row>
    <row r="7" s="41" customFormat="1" ht="23.25" customHeight="1" spans="1:20">
      <c r="A7" s="278" t="s">
        <v>7</v>
      </c>
      <c r="B7" s="279" t="s">
        <v>8</v>
      </c>
      <c r="C7" s="280"/>
      <c r="D7" s="280"/>
      <c r="E7" s="280"/>
      <c r="F7" s="280"/>
      <c r="G7" s="280"/>
      <c r="H7" s="280"/>
      <c r="I7" s="294"/>
      <c r="J7" s="295" t="s">
        <v>9</v>
      </c>
      <c r="K7" s="295"/>
      <c r="L7" s="295"/>
      <c r="M7" s="295"/>
      <c r="N7" s="295"/>
      <c r="O7" s="295" t="s">
        <v>10</v>
      </c>
      <c r="P7" s="295" t="s">
        <v>11</v>
      </c>
      <c r="Q7" s="295" t="s">
        <v>12</v>
      </c>
      <c r="R7" s="310" t="s">
        <v>13</v>
      </c>
      <c r="S7" s="311"/>
      <c r="T7" s="312"/>
    </row>
    <row r="8" s="41" customFormat="1" ht="62.25" customHeight="1" spans="1:20">
      <c r="A8" s="150">
        <v>1</v>
      </c>
      <c r="B8" s="151" t="s">
        <v>14</v>
      </c>
      <c r="C8" s="152"/>
      <c r="D8" s="152"/>
      <c r="E8" s="152"/>
      <c r="F8" s="152"/>
      <c r="G8" s="152"/>
      <c r="H8" s="153"/>
      <c r="I8" s="182"/>
      <c r="J8" s="188" t="s">
        <v>15</v>
      </c>
      <c r="K8" s="189"/>
      <c r="L8" s="189"/>
      <c r="M8" s="189"/>
      <c r="N8" s="190"/>
      <c r="O8" s="186"/>
      <c r="P8" s="187"/>
      <c r="Q8" s="187"/>
      <c r="R8" s="228"/>
      <c r="S8" s="228"/>
      <c r="T8" s="313"/>
    </row>
    <row r="9" s="41" customFormat="1" ht="79.5" customHeight="1" spans="1:20">
      <c r="A9" s="150">
        <f t="shared" ref="A9:A14" si="0">ROW()-7</f>
        <v>2</v>
      </c>
      <c r="B9" s="151" t="s">
        <v>16</v>
      </c>
      <c r="C9" s="152"/>
      <c r="D9" s="152"/>
      <c r="E9" s="152"/>
      <c r="F9" s="152"/>
      <c r="G9" s="152"/>
      <c r="H9" s="153"/>
      <c r="I9" s="182"/>
      <c r="J9" s="188" t="s">
        <v>17</v>
      </c>
      <c r="K9" s="189"/>
      <c r="L9" s="189"/>
      <c r="M9" s="189"/>
      <c r="N9" s="190"/>
      <c r="O9" s="186"/>
      <c r="P9" s="187"/>
      <c r="Q9" s="187"/>
      <c r="R9" s="228"/>
      <c r="S9" s="228"/>
      <c r="T9" s="313"/>
    </row>
    <row r="10" s="41" customFormat="1" ht="62.25" customHeight="1" spans="1:20">
      <c r="A10" s="150">
        <f t="shared" si="0"/>
        <v>3</v>
      </c>
      <c r="B10" s="151" t="s">
        <v>18</v>
      </c>
      <c r="C10" s="152"/>
      <c r="D10" s="152"/>
      <c r="E10" s="152"/>
      <c r="F10" s="152"/>
      <c r="G10" s="152"/>
      <c r="H10" s="153"/>
      <c r="I10" s="182"/>
      <c r="J10" s="188" t="s">
        <v>19</v>
      </c>
      <c r="K10" s="189"/>
      <c r="L10" s="189"/>
      <c r="M10" s="189"/>
      <c r="N10" s="190"/>
      <c r="O10" s="186"/>
      <c r="P10" s="187"/>
      <c r="Q10" s="187"/>
      <c r="R10" s="228"/>
      <c r="S10" s="228"/>
      <c r="T10" s="313"/>
    </row>
    <row r="11" s="41" customFormat="1" ht="90" customHeight="1" spans="1:20">
      <c r="A11" s="150">
        <f t="shared" si="0"/>
        <v>4</v>
      </c>
      <c r="B11" s="151" t="s">
        <v>20</v>
      </c>
      <c r="C11" s="152"/>
      <c r="D11" s="152"/>
      <c r="E11" s="152"/>
      <c r="F11" s="152"/>
      <c r="G11" s="152"/>
      <c r="H11" s="153"/>
      <c r="I11" s="182"/>
      <c r="J11" s="188" t="s">
        <v>21</v>
      </c>
      <c r="K11" s="189"/>
      <c r="L11" s="189"/>
      <c r="M11" s="189"/>
      <c r="N11" s="190"/>
      <c r="O11" s="186"/>
      <c r="P11" s="187"/>
      <c r="Q11" s="187"/>
      <c r="R11" s="230"/>
      <c r="S11" s="231"/>
      <c r="T11" s="315"/>
    </row>
    <row r="12" s="41" customFormat="1" ht="62.25" customHeight="1" spans="1:20">
      <c r="A12" s="150">
        <f t="shared" si="0"/>
        <v>5</v>
      </c>
      <c r="B12" s="151" t="s">
        <v>22</v>
      </c>
      <c r="C12" s="152"/>
      <c r="D12" s="152"/>
      <c r="E12" s="152"/>
      <c r="F12" s="152"/>
      <c r="G12" s="152"/>
      <c r="H12" s="153"/>
      <c r="I12" s="182"/>
      <c r="J12" s="188" t="s">
        <v>23</v>
      </c>
      <c r="K12" s="189"/>
      <c r="L12" s="189"/>
      <c r="M12" s="189"/>
      <c r="N12" s="190"/>
      <c r="O12" s="186"/>
      <c r="P12" s="187"/>
      <c r="Q12" s="187"/>
      <c r="R12" s="230"/>
      <c r="S12" s="231"/>
      <c r="T12" s="315"/>
    </row>
    <row r="13" s="41" customFormat="1" ht="62.25" customHeight="1" spans="1:20">
      <c r="A13" s="150">
        <f t="shared" si="0"/>
        <v>6</v>
      </c>
      <c r="B13" s="151" t="s">
        <v>24</v>
      </c>
      <c r="C13" s="152"/>
      <c r="D13" s="152"/>
      <c r="E13" s="152"/>
      <c r="F13" s="152"/>
      <c r="G13" s="152"/>
      <c r="H13" s="153"/>
      <c r="I13" s="182"/>
      <c r="J13" s="188" t="s">
        <v>25</v>
      </c>
      <c r="K13" s="189"/>
      <c r="L13" s="189"/>
      <c r="M13" s="189"/>
      <c r="N13" s="190"/>
      <c r="O13" s="186"/>
      <c r="P13" s="187"/>
      <c r="Q13" s="187"/>
      <c r="R13" s="230"/>
      <c r="S13" s="231"/>
      <c r="T13" s="315"/>
    </row>
    <row r="14" s="41" customFormat="1" ht="62.25" customHeight="1" spans="1:20">
      <c r="A14" s="150">
        <f t="shared" si="0"/>
        <v>7</v>
      </c>
      <c r="B14" s="151" t="s">
        <v>26</v>
      </c>
      <c r="C14" s="152"/>
      <c r="D14" s="152"/>
      <c r="E14" s="152"/>
      <c r="F14" s="152"/>
      <c r="G14" s="152"/>
      <c r="H14" s="153"/>
      <c r="I14" s="182"/>
      <c r="J14" s="188" t="s">
        <v>27</v>
      </c>
      <c r="K14" s="189"/>
      <c r="L14" s="189"/>
      <c r="M14" s="189"/>
      <c r="N14" s="190"/>
      <c r="O14" s="186"/>
      <c r="P14" s="187"/>
      <c r="Q14" s="187"/>
      <c r="R14" s="230"/>
      <c r="S14" s="231"/>
      <c r="T14" s="315"/>
    </row>
    <row r="15" s="41" customFormat="1" ht="62.25" customHeight="1" spans="1:20">
      <c r="A15" s="281"/>
      <c r="B15" s="282"/>
      <c r="C15" s="283"/>
      <c r="D15" s="283"/>
      <c r="E15" s="283"/>
      <c r="F15" s="283"/>
      <c r="G15" s="283"/>
      <c r="H15" s="284"/>
      <c r="I15" s="296"/>
      <c r="J15" s="297"/>
      <c r="K15" s="298"/>
      <c r="L15" s="298"/>
      <c r="M15" s="298"/>
      <c r="N15" s="299"/>
      <c r="O15" s="300"/>
      <c r="P15" s="301"/>
      <c r="Q15" s="301"/>
      <c r="R15" s="316"/>
      <c r="S15" s="317"/>
      <c r="T15" s="318"/>
    </row>
    <row r="5322" spans="5:5">
      <c r="E5322" t="s">
        <v>28</v>
      </c>
    </row>
  </sheetData>
  <mergeCells count="33">
    <mergeCell ref="B7:I7"/>
    <mergeCell ref="J7:N7"/>
    <mergeCell ref="R7:T7"/>
    <mergeCell ref="B8:H8"/>
    <mergeCell ref="J8:N8"/>
    <mergeCell ref="R8:T8"/>
    <mergeCell ref="B9:H9"/>
    <mergeCell ref="J9:N9"/>
    <mergeCell ref="R9:T9"/>
    <mergeCell ref="B10:H10"/>
    <mergeCell ref="J10:N10"/>
    <mergeCell ref="R10:T10"/>
    <mergeCell ref="B11:H11"/>
    <mergeCell ref="J11:N11"/>
    <mergeCell ref="R11:T11"/>
    <mergeCell ref="B12:H12"/>
    <mergeCell ref="J12:N12"/>
    <mergeCell ref="R12:T12"/>
    <mergeCell ref="B13:H13"/>
    <mergeCell ref="J13:N13"/>
    <mergeCell ref="R13:T13"/>
    <mergeCell ref="B14:H14"/>
    <mergeCell ref="J14:N14"/>
    <mergeCell ref="R14:T14"/>
    <mergeCell ref="B15:H15"/>
    <mergeCell ref="J15:N15"/>
    <mergeCell ref="R15:T15"/>
    <mergeCell ref="A1:Q2"/>
    <mergeCell ref="A3:D6"/>
    <mergeCell ref="E3:J6"/>
    <mergeCell ref="K3:L6"/>
    <mergeCell ref="M3:T4"/>
    <mergeCell ref="M5:T6"/>
  </mergeCells>
  <pageMargins left="0.354166666666667" right="0.196527777777778" top="0.2" bottom="0.489583333333333" header="0.2" footer="0.118055555555556"/>
  <pageSetup paperSize="9" scale="65" fitToHeight="0" orientation="landscape" horizontalDpi="300" verticalDpi="300"/>
  <headerFooter alignWithMargins="0">
    <oddFooter>&amp;C&amp;P/&amp;N&amp;RBSM-0005</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T5344"/>
  <sheetViews>
    <sheetView view="pageBreakPreview" zoomScale="70" zoomScaleNormal="70" zoomScaleSheetLayoutView="70" topLeftCell="A7" workbookViewId="0">
      <selection activeCell="J13" sqref="J13:N13"/>
    </sheetView>
  </sheetViews>
  <sheetFormatPr defaultColWidth="9" defaultRowHeight="17.25"/>
  <cols>
    <col min="1" max="1" width="5.375" customWidth="1"/>
    <col min="2" max="2" width="9.625" customWidth="1"/>
    <col min="3" max="3" width="5.375" customWidth="1"/>
    <col min="4" max="4" width="0.375" customWidth="1"/>
    <col min="8" max="8" width="6.25" customWidth="1"/>
    <col min="9" max="9" width="9" hidden="1" customWidth="1"/>
    <col min="12" max="12" width="18.375" customWidth="1"/>
    <col min="13" max="13" width="18.875" customWidth="1"/>
    <col min="14" max="14" width="33.25" customWidth="1"/>
    <col min="15" max="15" width="11.375" customWidth="1"/>
    <col min="18" max="18" width="17.875" style="277" customWidth="1"/>
    <col min="19" max="19" width="11" style="277" customWidth="1"/>
    <col min="20" max="20" width="14.625" style="277" customWidth="1"/>
  </cols>
  <sheetData>
    <row r="1" s="41" customFormat="1" ht="21.75" customHeight="1" spans="1:20">
      <c r="A1" s="128" t="s">
        <v>0</v>
      </c>
      <c r="B1" s="129"/>
      <c r="C1" s="129"/>
      <c r="D1" s="129"/>
      <c r="E1" s="129"/>
      <c r="F1" s="129"/>
      <c r="G1" s="129"/>
      <c r="H1" s="129"/>
      <c r="I1" s="129"/>
      <c r="J1" s="129"/>
      <c r="K1" s="129"/>
      <c r="L1" s="129"/>
      <c r="M1" s="129"/>
      <c r="N1" s="129"/>
      <c r="O1" s="129"/>
      <c r="P1" s="129"/>
      <c r="Q1" s="161"/>
      <c r="R1" s="302" t="s">
        <v>1</v>
      </c>
      <c r="S1" s="302" t="s">
        <v>2</v>
      </c>
      <c r="T1" s="303" t="s">
        <v>3</v>
      </c>
    </row>
    <row r="2" s="41" customFormat="1" ht="40.5" customHeight="1" spans="1:20">
      <c r="A2" s="130"/>
      <c r="B2" s="131"/>
      <c r="C2" s="131"/>
      <c r="D2" s="131"/>
      <c r="E2" s="131"/>
      <c r="F2" s="131"/>
      <c r="G2" s="131"/>
      <c r="H2" s="131"/>
      <c r="I2" s="131"/>
      <c r="J2" s="131"/>
      <c r="K2" s="131"/>
      <c r="L2" s="131"/>
      <c r="M2" s="131"/>
      <c r="N2" s="131"/>
      <c r="O2" s="131"/>
      <c r="P2" s="131"/>
      <c r="Q2" s="164"/>
      <c r="R2" s="304">
        <f ca="1">TODAY()</f>
        <v>45148</v>
      </c>
      <c r="S2" s="305"/>
      <c r="T2" s="306" t="str">
        <f>[5]入力!C6</f>
        <v>新井　由香</v>
      </c>
    </row>
    <row r="3" s="41" customFormat="1" ht="13.5" customHeight="1" spans="1:20">
      <c r="A3" s="135" t="s">
        <v>4</v>
      </c>
      <c r="B3" s="136"/>
      <c r="C3" s="136"/>
      <c r="D3" s="136"/>
      <c r="E3" s="137" t="str">
        <f>入力!C7</f>
        <v>NonRIAサテライト</v>
      </c>
      <c r="F3" s="138"/>
      <c r="G3" s="138"/>
      <c r="H3" s="138"/>
      <c r="I3" s="138"/>
      <c r="J3" s="285"/>
      <c r="K3" s="136" t="s">
        <v>5</v>
      </c>
      <c r="L3" s="136"/>
      <c r="M3" s="286" t="str">
        <f>入力!C4</f>
        <v>【特定施設対応】ソマトメジンC（IGF-1：337）の特定施設コード年齢別基準値登録</v>
      </c>
      <c r="N3" s="287"/>
      <c r="O3" s="287"/>
      <c r="P3" s="287"/>
      <c r="Q3" s="287"/>
      <c r="R3" s="287"/>
      <c r="S3" s="287"/>
      <c r="T3" s="307"/>
    </row>
    <row r="4" s="41" customFormat="1" ht="13.5" customHeight="1" spans="1:20">
      <c r="A4" s="139"/>
      <c r="B4" s="140"/>
      <c r="C4" s="140"/>
      <c r="D4" s="140"/>
      <c r="E4" s="141"/>
      <c r="F4" s="142"/>
      <c r="G4" s="142"/>
      <c r="H4" s="142"/>
      <c r="I4" s="142"/>
      <c r="J4" s="288"/>
      <c r="K4" s="140"/>
      <c r="L4" s="140"/>
      <c r="M4" s="289"/>
      <c r="N4" s="290"/>
      <c r="O4" s="290"/>
      <c r="P4" s="290"/>
      <c r="Q4" s="290"/>
      <c r="R4" s="290"/>
      <c r="S4" s="290"/>
      <c r="T4" s="308"/>
    </row>
    <row r="5" s="41" customFormat="1" ht="13.5" customHeight="1" spans="1:20">
      <c r="A5" s="139"/>
      <c r="B5" s="140"/>
      <c r="C5" s="140"/>
      <c r="D5" s="140"/>
      <c r="E5" s="141"/>
      <c r="F5" s="142"/>
      <c r="G5" s="142"/>
      <c r="H5" s="142"/>
      <c r="I5" s="142"/>
      <c r="J5" s="288"/>
      <c r="K5" s="140"/>
      <c r="L5" s="140"/>
      <c r="M5" s="289"/>
      <c r="N5" s="290"/>
      <c r="O5" s="290"/>
      <c r="P5" s="290"/>
      <c r="Q5" s="290"/>
      <c r="R5" s="290"/>
      <c r="S5" s="290"/>
      <c r="T5" s="308"/>
    </row>
    <row r="6" s="41" customFormat="1" ht="13.5" customHeight="1" spans="1:20">
      <c r="A6" s="143"/>
      <c r="B6" s="144"/>
      <c r="C6" s="144"/>
      <c r="D6" s="144"/>
      <c r="E6" s="145"/>
      <c r="F6" s="146"/>
      <c r="G6" s="146"/>
      <c r="H6" s="146"/>
      <c r="I6" s="146"/>
      <c r="J6" s="291"/>
      <c r="K6" s="144"/>
      <c r="L6" s="144"/>
      <c r="M6" s="292"/>
      <c r="N6" s="293"/>
      <c r="O6" s="293"/>
      <c r="P6" s="293"/>
      <c r="Q6" s="293"/>
      <c r="R6" s="293"/>
      <c r="S6" s="293"/>
      <c r="T6" s="309"/>
    </row>
    <row r="7" s="41" customFormat="1" ht="23.25" customHeight="1" spans="1:20">
      <c r="A7" s="278" t="s">
        <v>7</v>
      </c>
      <c r="B7" s="279" t="s">
        <v>8</v>
      </c>
      <c r="C7" s="280"/>
      <c r="D7" s="280"/>
      <c r="E7" s="280"/>
      <c r="F7" s="280"/>
      <c r="G7" s="280"/>
      <c r="H7" s="280"/>
      <c r="I7" s="294"/>
      <c r="J7" s="295" t="s">
        <v>9</v>
      </c>
      <c r="K7" s="295"/>
      <c r="L7" s="295"/>
      <c r="M7" s="295"/>
      <c r="N7" s="295"/>
      <c r="O7" s="295" t="s">
        <v>10</v>
      </c>
      <c r="P7" s="295" t="s">
        <v>11</v>
      </c>
      <c r="Q7" s="295" t="s">
        <v>12</v>
      </c>
      <c r="R7" s="310" t="s">
        <v>13</v>
      </c>
      <c r="S7" s="311"/>
      <c r="T7" s="312"/>
    </row>
    <row r="8" s="41" customFormat="1" ht="62.25" customHeight="1" spans="1:20">
      <c r="A8" s="150">
        <v>1</v>
      </c>
      <c r="B8" s="151" t="s">
        <v>14</v>
      </c>
      <c r="C8" s="152"/>
      <c r="D8" s="152"/>
      <c r="E8" s="152"/>
      <c r="F8" s="152"/>
      <c r="G8" s="152"/>
      <c r="H8" s="153"/>
      <c r="I8" s="182"/>
      <c r="J8" s="188" t="s">
        <v>15</v>
      </c>
      <c r="K8" s="189"/>
      <c r="L8" s="189"/>
      <c r="M8" s="189"/>
      <c r="N8" s="190"/>
      <c r="O8" s="186"/>
      <c r="P8" s="187"/>
      <c r="Q8" s="187"/>
      <c r="R8" s="228"/>
      <c r="S8" s="228"/>
      <c r="T8" s="313"/>
    </row>
    <row r="9" s="41" customFormat="1" ht="79.5" customHeight="1" spans="1:20">
      <c r="A9" s="150">
        <f t="shared" ref="A9:A37" si="0">ROW()-7</f>
        <v>2</v>
      </c>
      <c r="B9" s="151" t="s">
        <v>16</v>
      </c>
      <c r="C9" s="152"/>
      <c r="D9" s="152"/>
      <c r="E9" s="152"/>
      <c r="F9" s="152"/>
      <c r="G9" s="152"/>
      <c r="H9" s="153"/>
      <c r="I9" s="182"/>
      <c r="J9" s="188" t="s">
        <v>17</v>
      </c>
      <c r="K9" s="189"/>
      <c r="L9" s="189"/>
      <c r="M9" s="189"/>
      <c r="N9" s="190"/>
      <c r="O9" s="186"/>
      <c r="P9" s="187"/>
      <c r="Q9" s="187"/>
      <c r="R9" s="228"/>
      <c r="S9" s="228"/>
      <c r="T9" s="313"/>
    </row>
    <row r="10" s="41" customFormat="1" ht="75" customHeight="1" spans="1:20">
      <c r="A10" s="150">
        <f t="shared" si="0"/>
        <v>3</v>
      </c>
      <c r="B10" s="151" t="s">
        <v>583</v>
      </c>
      <c r="C10" s="152"/>
      <c r="D10" s="152"/>
      <c r="E10" s="152"/>
      <c r="F10" s="152"/>
      <c r="G10" s="152"/>
      <c r="H10" s="153"/>
      <c r="I10" s="182"/>
      <c r="J10" s="188" t="s">
        <v>584</v>
      </c>
      <c r="K10" s="189"/>
      <c r="L10" s="189"/>
      <c r="M10" s="189"/>
      <c r="N10" s="190"/>
      <c r="O10" s="186"/>
      <c r="P10" s="187"/>
      <c r="Q10" s="187"/>
      <c r="R10" s="228"/>
      <c r="S10" s="228"/>
      <c r="T10" s="313"/>
    </row>
    <row r="11" s="41" customFormat="1" ht="80.25" customHeight="1" spans="1:20">
      <c r="A11" s="150">
        <f t="shared" si="0"/>
        <v>4</v>
      </c>
      <c r="B11" s="151" t="s">
        <v>585</v>
      </c>
      <c r="C11" s="152"/>
      <c r="D11" s="152"/>
      <c r="E11" s="152"/>
      <c r="F11" s="152"/>
      <c r="G11" s="152"/>
      <c r="H11" s="153"/>
      <c r="I11" s="182"/>
      <c r="J11" s="188" t="s">
        <v>584</v>
      </c>
      <c r="K11" s="189"/>
      <c r="L11" s="189"/>
      <c r="M11" s="189"/>
      <c r="N11" s="190"/>
      <c r="O11" s="186"/>
      <c r="P11" s="187"/>
      <c r="Q11" s="187"/>
      <c r="R11" s="228"/>
      <c r="S11" s="228"/>
      <c r="T11" s="313"/>
    </row>
    <row r="12" s="41" customFormat="1" ht="77.25" customHeight="1" spans="1:20">
      <c r="A12" s="150">
        <f t="shared" si="0"/>
        <v>5</v>
      </c>
      <c r="B12" s="151" t="s">
        <v>586</v>
      </c>
      <c r="C12" s="152"/>
      <c r="D12" s="152"/>
      <c r="E12" s="152"/>
      <c r="F12" s="152"/>
      <c r="G12" s="152"/>
      <c r="H12" s="153"/>
      <c r="I12" s="182"/>
      <c r="J12" s="188" t="s">
        <v>587</v>
      </c>
      <c r="K12" s="189"/>
      <c r="L12" s="189"/>
      <c r="M12" s="189"/>
      <c r="N12" s="190"/>
      <c r="O12" s="186"/>
      <c r="P12" s="187"/>
      <c r="Q12" s="187"/>
      <c r="R12" s="228"/>
      <c r="S12" s="228"/>
      <c r="T12" s="313"/>
    </row>
    <row r="13" s="41" customFormat="1" ht="94.5" customHeight="1" spans="1:20">
      <c r="A13" s="150">
        <f t="shared" si="0"/>
        <v>6</v>
      </c>
      <c r="B13" s="151" t="s">
        <v>588</v>
      </c>
      <c r="C13" s="152"/>
      <c r="D13" s="152"/>
      <c r="E13" s="152"/>
      <c r="F13" s="152"/>
      <c r="G13" s="152"/>
      <c r="H13" s="153"/>
      <c r="I13" s="182"/>
      <c r="J13" s="188" t="s">
        <v>589</v>
      </c>
      <c r="K13" s="189"/>
      <c r="L13" s="189"/>
      <c r="M13" s="189"/>
      <c r="N13" s="190"/>
      <c r="O13" s="186"/>
      <c r="P13" s="187"/>
      <c r="Q13" s="187"/>
      <c r="R13" s="228"/>
      <c r="S13" s="228"/>
      <c r="T13" s="313"/>
    </row>
    <row r="14" s="41" customFormat="1" ht="62.25" customHeight="1" spans="1:20">
      <c r="A14" s="150">
        <f t="shared" si="0"/>
        <v>7</v>
      </c>
      <c r="B14" s="151" t="s">
        <v>590</v>
      </c>
      <c r="C14" s="152"/>
      <c r="D14" s="152"/>
      <c r="E14" s="152"/>
      <c r="F14" s="152"/>
      <c r="G14" s="152"/>
      <c r="H14" s="153"/>
      <c r="I14" s="182"/>
      <c r="J14" s="188" t="s">
        <v>591</v>
      </c>
      <c r="K14" s="189"/>
      <c r="L14" s="189"/>
      <c r="M14" s="189"/>
      <c r="N14" s="190"/>
      <c r="O14" s="186"/>
      <c r="P14" s="187"/>
      <c r="Q14" s="187"/>
      <c r="R14" s="228"/>
      <c r="S14" s="228"/>
      <c r="T14" s="313"/>
    </row>
    <row r="15" s="41" customFormat="1" ht="62.25" customHeight="1" spans="1:20">
      <c r="A15" s="150">
        <f t="shared" si="0"/>
        <v>8</v>
      </c>
      <c r="B15" s="151"/>
      <c r="C15" s="152"/>
      <c r="D15" s="152"/>
      <c r="E15" s="152"/>
      <c r="F15" s="152"/>
      <c r="G15" s="152"/>
      <c r="H15" s="153"/>
      <c r="I15" s="182"/>
      <c r="J15" s="188" t="s">
        <v>592</v>
      </c>
      <c r="K15" s="189"/>
      <c r="L15" s="189"/>
      <c r="M15" s="189"/>
      <c r="N15" s="190"/>
      <c r="O15" s="186"/>
      <c r="P15" s="187"/>
      <c r="Q15" s="187"/>
      <c r="R15" s="228"/>
      <c r="S15" s="228"/>
      <c r="T15" s="313"/>
    </row>
    <row r="16" s="41" customFormat="1" ht="62.25" customHeight="1" spans="1:20">
      <c r="A16" s="150">
        <f t="shared" si="0"/>
        <v>9</v>
      </c>
      <c r="B16" s="151"/>
      <c r="C16" s="152"/>
      <c r="D16" s="152"/>
      <c r="E16" s="152"/>
      <c r="F16" s="152"/>
      <c r="G16" s="152"/>
      <c r="H16" s="153"/>
      <c r="I16" s="182"/>
      <c r="J16" s="188" t="s">
        <v>593</v>
      </c>
      <c r="K16" s="189"/>
      <c r="L16" s="189"/>
      <c r="M16" s="189"/>
      <c r="N16" s="190"/>
      <c r="O16" s="186"/>
      <c r="P16" s="187"/>
      <c r="Q16" s="187"/>
      <c r="R16" s="228"/>
      <c r="S16" s="228"/>
      <c r="T16" s="313"/>
    </row>
    <row r="17" s="41" customFormat="1" ht="62.25" customHeight="1" spans="1:20">
      <c r="A17" s="150">
        <f t="shared" si="0"/>
        <v>10</v>
      </c>
      <c r="B17" s="151"/>
      <c r="C17" s="152"/>
      <c r="D17" s="152"/>
      <c r="E17" s="152"/>
      <c r="F17" s="152"/>
      <c r="G17" s="152"/>
      <c r="H17" s="153"/>
      <c r="I17" s="182"/>
      <c r="J17" s="188" t="s">
        <v>594</v>
      </c>
      <c r="K17" s="189"/>
      <c r="L17" s="189"/>
      <c r="M17" s="189"/>
      <c r="N17" s="190"/>
      <c r="O17" s="186"/>
      <c r="P17" s="187"/>
      <c r="Q17" s="187"/>
      <c r="R17" s="228"/>
      <c r="S17" s="228"/>
      <c r="T17" s="313"/>
    </row>
    <row r="18" s="41" customFormat="1" ht="62.25" customHeight="1" spans="1:20">
      <c r="A18" s="150">
        <f t="shared" si="0"/>
        <v>11</v>
      </c>
      <c r="B18" s="151" t="s">
        <v>595</v>
      </c>
      <c r="C18" s="152"/>
      <c r="D18" s="152"/>
      <c r="E18" s="152"/>
      <c r="F18" s="152"/>
      <c r="G18" s="152"/>
      <c r="H18" s="153"/>
      <c r="I18" s="182"/>
      <c r="J18" s="188" t="s">
        <v>596</v>
      </c>
      <c r="K18" s="189"/>
      <c r="L18" s="189"/>
      <c r="M18" s="189"/>
      <c r="N18" s="190"/>
      <c r="O18" s="186"/>
      <c r="P18" s="187"/>
      <c r="Q18" s="187"/>
      <c r="R18" s="228"/>
      <c r="S18" s="228"/>
      <c r="T18" s="313"/>
    </row>
    <row r="19" s="41" customFormat="1" ht="62.25" customHeight="1" spans="1:20">
      <c r="A19" s="150">
        <f t="shared" si="0"/>
        <v>12</v>
      </c>
      <c r="B19" s="151" t="s">
        <v>597</v>
      </c>
      <c r="C19" s="152"/>
      <c r="D19" s="152"/>
      <c r="E19" s="152"/>
      <c r="F19" s="152"/>
      <c r="G19" s="152"/>
      <c r="H19" s="153"/>
      <c r="I19" s="182"/>
      <c r="J19" s="188" t="s">
        <v>598</v>
      </c>
      <c r="K19" s="189"/>
      <c r="L19" s="189"/>
      <c r="M19" s="189"/>
      <c r="N19" s="190"/>
      <c r="O19" s="186"/>
      <c r="P19" s="187"/>
      <c r="Q19" s="187"/>
      <c r="R19" s="228"/>
      <c r="S19" s="228"/>
      <c r="T19" s="313"/>
    </row>
    <row r="20" s="41" customFormat="1" ht="77.25" customHeight="1" spans="1:20">
      <c r="A20" s="150">
        <f t="shared" si="0"/>
        <v>13</v>
      </c>
      <c r="B20" s="151" t="s">
        <v>599</v>
      </c>
      <c r="C20" s="152"/>
      <c r="D20" s="152"/>
      <c r="E20" s="152"/>
      <c r="F20" s="152"/>
      <c r="G20" s="152"/>
      <c r="H20" s="153"/>
      <c r="I20" s="182"/>
      <c r="J20" s="188" t="s">
        <v>600</v>
      </c>
      <c r="K20" s="189"/>
      <c r="L20" s="189"/>
      <c r="M20" s="189"/>
      <c r="N20" s="190"/>
      <c r="O20" s="186"/>
      <c r="P20" s="187"/>
      <c r="Q20" s="187"/>
      <c r="R20" s="228"/>
      <c r="S20" s="228"/>
      <c r="T20" s="313"/>
    </row>
    <row r="21" s="41" customFormat="1" ht="62.25" customHeight="1" spans="1:20">
      <c r="A21" s="150">
        <f t="shared" si="0"/>
        <v>14</v>
      </c>
      <c r="B21" s="151"/>
      <c r="C21" s="152"/>
      <c r="D21" s="152"/>
      <c r="E21" s="152"/>
      <c r="F21" s="152"/>
      <c r="G21" s="152"/>
      <c r="H21" s="153"/>
      <c r="I21" s="182"/>
      <c r="J21" s="188" t="s">
        <v>601</v>
      </c>
      <c r="K21" s="189"/>
      <c r="L21" s="189"/>
      <c r="M21" s="189"/>
      <c r="N21" s="190"/>
      <c r="O21" s="186"/>
      <c r="P21" s="187"/>
      <c r="Q21" s="187"/>
      <c r="R21" s="228"/>
      <c r="S21" s="228"/>
      <c r="T21" s="313"/>
    </row>
    <row r="22" s="41" customFormat="1" ht="62.25" customHeight="1" spans="1:20">
      <c r="A22" s="150">
        <f t="shared" si="0"/>
        <v>15</v>
      </c>
      <c r="B22" s="151"/>
      <c r="C22" s="152"/>
      <c r="D22" s="152"/>
      <c r="E22" s="152"/>
      <c r="F22" s="152"/>
      <c r="G22" s="152"/>
      <c r="H22" s="153"/>
      <c r="I22" s="182"/>
      <c r="J22" s="188" t="s">
        <v>602</v>
      </c>
      <c r="K22" s="189"/>
      <c r="L22" s="189"/>
      <c r="M22" s="189"/>
      <c r="N22" s="190"/>
      <c r="O22" s="186"/>
      <c r="P22" s="187"/>
      <c r="Q22" s="187"/>
      <c r="R22" s="228"/>
      <c r="S22" s="228"/>
      <c r="T22" s="313"/>
    </row>
    <row r="23" s="41" customFormat="1" ht="62.25" customHeight="1" spans="1:20">
      <c r="A23" s="150">
        <f t="shared" si="0"/>
        <v>16</v>
      </c>
      <c r="B23" s="151" t="s">
        <v>603</v>
      </c>
      <c r="C23" s="152"/>
      <c r="D23" s="152"/>
      <c r="E23" s="152"/>
      <c r="F23" s="152"/>
      <c r="G23" s="152"/>
      <c r="H23" s="153"/>
      <c r="I23" s="182"/>
      <c r="J23" s="188" t="s">
        <v>604</v>
      </c>
      <c r="K23" s="189"/>
      <c r="L23" s="189"/>
      <c r="M23" s="189"/>
      <c r="N23" s="190"/>
      <c r="O23" s="186"/>
      <c r="P23" s="187"/>
      <c r="Q23" s="187"/>
      <c r="R23" s="228"/>
      <c r="S23" s="228"/>
      <c r="T23" s="313"/>
    </row>
    <row r="24" s="41" customFormat="1" ht="62.25" customHeight="1" spans="1:20">
      <c r="A24" s="150">
        <f t="shared" si="0"/>
        <v>17</v>
      </c>
      <c r="B24" s="151" t="s">
        <v>18</v>
      </c>
      <c r="C24" s="152"/>
      <c r="D24" s="152"/>
      <c r="E24" s="152"/>
      <c r="F24" s="152"/>
      <c r="G24" s="152"/>
      <c r="H24" s="153"/>
      <c r="I24" s="182"/>
      <c r="J24" s="188" t="s">
        <v>19</v>
      </c>
      <c r="K24" s="189"/>
      <c r="L24" s="189"/>
      <c r="M24" s="189"/>
      <c r="N24" s="190"/>
      <c r="O24" s="186"/>
      <c r="P24" s="187"/>
      <c r="Q24" s="187"/>
      <c r="R24" s="228"/>
      <c r="S24" s="228"/>
      <c r="T24" s="313"/>
    </row>
    <row r="25" s="41" customFormat="1" ht="62.25" customHeight="1" spans="1:20">
      <c r="A25" s="150">
        <f t="shared" si="0"/>
        <v>18</v>
      </c>
      <c r="B25" s="151" t="s">
        <v>605</v>
      </c>
      <c r="C25" s="152"/>
      <c r="D25" s="152"/>
      <c r="E25" s="152"/>
      <c r="F25" s="152"/>
      <c r="G25" s="152"/>
      <c r="H25" s="153"/>
      <c r="I25" s="182"/>
      <c r="J25" s="188" t="s">
        <v>606</v>
      </c>
      <c r="K25" s="189"/>
      <c r="L25" s="189"/>
      <c r="M25" s="189"/>
      <c r="N25" s="190"/>
      <c r="O25" s="186"/>
      <c r="P25" s="187"/>
      <c r="Q25" s="187"/>
      <c r="R25" s="228"/>
      <c r="S25" s="228"/>
      <c r="T25" s="313"/>
    </row>
    <row r="26" s="41" customFormat="1" ht="62.25" customHeight="1" spans="1:20">
      <c r="A26" s="150">
        <f t="shared" si="0"/>
        <v>19</v>
      </c>
      <c r="B26" s="151" t="s">
        <v>607</v>
      </c>
      <c r="C26" s="152"/>
      <c r="D26" s="152"/>
      <c r="E26" s="152"/>
      <c r="F26" s="152"/>
      <c r="G26" s="152"/>
      <c r="H26" s="153"/>
      <c r="I26" s="182"/>
      <c r="J26" s="188" t="s">
        <v>591</v>
      </c>
      <c r="K26" s="189"/>
      <c r="L26" s="189"/>
      <c r="M26" s="189"/>
      <c r="N26" s="190"/>
      <c r="O26" s="186"/>
      <c r="P26" s="187"/>
      <c r="Q26" s="187"/>
      <c r="R26" s="228"/>
      <c r="S26" s="228"/>
      <c r="T26" s="313"/>
    </row>
    <row r="27" s="41" customFormat="1" ht="62.25" customHeight="1" spans="1:20">
      <c r="A27" s="150">
        <f t="shared" si="0"/>
        <v>20</v>
      </c>
      <c r="B27" s="151"/>
      <c r="C27" s="152"/>
      <c r="D27" s="152"/>
      <c r="E27" s="152"/>
      <c r="F27" s="152"/>
      <c r="G27" s="152"/>
      <c r="H27" s="153"/>
      <c r="I27" s="182"/>
      <c r="J27" s="188" t="s">
        <v>592</v>
      </c>
      <c r="K27" s="189"/>
      <c r="L27" s="189"/>
      <c r="M27" s="189"/>
      <c r="N27" s="190"/>
      <c r="O27" s="186"/>
      <c r="P27" s="187"/>
      <c r="Q27" s="187"/>
      <c r="R27" s="228"/>
      <c r="S27" s="228"/>
      <c r="T27" s="313"/>
    </row>
    <row r="28" s="41" customFormat="1" ht="51.75" customHeight="1" spans="1:20">
      <c r="A28" s="150">
        <f t="shared" si="0"/>
        <v>21</v>
      </c>
      <c r="B28" s="151"/>
      <c r="C28" s="152"/>
      <c r="D28" s="152"/>
      <c r="E28" s="152"/>
      <c r="F28" s="152"/>
      <c r="G28" s="152"/>
      <c r="H28" s="153"/>
      <c r="I28" s="182"/>
      <c r="J28" s="188" t="s">
        <v>593</v>
      </c>
      <c r="K28" s="189"/>
      <c r="L28" s="189"/>
      <c r="M28" s="189"/>
      <c r="N28" s="190"/>
      <c r="O28" s="186"/>
      <c r="P28" s="187"/>
      <c r="Q28" s="187"/>
      <c r="R28" s="229"/>
      <c r="S28" s="229"/>
      <c r="T28" s="314"/>
    </row>
    <row r="29" s="41" customFormat="1" ht="62.25" customHeight="1" spans="1:20">
      <c r="A29" s="150">
        <f t="shared" si="0"/>
        <v>22</v>
      </c>
      <c r="B29" s="151" t="s">
        <v>608</v>
      </c>
      <c r="C29" s="152"/>
      <c r="D29" s="152"/>
      <c r="E29" s="152"/>
      <c r="F29" s="152"/>
      <c r="G29" s="152"/>
      <c r="H29" s="153"/>
      <c r="I29" s="182"/>
      <c r="J29" s="188" t="s">
        <v>591</v>
      </c>
      <c r="K29" s="189"/>
      <c r="L29" s="189"/>
      <c r="M29" s="189"/>
      <c r="N29" s="190"/>
      <c r="O29" s="186"/>
      <c r="P29" s="187"/>
      <c r="Q29" s="187"/>
      <c r="R29" s="230"/>
      <c r="S29" s="231"/>
      <c r="T29" s="315"/>
    </row>
    <row r="30" s="41" customFormat="1" ht="62.25" customHeight="1" spans="1:20">
      <c r="A30" s="150">
        <f t="shared" si="0"/>
        <v>23</v>
      </c>
      <c r="B30" s="151"/>
      <c r="C30" s="152"/>
      <c r="D30" s="152"/>
      <c r="E30" s="152"/>
      <c r="F30" s="152"/>
      <c r="G30" s="152"/>
      <c r="H30" s="153"/>
      <c r="I30" s="182"/>
      <c r="J30" s="188" t="s">
        <v>592</v>
      </c>
      <c r="K30" s="189"/>
      <c r="L30" s="189"/>
      <c r="M30" s="189"/>
      <c r="N30" s="190"/>
      <c r="O30" s="186"/>
      <c r="P30" s="187"/>
      <c r="Q30" s="187"/>
      <c r="R30" s="230"/>
      <c r="S30" s="231"/>
      <c r="T30" s="315"/>
    </row>
    <row r="31" s="41" customFormat="1" ht="62.25" customHeight="1" spans="1:20">
      <c r="A31" s="150">
        <f t="shared" si="0"/>
        <v>24</v>
      </c>
      <c r="B31" s="151"/>
      <c r="C31" s="152"/>
      <c r="D31" s="152"/>
      <c r="E31" s="152"/>
      <c r="F31" s="152"/>
      <c r="G31" s="152"/>
      <c r="H31" s="153"/>
      <c r="I31" s="182"/>
      <c r="J31" s="188" t="s">
        <v>593</v>
      </c>
      <c r="K31" s="189"/>
      <c r="L31" s="189"/>
      <c r="M31" s="189"/>
      <c r="N31" s="190"/>
      <c r="O31" s="186"/>
      <c r="P31" s="187"/>
      <c r="Q31" s="187"/>
      <c r="R31" s="230"/>
      <c r="S31" s="231"/>
      <c r="T31" s="315"/>
    </row>
    <row r="32" s="41" customFormat="1" ht="62.25" customHeight="1" spans="1:20">
      <c r="A32" s="150">
        <f t="shared" si="0"/>
        <v>25</v>
      </c>
      <c r="B32" s="151" t="s">
        <v>609</v>
      </c>
      <c r="C32" s="152"/>
      <c r="D32" s="152"/>
      <c r="E32" s="152"/>
      <c r="F32" s="152"/>
      <c r="G32" s="152"/>
      <c r="H32" s="153"/>
      <c r="I32" s="182"/>
      <c r="J32" s="188" t="s">
        <v>610</v>
      </c>
      <c r="K32" s="189"/>
      <c r="L32" s="189"/>
      <c r="M32" s="189"/>
      <c r="N32" s="190"/>
      <c r="O32" s="186"/>
      <c r="P32" s="187"/>
      <c r="Q32" s="187"/>
      <c r="R32" s="230"/>
      <c r="S32" s="231"/>
      <c r="T32" s="315"/>
    </row>
    <row r="33" s="41" customFormat="1" ht="90" customHeight="1" spans="1:20">
      <c r="A33" s="150">
        <f t="shared" si="0"/>
        <v>26</v>
      </c>
      <c r="B33" s="151" t="s">
        <v>20</v>
      </c>
      <c r="C33" s="152"/>
      <c r="D33" s="152"/>
      <c r="E33" s="152"/>
      <c r="F33" s="152"/>
      <c r="G33" s="152"/>
      <c r="H33" s="153"/>
      <c r="I33" s="182"/>
      <c r="J33" s="188" t="s">
        <v>21</v>
      </c>
      <c r="K33" s="189"/>
      <c r="L33" s="189"/>
      <c r="M33" s="189"/>
      <c r="N33" s="190"/>
      <c r="O33" s="186"/>
      <c r="P33" s="187"/>
      <c r="Q33" s="187"/>
      <c r="R33" s="230"/>
      <c r="S33" s="231"/>
      <c r="T33" s="315"/>
    </row>
    <row r="34" s="41" customFormat="1" ht="62.25" customHeight="1" spans="1:20">
      <c r="A34" s="150">
        <f t="shared" si="0"/>
        <v>27</v>
      </c>
      <c r="B34" s="151" t="s">
        <v>611</v>
      </c>
      <c r="C34" s="152"/>
      <c r="D34" s="152"/>
      <c r="E34" s="152"/>
      <c r="F34" s="152"/>
      <c r="G34" s="152"/>
      <c r="H34" s="153"/>
      <c r="I34" s="182"/>
      <c r="J34" s="188" t="s">
        <v>23</v>
      </c>
      <c r="K34" s="189"/>
      <c r="L34" s="189"/>
      <c r="M34" s="189"/>
      <c r="N34" s="190"/>
      <c r="O34" s="186"/>
      <c r="P34" s="187"/>
      <c r="Q34" s="187"/>
      <c r="R34" s="230"/>
      <c r="S34" s="231"/>
      <c r="T34" s="315"/>
    </row>
    <row r="35" s="41" customFormat="1" ht="62.25" customHeight="1" spans="1:20">
      <c r="A35" s="150">
        <f t="shared" si="0"/>
        <v>28</v>
      </c>
      <c r="B35" s="151" t="s">
        <v>24</v>
      </c>
      <c r="C35" s="152"/>
      <c r="D35" s="152"/>
      <c r="E35" s="152"/>
      <c r="F35" s="152"/>
      <c r="G35" s="152"/>
      <c r="H35" s="153"/>
      <c r="I35" s="182"/>
      <c r="J35" s="188" t="s">
        <v>25</v>
      </c>
      <c r="K35" s="189"/>
      <c r="L35" s="189"/>
      <c r="M35" s="189"/>
      <c r="N35" s="190"/>
      <c r="O35" s="186"/>
      <c r="P35" s="187"/>
      <c r="Q35" s="187"/>
      <c r="R35" s="230"/>
      <c r="S35" s="231"/>
      <c r="T35" s="315"/>
    </row>
    <row r="36" s="41" customFormat="1" ht="62.25" customHeight="1" spans="1:20">
      <c r="A36" s="150">
        <f t="shared" si="0"/>
        <v>29</v>
      </c>
      <c r="B36" s="151" t="s">
        <v>26</v>
      </c>
      <c r="C36" s="152"/>
      <c r="D36" s="152"/>
      <c r="E36" s="152"/>
      <c r="F36" s="152"/>
      <c r="G36" s="152"/>
      <c r="H36" s="153"/>
      <c r="I36" s="182"/>
      <c r="J36" s="188" t="s">
        <v>27</v>
      </c>
      <c r="K36" s="189"/>
      <c r="L36" s="189"/>
      <c r="M36" s="189"/>
      <c r="N36" s="190"/>
      <c r="O36" s="186"/>
      <c r="P36" s="187"/>
      <c r="Q36" s="187"/>
      <c r="R36" s="230"/>
      <c r="S36" s="231"/>
      <c r="T36" s="315"/>
    </row>
    <row r="37" s="41" customFormat="1" ht="62.25" customHeight="1" spans="1:20">
      <c r="A37" s="281">
        <f t="shared" si="0"/>
        <v>30</v>
      </c>
      <c r="B37" s="282" t="s">
        <v>612</v>
      </c>
      <c r="C37" s="283"/>
      <c r="D37" s="283"/>
      <c r="E37" s="283"/>
      <c r="F37" s="283"/>
      <c r="G37" s="283"/>
      <c r="H37" s="284"/>
      <c r="I37" s="296"/>
      <c r="J37" s="297" t="s">
        <v>613</v>
      </c>
      <c r="K37" s="298"/>
      <c r="L37" s="298"/>
      <c r="M37" s="298"/>
      <c r="N37" s="299"/>
      <c r="O37" s="300"/>
      <c r="P37" s="301"/>
      <c r="Q37" s="301"/>
      <c r="R37" s="316"/>
      <c r="S37" s="317"/>
      <c r="T37" s="318"/>
    </row>
    <row r="5344" spans="5:5">
      <c r="E5344" t="s">
        <v>28</v>
      </c>
    </row>
  </sheetData>
  <mergeCells count="99">
    <mergeCell ref="B7:I7"/>
    <mergeCell ref="J7:N7"/>
    <mergeCell ref="R7:T7"/>
    <mergeCell ref="B8:H8"/>
    <mergeCell ref="J8:N8"/>
    <mergeCell ref="R8:T8"/>
    <mergeCell ref="B9:H9"/>
    <mergeCell ref="J9:N9"/>
    <mergeCell ref="R9:T9"/>
    <mergeCell ref="B10:H10"/>
    <mergeCell ref="J10:N10"/>
    <mergeCell ref="R10:T10"/>
    <mergeCell ref="B11:H11"/>
    <mergeCell ref="J11:N11"/>
    <mergeCell ref="R11:T11"/>
    <mergeCell ref="B12:H12"/>
    <mergeCell ref="J12:N12"/>
    <mergeCell ref="R12:T12"/>
    <mergeCell ref="B13:H13"/>
    <mergeCell ref="J13:N13"/>
    <mergeCell ref="R13:T13"/>
    <mergeCell ref="B14:H14"/>
    <mergeCell ref="J14:N14"/>
    <mergeCell ref="R14:T14"/>
    <mergeCell ref="B15:H15"/>
    <mergeCell ref="J15:N15"/>
    <mergeCell ref="R15:T15"/>
    <mergeCell ref="B16:H16"/>
    <mergeCell ref="J16:N16"/>
    <mergeCell ref="R16:T16"/>
    <mergeCell ref="B17:H17"/>
    <mergeCell ref="J17:N17"/>
    <mergeCell ref="R17:T17"/>
    <mergeCell ref="B18:H18"/>
    <mergeCell ref="J18:N18"/>
    <mergeCell ref="R18:T18"/>
    <mergeCell ref="B19:H19"/>
    <mergeCell ref="J19:N19"/>
    <mergeCell ref="R19:T19"/>
    <mergeCell ref="B20:H20"/>
    <mergeCell ref="J20:N20"/>
    <mergeCell ref="R20:T20"/>
    <mergeCell ref="B21:H21"/>
    <mergeCell ref="J21:N21"/>
    <mergeCell ref="R21:T21"/>
    <mergeCell ref="B22:H22"/>
    <mergeCell ref="J22:N22"/>
    <mergeCell ref="R22:T22"/>
    <mergeCell ref="B23:H23"/>
    <mergeCell ref="J23:N23"/>
    <mergeCell ref="R23:T23"/>
    <mergeCell ref="B24:H24"/>
    <mergeCell ref="J24:N24"/>
    <mergeCell ref="R24:T24"/>
    <mergeCell ref="B25:H25"/>
    <mergeCell ref="J25:N25"/>
    <mergeCell ref="R25:T25"/>
    <mergeCell ref="B26:H26"/>
    <mergeCell ref="J26:N26"/>
    <mergeCell ref="R26:T26"/>
    <mergeCell ref="B27:H27"/>
    <mergeCell ref="J27:N27"/>
    <mergeCell ref="R27:T27"/>
    <mergeCell ref="B28:H28"/>
    <mergeCell ref="J28:N28"/>
    <mergeCell ref="R28:T28"/>
    <mergeCell ref="B29:H29"/>
    <mergeCell ref="J29:N29"/>
    <mergeCell ref="R29:T29"/>
    <mergeCell ref="B30:H30"/>
    <mergeCell ref="J30:N30"/>
    <mergeCell ref="R30:T30"/>
    <mergeCell ref="B31:H31"/>
    <mergeCell ref="J31:N31"/>
    <mergeCell ref="R31:T31"/>
    <mergeCell ref="B32:H32"/>
    <mergeCell ref="J32:N32"/>
    <mergeCell ref="R32:T32"/>
    <mergeCell ref="B33:H33"/>
    <mergeCell ref="J33:N33"/>
    <mergeCell ref="R33:T33"/>
    <mergeCell ref="B34:H34"/>
    <mergeCell ref="J34:N34"/>
    <mergeCell ref="R34:T34"/>
    <mergeCell ref="B35:H35"/>
    <mergeCell ref="J35:N35"/>
    <mergeCell ref="R35:T35"/>
    <mergeCell ref="B36:H36"/>
    <mergeCell ref="J36:N36"/>
    <mergeCell ref="R36:T36"/>
    <mergeCell ref="B37:H37"/>
    <mergeCell ref="J37:N37"/>
    <mergeCell ref="R37:T37"/>
    <mergeCell ref="A1:Q2"/>
    <mergeCell ref="A3:D6"/>
    <mergeCell ref="E3:J6"/>
    <mergeCell ref="K3:L6"/>
    <mergeCell ref="M3:T4"/>
    <mergeCell ref="M5:T6"/>
  </mergeCells>
  <pageMargins left="0.354166666666667" right="0.196527777777778" top="0.2" bottom="0.489583333333333" header="0.2" footer="0.118055555555556"/>
  <pageSetup paperSize="9" scale="67" fitToHeight="0" orientation="landscape" horizontalDpi="300" verticalDpi="300"/>
  <headerFooter alignWithMargins="0">
    <oddFooter>&amp;C&amp;P/&amp;N&amp;RBSM-0005</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T23"/>
  <sheetViews>
    <sheetView zoomScale="55" zoomScaleNormal="55" workbookViewId="0">
      <selection activeCell="K3" sqref="K3:N6"/>
    </sheetView>
  </sheetViews>
  <sheetFormatPr defaultColWidth="9" defaultRowHeight="13.5"/>
  <cols>
    <col min="1" max="1" width="4.375" customWidth="1"/>
    <col min="2" max="2" width="9.625" customWidth="1"/>
    <col min="3" max="3" width="5.375" customWidth="1"/>
    <col min="4" max="4" width="1.625" customWidth="1"/>
    <col min="5" max="7" width="6.125" customWidth="1"/>
    <col min="8" max="8" width="4.875" customWidth="1"/>
    <col min="9" max="9" width="1.625" hidden="1" customWidth="1"/>
    <col min="12" max="12" width="18.375" customWidth="1"/>
    <col min="13" max="13" width="27.75" customWidth="1"/>
    <col min="14" max="14" width="28.75" customWidth="1"/>
    <col min="15" max="15" width="10.125" customWidth="1"/>
    <col min="18" max="18" width="13" customWidth="1"/>
    <col min="19" max="20" width="11" customWidth="1"/>
  </cols>
  <sheetData>
    <row r="1" s="41" customFormat="1" ht="21.75" customHeight="1" spans="1:20">
      <c r="A1" s="128" t="s">
        <v>614</v>
      </c>
      <c r="B1" s="236"/>
      <c r="C1" s="236"/>
      <c r="D1" s="236"/>
      <c r="E1" s="236"/>
      <c r="F1" s="236"/>
      <c r="G1" s="236"/>
      <c r="H1" s="236"/>
      <c r="I1" s="236"/>
      <c r="J1" s="236"/>
      <c r="K1" s="236"/>
      <c r="L1" s="236"/>
      <c r="M1" s="236"/>
      <c r="N1" s="236"/>
      <c r="O1" s="252" t="s">
        <v>615</v>
      </c>
      <c r="P1" s="236"/>
      <c r="Q1" s="272"/>
      <c r="R1" s="181" t="s">
        <v>1</v>
      </c>
      <c r="S1" s="181" t="s">
        <v>3</v>
      </c>
      <c r="T1" s="204" t="s">
        <v>616</v>
      </c>
    </row>
    <row r="2" s="41" customFormat="1" ht="40.5" customHeight="1" spans="1:20">
      <c r="A2" s="59"/>
      <c r="B2" s="61"/>
      <c r="C2" s="61"/>
      <c r="D2" s="61"/>
      <c r="E2" s="61"/>
      <c r="F2" s="61"/>
      <c r="G2" s="61"/>
      <c r="H2" s="61"/>
      <c r="I2" s="61"/>
      <c r="J2" s="61"/>
      <c r="K2" s="61"/>
      <c r="L2" s="61"/>
      <c r="M2" s="61"/>
      <c r="N2" s="61"/>
      <c r="O2" s="253"/>
      <c r="P2" s="254"/>
      <c r="Q2" s="273"/>
      <c r="R2" s="206">
        <f ca="1">TODAY()</f>
        <v>45148</v>
      </c>
      <c r="S2" s="207" t="str">
        <f>入力!C6</f>
        <v>新井　由香</v>
      </c>
      <c r="T2" s="208"/>
    </row>
    <row r="3" s="41" customFormat="1" customHeight="1" spans="1:20">
      <c r="A3" s="135" t="s">
        <v>4</v>
      </c>
      <c r="B3" s="136"/>
      <c r="C3" s="136"/>
      <c r="D3" s="136"/>
      <c r="E3" s="237" t="str">
        <f>入力!C7</f>
        <v>NonRIAサテライト</v>
      </c>
      <c r="F3" s="238"/>
      <c r="G3" s="238"/>
      <c r="H3" s="238"/>
      <c r="I3" s="238"/>
      <c r="J3" s="238"/>
      <c r="K3" s="255" t="str">
        <f>入力!C4</f>
        <v>【特定施設対応】ソマトメジンC（IGF-1：337）の特定施設コード年齢別基準値登録</v>
      </c>
      <c r="L3" s="255"/>
      <c r="M3" s="255"/>
      <c r="N3" s="256"/>
      <c r="O3" s="257" t="s">
        <v>617</v>
      </c>
      <c r="P3" s="258"/>
      <c r="Q3" s="258"/>
      <c r="R3" s="258"/>
      <c r="S3" s="258"/>
      <c r="T3" s="274"/>
    </row>
    <row r="4" s="41" customFormat="1" customHeight="1" spans="1:20">
      <c r="A4" s="139"/>
      <c r="B4" s="140"/>
      <c r="C4" s="140"/>
      <c r="D4" s="140"/>
      <c r="E4" s="239"/>
      <c r="F4" s="240"/>
      <c r="G4" s="240"/>
      <c r="H4" s="240"/>
      <c r="I4" s="240"/>
      <c r="J4" s="240"/>
      <c r="K4" s="259"/>
      <c r="L4" s="259"/>
      <c r="M4" s="259"/>
      <c r="N4" s="260"/>
      <c r="O4" s="261"/>
      <c r="P4" s="1"/>
      <c r="Q4" s="1"/>
      <c r="R4" s="1"/>
      <c r="S4" s="1"/>
      <c r="T4" s="54"/>
    </row>
    <row r="5" s="41" customFormat="1" customHeight="1" spans="1:20">
      <c r="A5" s="139"/>
      <c r="B5" s="140"/>
      <c r="C5" s="140"/>
      <c r="D5" s="140"/>
      <c r="E5" s="239"/>
      <c r="F5" s="240"/>
      <c r="G5" s="240"/>
      <c r="H5" s="240"/>
      <c r="I5" s="240"/>
      <c r="J5" s="240"/>
      <c r="K5" s="259"/>
      <c r="L5" s="259"/>
      <c r="M5" s="259"/>
      <c r="N5" s="260"/>
      <c r="O5" s="262" t="s">
        <v>618</v>
      </c>
      <c r="P5" s="1"/>
      <c r="Q5" s="1"/>
      <c r="R5" s="1"/>
      <c r="S5" s="1"/>
      <c r="T5" s="54"/>
    </row>
    <row r="6" s="41" customFormat="1" customHeight="1" spans="1:20">
      <c r="A6" s="143"/>
      <c r="B6" s="144"/>
      <c r="C6" s="144"/>
      <c r="D6" s="144"/>
      <c r="E6" s="241"/>
      <c r="F6" s="242"/>
      <c r="G6" s="242"/>
      <c r="H6" s="242"/>
      <c r="I6" s="242"/>
      <c r="J6" s="242"/>
      <c r="K6" s="263"/>
      <c r="L6" s="263"/>
      <c r="M6" s="263"/>
      <c r="N6" s="264"/>
      <c r="O6" s="265"/>
      <c r="P6" s="266"/>
      <c r="Q6" s="266"/>
      <c r="R6" s="266"/>
      <c r="S6" s="266"/>
      <c r="T6" s="275"/>
    </row>
    <row r="7" s="41" customFormat="1" ht="23.25" customHeight="1" spans="1:20">
      <c r="A7" s="243" t="s">
        <v>7</v>
      </c>
      <c r="B7" s="244" t="s">
        <v>8</v>
      </c>
      <c r="C7" s="245"/>
      <c r="D7" s="245"/>
      <c r="E7" s="245"/>
      <c r="F7" s="245"/>
      <c r="G7" s="245"/>
      <c r="H7" s="245"/>
      <c r="I7" s="267"/>
      <c r="J7" s="268" t="s">
        <v>9</v>
      </c>
      <c r="K7" s="268"/>
      <c r="L7" s="268"/>
      <c r="M7" s="268"/>
      <c r="N7" s="268"/>
      <c r="O7" s="268" t="s">
        <v>10</v>
      </c>
      <c r="P7" s="268" t="s">
        <v>11</v>
      </c>
      <c r="Q7" s="268" t="s">
        <v>12</v>
      </c>
      <c r="R7" s="244" t="s">
        <v>13</v>
      </c>
      <c r="S7" s="245"/>
      <c r="T7" s="276"/>
    </row>
    <row r="8" s="41" customFormat="1" ht="39.95" customHeight="1" spans="1:20">
      <c r="A8" s="150">
        <v>1</v>
      </c>
      <c r="B8" s="246" t="s">
        <v>619</v>
      </c>
      <c r="C8" s="247"/>
      <c r="D8" s="247"/>
      <c r="E8" s="247"/>
      <c r="F8" s="247"/>
      <c r="G8" s="247"/>
      <c r="H8" s="248"/>
      <c r="I8" s="269"/>
      <c r="J8" s="246" t="s">
        <v>620</v>
      </c>
      <c r="K8" s="247"/>
      <c r="L8" s="247"/>
      <c r="M8" s="247"/>
      <c r="N8" s="248"/>
      <c r="O8" s="270"/>
      <c r="P8" s="11"/>
      <c r="Q8" s="11"/>
      <c r="R8" s="11"/>
      <c r="S8" s="11"/>
      <c r="T8" s="47"/>
    </row>
    <row r="9" s="41" customFormat="1" ht="39.95" customHeight="1" spans="1:20">
      <c r="A9" s="150">
        <v>2</v>
      </c>
      <c r="B9" s="246" t="s">
        <v>621</v>
      </c>
      <c r="C9" s="247"/>
      <c r="D9" s="247"/>
      <c r="E9" s="247"/>
      <c r="F9" s="247"/>
      <c r="G9" s="247"/>
      <c r="H9" s="248"/>
      <c r="I9" s="269"/>
      <c r="J9" s="246" t="s">
        <v>622</v>
      </c>
      <c r="K9" s="247"/>
      <c r="L9" s="247"/>
      <c r="M9" s="247"/>
      <c r="N9" s="248"/>
      <c r="O9" s="270"/>
      <c r="P9" s="11"/>
      <c r="Q9" s="11"/>
      <c r="R9" s="11"/>
      <c r="S9" s="11"/>
      <c r="T9" s="47"/>
    </row>
    <row r="10" s="41" customFormat="1" ht="39.95" customHeight="1" spans="1:20">
      <c r="A10" s="150">
        <v>3</v>
      </c>
      <c r="B10" s="246" t="s">
        <v>623</v>
      </c>
      <c r="C10" s="247"/>
      <c r="D10" s="247"/>
      <c r="E10" s="247"/>
      <c r="F10" s="247"/>
      <c r="G10" s="247"/>
      <c r="H10" s="248"/>
      <c r="I10" s="269"/>
      <c r="J10" s="246" t="s">
        <v>624</v>
      </c>
      <c r="K10" s="247"/>
      <c r="L10" s="247"/>
      <c r="M10" s="247"/>
      <c r="N10" s="248"/>
      <c r="O10" s="270"/>
      <c r="P10" s="11"/>
      <c r="Q10" s="11"/>
      <c r="R10" s="11"/>
      <c r="S10" s="11"/>
      <c r="T10" s="47"/>
    </row>
    <row r="11" s="41" customFormat="1" ht="39.95" customHeight="1" spans="1:20">
      <c r="A11" s="150">
        <v>4</v>
      </c>
      <c r="B11" s="246" t="s">
        <v>625</v>
      </c>
      <c r="C11" s="247"/>
      <c r="D11" s="247"/>
      <c r="E11" s="247"/>
      <c r="F11" s="247"/>
      <c r="G11" s="247"/>
      <c r="H11" s="248"/>
      <c r="I11" s="269"/>
      <c r="J11" s="246" t="s">
        <v>626</v>
      </c>
      <c r="K11" s="247"/>
      <c r="L11" s="247"/>
      <c r="M11" s="247"/>
      <c r="N11" s="248"/>
      <c r="O11" s="270"/>
      <c r="P11" s="11"/>
      <c r="Q11" s="11"/>
      <c r="R11" s="11"/>
      <c r="S11" s="11"/>
      <c r="T11" s="47"/>
    </row>
    <row r="12" s="41" customFormat="1" ht="39.95" customHeight="1" spans="1:20">
      <c r="A12" s="150">
        <v>5</v>
      </c>
      <c r="B12" s="246" t="s">
        <v>627</v>
      </c>
      <c r="C12" s="247"/>
      <c r="D12" s="247"/>
      <c r="E12" s="247"/>
      <c r="F12" s="247"/>
      <c r="G12" s="247"/>
      <c r="H12" s="248"/>
      <c r="I12" s="269"/>
      <c r="J12" s="246" t="s">
        <v>628</v>
      </c>
      <c r="K12" s="247"/>
      <c r="L12" s="247"/>
      <c r="M12" s="247"/>
      <c r="N12" s="248"/>
      <c r="O12" s="270"/>
      <c r="P12" s="11"/>
      <c r="Q12" s="11"/>
      <c r="R12" s="11"/>
      <c r="S12" s="11"/>
      <c r="T12" s="47"/>
    </row>
    <row r="13" s="41" customFormat="1" ht="39.95" customHeight="1" spans="1:20">
      <c r="A13" s="150">
        <v>6</v>
      </c>
      <c r="B13" s="246" t="s">
        <v>629</v>
      </c>
      <c r="C13" s="247"/>
      <c r="D13" s="247"/>
      <c r="E13" s="247"/>
      <c r="F13" s="247"/>
      <c r="G13" s="247"/>
      <c r="H13" s="248"/>
      <c r="I13" s="269"/>
      <c r="J13" s="246" t="s">
        <v>630</v>
      </c>
      <c r="K13" s="247"/>
      <c r="L13" s="247"/>
      <c r="M13" s="247"/>
      <c r="N13" s="248"/>
      <c r="O13" s="270"/>
      <c r="P13" s="11"/>
      <c r="Q13" s="11"/>
      <c r="R13" s="11"/>
      <c r="S13" s="11"/>
      <c r="T13" s="47"/>
    </row>
    <row r="14" s="41" customFormat="1" ht="39.95" customHeight="1" spans="1:20">
      <c r="A14" s="150">
        <v>7</v>
      </c>
      <c r="B14" s="246" t="s">
        <v>631</v>
      </c>
      <c r="C14" s="247"/>
      <c r="D14" s="247"/>
      <c r="E14" s="247"/>
      <c r="F14" s="247"/>
      <c r="G14" s="247"/>
      <c r="H14" s="248"/>
      <c r="I14" s="269"/>
      <c r="J14" s="246" t="s">
        <v>632</v>
      </c>
      <c r="K14" s="247"/>
      <c r="L14" s="247"/>
      <c r="M14" s="247"/>
      <c r="N14" s="248"/>
      <c r="O14" s="270"/>
      <c r="P14" s="11"/>
      <c r="Q14" s="11"/>
      <c r="R14" s="11"/>
      <c r="S14" s="11"/>
      <c r="T14" s="47"/>
    </row>
    <row r="15" s="41" customFormat="1" ht="39.95" customHeight="1" spans="1:20">
      <c r="A15" s="150">
        <v>8</v>
      </c>
      <c r="B15" s="246" t="s">
        <v>633</v>
      </c>
      <c r="C15" s="247"/>
      <c r="D15" s="247"/>
      <c r="E15" s="247"/>
      <c r="F15" s="247"/>
      <c r="G15" s="247"/>
      <c r="H15" s="248"/>
      <c r="I15" s="269"/>
      <c r="J15" s="246" t="s">
        <v>634</v>
      </c>
      <c r="K15" s="247"/>
      <c r="L15" s="247"/>
      <c r="M15" s="247"/>
      <c r="N15" s="248"/>
      <c r="O15" s="270"/>
      <c r="P15" s="11"/>
      <c r="Q15" s="11"/>
      <c r="R15" s="11"/>
      <c r="S15" s="11"/>
      <c r="T15" s="47"/>
    </row>
    <row r="16" s="41" customFormat="1" ht="39.95" customHeight="1" spans="1:20">
      <c r="A16" s="150">
        <v>9</v>
      </c>
      <c r="B16" s="246" t="s">
        <v>635</v>
      </c>
      <c r="C16" s="247"/>
      <c r="D16" s="247"/>
      <c r="E16" s="247"/>
      <c r="F16" s="247"/>
      <c r="G16" s="247"/>
      <c r="H16" s="248"/>
      <c r="I16" s="269"/>
      <c r="J16" s="246" t="s">
        <v>636</v>
      </c>
      <c r="K16" s="247"/>
      <c r="L16" s="247"/>
      <c r="M16" s="247"/>
      <c r="N16" s="248"/>
      <c r="O16" s="270"/>
      <c r="P16" s="11"/>
      <c r="Q16" s="11"/>
      <c r="R16" s="11"/>
      <c r="S16" s="11"/>
      <c r="T16" s="47"/>
    </row>
    <row r="17" s="41" customFormat="1" ht="39.95" customHeight="1" spans="1:20">
      <c r="A17" s="150">
        <v>10</v>
      </c>
      <c r="B17" s="246" t="s">
        <v>637</v>
      </c>
      <c r="C17" s="247"/>
      <c r="D17" s="247"/>
      <c r="E17" s="247"/>
      <c r="F17" s="247"/>
      <c r="G17" s="247"/>
      <c r="H17" s="248"/>
      <c r="I17" s="269"/>
      <c r="J17" s="246" t="s">
        <v>638</v>
      </c>
      <c r="K17" s="247"/>
      <c r="L17" s="247"/>
      <c r="M17" s="247"/>
      <c r="N17" s="248"/>
      <c r="O17" s="270"/>
      <c r="P17" s="11"/>
      <c r="Q17" s="11"/>
      <c r="R17" s="11"/>
      <c r="S17" s="11"/>
      <c r="T17" s="47"/>
    </row>
    <row r="18" s="41" customFormat="1" ht="39.95" customHeight="1" spans="1:20">
      <c r="A18" s="150">
        <v>11</v>
      </c>
      <c r="B18" s="246" t="s">
        <v>639</v>
      </c>
      <c r="C18" s="247"/>
      <c r="D18" s="247"/>
      <c r="E18" s="247"/>
      <c r="F18" s="247"/>
      <c r="G18" s="247"/>
      <c r="H18" s="248"/>
      <c r="I18" s="269"/>
      <c r="J18" s="246" t="s">
        <v>640</v>
      </c>
      <c r="K18" s="247"/>
      <c r="L18" s="247"/>
      <c r="M18" s="247"/>
      <c r="N18" s="248"/>
      <c r="O18" s="270"/>
      <c r="P18" s="11"/>
      <c r="Q18" s="11"/>
      <c r="R18" s="11"/>
      <c r="S18" s="11"/>
      <c r="T18" s="47"/>
    </row>
    <row r="19" s="41" customFormat="1" ht="39.95" customHeight="1" spans="1:20">
      <c r="A19" s="150">
        <v>12</v>
      </c>
      <c r="B19" s="246" t="s">
        <v>641</v>
      </c>
      <c r="C19" s="247"/>
      <c r="D19" s="247"/>
      <c r="E19" s="247"/>
      <c r="F19" s="247"/>
      <c r="G19" s="247"/>
      <c r="H19" s="248"/>
      <c r="I19" s="269"/>
      <c r="J19" s="246" t="s">
        <v>642</v>
      </c>
      <c r="K19" s="247"/>
      <c r="L19" s="247"/>
      <c r="M19" s="247"/>
      <c r="N19" s="248"/>
      <c r="O19" s="270"/>
      <c r="P19" s="11"/>
      <c r="Q19" s="11"/>
      <c r="R19" s="11"/>
      <c r="S19" s="11"/>
      <c r="T19" s="47"/>
    </row>
    <row r="20" s="41" customFormat="1" ht="39.95" customHeight="1" spans="1:20">
      <c r="A20" s="150">
        <v>13</v>
      </c>
      <c r="B20" s="246" t="s">
        <v>643</v>
      </c>
      <c r="C20" s="247"/>
      <c r="D20" s="247"/>
      <c r="E20" s="247"/>
      <c r="F20" s="247"/>
      <c r="G20" s="247"/>
      <c r="H20" s="248"/>
      <c r="I20" s="269"/>
      <c r="J20" s="246" t="s">
        <v>644</v>
      </c>
      <c r="K20" s="247"/>
      <c r="L20" s="247"/>
      <c r="M20" s="247"/>
      <c r="N20" s="248"/>
      <c r="O20" s="270"/>
      <c r="P20" s="11"/>
      <c r="Q20" s="11"/>
      <c r="R20" s="11"/>
      <c r="S20" s="11"/>
      <c r="T20" s="47"/>
    </row>
    <row r="21" s="41" customFormat="1" ht="39.95" customHeight="1" spans="1:20">
      <c r="A21" s="150">
        <v>14</v>
      </c>
      <c r="B21" s="246" t="s">
        <v>645</v>
      </c>
      <c r="C21" s="247"/>
      <c r="D21" s="247"/>
      <c r="E21" s="247"/>
      <c r="F21" s="247"/>
      <c r="G21" s="247"/>
      <c r="H21" s="248"/>
      <c r="I21" s="269"/>
      <c r="J21" s="246" t="s">
        <v>646</v>
      </c>
      <c r="K21" s="247"/>
      <c r="L21" s="247"/>
      <c r="M21" s="247"/>
      <c r="N21" s="248"/>
      <c r="O21" s="270"/>
      <c r="P21" s="11"/>
      <c r="Q21" s="11"/>
      <c r="R21" s="11"/>
      <c r="S21" s="11"/>
      <c r="T21" s="47"/>
    </row>
    <row r="22" s="41" customFormat="1" ht="39.95" customHeight="1" spans="1:20">
      <c r="A22" s="150"/>
      <c r="B22" s="246"/>
      <c r="C22" s="247"/>
      <c r="D22" s="247"/>
      <c r="E22" s="247"/>
      <c r="F22" s="247"/>
      <c r="G22" s="247"/>
      <c r="H22" s="248"/>
      <c r="I22" s="269"/>
      <c r="J22" s="246"/>
      <c r="K22" s="247"/>
      <c r="L22" s="247"/>
      <c r="M22" s="247"/>
      <c r="N22" s="248"/>
      <c r="O22" s="11"/>
      <c r="P22" s="11"/>
      <c r="Q22" s="11"/>
      <c r="R22" s="11"/>
      <c r="S22" s="11"/>
      <c r="T22" s="47"/>
    </row>
    <row r="23" s="41" customFormat="1" ht="39.95" customHeight="1" spans="1:20">
      <c r="A23" s="159"/>
      <c r="B23" s="249"/>
      <c r="C23" s="250"/>
      <c r="D23" s="250"/>
      <c r="E23" s="250"/>
      <c r="F23" s="250"/>
      <c r="G23" s="250"/>
      <c r="H23" s="251"/>
      <c r="I23" s="271"/>
      <c r="J23" s="249"/>
      <c r="K23" s="250"/>
      <c r="L23" s="250"/>
      <c r="M23" s="250"/>
      <c r="N23" s="251"/>
      <c r="O23" s="23"/>
      <c r="P23" s="23"/>
      <c r="Q23" s="23"/>
      <c r="R23" s="23"/>
      <c r="S23" s="23"/>
      <c r="T23" s="221"/>
    </row>
  </sheetData>
  <mergeCells count="59">
    <mergeCell ref="O1:Q1"/>
    <mergeCell ref="O2:Q2"/>
    <mergeCell ref="B7:I7"/>
    <mergeCell ref="J7:N7"/>
    <mergeCell ref="R7:T7"/>
    <mergeCell ref="B8:H8"/>
    <mergeCell ref="J8:N8"/>
    <mergeCell ref="R8:T8"/>
    <mergeCell ref="B9:H9"/>
    <mergeCell ref="J9:N9"/>
    <mergeCell ref="R9:T9"/>
    <mergeCell ref="B10:H10"/>
    <mergeCell ref="J10:N10"/>
    <mergeCell ref="R10:T10"/>
    <mergeCell ref="B11:H11"/>
    <mergeCell ref="J11:N11"/>
    <mergeCell ref="R11:T11"/>
    <mergeCell ref="B12:H12"/>
    <mergeCell ref="J12:N12"/>
    <mergeCell ref="R12:T12"/>
    <mergeCell ref="B13:H13"/>
    <mergeCell ref="J13:N13"/>
    <mergeCell ref="R13:T13"/>
    <mergeCell ref="B14:H14"/>
    <mergeCell ref="J14:N14"/>
    <mergeCell ref="R14:T14"/>
    <mergeCell ref="B15:H15"/>
    <mergeCell ref="J15:N15"/>
    <mergeCell ref="R15:T15"/>
    <mergeCell ref="B16:H16"/>
    <mergeCell ref="J16:N16"/>
    <mergeCell ref="R16:T16"/>
    <mergeCell ref="B17:H17"/>
    <mergeCell ref="J17:N17"/>
    <mergeCell ref="R17:T17"/>
    <mergeCell ref="B18:H18"/>
    <mergeCell ref="J18:N18"/>
    <mergeCell ref="R18:T18"/>
    <mergeCell ref="B19:H19"/>
    <mergeCell ref="J19:N19"/>
    <mergeCell ref="R19:T19"/>
    <mergeCell ref="B20:H20"/>
    <mergeCell ref="J20:N20"/>
    <mergeCell ref="R20:T20"/>
    <mergeCell ref="B21:H21"/>
    <mergeCell ref="J21:N21"/>
    <mergeCell ref="R21:T21"/>
    <mergeCell ref="B22:H22"/>
    <mergeCell ref="J22:N22"/>
    <mergeCell ref="R22:T22"/>
    <mergeCell ref="B23:H23"/>
    <mergeCell ref="J23:N23"/>
    <mergeCell ref="R23:T23"/>
    <mergeCell ref="A3:D6"/>
    <mergeCell ref="E3:J6"/>
    <mergeCell ref="O5:T6"/>
    <mergeCell ref="O3:T4"/>
    <mergeCell ref="A1:N2"/>
    <mergeCell ref="K3:N6"/>
  </mergeCells>
  <pageMargins left="0.479861111111111" right="0.359722222222222" top="0.786805555555556" bottom="0.529861111111111" header="0.511111111111111" footer="0.329861111111111"/>
  <pageSetup paperSize="9" scale="70" orientation="landscape"/>
  <headerFooter alignWithMargins="0">
    <oddFooter>&amp;C&amp;P / &amp;N&amp;RBSM-0005</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T92"/>
  <sheetViews>
    <sheetView view="pageBreakPreview" zoomScale="55" zoomScaleNormal="70" zoomScaleSheetLayoutView="55" workbookViewId="0">
      <selection activeCell="L3" sqref="L3:N3"/>
    </sheetView>
  </sheetViews>
  <sheetFormatPr defaultColWidth="9" defaultRowHeight="13.5"/>
  <cols>
    <col min="1" max="1" width="4.375" customWidth="1"/>
    <col min="2" max="2" width="9.625" customWidth="1"/>
    <col min="3" max="3" width="5.375" customWidth="1"/>
    <col min="4" max="4" width="0.375" customWidth="1"/>
    <col min="8" max="8" width="6.375" customWidth="1"/>
    <col min="9" max="9" width="9" hidden="1" customWidth="1"/>
    <col min="12" max="12" width="18.375" customWidth="1"/>
    <col min="13" max="13" width="18.875" customWidth="1"/>
    <col min="14" max="14" width="29.125" customWidth="1"/>
    <col min="15" max="15" width="10.25" customWidth="1"/>
    <col min="16" max="16" width="10" customWidth="1"/>
    <col min="18" max="18" width="17.375" customWidth="1"/>
    <col min="19" max="20" width="11" customWidth="1"/>
  </cols>
  <sheetData>
    <row r="1" s="41" customFormat="1" ht="21.75" customHeight="1" spans="1:20">
      <c r="A1" s="128" t="s">
        <v>130</v>
      </c>
      <c r="B1" s="129"/>
      <c r="C1" s="129"/>
      <c r="D1" s="129"/>
      <c r="E1" s="129"/>
      <c r="F1" s="129"/>
      <c r="G1" s="129"/>
      <c r="H1" s="129"/>
      <c r="I1" s="129"/>
      <c r="J1" s="129"/>
      <c r="K1" s="129"/>
      <c r="L1" s="129"/>
      <c r="M1" s="129"/>
      <c r="N1" s="161"/>
      <c r="O1" s="162" t="s">
        <v>647</v>
      </c>
      <c r="P1" s="163"/>
      <c r="Q1" s="203"/>
      <c r="R1" s="181" t="s">
        <v>1</v>
      </c>
      <c r="S1" s="181" t="s">
        <v>2</v>
      </c>
      <c r="T1" s="204" t="s">
        <v>3</v>
      </c>
    </row>
    <row r="2" s="41" customFormat="1" ht="29.25" customHeight="1" spans="1:20">
      <c r="A2" s="130"/>
      <c r="B2" s="131"/>
      <c r="C2" s="131"/>
      <c r="D2" s="131"/>
      <c r="E2" s="131"/>
      <c r="F2" s="131"/>
      <c r="G2" s="131"/>
      <c r="H2" s="131"/>
      <c r="I2" s="131"/>
      <c r="J2" s="131"/>
      <c r="K2" s="131"/>
      <c r="L2" s="131"/>
      <c r="M2" s="131"/>
      <c r="N2" s="164"/>
      <c r="O2" s="165"/>
      <c r="P2" s="166"/>
      <c r="Q2" s="205"/>
      <c r="R2" s="206">
        <f>([5]入力!C5)</f>
        <v>44636</v>
      </c>
      <c r="S2" s="207"/>
      <c r="T2" s="208" t="str">
        <f>[5]入力!C6</f>
        <v>新井　由香</v>
      </c>
    </row>
    <row r="3" s="41" customFormat="1" ht="53.25" customHeight="1" spans="1:20">
      <c r="A3" s="132" t="s">
        <v>39</v>
      </c>
      <c r="B3" s="133"/>
      <c r="C3" s="133"/>
      <c r="D3" s="133"/>
      <c r="E3" s="134" t="str">
        <f>入力!C10</f>
        <v>免疫検査課</v>
      </c>
      <c r="F3" s="133"/>
      <c r="G3" s="133"/>
      <c r="H3" s="133"/>
      <c r="I3" s="133"/>
      <c r="J3" s="133"/>
      <c r="K3" s="167"/>
      <c r="L3" s="168" t="s">
        <v>648</v>
      </c>
      <c r="M3" s="169"/>
      <c r="N3" s="169"/>
      <c r="O3" s="170" t="s">
        <v>649</v>
      </c>
      <c r="P3" s="170"/>
      <c r="Q3" s="170"/>
      <c r="R3" s="170"/>
      <c r="S3" s="170"/>
      <c r="T3" s="209"/>
    </row>
    <row r="4" s="41" customFormat="1" customHeight="1" spans="1:20">
      <c r="A4" s="135" t="s">
        <v>4</v>
      </c>
      <c r="B4" s="136"/>
      <c r="C4" s="136"/>
      <c r="D4" s="136"/>
      <c r="E4" s="137" t="str">
        <f>入力!C7</f>
        <v>NonRIAサテライト</v>
      </c>
      <c r="F4" s="138"/>
      <c r="G4" s="138"/>
      <c r="H4" s="138"/>
      <c r="I4" s="138"/>
      <c r="J4" s="171"/>
      <c r="K4" s="136" t="s">
        <v>5</v>
      </c>
      <c r="L4" s="136"/>
      <c r="M4" s="172" t="str">
        <f>入力!C4</f>
        <v>【特定施設対応】ソマトメジンC（IGF-1：337）の特定施設コード年齢別基準値登録</v>
      </c>
      <c r="N4" s="173"/>
      <c r="O4" s="173"/>
      <c r="P4" s="173"/>
      <c r="Q4" s="173"/>
      <c r="R4" s="173"/>
      <c r="S4" s="210" t="s">
        <v>650</v>
      </c>
      <c r="T4" s="211"/>
    </row>
    <row r="5" s="41" customFormat="1" customHeight="1" spans="1:20">
      <c r="A5" s="139"/>
      <c r="B5" s="140"/>
      <c r="C5" s="140"/>
      <c r="D5" s="140"/>
      <c r="E5" s="141"/>
      <c r="F5" s="142"/>
      <c r="G5" s="142"/>
      <c r="H5" s="142"/>
      <c r="I5" s="142"/>
      <c r="J5" s="174"/>
      <c r="K5" s="140"/>
      <c r="L5" s="140"/>
      <c r="M5" s="175"/>
      <c r="N5" s="176"/>
      <c r="O5" s="176"/>
      <c r="P5" s="176"/>
      <c r="Q5" s="176"/>
      <c r="R5" s="176"/>
      <c r="S5" s="212"/>
      <c r="T5" s="213"/>
    </row>
    <row r="6" s="41" customFormat="1" customHeight="1" spans="1:20">
      <c r="A6" s="139"/>
      <c r="B6" s="140"/>
      <c r="C6" s="140"/>
      <c r="D6" s="140"/>
      <c r="E6" s="141"/>
      <c r="F6" s="142"/>
      <c r="G6" s="142"/>
      <c r="H6" s="142"/>
      <c r="I6" s="142"/>
      <c r="J6" s="174"/>
      <c r="K6" s="140"/>
      <c r="L6" s="140"/>
      <c r="M6" s="175" t="s">
        <v>651</v>
      </c>
      <c r="N6" s="176"/>
      <c r="O6" s="176"/>
      <c r="P6" s="176"/>
      <c r="Q6" s="176"/>
      <c r="R6" s="176"/>
      <c r="S6" s="212"/>
      <c r="T6" s="213"/>
    </row>
    <row r="7" s="41" customFormat="1" customHeight="1" spans="1:20">
      <c r="A7" s="143"/>
      <c r="B7" s="144"/>
      <c r="C7" s="144"/>
      <c r="D7" s="144"/>
      <c r="E7" s="145"/>
      <c r="F7" s="146"/>
      <c r="G7" s="146"/>
      <c r="H7" s="146"/>
      <c r="I7" s="146"/>
      <c r="J7" s="177"/>
      <c r="K7" s="144"/>
      <c r="L7" s="144"/>
      <c r="M7" s="178"/>
      <c r="N7" s="179"/>
      <c r="O7" s="179"/>
      <c r="P7" s="179"/>
      <c r="Q7" s="179"/>
      <c r="R7" s="179"/>
      <c r="S7" s="214"/>
      <c r="T7" s="215"/>
    </row>
    <row r="8" s="41" customFormat="1" ht="23.25" customHeight="1" spans="1:20">
      <c r="A8" s="147" t="s">
        <v>7</v>
      </c>
      <c r="B8" s="148" t="s">
        <v>8</v>
      </c>
      <c r="C8" s="149"/>
      <c r="D8" s="149"/>
      <c r="E8" s="149"/>
      <c r="F8" s="149"/>
      <c r="G8" s="149"/>
      <c r="H8" s="149"/>
      <c r="I8" s="180"/>
      <c r="J8" s="181" t="s">
        <v>9</v>
      </c>
      <c r="K8" s="181"/>
      <c r="L8" s="181"/>
      <c r="M8" s="181"/>
      <c r="N8" s="181"/>
      <c r="O8" s="181" t="s">
        <v>10</v>
      </c>
      <c r="P8" s="181" t="s">
        <v>11</v>
      </c>
      <c r="Q8" s="181" t="s">
        <v>12</v>
      </c>
      <c r="R8" s="148" t="s">
        <v>13</v>
      </c>
      <c r="S8" s="149"/>
      <c r="T8" s="216"/>
    </row>
    <row r="9" s="41" customFormat="1" ht="60" customHeight="1" spans="1:20">
      <c r="A9" s="11">
        <v>1</v>
      </c>
      <c r="B9" s="151" t="s">
        <v>14</v>
      </c>
      <c r="C9" s="152"/>
      <c r="D9" s="152"/>
      <c r="E9" s="152"/>
      <c r="F9" s="152"/>
      <c r="G9" s="152"/>
      <c r="H9" s="153"/>
      <c r="I9" s="182"/>
      <c r="J9" s="188" t="s">
        <v>652</v>
      </c>
      <c r="K9" s="189"/>
      <c r="L9" s="189"/>
      <c r="M9" s="189"/>
      <c r="N9" s="190"/>
      <c r="O9" s="186"/>
      <c r="P9" s="187"/>
      <c r="Q9" s="187"/>
      <c r="R9" s="228" t="s">
        <v>653</v>
      </c>
      <c r="S9" s="228"/>
      <c r="T9" s="228"/>
    </row>
    <row r="10" s="41" customFormat="1" ht="60" customHeight="1" spans="1:20">
      <c r="A10" s="11">
        <f t="shared" ref="A10:A64" si="0">ROW()-7</f>
        <v>3</v>
      </c>
      <c r="B10" s="151" t="s">
        <v>16</v>
      </c>
      <c r="C10" s="152"/>
      <c r="D10" s="152"/>
      <c r="E10" s="152"/>
      <c r="F10" s="152"/>
      <c r="G10" s="152"/>
      <c r="H10" s="153"/>
      <c r="I10" s="182"/>
      <c r="J10" s="188" t="s">
        <v>17</v>
      </c>
      <c r="K10" s="189"/>
      <c r="L10" s="189"/>
      <c r="M10" s="189"/>
      <c r="N10" s="190"/>
      <c r="O10" s="186"/>
      <c r="P10" s="187"/>
      <c r="Q10" s="187"/>
      <c r="R10" s="228"/>
      <c r="S10" s="228"/>
      <c r="T10" s="228"/>
    </row>
    <row r="11" s="41" customFormat="1" ht="60" customHeight="1" spans="1:20">
      <c r="A11" s="11">
        <f t="shared" si="0"/>
        <v>4</v>
      </c>
      <c r="B11" s="151" t="s">
        <v>583</v>
      </c>
      <c r="C11" s="152"/>
      <c r="D11" s="152"/>
      <c r="E11" s="152"/>
      <c r="F11" s="152"/>
      <c r="G11" s="152"/>
      <c r="H11" s="153"/>
      <c r="I11" s="182"/>
      <c r="J11" s="188" t="s">
        <v>584</v>
      </c>
      <c r="K11" s="189"/>
      <c r="L11" s="189"/>
      <c r="M11" s="189"/>
      <c r="N11" s="190"/>
      <c r="O11" s="186"/>
      <c r="P11" s="187"/>
      <c r="Q11" s="187"/>
      <c r="R11" s="228"/>
      <c r="S11" s="228"/>
      <c r="T11" s="228"/>
    </row>
    <row r="12" s="41" customFormat="1" ht="60" customHeight="1" spans="1:20">
      <c r="A12" s="11">
        <f t="shared" si="0"/>
        <v>5</v>
      </c>
      <c r="B12" s="151" t="s">
        <v>585</v>
      </c>
      <c r="C12" s="152"/>
      <c r="D12" s="152"/>
      <c r="E12" s="152"/>
      <c r="F12" s="152"/>
      <c r="G12" s="152"/>
      <c r="H12" s="153"/>
      <c r="I12" s="182"/>
      <c r="J12" s="188" t="s">
        <v>584</v>
      </c>
      <c r="K12" s="189"/>
      <c r="L12" s="189"/>
      <c r="M12" s="189"/>
      <c r="N12" s="190"/>
      <c r="O12" s="186"/>
      <c r="P12" s="187"/>
      <c r="Q12" s="187"/>
      <c r="R12" s="228"/>
      <c r="S12" s="228"/>
      <c r="T12" s="228"/>
    </row>
    <row r="13" s="41" customFormat="1" ht="60" customHeight="1" spans="1:20">
      <c r="A13" s="11">
        <f t="shared" si="0"/>
        <v>6</v>
      </c>
      <c r="B13" s="151" t="s">
        <v>586</v>
      </c>
      <c r="C13" s="152"/>
      <c r="D13" s="152"/>
      <c r="E13" s="152"/>
      <c r="F13" s="152"/>
      <c r="G13" s="152"/>
      <c r="H13" s="153"/>
      <c r="I13" s="182"/>
      <c r="J13" s="188" t="s">
        <v>587</v>
      </c>
      <c r="K13" s="189"/>
      <c r="L13" s="189"/>
      <c r="M13" s="189"/>
      <c r="N13" s="190"/>
      <c r="O13" s="186"/>
      <c r="P13" s="187"/>
      <c r="Q13" s="187"/>
      <c r="R13" s="228"/>
      <c r="S13" s="228"/>
      <c r="T13" s="228"/>
    </row>
    <row r="14" s="41" customFormat="1" ht="60" customHeight="1" spans="1:20">
      <c r="A14" s="11">
        <f t="shared" si="0"/>
        <v>7</v>
      </c>
      <c r="B14" s="151" t="s">
        <v>588</v>
      </c>
      <c r="C14" s="152"/>
      <c r="D14" s="152"/>
      <c r="E14" s="152"/>
      <c r="F14" s="152"/>
      <c r="G14" s="152"/>
      <c r="H14" s="153"/>
      <c r="I14" s="182"/>
      <c r="J14" s="188" t="s">
        <v>589</v>
      </c>
      <c r="K14" s="189"/>
      <c r="L14" s="189"/>
      <c r="M14" s="189"/>
      <c r="N14" s="190"/>
      <c r="O14" s="186"/>
      <c r="P14" s="187"/>
      <c r="Q14" s="187"/>
      <c r="R14" s="228"/>
      <c r="S14" s="228"/>
      <c r="T14" s="228"/>
    </row>
    <row r="15" s="41" customFormat="1" ht="60" customHeight="1" spans="1:20">
      <c r="A15" s="11">
        <f t="shared" si="0"/>
        <v>8</v>
      </c>
      <c r="B15" s="151" t="s">
        <v>590</v>
      </c>
      <c r="C15" s="152"/>
      <c r="D15" s="152"/>
      <c r="E15" s="152"/>
      <c r="F15" s="152"/>
      <c r="G15" s="152"/>
      <c r="H15" s="153"/>
      <c r="I15" s="182"/>
      <c r="J15" s="188" t="s">
        <v>591</v>
      </c>
      <c r="K15" s="189"/>
      <c r="L15" s="189"/>
      <c r="M15" s="189"/>
      <c r="N15" s="190"/>
      <c r="O15" s="186"/>
      <c r="P15" s="187"/>
      <c r="Q15" s="187"/>
      <c r="R15" s="228"/>
      <c r="S15" s="228"/>
      <c r="T15" s="228"/>
    </row>
    <row r="16" s="41" customFormat="1" ht="60" customHeight="1" spans="1:20">
      <c r="A16" s="11">
        <f t="shared" si="0"/>
        <v>9</v>
      </c>
      <c r="B16" s="151"/>
      <c r="C16" s="152"/>
      <c r="D16" s="152"/>
      <c r="E16" s="152"/>
      <c r="F16" s="152"/>
      <c r="G16" s="152"/>
      <c r="H16" s="153"/>
      <c r="I16" s="182"/>
      <c r="J16" s="188" t="s">
        <v>592</v>
      </c>
      <c r="K16" s="189"/>
      <c r="L16" s="189"/>
      <c r="M16" s="189"/>
      <c r="N16" s="190"/>
      <c r="O16" s="186"/>
      <c r="P16" s="187"/>
      <c r="Q16" s="187"/>
      <c r="R16" s="228"/>
      <c r="S16" s="228"/>
      <c r="T16" s="228"/>
    </row>
    <row r="17" s="41" customFormat="1" ht="60" customHeight="1" spans="1:20">
      <c r="A17" s="11">
        <f t="shared" si="0"/>
        <v>10</v>
      </c>
      <c r="B17" s="151"/>
      <c r="C17" s="152"/>
      <c r="D17" s="152"/>
      <c r="E17" s="152"/>
      <c r="F17" s="152"/>
      <c r="G17" s="152"/>
      <c r="H17" s="153"/>
      <c r="I17" s="182"/>
      <c r="J17" s="188" t="s">
        <v>593</v>
      </c>
      <c r="K17" s="189"/>
      <c r="L17" s="189"/>
      <c r="M17" s="189"/>
      <c r="N17" s="190"/>
      <c r="O17" s="186"/>
      <c r="P17" s="187"/>
      <c r="Q17" s="187"/>
      <c r="R17" s="228"/>
      <c r="S17" s="228"/>
      <c r="T17" s="228"/>
    </row>
    <row r="18" s="41" customFormat="1" ht="60" customHeight="1" spans="1:20">
      <c r="A18" s="11">
        <f t="shared" si="0"/>
        <v>11</v>
      </c>
      <c r="B18" s="151"/>
      <c r="C18" s="152"/>
      <c r="D18" s="152"/>
      <c r="E18" s="152"/>
      <c r="F18" s="152"/>
      <c r="G18" s="152"/>
      <c r="H18" s="153"/>
      <c r="I18" s="182"/>
      <c r="J18" s="188" t="s">
        <v>594</v>
      </c>
      <c r="K18" s="189"/>
      <c r="L18" s="189"/>
      <c r="M18" s="189"/>
      <c r="N18" s="190"/>
      <c r="O18" s="186"/>
      <c r="P18" s="187"/>
      <c r="Q18" s="187"/>
      <c r="R18" s="228"/>
      <c r="S18" s="228"/>
      <c r="T18" s="228"/>
    </row>
    <row r="19" s="41" customFormat="1" ht="60" customHeight="1" spans="1:20">
      <c r="A19" s="11">
        <f t="shared" si="0"/>
        <v>12</v>
      </c>
      <c r="B19" s="151" t="s">
        <v>595</v>
      </c>
      <c r="C19" s="152"/>
      <c r="D19" s="152"/>
      <c r="E19" s="152"/>
      <c r="F19" s="152"/>
      <c r="G19" s="152"/>
      <c r="H19" s="153"/>
      <c r="I19" s="182"/>
      <c r="J19" s="188" t="s">
        <v>596</v>
      </c>
      <c r="K19" s="189"/>
      <c r="L19" s="189"/>
      <c r="M19" s="189"/>
      <c r="N19" s="190"/>
      <c r="O19" s="186"/>
      <c r="P19" s="187"/>
      <c r="Q19" s="187"/>
      <c r="R19" s="228"/>
      <c r="S19" s="228"/>
      <c r="T19" s="228"/>
    </row>
    <row r="20" s="41" customFormat="1" ht="60" customHeight="1" spans="1:20">
      <c r="A20" s="11">
        <f t="shared" si="0"/>
        <v>13</v>
      </c>
      <c r="B20" s="151" t="s">
        <v>597</v>
      </c>
      <c r="C20" s="152"/>
      <c r="D20" s="152"/>
      <c r="E20" s="152"/>
      <c r="F20" s="152"/>
      <c r="G20" s="152"/>
      <c r="H20" s="153"/>
      <c r="I20" s="182"/>
      <c r="J20" s="188" t="s">
        <v>598</v>
      </c>
      <c r="K20" s="189"/>
      <c r="L20" s="189"/>
      <c r="M20" s="189"/>
      <c r="N20" s="190"/>
      <c r="O20" s="186"/>
      <c r="P20" s="187"/>
      <c r="Q20" s="187"/>
      <c r="R20" s="228"/>
      <c r="S20" s="228"/>
      <c r="T20" s="228"/>
    </row>
    <row r="21" s="41" customFormat="1" ht="60" customHeight="1" spans="1:20">
      <c r="A21" s="11">
        <f t="shared" si="0"/>
        <v>14</v>
      </c>
      <c r="B21" s="151" t="s">
        <v>599</v>
      </c>
      <c r="C21" s="152"/>
      <c r="D21" s="152"/>
      <c r="E21" s="152"/>
      <c r="F21" s="152"/>
      <c r="G21" s="152"/>
      <c r="H21" s="153"/>
      <c r="I21" s="182"/>
      <c r="J21" s="188" t="s">
        <v>600</v>
      </c>
      <c r="K21" s="189"/>
      <c r="L21" s="189"/>
      <c r="M21" s="189"/>
      <c r="N21" s="190"/>
      <c r="O21" s="186"/>
      <c r="P21" s="187"/>
      <c r="Q21" s="187"/>
      <c r="R21" s="228"/>
      <c r="S21" s="228"/>
      <c r="T21" s="228"/>
    </row>
    <row r="22" s="41" customFormat="1" ht="60" customHeight="1" spans="1:20">
      <c r="A22" s="11">
        <f t="shared" si="0"/>
        <v>15</v>
      </c>
      <c r="B22" s="151"/>
      <c r="C22" s="152"/>
      <c r="D22" s="152"/>
      <c r="E22" s="152"/>
      <c r="F22" s="152"/>
      <c r="G22" s="152"/>
      <c r="H22" s="153"/>
      <c r="I22" s="182"/>
      <c r="J22" s="188" t="s">
        <v>601</v>
      </c>
      <c r="K22" s="189"/>
      <c r="L22" s="189"/>
      <c r="M22" s="189"/>
      <c r="N22" s="190"/>
      <c r="O22" s="186"/>
      <c r="P22" s="187"/>
      <c r="Q22" s="187"/>
      <c r="R22" s="228"/>
      <c r="S22" s="228"/>
      <c r="T22" s="228"/>
    </row>
    <row r="23" s="41" customFormat="1" ht="60" customHeight="1" spans="1:20">
      <c r="A23" s="11">
        <f t="shared" si="0"/>
        <v>16</v>
      </c>
      <c r="B23" s="151"/>
      <c r="C23" s="152"/>
      <c r="D23" s="152"/>
      <c r="E23" s="152"/>
      <c r="F23" s="152"/>
      <c r="G23" s="152"/>
      <c r="H23" s="153"/>
      <c r="I23" s="182"/>
      <c r="J23" s="188" t="s">
        <v>602</v>
      </c>
      <c r="K23" s="189"/>
      <c r="L23" s="189"/>
      <c r="M23" s="189"/>
      <c r="N23" s="190"/>
      <c r="O23" s="186"/>
      <c r="P23" s="187"/>
      <c r="Q23" s="187"/>
      <c r="R23" s="228"/>
      <c r="S23" s="228"/>
      <c r="T23" s="228"/>
    </row>
    <row r="24" s="41" customFormat="1" ht="60" customHeight="1" spans="1:20">
      <c r="A24" s="11">
        <f t="shared" si="0"/>
        <v>17</v>
      </c>
      <c r="B24" s="151" t="s">
        <v>603</v>
      </c>
      <c r="C24" s="152"/>
      <c r="D24" s="152"/>
      <c r="E24" s="152"/>
      <c r="F24" s="152"/>
      <c r="G24" s="152"/>
      <c r="H24" s="153"/>
      <c r="I24" s="182"/>
      <c r="J24" s="188" t="s">
        <v>604</v>
      </c>
      <c r="K24" s="189"/>
      <c r="L24" s="189"/>
      <c r="M24" s="189"/>
      <c r="N24" s="190"/>
      <c r="O24" s="186"/>
      <c r="P24" s="187"/>
      <c r="Q24" s="187"/>
      <c r="R24" s="228"/>
      <c r="S24" s="228"/>
      <c r="T24" s="228"/>
    </row>
    <row r="25" s="41" customFormat="1" ht="60" customHeight="1" spans="1:20">
      <c r="A25" s="11">
        <f t="shared" si="0"/>
        <v>18</v>
      </c>
      <c r="B25" s="151" t="s">
        <v>18</v>
      </c>
      <c r="C25" s="152"/>
      <c r="D25" s="152"/>
      <c r="E25" s="152"/>
      <c r="F25" s="152"/>
      <c r="G25" s="152"/>
      <c r="H25" s="153"/>
      <c r="I25" s="182"/>
      <c r="J25" s="188" t="s">
        <v>19</v>
      </c>
      <c r="K25" s="189"/>
      <c r="L25" s="189"/>
      <c r="M25" s="189"/>
      <c r="N25" s="190"/>
      <c r="O25" s="186"/>
      <c r="P25" s="187"/>
      <c r="Q25" s="187"/>
      <c r="R25" s="228"/>
      <c r="S25" s="228"/>
      <c r="T25" s="228"/>
    </row>
    <row r="26" s="41" customFormat="1" ht="60" customHeight="1" spans="1:20">
      <c r="A26" s="11">
        <f t="shared" si="0"/>
        <v>19</v>
      </c>
      <c r="B26" s="151" t="s">
        <v>605</v>
      </c>
      <c r="C26" s="152"/>
      <c r="D26" s="152"/>
      <c r="E26" s="152"/>
      <c r="F26" s="152"/>
      <c r="G26" s="152"/>
      <c r="H26" s="153"/>
      <c r="I26" s="182"/>
      <c r="J26" s="188" t="s">
        <v>606</v>
      </c>
      <c r="K26" s="189"/>
      <c r="L26" s="189"/>
      <c r="M26" s="189"/>
      <c r="N26" s="190"/>
      <c r="O26" s="186"/>
      <c r="P26" s="187"/>
      <c r="Q26" s="187"/>
      <c r="R26" s="228"/>
      <c r="S26" s="228"/>
      <c r="T26" s="228"/>
    </row>
    <row r="27" s="41" customFormat="1" ht="60" customHeight="1" spans="1:20">
      <c r="A27" s="11">
        <f t="shared" si="0"/>
        <v>20</v>
      </c>
      <c r="B27" s="151" t="s">
        <v>607</v>
      </c>
      <c r="C27" s="152"/>
      <c r="D27" s="152"/>
      <c r="E27" s="152"/>
      <c r="F27" s="152"/>
      <c r="G27" s="152"/>
      <c r="H27" s="153"/>
      <c r="I27" s="182"/>
      <c r="J27" s="188" t="s">
        <v>591</v>
      </c>
      <c r="K27" s="189"/>
      <c r="L27" s="189"/>
      <c r="M27" s="189"/>
      <c r="N27" s="190"/>
      <c r="O27" s="186"/>
      <c r="P27" s="187"/>
      <c r="Q27" s="187"/>
      <c r="R27" s="228"/>
      <c r="S27" s="228"/>
      <c r="T27" s="228"/>
    </row>
    <row r="28" s="41" customFormat="1" ht="60" customHeight="1" spans="1:20">
      <c r="A28" s="11">
        <f t="shared" si="0"/>
        <v>21</v>
      </c>
      <c r="B28" s="151"/>
      <c r="C28" s="152"/>
      <c r="D28" s="152"/>
      <c r="E28" s="152"/>
      <c r="F28" s="152"/>
      <c r="G28" s="152"/>
      <c r="H28" s="153"/>
      <c r="I28" s="182"/>
      <c r="J28" s="188" t="s">
        <v>592</v>
      </c>
      <c r="K28" s="189"/>
      <c r="L28" s="189"/>
      <c r="M28" s="189"/>
      <c r="N28" s="190"/>
      <c r="O28" s="186"/>
      <c r="P28" s="187"/>
      <c r="Q28" s="187"/>
      <c r="R28" s="228"/>
      <c r="S28" s="228"/>
      <c r="T28" s="228"/>
    </row>
    <row r="29" s="41" customFormat="1" ht="60" customHeight="1" spans="1:20">
      <c r="A29" s="11">
        <f t="shared" si="0"/>
        <v>22</v>
      </c>
      <c r="B29" s="151"/>
      <c r="C29" s="152"/>
      <c r="D29" s="152"/>
      <c r="E29" s="152"/>
      <c r="F29" s="152"/>
      <c r="G29" s="152"/>
      <c r="H29" s="153"/>
      <c r="I29" s="182"/>
      <c r="J29" s="188" t="s">
        <v>593</v>
      </c>
      <c r="K29" s="189"/>
      <c r="L29" s="189"/>
      <c r="M29" s="189"/>
      <c r="N29" s="190"/>
      <c r="O29" s="186"/>
      <c r="P29" s="187"/>
      <c r="Q29" s="187"/>
      <c r="R29" s="229"/>
      <c r="S29" s="229"/>
      <c r="T29" s="229"/>
    </row>
    <row r="30" s="41" customFormat="1" ht="60" customHeight="1" spans="1:20">
      <c r="A30" s="150">
        <f t="shared" si="0"/>
        <v>23</v>
      </c>
      <c r="B30" s="151" t="s">
        <v>608</v>
      </c>
      <c r="C30" s="152"/>
      <c r="D30" s="152"/>
      <c r="E30" s="152"/>
      <c r="F30" s="152"/>
      <c r="G30" s="152"/>
      <c r="H30" s="153"/>
      <c r="I30" s="182"/>
      <c r="J30" s="188" t="s">
        <v>591</v>
      </c>
      <c r="K30" s="189"/>
      <c r="L30" s="189"/>
      <c r="M30" s="189"/>
      <c r="N30" s="190"/>
      <c r="O30" s="186"/>
      <c r="P30" s="187"/>
      <c r="Q30" s="187"/>
      <c r="R30" s="230"/>
      <c r="S30" s="231"/>
      <c r="T30" s="232"/>
    </row>
    <row r="31" s="41" customFormat="1" ht="60" customHeight="1" spans="1:20">
      <c r="A31" s="150">
        <f t="shared" si="0"/>
        <v>24</v>
      </c>
      <c r="B31" s="151"/>
      <c r="C31" s="152"/>
      <c r="D31" s="152"/>
      <c r="E31" s="152"/>
      <c r="F31" s="152"/>
      <c r="G31" s="152"/>
      <c r="H31" s="153"/>
      <c r="I31" s="182"/>
      <c r="J31" s="188" t="s">
        <v>592</v>
      </c>
      <c r="K31" s="189"/>
      <c r="L31" s="189"/>
      <c r="M31" s="189"/>
      <c r="N31" s="190"/>
      <c r="O31" s="186"/>
      <c r="P31" s="187"/>
      <c r="Q31" s="187"/>
      <c r="R31" s="230"/>
      <c r="S31" s="231"/>
      <c r="T31" s="232"/>
    </row>
    <row r="32" s="41" customFormat="1" ht="60" customHeight="1" spans="1:20">
      <c r="A32" s="150">
        <f t="shared" si="0"/>
        <v>25</v>
      </c>
      <c r="B32" s="151"/>
      <c r="C32" s="152"/>
      <c r="D32" s="152"/>
      <c r="E32" s="152"/>
      <c r="F32" s="152"/>
      <c r="G32" s="152"/>
      <c r="H32" s="153"/>
      <c r="I32" s="182"/>
      <c r="J32" s="188" t="s">
        <v>593</v>
      </c>
      <c r="K32" s="189"/>
      <c r="L32" s="189"/>
      <c r="M32" s="189"/>
      <c r="N32" s="190"/>
      <c r="O32" s="186"/>
      <c r="P32" s="187"/>
      <c r="Q32" s="187"/>
      <c r="R32" s="230"/>
      <c r="S32" s="231"/>
      <c r="T32" s="232"/>
    </row>
    <row r="33" s="41" customFormat="1" ht="60" customHeight="1" spans="1:20">
      <c r="A33" s="150">
        <f t="shared" si="0"/>
        <v>26</v>
      </c>
      <c r="B33" s="151" t="s">
        <v>609</v>
      </c>
      <c r="C33" s="152"/>
      <c r="D33" s="152"/>
      <c r="E33" s="152"/>
      <c r="F33" s="152"/>
      <c r="G33" s="152"/>
      <c r="H33" s="153"/>
      <c r="I33" s="182"/>
      <c r="J33" s="188" t="s">
        <v>610</v>
      </c>
      <c r="K33" s="189"/>
      <c r="L33" s="189"/>
      <c r="M33" s="189"/>
      <c r="N33" s="190"/>
      <c r="O33" s="186"/>
      <c r="P33" s="187"/>
      <c r="Q33" s="187"/>
      <c r="R33" s="230"/>
      <c r="S33" s="231"/>
      <c r="T33" s="232"/>
    </row>
    <row r="34" s="41" customFormat="1" ht="60" customHeight="1" spans="1:20">
      <c r="A34" s="150">
        <f t="shared" si="0"/>
        <v>27</v>
      </c>
      <c r="B34" s="151" t="s">
        <v>20</v>
      </c>
      <c r="C34" s="152"/>
      <c r="D34" s="152"/>
      <c r="E34" s="152"/>
      <c r="F34" s="152"/>
      <c r="G34" s="152"/>
      <c r="H34" s="153"/>
      <c r="I34" s="182"/>
      <c r="J34" s="188" t="s">
        <v>21</v>
      </c>
      <c r="K34" s="189"/>
      <c r="L34" s="189"/>
      <c r="M34" s="189"/>
      <c r="N34" s="190"/>
      <c r="O34" s="186"/>
      <c r="P34" s="187"/>
      <c r="Q34" s="187"/>
      <c r="R34" s="230"/>
      <c r="S34" s="231"/>
      <c r="T34" s="232"/>
    </row>
    <row r="35" s="41" customFormat="1" ht="60" customHeight="1" spans="1:20">
      <c r="A35" s="150">
        <f t="shared" si="0"/>
        <v>28</v>
      </c>
      <c r="B35" s="151" t="s">
        <v>611</v>
      </c>
      <c r="C35" s="152"/>
      <c r="D35" s="152"/>
      <c r="E35" s="152"/>
      <c r="F35" s="152"/>
      <c r="G35" s="152"/>
      <c r="H35" s="153"/>
      <c r="I35" s="182"/>
      <c r="J35" s="188" t="s">
        <v>23</v>
      </c>
      <c r="K35" s="189"/>
      <c r="L35" s="189"/>
      <c r="M35" s="189"/>
      <c r="N35" s="190"/>
      <c r="O35" s="186"/>
      <c r="P35" s="187"/>
      <c r="Q35" s="187"/>
      <c r="R35" s="230"/>
      <c r="S35" s="231"/>
      <c r="T35" s="232"/>
    </row>
    <row r="36" s="41" customFormat="1" ht="60" customHeight="1" spans="1:20">
      <c r="A36" s="159">
        <f t="shared" si="0"/>
        <v>29</v>
      </c>
      <c r="B36" s="222" t="s">
        <v>24</v>
      </c>
      <c r="C36" s="223"/>
      <c r="D36" s="223"/>
      <c r="E36" s="223"/>
      <c r="F36" s="223"/>
      <c r="G36" s="223"/>
      <c r="H36" s="224"/>
      <c r="I36" s="199"/>
      <c r="J36" s="225" t="s">
        <v>25</v>
      </c>
      <c r="K36" s="226"/>
      <c r="L36" s="226"/>
      <c r="M36" s="226"/>
      <c r="N36" s="227"/>
      <c r="O36" s="201"/>
      <c r="P36" s="202"/>
      <c r="Q36" s="202"/>
      <c r="R36" s="233"/>
      <c r="S36" s="234"/>
      <c r="T36" s="235"/>
    </row>
    <row r="37" s="41" customFormat="1" ht="60" customHeight="1" spans="1:20">
      <c r="A37" s="11">
        <v>1</v>
      </c>
      <c r="B37" s="151" t="s">
        <v>14</v>
      </c>
      <c r="C37" s="152"/>
      <c r="D37" s="152"/>
      <c r="E37" s="152"/>
      <c r="F37" s="152"/>
      <c r="G37" s="152"/>
      <c r="H37" s="153"/>
      <c r="I37" s="182"/>
      <c r="J37" s="188" t="s">
        <v>652</v>
      </c>
      <c r="K37" s="189"/>
      <c r="L37" s="189"/>
      <c r="M37" s="189"/>
      <c r="N37" s="190"/>
      <c r="O37" s="186"/>
      <c r="P37" s="187"/>
      <c r="Q37" s="187"/>
      <c r="R37" s="228" t="s">
        <v>654</v>
      </c>
      <c r="S37" s="228"/>
      <c r="T37" s="228"/>
    </row>
    <row r="38" s="41" customFormat="1" ht="60" customHeight="1" spans="1:20">
      <c r="A38" s="11">
        <f>ROW()-7</f>
        <v>31</v>
      </c>
      <c r="B38" s="151" t="s">
        <v>16</v>
      </c>
      <c r="C38" s="152"/>
      <c r="D38" s="152"/>
      <c r="E38" s="152"/>
      <c r="F38" s="152"/>
      <c r="G38" s="152"/>
      <c r="H38" s="153"/>
      <c r="I38" s="182"/>
      <c r="J38" s="188" t="s">
        <v>17</v>
      </c>
      <c r="K38" s="189"/>
      <c r="L38" s="189"/>
      <c r="M38" s="189"/>
      <c r="N38" s="190"/>
      <c r="O38" s="186"/>
      <c r="P38" s="187"/>
      <c r="Q38" s="187"/>
      <c r="R38" s="228"/>
      <c r="S38" s="228"/>
      <c r="T38" s="228"/>
    </row>
    <row r="39" s="41" customFormat="1" ht="60" customHeight="1" spans="1:20">
      <c r="A39" s="11">
        <f t="shared" si="0"/>
        <v>32</v>
      </c>
      <c r="B39" s="151" t="s">
        <v>583</v>
      </c>
      <c r="C39" s="152"/>
      <c r="D39" s="152"/>
      <c r="E39" s="152"/>
      <c r="F39" s="152"/>
      <c r="G39" s="152"/>
      <c r="H39" s="153"/>
      <c r="I39" s="182"/>
      <c r="J39" s="188" t="s">
        <v>584</v>
      </c>
      <c r="K39" s="189"/>
      <c r="L39" s="189"/>
      <c r="M39" s="189"/>
      <c r="N39" s="190"/>
      <c r="O39" s="186"/>
      <c r="P39" s="187"/>
      <c r="Q39" s="187"/>
      <c r="R39" s="228"/>
      <c r="S39" s="228"/>
      <c r="T39" s="228"/>
    </row>
    <row r="40" s="41" customFormat="1" ht="60" customHeight="1" spans="1:20">
      <c r="A40" s="11">
        <f t="shared" si="0"/>
        <v>33</v>
      </c>
      <c r="B40" s="151" t="s">
        <v>585</v>
      </c>
      <c r="C40" s="152"/>
      <c r="D40" s="152"/>
      <c r="E40" s="152"/>
      <c r="F40" s="152"/>
      <c r="G40" s="152"/>
      <c r="H40" s="153"/>
      <c r="I40" s="182"/>
      <c r="J40" s="188" t="s">
        <v>584</v>
      </c>
      <c r="K40" s="189"/>
      <c r="L40" s="189"/>
      <c r="M40" s="189"/>
      <c r="N40" s="190"/>
      <c r="O40" s="186"/>
      <c r="P40" s="187"/>
      <c r="Q40" s="187"/>
      <c r="R40" s="228"/>
      <c r="S40" s="228"/>
      <c r="T40" s="228"/>
    </row>
    <row r="41" s="41" customFormat="1" ht="60" customHeight="1" spans="1:20">
      <c r="A41" s="11">
        <f t="shared" si="0"/>
        <v>34</v>
      </c>
      <c r="B41" s="151" t="s">
        <v>586</v>
      </c>
      <c r="C41" s="152"/>
      <c r="D41" s="152"/>
      <c r="E41" s="152"/>
      <c r="F41" s="152"/>
      <c r="G41" s="152"/>
      <c r="H41" s="153"/>
      <c r="I41" s="182"/>
      <c r="J41" s="188" t="s">
        <v>587</v>
      </c>
      <c r="K41" s="189"/>
      <c r="L41" s="189"/>
      <c r="M41" s="189"/>
      <c r="N41" s="190"/>
      <c r="O41" s="186"/>
      <c r="P41" s="187"/>
      <c r="Q41" s="187"/>
      <c r="R41" s="228"/>
      <c r="S41" s="228"/>
      <c r="T41" s="228"/>
    </row>
    <row r="42" s="41" customFormat="1" ht="60" customHeight="1" spans="1:20">
      <c r="A42" s="11">
        <f t="shared" si="0"/>
        <v>35</v>
      </c>
      <c r="B42" s="151" t="s">
        <v>588</v>
      </c>
      <c r="C42" s="152"/>
      <c r="D42" s="152"/>
      <c r="E42" s="152"/>
      <c r="F42" s="152"/>
      <c r="G42" s="152"/>
      <c r="H42" s="153"/>
      <c r="I42" s="182"/>
      <c r="J42" s="188" t="s">
        <v>589</v>
      </c>
      <c r="K42" s="189"/>
      <c r="L42" s="189"/>
      <c r="M42" s="189"/>
      <c r="N42" s="190"/>
      <c r="O42" s="186"/>
      <c r="P42" s="187"/>
      <c r="Q42" s="187"/>
      <c r="R42" s="228"/>
      <c r="S42" s="228"/>
      <c r="T42" s="228"/>
    </row>
    <row r="43" s="41" customFormat="1" ht="60" customHeight="1" spans="1:20">
      <c r="A43" s="11">
        <f t="shared" si="0"/>
        <v>36</v>
      </c>
      <c r="B43" s="151" t="s">
        <v>590</v>
      </c>
      <c r="C43" s="152"/>
      <c r="D43" s="152"/>
      <c r="E43" s="152"/>
      <c r="F43" s="152"/>
      <c r="G43" s="152"/>
      <c r="H43" s="153"/>
      <c r="I43" s="182"/>
      <c r="J43" s="188" t="s">
        <v>591</v>
      </c>
      <c r="K43" s="189"/>
      <c r="L43" s="189"/>
      <c r="M43" s="189"/>
      <c r="N43" s="190"/>
      <c r="O43" s="186"/>
      <c r="P43" s="187"/>
      <c r="Q43" s="187"/>
      <c r="R43" s="228"/>
      <c r="S43" s="228"/>
      <c r="T43" s="228"/>
    </row>
    <row r="44" s="41" customFormat="1" ht="60" customHeight="1" spans="1:20">
      <c r="A44" s="11">
        <f t="shared" si="0"/>
        <v>37</v>
      </c>
      <c r="B44" s="151"/>
      <c r="C44" s="152"/>
      <c r="D44" s="152"/>
      <c r="E44" s="152"/>
      <c r="F44" s="152"/>
      <c r="G44" s="152"/>
      <c r="H44" s="153"/>
      <c r="I44" s="182"/>
      <c r="J44" s="188" t="s">
        <v>592</v>
      </c>
      <c r="K44" s="189"/>
      <c r="L44" s="189"/>
      <c r="M44" s="189"/>
      <c r="N44" s="190"/>
      <c r="O44" s="186"/>
      <c r="P44" s="187"/>
      <c r="Q44" s="187"/>
      <c r="R44" s="228"/>
      <c r="S44" s="228"/>
      <c r="T44" s="228"/>
    </row>
    <row r="45" s="41" customFormat="1" ht="60" customHeight="1" spans="1:20">
      <c r="A45" s="11">
        <f t="shared" si="0"/>
        <v>38</v>
      </c>
      <c r="B45" s="151"/>
      <c r="C45" s="152"/>
      <c r="D45" s="152"/>
      <c r="E45" s="152"/>
      <c r="F45" s="152"/>
      <c r="G45" s="152"/>
      <c r="H45" s="153"/>
      <c r="I45" s="182"/>
      <c r="J45" s="188" t="s">
        <v>593</v>
      </c>
      <c r="K45" s="189"/>
      <c r="L45" s="189"/>
      <c r="M45" s="189"/>
      <c r="N45" s="190"/>
      <c r="O45" s="186"/>
      <c r="P45" s="187"/>
      <c r="Q45" s="187"/>
      <c r="R45" s="228"/>
      <c r="S45" s="228"/>
      <c r="T45" s="228"/>
    </row>
    <row r="46" s="41" customFormat="1" ht="60" customHeight="1" spans="1:20">
      <c r="A46" s="11">
        <f t="shared" si="0"/>
        <v>39</v>
      </c>
      <c r="B46" s="151"/>
      <c r="C46" s="152"/>
      <c r="D46" s="152"/>
      <c r="E46" s="152"/>
      <c r="F46" s="152"/>
      <c r="G46" s="152"/>
      <c r="H46" s="153"/>
      <c r="I46" s="182"/>
      <c r="J46" s="188" t="s">
        <v>594</v>
      </c>
      <c r="K46" s="189"/>
      <c r="L46" s="189"/>
      <c r="M46" s="189"/>
      <c r="N46" s="190"/>
      <c r="O46" s="186"/>
      <c r="P46" s="187"/>
      <c r="Q46" s="187"/>
      <c r="R46" s="228"/>
      <c r="S46" s="228"/>
      <c r="T46" s="228"/>
    </row>
    <row r="47" s="41" customFormat="1" ht="60" customHeight="1" spans="1:20">
      <c r="A47" s="11">
        <f t="shared" si="0"/>
        <v>40</v>
      </c>
      <c r="B47" s="151" t="s">
        <v>595</v>
      </c>
      <c r="C47" s="152"/>
      <c r="D47" s="152"/>
      <c r="E47" s="152"/>
      <c r="F47" s="152"/>
      <c r="G47" s="152"/>
      <c r="H47" s="153"/>
      <c r="I47" s="182"/>
      <c r="J47" s="188" t="s">
        <v>596</v>
      </c>
      <c r="K47" s="189"/>
      <c r="L47" s="189"/>
      <c r="M47" s="189"/>
      <c r="N47" s="190"/>
      <c r="O47" s="186"/>
      <c r="P47" s="187"/>
      <c r="Q47" s="187"/>
      <c r="R47" s="228"/>
      <c r="S47" s="228"/>
      <c r="T47" s="228"/>
    </row>
    <row r="48" s="41" customFormat="1" ht="60" customHeight="1" spans="1:20">
      <c r="A48" s="11">
        <f t="shared" si="0"/>
        <v>41</v>
      </c>
      <c r="B48" s="151" t="s">
        <v>597</v>
      </c>
      <c r="C48" s="152"/>
      <c r="D48" s="152"/>
      <c r="E48" s="152"/>
      <c r="F48" s="152"/>
      <c r="G48" s="152"/>
      <c r="H48" s="153"/>
      <c r="I48" s="182"/>
      <c r="J48" s="188" t="s">
        <v>598</v>
      </c>
      <c r="K48" s="189"/>
      <c r="L48" s="189"/>
      <c r="M48" s="189"/>
      <c r="N48" s="190"/>
      <c r="O48" s="186"/>
      <c r="P48" s="187"/>
      <c r="Q48" s="187"/>
      <c r="R48" s="228"/>
      <c r="S48" s="228"/>
      <c r="T48" s="228"/>
    </row>
    <row r="49" ht="60" customHeight="1" spans="1:20">
      <c r="A49" s="11">
        <f t="shared" si="0"/>
        <v>42</v>
      </c>
      <c r="B49" s="151" t="s">
        <v>599</v>
      </c>
      <c r="C49" s="152"/>
      <c r="D49" s="152"/>
      <c r="E49" s="152"/>
      <c r="F49" s="152"/>
      <c r="G49" s="152"/>
      <c r="H49" s="153"/>
      <c r="I49" s="182"/>
      <c r="J49" s="188" t="s">
        <v>600</v>
      </c>
      <c r="K49" s="189"/>
      <c r="L49" s="189"/>
      <c r="M49" s="189"/>
      <c r="N49" s="190"/>
      <c r="O49" s="186"/>
      <c r="P49" s="187"/>
      <c r="Q49" s="187"/>
      <c r="R49" s="228"/>
      <c r="S49" s="228"/>
      <c r="T49" s="228"/>
    </row>
    <row r="50" s="41" customFormat="1" ht="60" customHeight="1" spans="1:20">
      <c r="A50" s="11">
        <f t="shared" si="0"/>
        <v>43</v>
      </c>
      <c r="B50" s="151"/>
      <c r="C50" s="152"/>
      <c r="D50" s="152"/>
      <c r="E50" s="152"/>
      <c r="F50" s="152"/>
      <c r="G50" s="152"/>
      <c r="H50" s="153"/>
      <c r="I50" s="182"/>
      <c r="J50" s="188" t="s">
        <v>601</v>
      </c>
      <c r="K50" s="189"/>
      <c r="L50" s="189"/>
      <c r="M50" s="189"/>
      <c r="N50" s="190"/>
      <c r="O50" s="186"/>
      <c r="P50" s="187"/>
      <c r="Q50" s="187"/>
      <c r="R50" s="228"/>
      <c r="S50" s="228"/>
      <c r="T50" s="228"/>
    </row>
    <row r="51" s="41" customFormat="1" ht="60" customHeight="1" spans="1:20">
      <c r="A51" s="11">
        <f t="shared" si="0"/>
        <v>44</v>
      </c>
      <c r="B51" s="151"/>
      <c r="C51" s="152"/>
      <c r="D51" s="152"/>
      <c r="E51" s="152"/>
      <c r="F51" s="152"/>
      <c r="G51" s="152"/>
      <c r="H51" s="153"/>
      <c r="I51" s="182"/>
      <c r="J51" s="188" t="s">
        <v>602</v>
      </c>
      <c r="K51" s="189"/>
      <c r="L51" s="189"/>
      <c r="M51" s="189"/>
      <c r="N51" s="190"/>
      <c r="O51" s="186"/>
      <c r="P51" s="187"/>
      <c r="Q51" s="187"/>
      <c r="R51" s="228"/>
      <c r="S51" s="228"/>
      <c r="T51" s="228"/>
    </row>
    <row r="52" ht="60" customHeight="1" spans="1:20">
      <c r="A52" s="11">
        <f t="shared" si="0"/>
        <v>45</v>
      </c>
      <c r="B52" s="151" t="s">
        <v>603</v>
      </c>
      <c r="C52" s="152"/>
      <c r="D52" s="152"/>
      <c r="E52" s="152"/>
      <c r="F52" s="152"/>
      <c r="G52" s="152"/>
      <c r="H52" s="153"/>
      <c r="I52" s="182"/>
      <c r="J52" s="188" t="s">
        <v>604</v>
      </c>
      <c r="K52" s="189"/>
      <c r="L52" s="189"/>
      <c r="M52" s="189"/>
      <c r="N52" s="190"/>
      <c r="O52" s="186"/>
      <c r="P52" s="187"/>
      <c r="Q52" s="187"/>
      <c r="R52" s="228"/>
      <c r="S52" s="228"/>
      <c r="T52" s="228"/>
    </row>
    <row r="53" ht="60" customHeight="1" spans="1:20">
      <c r="A53" s="11">
        <f t="shared" si="0"/>
        <v>46</v>
      </c>
      <c r="B53" s="151" t="s">
        <v>18</v>
      </c>
      <c r="C53" s="152"/>
      <c r="D53" s="152"/>
      <c r="E53" s="152"/>
      <c r="F53" s="152"/>
      <c r="G53" s="152"/>
      <c r="H53" s="153"/>
      <c r="I53" s="182"/>
      <c r="J53" s="188" t="s">
        <v>19</v>
      </c>
      <c r="K53" s="189"/>
      <c r="L53" s="189"/>
      <c r="M53" s="189"/>
      <c r="N53" s="190"/>
      <c r="O53" s="186"/>
      <c r="P53" s="187"/>
      <c r="Q53" s="187"/>
      <c r="R53" s="228"/>
      <c r="S53" s="228"/>
      <c r="T53" s="228"/>
    </row>
    <row r="54" ht="60" customHeight="1" spans="1:20">
      <c r="A54" s="11">
        <f t="shared" si="0"/>
        <v>47</v>
      </c>
      <c r="B54" s="151" t="s">
        <v>605</v>
      </c>
      <c r="C54" s="152"/>
      <c r="D54" s="152"/>
      <c r="E54" s="152"/>
      <c r="F54" s="152"/>
      <c r="G54" s="152"/>
      <c r="H54" s="153"/>
      <c r="I54" s="182"/>
      <c r="J54" s="188" t="s">
        <v>606</v>
      </c>
      <c r="K54" s="189"/>
      <c r="L54" s="189"/>
      <c r="M54" s="189"/>
      <c r="N54" s="190"/>
      <c r="O54" s="186"/>
      <c r="P54" s="187"/>
      <c r="Q54" s="187"/>
      <c r="R54" s="228"/>
      <c r="S54" s="228"/>
      <c r="T54" s="228"/>
    </row>
    <row r="55" ht="60" customHeight="1" spans="1:20">
      <c r="A55" s="11">
        <f t="shared" si="0"/>
        <v>48</v>
      </c>
      <c r="B55" s="151" t="s">
        <v>607</v>
      </c>
      <c r="C55" s="152"/>
      <c r="D55" s="152"/>
      <c r="E55" s="152"/>
      <c r="F55" s="152"/>
      <c r="G55" s="152"/>
      <c r="H55" s="153"/>
      <c r="I55" s="182"/>
      <c r="J55" s="188" t="s">
        <v>591</v>
      </c>
      <c r="K55" s="189"/>
      <c r="L55" s="189"/>
      <c r="M55" s="189"/>
      <c r="N55" s="190"/>
      <c r="O55" s="186"/>
      <c r="P55" s="187"/>
      <c r="Q55" s="187"/>
      <c r="R55" s="228"/>
      <c r="S55" s="228"/>
      <c r="T55" s="228"/>
    </row>
    <row r="56" ht="60" customHeight="1" spans="1:20">
      <c r="A56" s="11">
        <f t="shared" si="0"/>
        <v>49</v>
      </c>
      <c r="B56" s="151"/>
      <c r="C56" s="152"/>
      <c r="D56" s="152"/>
      <c r="E56" s="152"/>
      <c r="F56" s="152"/>
      <c r="G56" s="152"/>
      <c r="H56" s="153"/>
      <c r="I56" s="182"/>
      <c r="J56" s="188" t="s">
        <v>592</v>
      </c>
      <c r="K56" s="189"/>
      <c r="L56" s="189"/>
      <c r="M56" s="189"/>
      <c r="N56" s="190"/>
      <c r="O56" s="186"/>
      <c r="P56" s="187"/>
      <c r="Q56" s="187"/>
      <c r="R56" s="228"/>
      <c r="S56" s="228"/>
      <c r="T56" s="228"/>
    </row>
    <row r="57" ht="60" customHeight="1" spans="1:20">
      <c r="A57" s="11">
        <f t="shared" si="0"/>
        <v>50</v>
      </c>
      <c r="B57" s="151"/>
      <c r="C57" s="152"/>
      <c r="D57" s="152"/>
      <c r="E57" s="152"/>
      <c r="F57" s="152"/>
      <c r="G57" s="152"/>
      <c r="H57" s="153"/>
      <c r="I57" s="182"/>
      <c r="J57" s="188" t="s">
        <v>593</v>
      </c>
      <c r="K57" s="189"/>
      <c r="L57" s="189"/>
      <c r="M57" s="189"/>
      <c r="N57" s="190"/>
      <c r="O57" s="186"/>
      <c r="P57" s="187"/>
      <c r="Q57" s="187"/>
      <c r="R57" s="229"/>
      <c r="S57" s="229"/>
      <c r="T57" s="229"/>
    </row>
    <row r="58" ht="60" customHeight="1" spans="1:20">
      <c r="A58" s="150">
        <f t="shared" si="0"/>
        <v>51</v>
      </c>
      <c r="B58" s="151" t="s">
        <v>608</v>
      </c>
      <c r="C58" s="152"/>
      <c r="D58" s="152"/>
      <c r="E58" s="152"/>
      <c r="F58" s="152"/>
      <c r="G58" s="152"/>
      <c r="H58" s="153"/>
      <c r="I58" s="182"/>
      <c r="J58" s="188" t="s">
        <v>591</v>
      </c>
      <c r="K58" s="189"/>
      <c r="L58" s="189"/>
      <c r="M58" s="189"/>
      <c r="N58" s="190"/>
      <c r="O58" s="186"/>
      <c r="P58" s="187"/>
      <c r="Q58" s="187"/>
      <c r="R58" s="230"/>
      <c r="S58" s="231"/>
      <c r="T58" s="232"/>
    </row>
    <row r="59" ht="60" customHeight="1" spans="1:20">
      <c r="A59" s="150">
        <f t="shared" si="0"/>
        <v>52</v>
      </c>
      <c r="B59" s="151"/>
      <c r="C59" s="152"/>
      <c r="D59" s="152"/>
      <c r="E59" s="152"/>
      <c r="F59" s="152"/>
      <c r="G59" s="152"/>
      <c r="H59" s="153"/>
      <c r="I59" s="182"/>
      <c r="J59" s="188" t="s">
        <v>592</v>
      </c>
      <c r="K59" s="189"/>
      <c r="L59" s="189"/>
      <c r="M59" s="189"/>
      <c r="N59" s="190"/>
      <c r="O59" s="186"/>
      <c r="P59" s="187"/>
      <c r="Q59" s="187"/>
      <c r="R59" s="230"/>
      <c r="S59" s="231"/>
      <c r="T59" s="232"/>
    </row>
    <row r="60" ht="60" customHeight="1" spans="1:20">
      <c r="A60" s="150">
        <f t="shared" si="0"/>
        <v>53</v>
      </c>
      <c r="B60" s="151"/>
      <c r="C60" s="152"/>
      <c r="D60" s="152"/>
      <c r="E60" s="152"/>
      <c r="F60" s="152"/>
      <c r="G60" s="152"/>
      <c r="H60" s="153"/>
      <c r="I60" s="182"/>
      <c r="J60" s="188" t="s">
        <v>593</v>
      </c>
      <c r="K60" s="189"/>
      <c r="L60" s="189"/>
      <c r="M60" s="189"/>
      <c r="N60" s="190"/>
      <c r="O60" s="186"/>
      <c r="P60" s="187"/>
      <c r="Q60" s="187"/>
      <c r="R60" s="230"/>
      <c r="S60" s="231"/>
      <c r="T60" s="232"/>
    </row>
    <row r="61" ht="60" customHeight="1" spans="1:20">
      <c r="A61" s="150">
        <f t="shared" si="0"/>
        <v>54</v>
      </c>
      <c r="B61" s="151" t="s">
        <v>609</v>
      </c>
      <c r="C61" s="152"/>
      <c r="D61" s="152"/>
      <c r="E61" s="152"/>
      <c r="F61" s="152"/>
      <c r="G61" s="152"/>
      <c r="H61" s="153"/>
      <c r="I61" s="182"/>
      <c r="J61" s="188" t="s">
        <v>610</v>
      </c>
      <c r="K61" s="189"/>
      <c r="L61" s="189"/>
      <c r="M61" s="189"/>
      <c r="N61" s="190"/>
      <c r="O61" s="186"/>
      <c r="P61" s="187"/>
      <c r="Q61" s="187"/>
      <c r="R61" s="230"/>
      <c r="S61" s="231"/>
      <c r="T61" s="232"/>
    </row>
    <row r="62" ht="60" customHeight="1" spans="1:20">
      <c r="A62" s="150">
        <f t="shared" si="0"/>
        <v>55</v>
      </c>
      <c r="B62" s="151" t="s">
        <v>20</v>
      </c>
      <c r="C62" s="152"/>
      <c r="D62" s="152"/>
      <c r="E62" s="152"/>
      <c r="F62" s="152"/>
      <c r="G62" s="152"/>
      <c r="H62" s="153"/>
      <c r="I62" s="182"/>
      <c r="J62" s="188" t="s">
        <v>21</v>
      </c>
      <c r="K62" s="189"/>
      <c r="L62" s="189"/>
      <c r="M62" s="189"/>
      <c r="N62" s="190"/>
      <c r="O62" s="186"/>
      <c r="P62" s="187"/>
      <c r="Q62" s="187"/>
      <c r="R62" s="230"/>
      <c r="S62" s="231"/>
      <c r="T62" s="232"/>
    </row>
    <row r="63" ht="60" customHeight="1" spans="1:20">
      <c r="A63" s="150">
        <f t="shared" si="0"/>
        <v>56</v>
      </c>
      <c r="B63" s="151" t="s">
        <v>611</v>
      </c>
      <c r="C63" s="152"/>
      <c r="D63" s="152"/>
      <c r="E63" s="152"/>
      <c r="F63" s="152"/>
      <c r="G63" s="152"/>
      <c r="H63" s="153"/>
      <c r="I63" s="182"/>
      <c r="J63" s="188" t="s">
        <v>23</v>
      </c>
      <c r="K63" s="189"/>
      <c r="L63" s="189"/>
      <c r="M63" s="189"/>
      <c r="N63" s="190"/>
      <c r="O63" s="186"/>
      <c r="P63" s="187"/>
      <c r="Q63" s="187"/>
      <c r="R63" s="230"/>
      <c r="S63" s="231"/>
      <c r="T63" s="232"/>
    </row>
    <row r="64" ht="60" customHeight="1" spans="1:20">
      <c r="A64" s="159">
        <f t="shared" si="0"/>
        <v>57</v>
      </c>
      <c r="B64" s="222" t="s">
        <v>24</v>
      </c>
      <c r="C64" s="223"/>
      <c r="D64" s="223"/>
      <c r="E64" s="223"/>
      <c r="F64" s="223"/>
      <c r="G64" s="223"/>
      <c r="H64" s="224"/>
      <c r="I64" s="199"/>
      <c r="J64" s="225" t="s">
        <v>25</v>
      </c>
      <c r="K64" s="226"/>
      <c r="L64" s="226"/>
      <c r="M64" s="226"/>
      <c r="N64" s="227"/>
      <c r="O64" s="201"/>
      <c r="P64" s="202"/>
      <c r="Q64" s="202"/>
      <c r="R64" s="233"/>
      <c r="S64" s="234"/>
      <c r="T64" s="235"/>
    </row>
    <row r="65" s="41" customFormat="1" ht="60" customHeight="1" spans="1:20">
      <c r="A65" s="11">
        <v>1</v>
      </c>
      <c r="B65" s="151" t="s">
        <v>14</v>
      </c>
      <c r="C65" s="152"/>
      <c r="D65" s="152"/>
      <c r="E65" s="152"/>
      <c r="F65" s="152"/>
      <c r="G65" s="152"/>
      <c r="H65" s="153"/>
      <c r="I65" s="182"/>
      <c r="J65" s="188" t="s">
        <v>652</v>
      </c>
      <c r="K65" s="189"/>
      <c r="L65" s="189"/>
      <c r="M65" s="189"/>
      <c r="N65" s="190"/>
      <c r="O65" s="186"/>
      <c r="P65" s="187"/>
      <c r="Q65" s="187"/>
      <c r="R65" s="228" t="s">
        <v>655</v>
      </c>
      <c r="S65" s="228"/>
      <c r="T65" s="228"/>
    </row>
    <row r="66" s="41" customFormat="1" ht="60" customHeight="1" spans="1:20">
      <c r="A66" s="11">
        <f>ROW()-7</f>
        <v>59</v>
      </c>
      <c r="B66" s="151" t="s">
        <v>16</v>
      </c>
      <c r="C66" s="152"/>
      <c r="D66" s="152"/>
      <c r="E66" s="152"/>
      <c r="F66" s="152"/>
      <c r="G66" s="152"/>
      <c r="H66" s="153"/>
      <c r="I66" s="182"/>
      <c r="J66" s="188" t="s">
        <v>17</v>
      </c>
      <c r="K66" s="189"/>
      <c r="L66" s="189"/>
      <c r="M66" s="189"/>
      <c r="N66" s="190"/>
      <c r="O66" s="186"/>
      <c r="P66" s="187"/>
      <c r="Q66" s="187"/>
      <c r="R66" s="228"/>
      <c r="S66" s="228"/>
      <c r="T66" s="228"/>
    </row>
    <row r="67" s="41" customFormat="1" ht="60" customHeight="1" spans="1:20">
      <c r="A67" s="11">
        <f t="shared" ref="A67:A92" si="1">ROW()-7</f>
        <v>60</v>
      </c>
      <c r="B67" s="151" t="s">
        <v>583</v>
      </c>
      <c r="C67" s="152"/>
      <c r="D67" s="152"/>
      <c r="E67" s="152"/>
      <c r="F67" s="152"/>
      <c r="G67" s="152"/>
      <c r="H67" s="153"/>
      <c r="I67" s="182"/>
      <c r="J67" s="188" t="s">
        <v>584</v>
      </c>
      <c r="K67" s="189"/>
      <c r="L67" s="189"/>
      <c r="M67" s="189"/>
      <c r="N67" s="190"/>
      <c r="O67" s="186"/>
      <c r="P67" s="187"/>
      <c r="Q67" s="187"/>
      <c r="R67" s="228"/>
      <c r="S67" s="228"/>
      <c r="T67" s="228"/>
    </row>
    <row r="68" s="41" customFormat="1" ht="60" customHeight="1" spans="1:20">
      <c r="A68" s="11">
        <f t="shared" si="1"/>
        <v>61</v>
      </c>
      <c r="B68" s="151" t="s">
        <v>585</v>
      </c>
      <c r="C68" s="152"/>
      <c r="D68" s="152"/>
      <c r="E68" s="152"/>
      <c r="F68" s="152"/>
      <c r="G68" s="152"/>
      <c r="H68" s="153"/>
      <c r="I68" s="182"/>
      <c r="J68" s="188" t="s">
        <v>584</v>
      </c>
      <c r="K68" s="189"/>
      <c r="L68" s="189"/>
      <c r="M68" s="189"/>
      <c r="N68" s="190"/>
      <c r="O68" s="186"/>
      <c r="P68" s="187"/>
      <c r="Q68" s="187"/>
      <c r="R68" s="228"/>
      <c r="S68" s="228"/>
      <c r="T68" s="228"/>
    </row>
    <row r="69" s="41" customFormat="1" ht="60" customHeight="1" spans="1:20">
      <c r="A69" s="11">
        <f t="shared" si="1"/>
        <v>62</v>
      </c>
      <c r="B69" s="151" t="s">
        <v>586</v>
      </c>
      <c r="C69" s="152"/>
      <c r="D69" s="152"/>
      <c r="E69" s="152"/>
      <c r="F69" s="152"/>
      <c r="G69" s="152"/>
      <c r="H69" s="153"/>
      <c r="I69" s="182"/>
      <c r="J69" s="188" t="s">
        <v>587</v>
      </c>
      <c r="K69" s="189"/>
      <c r="L69" s="189"/>
      <c r="M69" s="189"/>
      <c r="N69" s="190"/>
      <c r="O69" s="186"/>
      <c r="P69" s="187"/>
      <c r="Q69" s="187"/>
      <c r="R69" s="228"/>
      <c r="S69" s="228"/>
      <c r="T69" s="228"/>
    </row>
    <row r="70" s="41" customFormat="1" ht="60" customHeight="1" spans="1:20">
      <c r="A70" s="11">
        <f t="shared" si="1"/>
        <v>63</v>
      </c>
      <c r="B70" s="151" t="s">
        <v>588</v>
      </c>
      <c r="C70" s="152"/>
      <c r="D70" s="152"/>
      <c r="E70" s="152"/>
      <c r="F70" s="152"/>
      <c r="G70" s="152"/>
      <c r="H70" s="153"/>
      <c r="I70" s="182"/>
      <c r="J70" s="188" t="s">
        <v>589</v>
      </c>
      <c r="K70" s="189"/>
      <c r="L70" s="189"/>
      <c r="M70" s="189"/>
      <c r="N70" s="190"/>
      <c r="O70" s="186"/>
      <c r="P70" s="187"/>
      <c r="Q70" s="187"/>
      <c r="R70" s="228"/>
      <c r="S70" s="228"/>
      <c r="T70" s="228"/>
    </row>
    <row r="71" s="41" customFormat="1" ht="60" customHeight="1" spans="1:20">
      <c r="A71" s="11">
        <f t="shared" si="1"/>
        <v>64</v>
      </c>
      <c r="B71" s="151" t="s">
        <v>590</v>
      </c>
      <c r="C71" s="152"/>
      <c r="D71" s="152"/>
      <c r="E71" s="152"/>
      <c r="F71" s="152"/>
      <c r="G71" s="152"/>
      <c r="H71" s="153"/>
      <c r="I71" s="182"/>
      <c r="J71" s="188" t="s">
        <v>591</v>
      </c>
      <c r="K71" s="189"/>
      <c r="L71" s="189"/>
      <c r="M71" s="189"/>
      <c r="N71" s="190"/>
      <c r="O71" s="186"/>
      <c r="P71" s="187"/>
      <c r="Q71" s="187"/>
      <c r="R71" s="228"/>
      <c r="S71" s="228"/>
      <c r="T71" s="228"/>
    </row>
    <row r="72" s="41" customFormat="1" ht="60" customHeight="1" spans="1:20">
      <c r="A72" s="11">
        <f t="shared" si="1"/>
        <v>65</v>
      </c>
      <c r="B72" s="151"/>
      <c r="C72" s="152"/>
      <c r="D72" s="152"/>
      <c r="E72" s="152"/>
      <c r="F72" s="152"/>
      <c r="G72" s="152"/>
      <c r="H72" s="153"/>
      <c r="I72" s="182"/>
      <c r="J72" s="188" t="s">
        <v>592</v>
      </c>
      <c r="K72" s="189"/>
      <c r="L72" s="189"/>
      <c r="M72" s="189"/>
      <c r="N72" s="190"/>
      <c r="O72" s="186"/>
      <c r="P72" s="187"/>
      <c r="Q72" s="187"/>
      <c r="R72" s="228"/>
      <c r="S72" s="228"/>
      <c r="T72" s="228"/>
    </row>
    <row r="73" s="41" customFormat="1" ht="60" customHeight="1" spans="1:20">
      <c r="A73" s="11">
        <f t="shared" si="1"/>
        <v>66</v>
      </c>
      <c r="B73" s="151"/>
      <c r="C73" s="152"/>
      <c r="D73" s="152"/>
      <c r="E73" s="152"/>
      <c r="F73" s="152"/>
      <c r="G73" s="152"/>
      <c r="H73" s="153"/>
      <c r="I73" s="182"/>
      <c r="J73" s="188" t="s">
        <v>593</v>
      </c>
      <c r="K73" s="189"/>
      <c r="L73" s="189"/>
      <c r="M73" s="189"/>
      <c r="N73" s="190"/>
      <c r="O73" s="186"/>
      <c r="P73" s="187"/>
      <c r="Q73" s="187"/>
      <c r="R73" s="228"/>
      <c r="S73" s="228"/>
      <c r="T73" s="228"/>
    </row>
    <row r="74" s="41" customFormat="1" ht="60" customHeight="1" spans="1:20">
      <c r="A74" s="11">
        <f t="shared" si="1"/>
        <v>67</v>
      </c>
      <c r="B74" s="151"/>
      <c r="C74" s="152"/>
      <c r="D74" s="152"/>
      <c r="E74" s="152"/>
      <c r="F74" s="152"/>
      <c r="G74" s="152"/>
      <c r="H74" s="153"/>
      <c r="I74" s="182"/>
      <c r="J74" s="188" t="s">
        <v>594</v>
      </c>
      <c r="K74" s="189"/>
      <c r="L74" s="189"/>
      <c r="M74" s="189"/>
      <c r="N74" s="190"/>
      <c r="O74" s="186"/>
      <c r="P74" s="187"/>
      <c r="Q74" s="187"/>
      <c r="R74" s="228"/>
      <c r="S74" s="228"/>
      <c r="T74" s="228"/>
    </row>
    <row r="75" s="41" customFormat="1" ht="60" customHeight="1" spans="1:20">
      <c r="A75" s="11">
        <f t="shared" si="1"/>
        <v>68</v>
      </c>
      <c r="B75" s="151" t="s">
        <v>595</v>
      </c>
      <c r="C75" s="152"/>
      <c r="D75" s="152"/>
      <c r="E75" s="152"/>
      <c r="F75" s="152"/>
      <c r="G75" s="152"/>
      <c r="H75" s="153"/>
      <c r="I75" s="182"/>
      <c r="J75" s="188" t="s">
        <v>596</v>
      </c>
      <c r="K75" s="189"/>
      <c r="L75" s="189"/>
      <c r="M75" s="189"/>
      <c r="N75" s="190"/>
      <c r="O75" s="186"/>
      <c r="P75" s="187"/>
      <c r="Q75" s="187"/>
      <c r="R75" s="228"/>
      <c r="S75" s="228"/>
      <c r="T75" s="228"/>
    </row>
    <row r="76" s="41" customFormat="1" ht="60" customHeight="1" spans="1:20">
      <c r="A76" s="11">
        <f t="shared" si="1"/>
        <v>69</v>
      </c>
      <c r="B76" s="151" t="s">
        <v>597</v>
      </c>
      <c r="C76" s="152"/>
      <c r="D76" s="152"/>
      <c r="E76" s="152"/>
      <c r="F76" s="152"/>
      <c r="G76" s="152"/>
      <c r="H76" s="153"/>
      <c r="I76" s="182"/>
      <c r="J76" s="188" t="s">
        <v>598</v>
      </c>
      <c r="K76" s="189"/>
      <c r="L76" s="189"/>
      <c r="M76" s="189"/>
      <c r="N76" s="190"/>
      <c r="O76" s="186"/>
      <c r="P76" s="187"/>
      <c r="Q76" s="187"/>
      <c r="R76" s="228"/>
      <c r="S76" s="228"/>
      <c r="T76" s="228"/>
    </row>
    <row r="77" ht="60" customHeight="1" spans="1:20">
      <c r="A77" s="11">
        <f t="shared" si="1"/>
        <v>70</v>
      </c>
      <c r="B77" s="151" t="s">
        <v>599</v>
      </c>
      <c r="C77" s="152"/>
      <c r="D77" s="152"/>
      <c r="E77" s="152"/>
      <c r="F77" s="152"/>
      <c r="G77" s="152"/>
      <c r="H77" s="153"/>
      <c r="I77" s="182"/>
      <c r="J77" s="188" t="s">
        <v>600</v>
      </c>
      <c r="K77" s="189"/>
      <c r="L77" s="189"/>
      <c r="M77" s="189"/>
      <c r="N77" s="190"/>
      <c r="O77" s="186"/>
      <c r="P77" s="187"/>
      <c r="Q77" s="187"/>
      <c r="R77" s="228"/>
      <c r="S77" s="228"/>
      <c r="T77" s="228"/>
    </row>
    <row r="78" s="41" customFormat="1" ht="60" customHeight="1" spans="1:20">
      <c r="A78" s="11">
        <f t="shared" si="1"/>
        <v>71</v>
      </c>
      <c r="B78" s="151"/>
      <c r="C78" s="152"/>
      <c r="D78" s="152"/>
      <c r="E78" s="152"/>
      <c r="F78" s="152"/>
      <c r="G78" s="152"/>
      <c r="H78" s="153"/>
      <c r="I78" s="182"/>
      <c r="J78" s="188" t="s">
        <v>601</v>
      </c>
      <c r="K78" s="189"/>
      <c r="L78" s="189"/>
      <c r="M78" s="189"/>
      <c r="N78" s="190"/>
      <c r="O78" s="186"/>
      <c r="P78" s="187"/>
      <c r="Q78" s="187"/>
      <c r="R78" s="228"/>
      <c r="S78" s="228"/>
      <c r="T78" s="228"/>
    </row>
    <row r="79" s="41" customFormat="1" ht="60" customHeight="1" spans="1:20">
      <c r="A79" s="11">
        <f t="shared" si="1"/>
        <v>72</v>
      </c>
      <c r="B79" s="151"/>
      <c r="C79" s="152"/>
      <c r="D79" s="152"/>
      <c r="E79" s="152"/>
      <c r="F79" s="152"/>
      <c r="G79" s="152"/>
      <c r="H79" s="153"/>
      <c r="I79" s="182"/>
      <c r="J79" s="188" t="s">
        <v>602</v>
      </c>
      <c r="K79" s="189"/>
      <c r="L79" s="189"/>
      <c r="M79" s="189"/>
      <c r="N79" s="190"/>
      <c r="O79" s="186"/>
      <c r="P79" s="187"/>
      <c r="Q79" s="187"/>
      <c r="R79" s="228"/>
      <c r="S79" s="228"/>
      <c r="T79" s="228"/>
    </row>
    <row r="80" ht="60" customHeight="1" spans="1:20">
      <c r="A80" s="11">
        <f t="shared" si="1"/>
        <v>73</v>
      </c>
      <c r="B80" s="151" t="s">
        <v>603</v>
      </c>
      <c r="C80" s="152"/>
      <c r="D80" s="152"/>
      <c r="E80" s="152"/>
      <c r="F80" s="152"/>
      <c r="G80" s="152"/>
      <c r="H80" s="153"/>
      <c r="I80" s="182"/>
      <c r="J80" s="188" t="s">
        <v>604</v>
      </c>
      <c r="K80" s="189"/>
      <c r="L80" s="189"/>
      <c r="M80" s="189"/>
      <c r="N80" s="190"/>
      <c r="O80" s="186"/>
      <c r="P80" s="187"/>
      <c r="Q80" s="187"/>
      <c r="R80" s="228"/>
      <c r="S80" s="228"/>
      <c r="T80" s="228"/>
    </row>
    <row r="81" ht="60" customHeight="1" spans="1:20">
      <c r="A81" s="11">
        <f t="shared" si="1"/>
        <v>74</v>
      </c>
      <c r="B81" s="151" t="s">
        <v>18</v>
      </c>
      <c r="C81" s="152"/>
      <c r="D81" s="152"/>
      <c r="E81" s="152"/>
      <c r="F81" s="152"/>
      <c r="G81" s="152"/>
      <c r="H81" s="153"/>
      <c r="I81" s="182"/>
      <c r="J81" s="188" t="s">
        <v>19</v>
      </c>
      <c r="K81" s="189"/>
      <c r="L81" s="189"/>
      <c r="M81" s="189"/>
      <c r="N81" s="190"/>
      <c r="O81" s="186"/>
      <c r="P81" s="187"/>
      <c r="Q81" s="187"/>
      <c r="R81" s="228"/>
      <c r="S81" s="228"/>
      <c r="T81" s="228"/>
    </row>
    <row r="82" ht="60" customHeight="1" spans="1:20">
      <c r="A82" s="11">
        <f t="shared" si="1"/>
        <v>75</v>
      </c>
      <c r="B82" s="151" t="s">
        <v>605</v>
      </c>
      <c r="C82" s="152"/>
      <c r="D82" s="152"/>
      <c r="E82" s="152"/>
      <c r="F82" s="152"/>
      <c r="G82" s="152"/>
      <c r="H82" s="153"/>
      <c r="I82" s="182"/>
      <c r="J82" s="188" t="s">
        <v>606</v>
      </c>
      <c r="K82" s="189"/>
      <c r="L82" s="189"/>
      <c r="M82" s="189"/>
      <c r="N82" s="190"/>
      <c r="O82" s="186"/>
      <c r="P82" s="187"/>
      <c r="Q82" s="187"/>
      <c r="R82" s="228"/>
      <c r="S82" s="228"/>
      <c r="T82" s="228"/>
    </row>
    <row r="83" ht="60" customHeight="1" spans="1:20">
      <c r="A83" s="11">
        <f t="shared" si="1"/>
        <v>76</v>
      </c>
      <c r="B83" s="151" t="s">
        <v>607</v>
      </c>
      <c r="C83" s="152"/>
      <c r="D83" s="152"/>
      <c r="E83" s="152"/>
      <c r="F83" s="152"/>
      <c r="G83" s="152"/>
      <c r="H83" s="153"/>
      <c r="I83" s="182"/>
      <c r="J83" s="188" t="s">
        <v>591</v>
      </c>
      <c r="K83" s="189"/>
      <c r="L83" s="189"/>
      <c r="M83" s="189"/>
      <c r="N83" s="190"/>
      <c r="O83" s="186"/>
      <c r="P83" s="187"/>
      <c r="Q83" s="187"/>
      <c r="R83" s="228"/>
      <c r="S83" s="228"/>
      <c r="T83" s="228"/>
    </row>
    <row r="84" ht="60" customHeight="1" spans="1:20">
      <c r="A84" s="11">
        <f t="shared" si="1"/>
        <v>77</v>
      </c>
      <c r="B84" s="151"/>
      <c r="C84" s="152"/>
      <c r="D84" s="152"/>
      <c r="E84" s="152"/>
      <c r="F84" s="152"/>
      <c r="G84" s="152"/>
      <c r="H84" s="153"/>
      <c r="I84" s="182"/>
      <c r="J84" s="188" t="s">
        <v>592</v>
      </c>
      <c r="K84" s="189"/>
      <c r="L84" s="189"/>
      <c r="M84" s="189"/>
      <c r="N84" s="190"/>
      <c r="O84" s="186"/>
      <c r="P84" s="187"/>
      <c r="Q84" s="187"/>
      <c r="R84" s="228"/>
      <c r="S84" s="228"/>
      <c r="T84" s="228"/>
    </row>
    <row r="85" ht="60" customHeight="1" spans="1:20">
      <c r="A85" s="11">
        <f t="shared" si="1"/>
        <v>78</v>
      </c>
      <c r="B85" s="151"/>
      <c r="C85" s="152"/>
      <c r="D85" s="152"/>
      <c r="E85" s="152"/>
      <c r="F85" s="152"/>
      <c r="G85" s="152"/>
      <c r="H85" s="153"/>
      <c r="I85" s="182"/>
      <c r="J85" s="188" t="s">
        <v>593</v>
      </c>
      <c r="K85" s="189"/>
      <c r="L85" s="189"/>
      <c r="M85" s="189"/>
      <c r="N85" s="190"/>
      <c r="O85" s="186"/>
      <c r="P85" s="187"/>
      <c r="Q85" s="187"/>
      <c r="R85" s="229"/>
      <c r="S85" s="229"/>
      <c r="T85" s="229"/>
    </row>
    <row r="86" ht="60" customHeight="1" spans="1:20">
      <c r="A86" s="150">
        <f t="shared" si="1"/>
        <v>79</v>
      </c>
      <c r="B86" s="151" t="s">
        <v>608</v>
      </c>
      <c r="C86" s="152"/>
      <c r="D86" s="152"/>
      <c r="E86" s="152"/>
      <c r="F86" s="152"/>
      <c r="G86" s="152"/>
      <c r="H86" s="153"/>
      <c r="I86" s="182"/>
      <c r="J86" s="188" t="s">
        <v>591</v>
      </c>
      <c r="K86" s="189"/>
      <c r="L86" s="189"/>
      <c r="M86" s="189"/>
      <c r="N86" s="190"/>
      <c r="O86" s="186"/>
      <c r="P86" s="187"/>
      <c r="Q86" s="187"/>
      <c r="R86" s="230"/>
      <c r="S86" s="231"/>
      <c r="T86" s="232"/>
    </row>
    <row r="87" ht="60" customHeight="1" spans="1:20">
      <c r="A87" s="150">
        <f t="shared" si="1"/>
        <v>80</v>
      </c>
      <c r="B87" s="151"/>
      <c r="C87" s="152"/>
      <c r="D87" s="152"/>
      <c r="E87" s="152"/>
      <c r="F87" s="152"/>
      <c r="G87" s="152"/>
      <c r="H87" s="153"/>
      <c r="I87" s="182"/>
      <c r="J87" s="188" t="s">
        <v>592</v>
      </c>
      <c r="K87" s="189"/>
      <c r="L87" s="189"/>
      <c r="M87" s="189"/>
      <c r="N87" s="190"/>
      <c r="O87" s="186"/>
      <c r="P87" s="187"/>
      <c r="Q87" s="187"/>
      <c r="R87" s="230"/>
      <c r="S87" s="231"/>
      <c r="T87" s="232"/>
    </row>
    <row r="88" ht="60" customHeight="1" spans="1:20">
      <c r="A88" s="150">
        <f t="shared" si="1"/>
        <v>81</v>
      </c>
      <c r="B88" s="151"/>
      <c r="C88" s="152"/>
      <c r="D88" s="152"/>
      <c r="E88" s="152"/>
      <c r="F88" s="152"/>
      <c r="G88" s="152"/>
      <c r="H88" s="153"/>
      <c r="I88" s="182"/>
      <c r="J88" s="188" t="s">
        <v>593</v>
      </c>
      <c r="K88" s="189"/>
      <c r="L88" s="189"/>
      <c r="M88" s="189"/>
      <c r="N88" s="190"/>
      <c r="O88" s="186"/>
      <c r="P88" s="187"/>
      <c r="Q88" s="187"/>
      <c r="R88" s="230"/>
      <c r="S88" s="231"/>
      <c r="T88" s="232"/>
    </row>
    <row r="89" ht="60" customHeight="1" spans="1:20">
      <c r="A89" s="150">
        <f t="shared" si="1"/>
        <v>82</v>
      </c>
      <c r="B89" s="151" t="s">
        <v>609</v>
      </c>
      <c r="C89" s="152"/>
      <c r="D89" s="152"/>
      <c r="E89" s="152"/>
      <c r="F89" s="152"/>
      <c r="G89" s="152"/>
      <c r="H89" s="153"/>
      <c r="I89" s="182"/>
      <c r="J89" s="188" t="s">
        <v>610</v>
      </c>
      <c r="K89" s="189"/>
      <c r="L89" s="189"/>
      <c r="M89" s="189"/>
      <c r="N89" s="190"/>
      <c r="O89" s="186"/>
      <c r="P89" s="187"/>
      <c r="Q89" s="187"/>
      <c r="R89" s="230"/>
      <c r="S89" s="231"/>
      <c r="T89" s="232"/>
    </row>
    <row r="90" ht="60" customHeight="1" spans="1:20">
      <c r="A90" s="150">
        <f t="shared" si="1"/>
        <v>83</v>
      </c>
      <c r="B90" s="151" t="s">
        <v>20</v>
      </c>
      <c r="C90" s="152"/>
      <c r="D90" s="152"/>
      <c r="E90" s="152"/>
      <c r="F90" s="152"/>
      <c r="G90" s="152"/>
      <c r="H90" s="153"/>
      <c r="I90" s="182"/>
      <c r="J90" s="188" t="s">
        <v>21</v>
      </c>
      <c r="K90" s="189"/>
      <c r="L90" s="189"/>
      <c r="M90" s="189"/>
      <c r="N90" s="190"/>
      <c r="O90" s="186"/>
      <c r="P90" s="187"/>
      <c r="Q90" s="187"/>
      <c r="R90" s="230"/>
      <c r="S90" s="231"/>
      <c r="T90" s="232"/>
    </row>
    <row r="91" ht="60" customHeight="1" spans="1:20">
      <c r="A91" s="150">
        <f t="shared" si="1"/>
        <v>84</v>
      </c>
      <c r="B91" s="151" t="s">
        <v>611</v>
      </c>
      <c r="C91" s="152"/>
      <c r="D91" s="152"/>
      <c r="E91" s="152"/>
      <c r="F91" s="152"/>
      <c r="G91" s="152"/>
      <c r="H91" s="153"/>
      <c r="I91" s="182"/>
      <c r="J91" s="188" t="s">
        <v>23</v>
      </c>
      <c r="K91" s="189"/>
      <c r="L91" s="189"/>
      <c r="M91" s="189"/>
      <c r="N91" s="190"/>
      <c r="O91" s="186"/>
      <c r="P91" s="187"/>
      <c r="Q91" s="187"/>
      <c r="R91" s="230"/>
      <c r="S91" s="231"/>
      <c r="T91" s="232"/>
    </row>
    <row r="92" ht="60" customHeight="1" spans="1:20">
      <c r="A92" s="159">
        <f t="shared" si="1"/>
        <v>85</v>
      </c>
      <c r="B92" s="222" t="s">
        <v>24</v>
      </c>
      <c r="C92" s="223"/>
      <c r="D92" s="223"/>
      <c r="E92" s="223"/>
      <c r="F92" s="223"/>
      <c r="G92" s="223"/>
      <c r="H92" s="224"/>
      <c r="I92" s="199"/>
      <c r="J92" s="225" t="s">
        <v>25</v>
      </c>
      <c r="K92" s="226"/>
      <c r="L92" s="226"/>
      <c r="M92" s="226"/>
      <c r="N92" s="227"/>
      <c r="O92" s="201"/>
      <c r="P92" s="202"/>
      <c r="Q92" s="202"/>
      <c r="R92" s="233"/>
      <c r="S92" s="234"/>
      <c r="T92" s="235"/>
    </row>
  </sheetData>
  <mergeCells count="268">
    <mergeCell ref="O1:Q1"/>
    <mergeCell ref="O2:Q2"/>
    <mergeCell ref="A3:D3"/>
    <mergeCell ref="E3:K3"/>
    <mergeCell ref="L3:N3"/>
    <mergeCell ref="O3:T3"/>
    <mergeCell ref="B8:I8"/>
    <mergeCell ref="J8:N8"/>
    <mergeCell ref="R8:T8"/>
    <mergeCell ref="B9:H9"/>
    <mergeCell ref="J9:N9"/>
    <mergeCell ref="R9:T9"/>
    <mergeCell ref="B10:H10"/>
    <mergeCell ref="J10:N10"/>
    <mergeCell ref="R10:T10"/>
    <mergeCell ref="B11:H11"/>
    <mergeCell ref="J11:N11"/>
    <mergeCell ref="R11:T11"/>
    <mergeCell ref="B12:H12"/>
    <mergeCell ref="J12:N12"/>
    <mergeCell ref="R12:T12"/>
    <mergeCell ref="B13:H13"/>
    <mergeCell ref="J13:N13"/>
    <mergeCell ref="R13:T13"/>
    <mergeCell ref="B14:H14"/>
    <mergeCell ref="J14:N14"/>
    <mergeCell ref="R14:T14"/>
    <mergeCell ref="B15:H15"/>
    <mergeCell ref="J15:N15"/>
    <mergeCell ref="R15:T15"/>
    <mergeCell ref="B16:H16"/>
    <mergeCell ref="J16:N16"/>
    <mergeCell ref="R16:T16"/>
    <mergeCell ref="B17:H17"/>
    <mergeCell ref="J17:N17"/>
    <mergeCell ref="R17:T17"/>
    <mergeCell ref="B18:H18"/>
    <mergeCell ref="J18:N18"/>
    <mergeCell ref="R18:T18"/>
    <mergeCell ref="B19:H19"/>
    <mergeCell ref="J19:N19"/>
    <mergeCell ref="R19:T19"/>
    <mergeCell ref="B20:H20"/>
    <mergeCell ref="J20:N20"/>
    <mergeCell ref="R20:T20"/>
    <mergeCell ref="B21:H21"/>
    <mergeCell ref="J21:N21"/>
    <mergeCell ref="R21:T21"/>
    <mergeCell ref="B22:H22"/>
    <mergeCell ref="J22:N22"/>
    <mergeCell ref="R22:T22"/>
    <mergeCell ref="B23:H23"/>
    <mergeCell ref="J23:N23"/>
    <mergeCell ref="R23:T23"/>
    <mergeCell ref="B24:H24"/>
    <mergeCell ref="J24:N24"/>
    <mergeCell ref="R24:T24"/>
    <mergeCell ref="B25:H25"/>
    <mergeCell ref="J25:N25"/>
    <mergeCell ref="R25:T25"/>
    <mergeCell ref="B26:H26"/>
    <mergeCell ref="J26:N26"/>
    <mergeCell ref="R26:T26"/>
    <mergeCell ref="B27:H27"/>
    <mergeCell ref="J27:N27"/>
    <mergeCell ref="R27:T27"/>
    <mergeCell ref="B28:H28"/>
    <mergeCell ref="J28:N28"/>
    <mergeCell ref="R28:T28"/>
    <mergeCell ref="B29:H29"/>
    <mergeCell ref="J29:N29"/>
    <mergeCell ref="R29:T29"/>
    <mergeCell ref="B30:H30"/>
    <mergeCell ref="J30:N30"/>
    <mergeCell ref="R30:T30"/>
    <mergeCell ref="B31:H31"/>
    <mergeCell ref="J31:N31"/>
    <mergeCell ref="R31:T31"/>
    <mergeCell ref="B32:H32"/>
    <mergeCell ref="J32:N32"/>
    <mergeCell ref="R32:T32"/>
    <mergeCell ref="B33:H33"/>
    <mergeCell ref="J33:N33"/>
    <mergeCell ref="R33:T33"/>
    <mergeCell ref="B34:H34"/>
    <mergeCell ref="J34:N34"/>
    <mergeCell ref="R34:T34"/>
    <mergeCell ref="B35:H35"/>
    <mergeCell ref="J35:N35"/>
    <mergeCell ref="R35:T35"/>
    <mergeCell ref="B36:H36"/>
    <mergeCell ref="J36:N36"/>
    <mergeCell ref="R36:T36"/>
    <mergeCell ref="B37:H37"/>
    <mergeCell ref="J37:N37"/>
    <mergeCell ref="R37:T37"/>
    <mergeCell ref="B38:H38"/>
    <mergeCell ref="J38:N38"/>
    <mergeCell ref="R38:T38"/>
    <mergeCell ref="B39:H39"/>
    <mergeCell ref="J39:N39"/>
    <mergeCell ref="R39:T39"/>
    <mergeCell ref="B40:H40"/>
    <mergeCell ref="J40:N40"/>
    <mergeCell ref="R40:T40"/>
    <mergeCell ref="B41:H41"/>
    <mergeCell ref="J41:N41"/>
    <mergeCell ref="R41:T41"/>
    <mergeCell ref="B42:H42"/>
    <mergeCell ref="J42:N42"/>
    <mergeCell ref="R42:T42"/>
    <mergeCell ref="B43:H43"/>
    <mergeCell ref="J43:N43"/>
    <mergeCell ref="R43:T43"/>
    <mergeCell ref="B44:H44"/>
    <mergeCell ref="J44:N44"/>
    <mergeCell ref="R44:T44"/>
    <mergeCell ref="B45:H45"/>
    <mergeCell ref="J45:N45"/>
    <mergeCell ref="R45:T45"/>
    <mergeCell ref="B46:H46"/>
    <mergeCell ref="J46:N46"/>
    <mergeCell ref="R46:T46"/>
    <mergeCell ref="B47:H47"/>
    <mergeCell ref="J47:N47"/>
    <mergeCell ref="R47:T47"/>
    <mergeCell ref="B48:H48"/>
    <mergeCell ref="J48:N48"/>
    <mergeCell ref="R48:T48"/>
    <mergeCell ref="B49:H49"/>
    <mergeCell ref="J49:N49"/>
    <mergeCell ref="R49:T49"/>
    <mergeCell ref="B50:H50"/>
    <mergeCell ref="J50:N50"/>
    <mergeCell ref="R50:T50"/>
    <mergeCell ref="B51:H51"/>
    <mergeCell ref="J51:N51"/>
    <mergeCell ref="R51:T51"/>
    <mergeCell ref="B52:H52"/>
    <mergeCell ref="J52:N52"/>
    <mergeCell ref="R52:T52"/>
    <mergeCell ref="B53:H53"/>
    <mergeCell ref="J53:N53"/>
    <mergeCell ref="R53:T53"/>
    <mergeCell ref="B54:H54"/>
    <mergeCell ref="J54:N54"/>
    <mergeCell ref="R54:T54"/>
    <mergeCell ref="B55:H55"/>
    <mergeCell ref="J55:N55"/>
    <mergeCell ref="R55:T55"/>
    <mergeCell ref="B56:H56"/>
    <mergeCell ref="J56:N56"/>
    <mergeCell ref="R56:T56"/>
    <mergeCell ref="B57:H57"/>
    <mergeCell ref="J57:N57"/>
    <mergeCell ref="R57:T57"/>
    <mergeCell ref="B58:H58"/>
    <mergeCell ref="J58:N58"/>
    <mergeCell ref="R58:T58"/>
    <mergeCell ref="B59:H59"/>
    <mergeCell ref="J59:N59"/>
    <mergeCell ref="R59:T59"/>
    <mergeCell ref="B60:H60"/>
    <mergeCell ref="J60:N60"/>
    <mergeCell ref="R60:T60"/>
    <mergeCell ref="B61:H61"/>
    <mergeCell ref="J61:N61"/>
    <mergeCell ref="R61:T61"/>
    <mergeCell ref="B62:H62"/>
    <mergeCell ref="J62:N62"/>
    <mergeCell ref="R62:T62"/>
    <mergeCell ref="B63:H63"/>
    <mergeCell ref="J63:N63"/>
    <mergeCell ref="R63:T63"/>
    <mergeCell ref="B64:H64"/>
    <mergeCell ref="J64:N64"/>
    <mergeCell ref="R64:T64"/>
    <mergeCell ref="B65:H65"/>
    <mergeCell ref="J65:N65"/>
    <mergeCell ref="R65:T65"/>
    <mergeCell ref="B66:H66"/>
    <mergeCell ref="J66:N66"/>
    <mergeCell ref="R66:T66"/>
    <mergeCell ref="B67:H67"/>
    <mergeCell ref="J67:N67"/>
    <mergeCell ref="R67:T67"/>
    <mergeCell ref="B68:H68"/>
    <mergeCell ref="J68:N68"/>
    <mergeCell ref="R68:T68"/>
    <mergeCell ref="B69:H69"/>
    <mergeCell ref="J69:N69"/>
    <mergeCell ref="R69:T69"/>
    <mergeCell ref="B70:H70"/>
    <mergeCell ref="J70:N70"/>
    <mergeCell ref="R70:T70"/>
    <mergeCell ref="B71:H71"/>
    <mergeCell ref="J71:N71"/>
    <mergeCell ref="R71:T71"/>
    <mergeCell ref="B72:H72"/>
    <mergeCell ref="J72:N72"/>
    <mergeCell ref="R72:T72"/>
    <mergeCell ref="B73:H73"/>
    <mergeCell ref="J73:N73"/>
    <mergeCell ref="R73:T73"/>
    <mergeCell ref="B74:H74"/>
    <mergeCell ref="J74:N74"/>
    <mergeCell ref="R74:T74"/>
    <mergeCell ref="B75:H75"/>
    <mergeCell ref="J75:N75"/>
    <mergeCell ref="R75:T75"/>
    <mergeCell ref="B76:H76"/>
    <mergeCell ref="J76:N76"/>
    <mergeCell ref="R76:T76"/>
    <mergeCell ref="B77:H77"/>
    <mergeCell ref="J77:N77"/>
    <mergeCell ref="R77:T77"/>
    <mergeCell ref="B78:H78"/>
    <mergeCell ref="J78:N78"/>
    <mergeCell ref="R78:T78"/>
    <mergeCell ref="B79:H79"/>
    <mergeCell ref="J79:N79"/>
    <mergeCell ref="R79:T79"/>
    <mergeCell ref="B80:H80"/>
    <mergeCell ref="J80:N80"/>
    <mergeCell ref="R80:T80"/>
    <mergeCell ref="B81:H81"/>
    <mergeCell ref="J81:N81"/>
    <mergeCell ref="R81:T81"/>
    <mergeCell ref="B82:H82"/>
    <mergeCell ref="J82:N82"/>
    <mergeCell ref="R82:T82"/>
    <mergeCell ref="B83:H83"/>
    <mergeCell ref="J83:N83"/>
    <mergeCell ref="R83:T83"/>
    <mergeCell ref="B84:H84"/>
    <mergeCell ref="J84:N84"/>
    <mergeCell ref="R84:T84"/>
    <mergeCell ref="B85:H85"/>
    <mergeCell ref="J85:N85"/>
    <mergeCell ref="R85:T85"/>
    <mergeCell ref="B86:H86"/>
    <mergeCell ref="J86:N86"/>
    <mergeCell ref="R86:T86"/>
    <mergeCell ref="B87:H87"/>
    <mergeCell ref="J87:N87"/>
    <mergeCell ref="R87:T87"/>
    <mergeCell ref="B88:H88"/>
    <mergeCell ref="J88:N88"/>
    <mergeCell ref="R88:T88"/>
    <mergeCell ref="B89:H89"/>
    <mergeCell ref="J89:N89"/>
    <mergeCell ref="R89:T89"/>
    <mergeCell ref="B90:H90"/>
    <mergeCell ref="J90:N90"/>
    <mergeCell ref="R90:T90"/>
    <mergeCell ref="B91:H91"/>
    <mergeCell ref="J91:N91"/>
    <mergeCell ref="R91:T91"/>
    <mergeCell ref="B92:H92"/>
    <mergeCell ref="J92:N92"/>
    <mergeCell ref="R92:T92"/>
    <mergeCell ref="A1:N2"/>
    <mergeCell ref="A4:D7"/>
    <mergeCell ref="E4:J7"/>
    <mergeCell ref="K4:L7"/>
    <mergeCell ref="S4:T7"/>
    <mergeCell ref="M4:R5"/>
    <mergeCell ref="M6:R7"/>
  </mergeCells>
  <pageMargins left="0.2" right="0.196527777777778" top="0.708333333333333" bottom="0.393055555555556" header="0.511805555555556" footer="0.354166666666667"/>
  <pageSetup paperSize="9" scale="69" fitToHeight="0" orientation="landscape" horizontalDpi="300" verticalDpi="300"/>
  <headerFooter alignWithMargins="0">
    <oddFooter>&amp;C&amp;P/&amp;N&amp;RBSM-0006</oddFooter>
  </headerFooter>
  <rowBreaks count="3" manualBreakCount="3">
    <brk id="16" max="19" man="1"/>
    <brk id="28" max="19" man="1"/>
    <brk id="36" max="19" man="1"/>
  </rowBreak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T24"/>
  <sheetViews>
    <sheetView zoomScale="70" zoomScaleNormal="70" topLeftCell="A10" workbookViewId="0">
      <selection activeCell="B8" sqref="B8:O17"/>
    </sheetView>
  </sheetViews>
  <sheetFormatPr defaultColWidth="9" defaultRowHeight="13.5"/>
  <cols>
    <col min="1" max="1" width="4.375" customWidth="1"/>
    <col min="2" max="2" width="9.625" customWidth="1"/>
    <col min="3" max="3" width="5.375" customWidth="1"/>
    <col min="4" max="4" width="0.375" customWidth="1"/>
    <col min="8" max="8" width="6.375" customWidth="1"/>
    <col min="9" max="9" width="9" hidden="1" customWidth="1"/>
    <col min="12" max="12" width="18.375" customWidth="1"/>
    <col min="13" max="13" width="18.875" customWidth="1"/>
    <col min="14" max="14" width="29.125" customWidth="1"/>
    <col min="15" max="15" width="10.25" customWidth="1"/>
    <col min="16" max="16" width="10" customWidth="1"/>
    <col min="18" max="18" width="17.375" customWidth="1"/>
    <col min="19" max="20" width="11" customWidth="1"/>
  </cols>
  <sheetData>
    <row r="1" s="41" customFormat="1" ht="21.75" customHeight="1" spans="1:20">
      <c r="A1" s="128" t="s">
        <v>130</v>
      </c>
      <c r="B1" s="129"/>
      <c r="C1" s="129"/>
      <c r="D1" s="129"/>
      <c r="E1" s="129"/>
      <c r="F1" s="129"/>
      <c r="G1" s="129"/>
      <c r="H1" s="129"/>
      <c r="I1" s="129"/>
      <c r="J1" s="129"/>
      <c r="K1" s="129"/>
      <c r="L1" s="129"/>
      <c r="M1" s="129"/>
      <c r="N1" s="161"/>
      <c r="O1" s="162" t="s">
        <v>647</v>
      </c>
      <c r="P1" s="163"/>
      <c r="Q1" s="203"/>
      <c r="R1" s="181" t="s">
        <v>1</v>
      </c>
      <c r="S1" s="181" t="s">
        <v>2</v>
      </c>
      <c r="T1" s="204" t="s">
        <v>3</v>
      </c>
    </row>
    <row r="2" s="41" customFormat="1" ht="29.25" customHeight="1" spans="1:20">
      <c r="A2" s="130"/>
      <c r="B2" s="131"/>
      <c r="C2" s="131"/>
      <c r="D2" s="131"/>
      <c r="E2" s="131"/>
      <c r="F2" s="131"/>
      <c r="G2" s="131"/>
      <c r="H2" s="131"/>
      <c r="I2" s="131"/>
      <c r="J2" s="131"/>
      <c r="K2" s="131"/>
      <c r="L2" s="131"/>
      <c r="M2" s="131"/>
      <c r="N2" s="164"/>
      <c r="O2" s="165"/>
      <c r="P2" s="166"/>
      <c r="Q2" s="205"/>
      <c r="R2" s="206">
        <f>(入力!C5)</f>
        <v>45083</v>
      </c>
      <c r="S2" s="207"/>
      <c r="T2" s="208" t="str">
        <f>入力!C6</f>
        <v>新井　由香</v>
      </c>
    </row>
    <row r="3" s="41" customFormat="1" ht="53.25" customHeight="1" spans="1:20">
      <c r="A3" s="132" t="s">
        <v>39</v>
      </c>
      <c r="B3" s="133"/>
      <c r="C3" s="133"/>
      <c r="D3" s="133"/>
      <c r="E3" s="134" t="s">
        <v>656</v>
      </c>
      <c r="F3" s="133"/>
      <c r="G3" s="133"/>
      <c r="H3" s="133"/>
      <c r="I3" s="133"/>
      <c r="J3" s="133"/>
      <c r="K3" s="167"/>
      <c r="L3" s="168" t="s">
        <v>657</v>
      </c>
      <c r="M3" s="169"/>
      <c r="N3" s="169"/>
      <c r="O3" s="170" t="s">
        <v>658</v>
      </c>
      <c r="P3" s="170"/>
      <c r="Q3" s="170"/>
      <c r="R3" s="170"/>
      <c r="S3" s="170"/>
      <c r="T3" s="209"/>
    </row>
    <row r="4" s="41" customFormat="1" customHeight="1" spans="1:20">
      <c r="A4" s="135" t="s">
        <v>4</v>
      </c>
      <c r="B4" s="136"/>
      <c r="C4" s="136"/>
      <c r="D4" s="136"/>
      <c r="E4" s="137" t="str">
        <f>入力!C7</f>
        <v>NonRIAサテライト</v>
      </c>
      <c r="F4" s="138"/>
      <c r="G4" s="138"/>
      <c r="H4" s="138"/>
      <c r="I4" s="138"/>
      <c r="J4" s="171"/>
      <c r="K4" s="136" t="s">
        <v>5</v>
      </c>
      <c r="L4" s="136"/>
      <c r="M4" s="172" t="str">
        <f>入力!C4</f>
        <v>【特定施設対応】ソマトメジンC（IGF-1：337）の特定施設コード年齢別基準値登録</v>
      </c>
      <c r="N4" s="173"/>
      <c r="O4" s="173"/>
      <c r="P4" s="173"/>
      <c r="Q4" s="173"/>
      <c r="R4" s="173"/>
      <c r="S4" s="210" t="s">
        <v>650</v>
      </c>
      <c r="T4" s="211"/>
    </row>
    <row r="5" s="41" customFormat="1" customHeight="1" spans="1:20">
      <c r="A5" s="139"/>
      <c r="B5" s="140"/>
      <c r="C5" s="140"/>
      <c r="D5" s="140"/>
      <c r="E5" s="141"/>
      <c r="F5" s="142"/>
      <c r="G5" s="142"/>
      <c r="H5" s="142"/>
      <c r="I5" s="142"/>
      <c r="J5" s="174"/>
      <c r="K5" s="140"/>
      <c r="L5" s="140"/>
      <c r="M5" s="175"/>
      <c r="N5" s="176"/>
      <c r="O5" s="176"/>
      <c r="P5" s="176"/>
      <c r="Q5" s="176"/>
      <c r="R5" s="176"/>
      <c r="S5" s="212"/>
      <c r="T5" s="213"/>
    </row>
    <row r="6" s="41" customFormat="1" customHeight="1" spans="1:20">
      <c r="A6" s="139"/>
      <c r="B6" s="140"/>
      <c r="C6" s="140"/>
      <c r="D6" s="140"/>
      <c r="E6" s="141"/>
      <c r="F6" s="142"/>
      <c r="G6" s="142"/>
      <c r="H6" s="142"/>
      <c r="I6" s="142"/>
      <c r="J6" s="174"/>
      <c r="K6" s="140"/>
      <c r="L6" s="140"/>
      <c r="M6" s="175"/>
      <c r="N6" s="176"/>
      <c r="O6" s="176"/>
      <c r="P6" s="176"/>
      <c r="Q6" s="176"/>
      <c r="R6" s="176"/>
      <c r="S6" s="212"/>
      <c r="T6" s="213"/>
    </row>
    <row r="7" s="41" customFormat="1" customHeight="1" spans="1:20">
      <c r="A7" s="143"/>
      <c r="B7" s="144"/>
      <c r="C7" s="144"/>
      <c r="D7" s="144"/>
      <c r="E7" s="145"/>
      <c r="F7" s="146"/>
      <c r="G7" s="146"/>
      <c r="H7" s="146"/>
      <c r="I7" s="146"/>
      <c r="J7" s="177"/>
      <c r="K7" s="144"/>
      <c r="L7" s="144"/>
      <c r="M7" s="178"/>
      <c r="N7" s="179"/>
      <c r="O7" s="179"/>
      <c r="P7" s="179"/>
      <c r="Q7" s="179"/>
      <c r="R7" s="179"/>
      <c r="S7" s="214"/>
      <c r="T7" s="215"/>
    </row>
    <row r="8" s="41" customFormat="1" ht="23.25" customHeight="1" spans="1:20">
      <c r="A8" s="147" t="s">
        <v>7</v>
      </c>
      <c r="B8" s="148" t="s">
        <v>8</v>
      </c>
      <c r="C8" s="149"/>
      <c r="D8" s="149"/>
      <c r="E8" s="149"/>
      <c r="F8" s="149"/>
      <c r="G8" s="149"/>
      <c r="H8" s="149"/>
      <c r="I8" s="180"/>
      <c r="J8" s="181" t="s">
        <v>9</v>
      </c>
      <c r="K8" s="181"/>
      <c r="L8" s="181"/>
      <c r="M8" s="181"/>
      <c r="N8" s="181"/>
      <c r="O8" s="181" t="s">
        <v>10</v>
      </c>
      <c r="P8" s="181" t="s">
        <v>11</v>
      </c>
      <c r="Q8" s="181" t="s">
        <v>12</v>
      </c>
      <c r="R8" s="148" t="s">
        <v>13</v>
      </c>
      <c r="S8" s="149"/>
      <c r="T8" s="216"/>
    </row>
    <row r="9" s="41" customFormat="1" ht="64.5" customHeight="1" spans="1:20">
      <c r="A9" s="150">
        <f t="shared" ref="A9:A24" si="0">ROW()-8</f>
        <v>1</v>
      </c>
      <c r="B9" s="151" t="s">
        <v>659</v>
      </c>
      <c r="C9" s="152"/>
      <c r="D9" s="152"/>
      <c r="E9" s="152"/>
      <c r="F9" s="152"/>
      <c r="G9" s="152"/>
      <c r="H9" s="153"/>
      <c r="I9" s="182"/>
      <c r="J9" s="183" t="s">
        <v>660</v>
      </c>
      <c r="K9" s="184"/>
      <c r="L9" s="184"/>
      <c r="M9" s="184"/>
      <c r="N9" s="185"/>
      <c r="O9" s="186">
        <v>44653</v>
      </c>
      <c r="P9" s="187"/>
      <c r="Q9" s="187"/>
      <c r="R9" s="88"/>
      <c r="S9" s="11"/>
      <c r="T9" s="47"/>
    </row>
    <row r="10" s="41" customFormat="1" ht="64.5" customHeight="1" spans="1:20">
      <c r="A10" s="150">
        <f t="shared" si="0"/>
        <v>2</v>
      </c>
      <c r="B10" s="151" t="s">
        <v>661</v>
      </c>
      <c r="C10" s="152"/>
      <c r="D10" s="152"/>
      <c r="E10" s="152"/>
      <c r="F10" s="152"/>
      <c r="G10" s="152"/>
      <c r="H10" s="153"/>
      <c r="I10" s="182"/>
      <c r="J10" s="188" t="s">
        <v>662</v>
      </c>
      <c r="K10" s="189"/>
      <c r="L10" s="189"/>
      <c r="M10" s="189"/>
      <c r="N10" s="190"/>
      <c r="O10" s="186">
        <v>44653</v>
      </c>
      <c r="P10" s="187"/>
      <c r="Q10" s="187"/>
      <c r="R10" s="88"/>
      <c r="S10" s="11"/>
      <c r="T10" s="47"/>
    </row>
    <row r="11" s="41" customFormat="1" ht="84.95" customHeight="1" spans="1:20">
      <c r="A11" s="150">
        <f t="shared" si="0"/>
        <v>3</v>
      </c>
      <c r="B11" s="151"/>
      <c r="C11" s="152"/>
      <c r="D11" s="152"/>
      <c r="E11" s="152"/>
      <c r="F11" s="152"/>
      <c r="G11" s="152"/>
      <c r="H11" s="153"/>
      <c r="I11" s="182"/>
      <c r="J11" s="188" t="s">
        <v>663</v>
      </c>
      <c r="K11" s="189"/>
      <c r="L11" s="189"/>
      <c r="M11" s="189"/>
      <c r="N11" s="190"/>
      <c r="O11" s="186">
        <v>44653</v>
      </c>
      <c r="P11" s="187"/>
      <c r="Q11" s="187"/>
      <c r="R11" s="88"/>
      <c r="S11" s="11"/>
      <c r="T11" s="47"/>
    </row>
    <row r="12" s="41" customFormat="1" ht="84.95" customHeight="1" spans="1:20">
      <c r="A12" s="150">
        <f t="shared" si="0"/>
        <v>4</v>
      </c>
      <c r="B12" s="151" t="s">
        <v>664</v>
      </c>
      <c r="C12" s="152"/>
      <c r="D12" s="152"/>
      <c r="E12" s="152"/>
      <c r="F12" s="152"/>
      <c r="G12" s="152"/>
      <c r="H12" s="153"/>
      <c r="I12" s="182"/>
      <c r="J12" s="188" t="s">
        <v>665</v>
      </c>
      <c r="K12" s="189"/>
      <c r="L12" s="189"/>
      <c r="M12" s="189"/>
      <c r="N12" s="190"/>
      <c r="O12" s="186">
        <v>44653</v>
      </c>
      <c r="P12" s="187"/>
      <c r="Q12" s="187"/>
      <c r="R12" s="88"/>
      <c r="S12" s="11"/>
      <c r="T12" s="47"/>
    </row>
    <row r="13" s="41" customFormat="1" ht="84.95" customHeight="1" spans="1:20">
      <c r="A13" s="150">
        <f t="shared" si="0"/>
        <v>5</v>
      </c>
      <c r="B13" s="151" t="s">
        <v>666</v>
      </c>
      <c r="C13" s="152"/>
      <c r="D13" s="152"/>
      <c r="E13" s="152"/>
      <c r="F13" s="152"/>
      <c r="G13" s="152"/>
      <c r="H13" s="153"/>
      <c r="I13" s="182"/>
      <c r="J13" s="188" t="s">
        <v>667</v>
      </c>
      <c r="K13" s="189"/>
      <c r="L13" s="189"/>
      <c r="M13" s="189"/>
      <c r="N13" s="190"/>
      <c r="O13" s="186">
        <v>44653</v>
      </c>
      <c r="P13" s="187"/>
      <c r="Q13" s="187"/>
      <c r="R13" s="88"/>
      <c r="S13" s="11"/>
      <c r="T13" s="47"/>
    </row>
    <row r="14" s="41" customFormat="1" ht="64.5" customHeight="1" spans="1:20">
      <c r="A14" s="150">
        <f t="shared" si="0"/>
        <v>6</v>
      </c>
      <c r="B14" s="151" t="s">
        <v>668</v>
      </c>
      <c r="C14" s="152"/>
      <c r="D14" s="152"/>
      <c r="E14" s="152"/>
      <c r="F14" s="152"/>
      <c r="G14" s="152"/>
      <c r="H14" s="153"/>
      <c r="I14" s="182"/>
      <c r="J14" s="183" t="s">
        <v>660</v>
      </c>
      <c r="K14" s="184"/>
      <c r="L14" s="184"/>
      <c r="M14" s="184"/>
      <c r="N14" s="185"/>
      <c r="O14" s="186">
        <v>44654</v>
      </c>
      <c r="P14" s="187"/>
      <c r="Q14" s="187"/>
      <c r="R14" s="88"/>
      <c r="S14" s="11"/>
      <c r="T14" s="47"/>
    </row>
    <row r="15" s="41" customFormat="1" ht="64.5" customHeight="1" spans="1:20">
      <c r="A15" s="150">
        <f t="shared" si="0"/>
        <v>7</v>
      </c>
      <c r="B15" s="151" t="s">
        <v>661</v>
      </c>
      <c r="C15" s="152"/>
      <c r="D15" s="152"/>
      <c r="E15" s="152"/>
      <c r="F15" s="152"/>
      <c r="G15" s="152"/>
      <c r="H15" s="153"/>
      <c r="I15" s="182"/>
      <c r="J15" s="188" t="s">
        <v>662</v>
      </c>
      <c r="K15" s="189"/>
      <c r="L15" s="189"/>
      <c r="M15" s="189"/>
      <c r="N15" s="190"/>
      <c r="O15" s="186">
        <v>44654</v>
      </c>
      <c r="P15" s="187"/>
      <c r="Q15" s="187"/>
      <c r="R15" s="88"/>
      <c r="S15" s="11"/>
      <c r="T15" s="47"/>
    </row>
    <row r="16" s="41" customFormat="1" ht="64.5" customHeight="1" spans="1:20">
      <c r="A16" s="150">
        <f t="shared" si="0"/>
        <v>8</v>
      </c>
      <c r="B16" s="151"/>
      <c r="C16" s="152"/>
      <c r="D16" s="152"/>
      <c r="E16" s="152"/>
      <c r="F16" s="152"/>
      <c r="G16" s="152"/>
      <c r="H16" s="153"/>
      <c r="I16" s="182"/>
      <c r="J16" s="188" t="s">
        <v>669</v>
      </c>
      <c r="K16" s="189"/>
      <c r="L16" s="189"/>
      <c r="M16" s="189"/>
      <c r="N16" s="190"/>
      <c r="O16" s="186">
        <v>44654</v>
      </c>
      <c r="P16" s="187"/>
      <c r="Q16" s="187"/>
      <c r="R16" s="88"/>
      <c r="S16" s="11"/>
      <c r="T16" s="47"/>
    </row>
    <row r="17" s="41" customFormat="1" ht="84.95" customHeight="1" spans="1:20">
      <c r="A17" s="150">
        <f t="shared" si="0"/>
        <v>9</v>
      </c>
      <c r="B17" s="151" t="s">
        <v>664</v>
      </c>
      <c r="C17" s="152"/>
      <c r="D17" s="152"/>
      <c r="E17" s="152"/>
      <c r="F17" s="152"/>
      <c r="G17" s="152"/>
      <c r="H17" s="153"/>
      <c r="I17" s="182"/>
      <c r="J17" s="188" t="s">
        <v>665</v>
      </c>
      <c r="K17" s="189"/>
      <c r="L17" s="189"/>
      <c r="M17" s="189"/>
      <c r="N17" s="190"/>
      <c r="O17" s="186">
        <v>44654</v>
      </c>
      <c r="P17" s="187"/>
      <c r="Q17" s="187"/>
      <c r="R17" s="88"/>
      <c r="S17" s="11"/>
      <c r="T17" s="47"/>
    </row>
    <row r="18" s="41" customFormat="1" ht="84.95" customHeight="1" spans="1:20">
      <c r="A18" s="150">
        <f t="shared" si="0"/>
        <v>10</v>
      </c>
      <c r="B18" s="151" t="s">
        <v>666</v>
      </c>
      <c r="C18" s="152"/>
      <c r="D18" s="152"/>
      <c r="E18" s="152"/>
      <c r="F18" s="152"/>
      <c r="G18" s="152"/>
      <c r="H18" s="153"/>
      <c r="I18" s="182"/>
      <c r="J18" s="188" t="s">
        <v>667</v>
      </c>
      <c r="K18" s="189"/>
      <c r="L18" s="189"/>
      <c r="M18" s="189"/>
      <c r="N18" s="190"/>
      <c r="O18" s="186">
        <v>44654</v>
      </c>
      <c r="P18" s="187"/>
      <c r="Q18" s="187"/>
      <c r="R18" s="88"/>
      <c r="S18" s="11"/>
      <c r="T18" s="47"/>
    </row>
    <row r="19" s="41" customFormat="1" ht="64.5" customHeight="1" spans="1:20">
      <c r="A19" s="150">
        <f t="shared" si="0"/>
        <v>11</v>
      </c>
      <c r="B19" s="151"/>
      <c r="C19" s="152"/>
      <c r="D19" s="152"/>
      <c r="E19" s="152"/>
      <c r="F19" s="152"/>
      <c r="G19" s="152"/>
      <c r="H19" s="153"/>
      <c r="I19" s="182"/>
      <c r="J19" s="188" t="s">
        <v>670</v>
      </c>
      <c r="K19" s="189"/>
      <c r="L19" s="189"/>
      <c r="M19" s="189"/>
      <c r="N19" s="190"/>
      <c r="O19" s="186">
        <v>44654</v>
      </c>
      <c r="P19" s="187"/>
      <c r="Q19" s="187"/>
      <c r="R19" s="88"/>
      <c r="S19" s="11"/>
      <c r="T19" s="47"/>
    </row>
    <row r="20" s="41" customFormat="1" ht="64.5" customHeight="1" spans="1:20">
      <c r="A20" s="150">
        <f t="shared" si="0"/>
        <v>12</v>
      </c>
      <c r="B20" s="154"/>
      <c r="C20" s="154"/>
      <c r="D20" s="154"/>
      <c r="E20" s="154"/>
      <c r="F20" s="154"/>
      <c r="G20" s="154"/>
      <c r="H20" s="154"/>
      <c r="I20" s="182"/>
      <c r="J20" s="188" t="s">
        <v>671</v>
      </c>
      <c r="K20" s="189"/>
      <c r="L20" s="189"/>
      <c r="M20" s="189"/>
      <c r="N20" s="190"/>
      <c r="O20" s="186">
        <v>44654</v>
      </c>
      <c r="P20" s="187"/>
      <c r="Q20" s="187"/>
      <c r="R20" s="88"/>
      <c r="S20" s="11"/>
      <c r="T20" s="47"/>
    </row>
    <row r="21" s="41" customFormat="1" ht="64.5" customHeight="1" spans="1:20">
      <c r="A21" s="150">
        <f t="shared" si="0"/>
        <v>13</v>
      </c>
      <c r="B21" s="154"/>
      <c r="C21" s="154"/>
      <c r="D21" s="154"/>
      <c r="E21" s="154"/>
      <c r="F21" s="154"/>
      <c r="G21" s="154"/>
      <c r="H21" s="154"/>
      <c r="I21" s="182"/>
      <c r="J21" s="191" t="s">
        <v>672</v>
      </c>
      <c r="K21" s="191"/>
      <c r="L21" s="191"/>
      <c r="M21" s="191"/>
      <c r="N21" s="191"/>
      <c r="O21" s="186">
        <v>44654</v>
      </c>
      <c r="P21" s="187"/>
      <c r="Q21" s="187"/>
      <c r="R21" s="88"/>
      <c r="S21" s="11"/>
      <c r="T21" s="47"/>
    </row>
    <row r="22" s="41" customFormat="1" ht="64.5" customHeight="1" spans="1:20">
      <c r="A22" s="150">
        <f t="shared" si="0"/>
        <v>14</v>
      </c>
      <c r="B22" s="154" t="s">
        <v>673</v>
      </c>
      <c r="C22" s="154"/>
      <c r="D22" s="154"/>
      <c r="E22" s="154"/>
      <c r="F22" s="154"/>
      <c r="G22" s="154"/>
      <c r="H22" s="154"/>
      <c r="I22" s="182"/>
      <c r="J22" s="192" t="s">
        <v>674</v>
      </c>
      <c r="K22" s="192"/>
      <c r="L22" s="192"/>
      <c r="M22" s="192"/>
      <c r="N22" s="192"/>
      <c r="O22" s="186"/>
      <c r="P22" s="187"/>
      <c r="Q22" s="187"/>
      <c r="R22" s="88"/>
      <c r="S22" s="11"/>
      <c r="T22" s="47"/>
    </row>
    <row r="23" s="41" customFormat="1" ht="64.5" customHeight="1" spans="1:20">
      <c r="A23" s="155">
        <f t="shared" si="0"/>
        <v>15</v>
      </c>
      <c r="B23" s="156"/>
      <c r="C23" s="157"/>
      <c r="D23" s="157"/>
      <c r="E23" s="157"/>
      <c r="F23" s="157"/>
      <c r="G23" s="157"/>
      <c r="H23" s="158"/>
      <c r="I23" s="193"/>
      <c r="J23" s="194" t="s">
        <v>675</v>
      </c>
      <c r="K23" s="195"/>
      <c r="L23" s="195"/>
      <c r="M23" s="195"/>
      <c r="N23" s="196"/>
      <c r="O23" s="197"/>
      <c r="P23" s="198"/>
      <c r="Q23" s="198"/>
      <c r="R23" s="217"/>
      <c r="S23" s="218"/>
      <c r="T23" s="219"/>
    </row>
    <row r="24" s="41" customFormat="1" ht="64.5" customHeight="1" spans="1:20">
      <c r="A24" s="159">
        <f t="shared" si="0"/>
        <v>16</v>
      </c>
      <c r="B24" s="160"/>
      <c r="C24" s="160"/>
      <c r="D24" s="160"/>
      <c r="E24" s="160"/>
      <c r="F24" s="160"/>
      <c r="G24" s="160"/>
      <c r="H24" s="160"/>
      <c r="I24" s="199"/>
      <c r="J24" s="200"/>
      <c r="K24" s="200"/>
      <c r="L24" s="200"/>
      <c r="M24" s="200"/>
      <c r="N24" s="200"/>
      <c r="O24" s="201"/>
      <c r="P24" s="202"/>
      <c r="Q24" s="202"/>
      <c r="R24" s="220"/>
      <c r="S24" s="23"/>
      <c r="T24" s="221"/>
    </row>
  </sheetData>
  <mergeCells count="64">
    <mergeCell ref="O1:Q1"/>
    <mergeCell ref="O2:Q2"/>
    <mergeCell ref="A3:D3"/>
    <mergeCell ref="E3:K3"/>
    <mergeCell ref="L3:N3"/>
    <mergeCell ref="O3:T3"/>
    <mergeCell ref="B8:I8"/>
    <mergeCell ref="J8:N8"/>
    <mergeCell ref="R8:T8"/>
    <mergeCell ref="B9:H9"/>
    <mergeCell ref="J9:N9"/>
    <mergeCell ref="R9:T9"/>
    <mergeCell ref="B10:H10"/>
    <mergeCell ref="J10:N10"/>
    <mergeCell ref="R10:T10"/>
    <mergeCell ref="B11:H11"/>
    <mergeCell ref="J11:N11"/>
    <mergeCell ref="R11:T11"/>
    <mergeCell ref="B12:H12"/>
    <mergeCell ref="J12:N12"/>
    <mergeCell ref="R12:T12"/>
    <mergeCell ref="B13:H13"/>
    <mergeCell ref="J13:N13"/>
    <mergeCell ref="R13:T13"/>
    <mergeCell ref="B14:H14"/>
    <mergeCell ref="J14:N14"/>
    <mergeCell ref="R14:T14"/>
    <mergeCell ref="B15:H15"/>
    <mergeCell ref="J15:N15"/>
    <mergeCell ref="R15:T15"/>
    <mergeCell ref="B16:H16"/>
    <mergeCell ref="J16:N16"/>
    <mergeCell ref="R16:T16"/>
    <mergeCell ref="B17:H17"/>
    <mergeCell ref="J17:N17"/>
    <mergeCell ref="R17:T17"/>
    <mergeCell ref="B18:H18"/>
    <mergeCell ref="J18:N18"/>
    <mergeCell ref="R18:T18"/>
    <mergeCell ref="B19:H19"/>
    <mergeCell ref="J19:N19"/>
    <mergeCell ref="R19:T19"/>
    <mergeCell ref="B20:H20"/>
    <mergeCell ref="J20:N20"/>
    <mergeCell ref="R20:T20"/>
    <mergeCell ref="B21:H21"/>
    <mergeCell ref="J21:N21"/>
    <mergeCell ref="R21:T21"/>
    <mergeCell ref="B22:H22"/>
    <mergeCell ref="J22:N22"/>
    <mergeCell ref="R22:T22"/>
    <mergeCell ref="B23:H23"/>
    <mergeCell ref="J23:N23"/>
    <mergeCell ref="R23:T23"/>
    <mergeCell ref="B24:H24"/>
    <mergeCell ref="J24:N24"/>
    <mergeCell ref="R24:T24"/>
    <mergeCell ref="A4:D7"/>
    <mergeCell ref="K4:L7"/>
    <mergeCell ref="S4:T7"/>
    <mergeCell ref="E4:J7"/>
    <mergeCell ref="M4:R5"/>
    <mergeCell ref="M6:R7"/>
    <mergeCell ref="A1:N2"/>
  </mergeCells>
  <pageMargins left="0.708333333333333" right="0.196527777777778" top="0.708333333333333" bottom="0.393055555555556" header="0.511805555555556" footer="0.354166666666667"/>
  <pageSetup paperSize="9" scale="62" orientation="landscape" horizontalDpi="300" verticalDpi="300"/>
  <headerFooter alignWithMargins="0">
    <oddFooter>&amp;C&amp;P/&amp;N&amp;RBSM-0006</oddFooter>
  </headerFooter>
  <rowBreaks count="1" manualBreakCount="1">
    <brk id="22" max="19" man="1"/>
  </rowBreak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215"/>
  <sheetViews>
    <sheetView zoomScale="75" zoomScaleNormal="75" workbookViewId="0">
      <selection activeCell="E33" sqref="E33"/>
    </sheetView>
  </sheetViews>
  <sheetFormatPr defaultColWidth="9" defaultRowHeight="18"/>
  <cols>
    <col min="1" max="1" width="6.375" style="64" customWidth="1"/>
    <col min="2" max="2" width="16.75" style="65" customWidth="1"/>
    <col min="3" max="3" width="7.625" style="66" customWidth="1"/>
    <col min="4" max="4" width="63.625" customWidth="1"/>
    <col min="5" max="5" width="7.125" customWidth="1"/>
    <col min="6" max="6" width="6.25" customWidth="1"/>
    <col min="7" max="7" width="19.625" customWidth="1"/>
    <col min="8" max="8" width="7.625" style="67" customWidth="1"/>
    <col min="9" max="14" width="9.625" customWidth="1"/>
    <col min="15" max="15" width="3" customWidth="1"/>
  </cols>
  <sheetData>
    <row r="1" ht="25.5" spans="1:14">
      <c r="A1" s="68" t="s">
        <v>676</v>
      </c>
      <c r="B1" s="68"/>
      <c r="C1" s="68"/>
      <c r="D1" s="68"/>
      <c r="E1" s="68"/>
      <c r="F1" s="68"/>
      <c r="G1" s="68"/>
      <c r="H1" s="68"/>
      <c r="I1" s="68"/>
      <c r="J1" s="68"/>
      <c r="K1" s="68"/>
      <c r="L1" s="68"/>
      <c r="M1" s="68"/>
      <c r="N1" s="68"/>
    </row>
    <row r="2" ht="8.25" customHeight="1"/>
    <row r="3" s="1" customFormat="1" ht="27" customHeight="1" spans="1:14">
      <c r="A3" s="69" t="s">
        <v>677</v>
      </c>
      <c r="B3" s="70"/>
      <c r="C3" s="71" t="str">
        <f>入力!C20</f>
        <v>fNG_txt.ec</v>
      </c>
      <c r="D3" s="72"/>
      <c r="E3" s="73" t="s">
        <v>678</v>
      </c>
      <c r="F3" s="74"/>
      <c r="G3" s="74"/>
      <c r="H3" s="75" t="str">
        <f>入力!C13</f>
        <v>総研検査システム２課</v>
      </c>
      <c r="I3" s="106"/>
      <c r="J3" s="106"/>
      <c r="K3" s="106"/>
      <c r="L3" s="106"/>
      <c r="M3" s="106"/>
      <c r="N3" s="107"/>
    </row>
    <row r="4" s="1" customFormat="1" ht="43.5" customHeight="1" spans="1:14">
      <c r="A4" s="76"/>
      <c r="B4" s="77"/>
      <c r="C4" s="78"/>
      <c r="D4" s="79"/>
      <c r="E4" s="80" t="s">
        <v>33</v>
      </c>
      <c r="F4" s="11"/>
      <c r="G4" s="11"/>
      <c r="H4" s="81" t="str">
        <f>入力!C6</f>
        <v>新井　由香</v>
      </c>
      <c r="I4" s="108"/>
      <c r="J4" s="109" t="s">
        <v>260</v>
      </c>
      <c r="K4" s="11" t="s">
        <v>679</v>
      </c>
      <c r="L4" s="110">
        <f>(入力!C5)</f>
        <v>45083</v>
      </c>
      <c r="M4" s="111"/>
      <c r="N4" s="112"/>
    </row>
    <row r="5" s="1" customFormat="1" ht="27" customHeight="1" spans="1:14">
      <c r="A5" s="82" t="s">
        <v>4</v>
      </c>
      <c r="B5" s="14"/>
      <c r="C5" s="12" t="str">
        <f>入力!C7</f>
        <v>NonRIAサテライト</v>
      </c>
      <c r="D5" s="13"/>
      <c r="E5" s="83" t="s">
        <v>680</v>
      </c>
      <c r="F5" s="84"/>
      <c r="G5" s="85"/>
      <c r="H5" s="86"/>
      <c r="I5" s="84"/>
      <c r="J5" s="84"/>
      <c r="K5" s="84"/>
      <c r="L5" s="84"/>
      <c r="M5" s="84"/>
      <c r="N5" s="113"/>
    </row>
    <row r="6" s="1" customFormat="1" ht="27" customHeight="1" spans="1:14">
      <c r="A6" s="87" t="s">
        <v>681</v>
      </c>
      <c r="B6" s="88"/>
      <c r="C6" s="89" t="str">
        <f>入力!E53</f>
        <v>pot_frnNG.exe</v>
      </c>
      <c r="D6" s="90"/>
      <c r="E6" s="80" t="s">
        <v>682</v>
      </c>
      <c r="F6" s="11"/>
      <c r="G6" s="11"/>
      <c r="H6" s="86"/>
      <c r="I6" s="84"/>
      <c r="J6" s="84"/>
      <c r="K6" s="84"/>
      <c r="L6" s="84"/>
      <c r="M6" s="84"/>
      <c r="N6" s="113"/>
    </row>
    <row r="7" s="1" customFormat="1" ht="27" customHeight="1" spans="1:14">
      <c r="A7" s="82" t="s">
        <v>683</v>
      </c>
      <c r="B7" s="14"/>
      <c r="C7" s="12" t="s">
        <v>684</v>
      </c>
      <c r="D7" s="91"/>
      <c r="E7" s="83" t="s">
        <v>685</v>
      </c>
      <c r="F7" s="84"/>
      <c r="G7" s="85"/>
      <c r="H7" s="86" t="s">
        <v>686</v>
      </c>
      <c r="I7" s="108"/>
      <c r="J7" s="108"/>
      <c r="K7" s="108"/>
      <c r="L7" s="108"/>
      <c r="M7" s="108"/>
      <c r="N7" s="114"/>
    </row>
    <row r="8" s="1" customFormat="1" ht="27" customHeight="1" spans="1:14">
      <c r="A8" s="87" t="s">
        <v>687</v>
      </c>
      <c r="B8" s="88"/>
      <c r="C8" s="12" t="s">
        <v>688</v>
      </c>
      <c r="D8" s="91"/>
      <c r="E8" s="83" t="s">
        <v>689</v>
      </c>
      <c r="F8" s="84"/>
      <c r="G8" s="85"/>
      <c r="H8" s="86" t="s">
        <v>690</v>
      </c>
      <c r="I8" s="84"/>
      <c r="J8" s="84"/>
      <c r="K8" s="84"/>
      <c r="L8" s="84"/>
      <c r="M8" s="84"/>
      <c r="N8" s="113"/>
    </row>
    <row r="9" s="1" customFormat="1" ht="24" customHeight="1" spans="1:14">
      <c r="A9" s="92" t="s">
        <v>13</v>
      </c>
      <c r="B9" s="93"/>
      <c r="C9" s="94"/>
      <c r="D9" s="95"/>
      <c r="E9" s="83" t="s">
        <v>691</v>
      </c>
      <c r="F9" s="84"/>
      <c r="G9" s="85"/>
      <c r="H9" s="86" t="s">
        <v>692</v>
      </c>
      <c r="I9" s="108"/>
      <c r="J9" s="108"/>
      <c r="K9" s="108"/>
      <c r="L9" s="108"/>
      <c r="M9" s="108"/>
      <c r="N9" s="114"/>
    </row>
    <row r="10" s="1" customFormat="1" ht="43.5" customHeight="1" spans="1:14">
      <c r="A10" s="96"/>
      <c r="B10" s="97"/>
      <c r="C10" s="98"/>
      <c r="D10" s="99"/>
      <c r="E10" s="100" t="s">
        <v>412</v>
      </c>
      <c r="F10" s="101"/>
      <c r="G10" s="102"/>
      <c r="H10" s="103"/>
      <c r="I10" s="115"/>
      <c r="J10" s="116" t="s">
        <v>693</v>
      </c>
      <c r="K10" s="101"/>
      <c r="L10" s="102"/>
      <c r="M10" s="116"/>
      <c r="N10" s="117"/>
    </row>
    <row r="12" ht="13.5" spans="1:9">
      <c r="A12" s="65" t="s">
        <v>694</v>
      </c>
      <c r="C12" s="65"/>
      <c r="D12" s="65"/>
      <c r="E12" s="65"/>
      <c r="F12" s="65"/>
      <c r="G12" s="65"/>
      <c r="H12" s="65"/>
      <c r="I12" s="65"/>
    </row>
    <row r="13" ht="15.75" customHeight="1"/>
    <row r="14" s="63" customFormat="1" ht="21.75" customHeight="1" spans="1:9">
      <c r="A14" s="65" t="s">
        <v>695</v>
      </c>
      <c r="B14" s="65"/>
      <c r="C14" s="65"/>
      <c r="D14" s="65"/>
      <c r="E14" s="65"/>
      <c r="F14" s="65" t="s">
        <v>696</v>
      </c>
      <c r="G14" s="65"/>
      <c r="H14" s="65"/>
      <c r="I14" s="65"/>
    </row>
    <row r="15" ht="21.95" customHeight="1" spans="1:9">
      <c r="A15" s="104"/>
      <c r="B15" s="65" t="s">
        <v>697</v>
      </c>
      <c r="C15" s="66" t="s">
        <v>366</v>
      </c>
      <c r="D15" t="s">
        <v>698</v>
      </c>
      <c r="F15" s="104"/>
      <c r="G15" s="65" t="s">
        <v>699</v>
      </c>
      <c r="H15" s="66" t="s">
        <v>366</v>
      </c>
      <c r="I15" t="s">
        <v>700</v>
      </c>
    </row>
    <row r="16" ht="17.45" customHeight="1" spans="1:9">
      <c r="A16" s="104"/>
      <c r="C16" s="66" t="s">
        <v>366</v>
      </c>
      <c r="D16" t="s">
        <v>701</v>
      </c>
      <c r="F16" s="104"/>
      <c r="G16" s="65"/>
      <c r="H16" s="66" t="s">
        <v>366</v>
      </c>
      <c r="I16" t="s">
        <v>702</v>
      </c>
    </row>
    <row r="17" ht="17.45" customHeight="1" spans="1:9">
      <c r="A17" s="104"/>
      <c r="C17" s="66" t="s">
        <v>366</v>
      </c>
      <c r="D17" t="s">
        <v>703</v>
      </c>
      <c r="F17" s="104"/>
      <c r="G17" s="65"/>
      <c r="H17" s="66" t="s">
        <v>366</v>
      </c>
      <c r="I17" t="s">
        <v>704</v>
      </c>
    </row>
    <row r="18" ht="17.45" customHeight="1" spans="1:9">
      <c r="A18" s="104"/>
      <c r="C18" s="66" t="s">
        <v>366</v>
      </c>
      <c r="D18" t="s">
        <v>705</v>
      </c>
      <c r="F18" s="104"/>
      <c r="G18" s="65"/>
      <c r="H18" s="66" t="s">
        <v>366</v>
      </c>
      <c r="I18" t="s">
        <v>706</v>
      </c>
    </row>
    <row r="19" ht="17.45" customHeight="1" spans="1:9">
      <c r="A19" s="104"/>
      <c r="C19" s="66" t="s">
        <v>366</v>
      </c>
      <c r="D19" t="s">
        <v>707</v>
      </c>
      <c r="F19" s="104"/>
      <c r="G19" s="65"/>
      <c r="H19" s="66" t="s">
        <v>366</v>
      </c>
      <c r="I19" t="s">
        <v>708</v>
      </c>
    </row>
    <row r="20" ht="17.45" customHeight="1" spans="1:9">
      <c r="A20" s="104"/>
      <c r="C20" s="66" t="s">
        <v>366</v>
      </c>
      <c r="D20" t="s">
        <v>709</v>
      </c>
      <c r="F20" s="104"/>
      <c r="G20" s="65"/>
      <c r="H20" s="66" t="s">
        <v>366</v>
      </c>
      <c r="I20" t="s">
        <v>710</v>
      </c>
    </row>
    <row r="21" ht="17.45" customHeight="1" spans="1:9">
      <c r="A21" s="104"/>
      <c r="C21" s="66" t="s">
        <v>366</v>
      </c>
      <c r="D21" t="s">
        <v>711</v>
      </c>
      <c r="F21" s="104"/>
      <c r="G21" s="65"/>
      <c r="H21" s="66" t="s">
        <v>366</v>
      </c>
      <c r="I21" t="s">
        <v>712</v>
      </c>
    </row>
    <row r="22" ht="17.45" customHeight="1" spans="1:9">
      <c r="A22" s="104"/>
      <c r="C22" s="66" t="s">
        <v>366</v>
      </c>
      <c r="D22" t="s">
        <v>713</v>
      </c>
      <c r="F22" s="104"/>
      <c r="G22" s="65"/>
      <c r="H22" s="66" t="s">
        <v>366</v>
      </c>
      <c r="I22" t="s">
        <v>714</v>
      </c>
    </row>
    <row r="23" ht="17.45" customHeight="1" spans="1:9">
      <c r="A23" s="104"/>
      <c r="C23" s="66" t="s">
        <v>366</v>
      </c>
      <c r="D23" t="s">
        <v>715</v>
      </c>
      <c r="F23" s="104"/>
      <c r="G23" s="65"/>
      <c r="H23" s="66" t="s">
        <v>366</v>
      </c>
      <c r="I23" t="s">
        <v>716</v>
      </c>
    </row>
    <row r="24" ht="17.45" customHeight="1" spans="1:9">
      <c r="A24" s="104"/>
      <c r="C24" s="66" t="s">
        <v>366</v>
      </c>
      <c r="D24" t="s">
        <v>717</v>
      </c>
      <c r="F24" s="104"/>
      <c r="G24" s="65"/>
      <c r="H24" s="66" t="s">
        <v>366</v>
      </c>
      <c r="I24" t="s">
        <v>718</v>
      </c>
    </row>
    <row r="25" ht="17.45" customHeight="1" spans="1:9">
      <c r="A25" s="104"/>
      <c r="C25" s="66" t="s">
        <v>366</v>
      </c>
      <c r="D25" t="s">
        <v>719</v>
      </c>
      <c r="F25" s="104"/>
      <c r="G25" s="65"/>
      <c r="H25" s="66" t="s">
        <v>366</v>
      </c>
      <c r="I25" t="s">
        <v>719</v>
      </c>
    </row>
    <row r="26" ht="21.95" customHeight="1" spans="1:9">
      <c r="A26" s="104"/>
      <c r="B26" s="65" t="s">
        <v>720</v>
      </c>
      <c r="C26" s="105" t="s">
        <v>366</v>
      </c>
      <c r="D26" t="s">
        <v>721</v>
      </c>
      <c r="F26" s="104"/>
      <c r="G26" s="65" t="s">
        <v>722</v>
      </c>
      <c r="H26" s="66" t="s">
        <v>366</v>
      </c>
      <c r="I26" t="s">
        <v>723</v>
      </c>
    </row>
    <row r="27" ht="17.45" customHeight="1" spans="1:9">
      <c r="A27" s="104"/>
      <c r="C27" s="66" t="s">
        <v>366</v>
      </c>
      <c r="D27" t="s">
        <v>724</v>
      </c>
      <c r="F27" s="104"/>
      <c r="G27" s="65"/>
      <c r="H27" s="66" t="s">
        <v>366</v>
      </c>
      <c r="I27" t="s">
        <v>725</v>
      </c>
    </row>
    <row r="28" ht="17.45" customHeight="1" spans="1:9">
      <c r="A28" s="104"/>
      <c r="C28" s="66" t="s">
        <v>366</v>
      </c>
      <c r="D28" t="s">
        <v>726</v>
      </c>
      <c r="F28" s="104"/>
      <c r="G28" s="65"/>
      <c r="H28" s="66" t="s">
        <v>366</v>
      </c>
      <c r="I28" t="s">
        <v>727</v>
      </c>
    </row>
    <row r="29" ht="17.45" customHeight="1" spans="1:9">
      <c r="A29" s="104"/>
      <c r="C29" s="66" t="s">
        <v>366</v>
      </c>
      <c r="D29" t="s">
        <v>728</v>
      </c>
      <c r="F29" s="104"/>
      <c r="G29" s="65"/>
      <c r="H29" s="66" t="s">
        <v>366</v>
      </c>
      <c r="I29" t="s">
        <v>729</v>
      </c>
    </row>
    <row r="30" ht="17.45" customHeight="1" spans="1:9">
      <c r="A30" s="104"/>
      <c r="C30" s="66" t="s">
        <v>366</v>
      </c>
      <c r="D30" t="s">
        <v>730</v>
      </c>
      <c r="F30" s="104"/>
      <c r="G30" s="65"/>
      <c r="H30" s="66" t="s">
        <v>366</v>
      </c>
      <c r="I30" t="s">
        <v>731</v>
      </c>
    </row>
    <row r="31" ht="17.45" customHeight="1" spans="1:9">
      <c r="A31" s="104"/>
      <c r="C31" s="66" t="s">
        <v>366</v>
      </c>
      <c r="D31" t="s">
        <v>732</v>
      </c>
      <c r="F31" s="104"/>
      <c r="G31" s="65"/>
      <c r="H31" s="66" t="s">
        <v>366</v>
      </c>
      <c r="I31" t="s">
        <v>719</v>
      </c>
    </row>
    <row r="32" ht="17.45" customHeight="1" spans="1:9">
      <c r="A32" s="104"/>
      <c r="C32" s="66" t="s">
        <v>366</v>
      </c>
      <c r="D32" t="s">
        <v>733</v>
      </c>
      <c r="F32" s="104"/>
      <c r="G32" s="65" t="s">
        <v>734</v>
      </c>
      <c r="H32" s="66" t="s">
        <v>366</v>
      </c>
      <c r="I32" t="s">
        <v>735</v>
      </c>
    </row>
    <row r="33" ht="17.45" customHeight="1" spans="1:9">
      <c r="A33" s="104"/>
      <c r="C33" s="66" t="s">
        <v>366</v>
      </c>
      <c r="D33" t="s">
        <v>736</v>
      </c>
      <c r="F33" s="104"/>
      <c r="G33" s="65"/>
      <c r="H33" s="66" t="s">
        <v>366</v>
      </c>
      <c r="I33" t="s">
        <v>737</v>
      </c>
    </row>
    <row r="34" ht="17.45" customHeight="1" spans="1:9">
      <c r="A34" s="104"/>
      <c r="C34" s="66" t="s">
        <v>366</v>
      </c>
      <c r="D34" t="s">
        <v>738</v>
      </c>
      <c r="F34" s="104"/>
      <c r="G34" s="65"/>
      <c r="H34" s="66" t="s">
        <v>366</v>
      </c>
      <c r="I34" t="s">
        <v>739</v>
      </c>
    </row>
    <row r="35" ht="17.45" customHeight="1" spans="1:9">
      <c r="A35" s="104"/>
      <c r="C35" s="66" t="s">
        <v>366</v>
      </c>
      <c r="D35" t="s">
        <v>740</v>
      </c>
      <c r="F35" s="104"/>
      <c r="G35" s="65"/>
      <c r="H35" s="66" t="s">
        <v>366</v>
      </c>
      <c r="I35" t="s">
        <v>719</v>
      </c>
    </row>
    <row r="36" ht="17.45" customHeight="1" spans="1:9">
      <c r="A36" s="104"/>
      <c r="C36" s="66" t="s">
        <v>366</v>
      </c>
      <c r="D36" t="s">
        <v>741</v>
      </c>
      <c r="F36" s="104"/>
      <c r="G36" s="65" t="s">
        <v>742</v>
      </c>
      <c r="H36" s="66" t="s">
        <v>366</v>
      </c>
      <c r="I36" t="s">
        <v>743</v>
      </c>
    </row>
    <row r="37" ht="17.45" customHeight="1" spans="1:9">
      <c r="A37" s="104"/>
      <c r="C37" s="66" t="s">
        <v>366</v>
      </c>
      <c r="D37" t="s">
        <v>719</v>
      </c>
      <c r="F37" s="104"/>
      <c r="G37" s="65"/>
      <c r="H37" s="66" t="s">
        <v>366</v>
      </c>
      <c r="I37" t="s">
        <v>744</v>
      </c>
    </row>
    <row r="38" ht="21.95" customHeight="1" spans="1:9">
      <c r="A38" s="104"/>
      <c r="B38" s="65" t="s">
        <v>745</v>
      </c>
      <c r="C38" s="66" t="s">
        <v>366</v>
      </c>
      <c r="D38" t="s">
        <v>746</v>
      </c>
      <c r="F38" s="104"/>
      <c r="G38" s="65"/>
      <c r="H38" s="66" t="s">
        <v>366</v>
      </c>
      <c r="I38" t="s">
        <v>747</v>
      </c>
    </row>
    <row r="39" ht="17.45" customHeight="1" spans="1:9">
      <c r="A39" s="104"/>
      <c r="C39" s="66" t="s">
        <v>366</v>
      </c>
      <c r="D39" t="s">
        <v>748</v>
      </c>
      <c r="F39" s="104"/>
      <c r="G39" s="65"/>
      <c r="H39" s="66" t="s">
        <v>366</v>
      </c>
      <c r="I39" t="s">
        <v>749</v>
      </c>
    </row>
    <row r="40" ht="17.45" customHeight="1" spans="1:9">
      <c r="A40" s="104"/>
      <c r="C40" s="66" t="s">
        <v>366</v>
      </c>
      <c r="D40" t="s">
        <v>750</v>
      </c>
      <c r="F40" s="104"/>
      <c r="G40" s="65"/>
      <c r="H40" s="66" t="s">
        <v>366</v>
      </c>
      <c r="I40" t="s">
        <v>719</v>
      </c>
    </row>
    <row r="41" ht="17.45" customHeight="1" spans="1:9">
      <c r="A41" s="104"/>
      <c r="C41" s="66" t="s">
        <v>366</v>
      </c>
      <c r="D41" t="s">
        <v>751</v>
      </c>
      <c r="F41" s="104"/>
      <c r="G41" s="65" t="s">
        <v>752</v>
      </c>
      <c r="H41" s="66" t="s">
        <v>366</v>
      </c>
      <c r="I41" t="s">
        <v>753</v>
      </c>
    </row>
    <row r="42" ht="17.45" customHeight="1" spans="1:9">
      <c r="A42" s="104"/>
      <c r="C42" s="66" t="s">
        <v>366</v>
      </c>
      <c r="D42" t="s">
        <v>754</v>
      </c>
      <c r="F42" s="104"/>
      <c r="G42" s="65"/>
      <c r="H42" s="66" t="s">
        <v>366</v>
      </c>
      <c r="I42" t="s">
        <v>755</v>
      </c>
    </row>
    <row r="43" ht="17.45" customHeight="1" spans="1:9">
      <c r="A43" s="104"/>
      <c r="C43" s="66" t="s">
        <v>366</v>
      </c>
      <c r="D43" t="s">
        <v>719</v>
      </c>
      <c r="F43" s="104"/>
      <c r="G43" s="65"/>
      <c r="H43" s="66" t="s">
        <v>366</v>
      </c>
      <c r="I43" t="s">
        <v>719</v>
      </c>
    </row>
    <row r="44" ht="21.95" customHeight="1" spans="1:9">
      <c r="A44" s="104"/>
      <c r="B44" s="65" t="s">
        <v>756</v>
      </c>
      <c r="C44" s="66" t="s">
        <v>366</v>
      </c>
      <c r="D44" t="s">
        <v>757</v>
      </c>
      <c r="F44" s="104"/>
      <c r="G44" s="65" t="s">
        <v>758</v>
      </c>
      <c r="H44" s="66" t="s">
        <v>366</v>
      </c>
      <c r="I44" t="s">
        <v>759</v>
      </c>
    </row>
    <row r="45" ht="17.45" customHeight="1" spans="1:9">
      <c r="A45" s="104"/>
      <c r="C45" s="66" t="s">
        <v>366</v>
      </c>
      <c r="D45" t="s">
        <v>760</v>
      </c>
      <c r="F45" s="104"/>
      <c r="G45" s="65"/>
      <c r="H45" s="66" t="s">
        <v>366</v>
      </c>
      <c r="I45" t="s">
        <v>761</v>
      </c>
    </row>
    <row r="46" ht="17.45" customHeight="1" spans="1:9">
      <c r="A46" s="104"/>
      <c r="C46" s="66" t="s">
        <v>366</v>
      </c>
      <c r="D46" t="s">
        <v>762</v>
      </c>
      <c r="F46" s="104"/>
      <c r="G46" s="65"/>
      <c r="H46" s="66" t="s">
        <v>366</v>
      </c>
      <c r="I46" t="s">
        <v>763</v>
      </c>
    </row>
    <row r="47" ht="17.45" customHeight="1" spans="1:9">
      <c r="A47" s="104"/>
      <c r="C47" s="66" t="s">
        <v>366</v>
      </c>
      <c r="D47" t="s">
        <v>764</v>
      </c>
      <c r="F47" s="104"/>
      <c r="G47" s="65"/>
      <c r="H47" s="66" t="s">
        <v>366</v>
      </c>
      <c r="I47" t="s">
        <v>765</v>
      </c>
    </row>
    <row r="48" ht="17.45" customHeight="1" spans="1:9">
      <c r="A48" s="104"/>
      <c r="C48" s="66" t="s">
        <v>366</v>
      </c>
      <c r="D48" t="s">
        <v>766</v>
      </c>
      <c r="F48" s="104"/>
      <c r="G48" s="65"/>
      <c r="H48" s="66" t="s">
        <v>366</v>
      </c>
      <c r="I48" t="s">
        <v>767</v>
      </c>
    </row>
    <row r="49" ht="17.45" customHeight="1" spans="1:9">
      <c r="A49" s="104"/>
      <c r="C49" s="66" t="s">
        <v>366</v>
      </c>
      <c r="D49" t="s">
        <v>768</v>
      </c>
      <c r="F49" s="104"/>
      <c r="G49" s="65"/>
      <c r="H49" s="66" t="s">
        <v>366</v>
      </c>
      <c r="I49" t="s">
        <v>769</v>
      </c>
    </row>
    <row r="50" ht="17.45" customHeight="1" spans="1:9">
      <c r="A50" s="104"/>
      <c r="C50" s="66" t="s">
        <v>366</v>
      </c>
      <c r="D50" t="s">
        <v>770</v>
      </c>
      <c r="F50" s="104"/>
      <c r="G50" s="65" t="s">
        <v>771</v>
      </c>
      <c r="H50" s="66" t="s">
        <v>366</v>
      </c>
      <c r="I50" t="s">
        <v>772</v>
      </c>
    </row>
    <row r="51" ht="17.45" customHeight="1" spans="1:9">
      <c r="A51" s="104"/>
      <c r="C51" s="66" t="s">
        <v>366</v>
      </c>
      <c r="D51" t="s">
        <v>773</v>
      </c>
      <c r="F51" s="104"/>
      <c r="G51" s="65"/>
      <c r="H51" s="66" t="s">
        <v>366</v>
      </c>
      <c r="I51" t="s">
        <v>774</v>
      </c>
    </row>
    <row r="52" ht="17.45" customHeight="1" spans="1:9">
      <c r="A52" s="104"/>
      <c r="C52" s="66" t="s">
        <v>366</v>
      </c>
      <c r="D52" t="s">
        <v>775</v>
      </c>
      <c r="F52" s="104"/>
      <c r="G52" s="65"/>
      <c r="H52" s="66" t="s">
        <v>366</v>
      </c>
      <c r="I52" t="s">
        <v>776</v>
      </c>
    </row>
    <row r="53" ht="17.45" customHeight="1" spans="1:9">
      <c r="A53" s="104"/>
      <c r="C53" s="66" t="s">
        <v>366</v>
      </c>
      <c r="D53" t="s">
        <v>777</v>
      </c>
      <c r="F53" s="104"/>
      <c r="G53" s="65"/>
      <c r="H53" s="66" t="s">
        <v>366</v>
      </c>
      <c r="I53" t="s">
        <v>778</v>
      </c>
    </row>
    <row r="54" ht="17.45" customHeight="1" spans="1:9">
      <c r="A54" s="104"/>
      <c r="C54" s="66" t="s">
        <v>366</v>
      </c>
      <c r="D54" t="s">
        <v>779</v>
      </c>
      <c r="F54" s="104"/>
      <c r="G54" s="65"/>
      <c r="H54" s="66" t="s">
        <v>366</v>
      </c>
      <c r="I54" t="s">
        <v>780</v>
      </c>
    </row>
    <row r="55" ht="17.45" customHeight="1" spans="1:9">
      <c r="A55" s="104"/>
      <c r="C55" s="66" t="s">
        <v>366</v>
      </c>
      <c r="D55" t="s">
        <v>781</v>
      </c>
      <c r="F55" s="104"/>
      <c r="G55" s="65"/>
      <c r="H55" s="66" t="s">
        <v>366</v>
      </c>
      <c r="I55" t="s">
        <v>719</v>
      </c>
    </row>
    <row r="56" ht="17.45" customHeight="1" spans="1:9">
      <c r="A56" s="104"/>
      <c r="C56" s="66" t="s">
        <v>366</v>
      </c>
      <c r="D56" t="s">
        <v>782</v>
      </c>
      <c r="F56" s="65" t="s">
        <v>783</v>
      </c>
      <c r="G56" s="65"/>
      <c r="H56" s="65"/>
      <c r="I56" s="65"/>
    </row>
    <row r="57" ht="17.45" customHeight="1" spans="1:9">
      <c r="A57" s="104"/>
      <c r="C57" s="66" t="s">
        <v>366</v>
      </c>
      <c r="D57" t="s">
        <v>719</v>
      </c>
      <c r="F57" s="104"/>
      <c r="G57" s="65" t="s">
        <v>784</v>
      </c>
      <c r="H57" s="66" t="s">
        <v>366</v>
      </c>
      <c r="I57" t="s">
        <v>785</v>
      </c>
    </row>
    <row r="58" ht="21.95" customHeight="1" spans="1:9">
      <c r="A58" s="104"/>
      <c r="B58" s="65" t="s">
        <v>786</v>
      </c>
      <c r="C58" s="66" t="s">
        <v>366</v>
      </c>
      <c r="D58" t="s">
        <v>787</v>
      </c>
      <c r="F58" s="104"/>
      <c r="G58" s="65"/>
      <c r="H58" s="66" t="s">
        <v>366</v>
      </c>
      <c r="I58" t="s">
        <v>788</v>
      </c>
    </row>
    <row r="59" ht="17.45" customHeight="1" spans="1:9">
      <c r="A59" s="104"/>
      <c r="C59" s="66" t="s">
        <v>366</v>
      </c>
      <c r="D59" t="s">
        <v>789</v>
      </c>
      <c r="F59" s="104"/>
      <c r="G59" s="65"/>
      <c r="H59" s="66" t="s">
        <v>366</v>
      </c>
      <c r="I59" t="s">
        <v>790</v>
      </c>
    </row>
    <row r="60" ht="17.45" customHeight="1" spans="1:9">
      <c r="A60" s="104"/>
      <c r="C60" s="66" t="s">
        <v>366</v>
      </c>
      <c r="D60" t="s">
        <v>791</v>
      </c>
      <c r="F60" s="104"/>
      <c r="G60" s="65"/>
      <c r="H60" s="66" t="s">
        <v>366</v>
      </c>
      <c r="I60" t="s">
        <v>792</v>
      </c>
    </row>
    <row r="61" ht="17.45" customHeight="1" spans="1:9">
      <c r="A61" s="104"/>
      <c r="C61" s="66" t="s">
        <v>366</v>
      </c>
      <c r="D61" t="s">
        <v>793</v>
      </c>
      <c r="F61" s="104"/>
      <c r="G61" s="65"/>
      <c r="H61" s="66" t="s">
        <v>366</v>
      </c>
      <c r="I61" t="s">
        <v>794</v>
      </c>
    </row>
    <row r="62" ht="17.45" customHeight="1" spans="1:9">
      <c r="A62" s="104"/>
      <c r="C62" s="66" t="s">
        <v>366</v>
      </c>
      <c r="D62" t="s">
        <v>795</v>
      </c>
      <c r="F62" s="104"/>
      <c r="G62" s="65"/>
      <c r="H62" s="66" t="s">
        <v>366</v>
      </c>
      <c r="I62" t="s">
        <v>796</v>
      </c>
    </row>
    <row r="63" ht="17.45" customHeight="1" spans="1:9">
      <c r="A63" s="104"/>
      <c r="C63" s="66" t="s">
        <v>366</v>
      </c>
      <c r="D63" t="s">
        <v>797</v>
      </c>
      <c r="F63" s="104"/>
      <c r="G63" s="65"/>
      <c r="H63" s="66" t="s">
        <v>366</v>
      </c>
      <c r="I63" t="s">
        <v>798</v>
      </c>
    </row>
    <row r="64" ht="17.45" customHeight="1" spans="1:9">
      <c r="A64" s="104"/>
      <c r="C64" s="66" t="s">
        <v>366</v>
      </c>
      <c r="D64" t="s">
        <v>799</v>
      </c>
      <c r="F64" s="104"/>
      <c r="G64" s="65"/>
      <c r="H64" s="66" t="s">
        <v>366</v>
      </c>
      <c r="I64" t="s">
        <v>719</v>
      </c>
    </row>
    <row r="65" ht="17.45" customHeight="1" spans="1:9">
      <c r="A65" s="104"/>
      <c r="C65" s="66" t="s">
        <v>366</v>
      </c>
      <c r="D65" t="s">
        <v>800</v>
      </c>
      <c r="F65" s="104"/>
      <c r="G65" s="65" t="s">
        <v>801</v>
      </c>
      <c r="H65" s="66" t="s">
        <v>366</v>
      </c>
      <c r="I65" t="s">
        <v>802</v>
      </c>
    </row>
    <row r="66" ht="17.45" customHeight="1" spans="1:9">
      <c r="A66" s="104"/>
      <c r="C66" s="66" t="s">
        <v>366</v>
      </c>
      <c r="D66" t="s">
        <v>803</v>
      </c>
      <c r="F66" s="104"/>
      <c r="G66" s="65"/>
      <c r="H66" s="66" t="s">
        <v>366</v>
      </c>
      <c r="I66" t="s">
        <v>804</v>
      </c>
    </row>
    <row r="67" ht="17.45" customHeight="1" spans="1:9">
      <c r="A67" s="104"/>
      <c r="C67" s="66" t="s">
        <v>366</v>
      </c>
      <c r="D67" t="s">
        <v>805</v>
      </c>
      <c r="F67" s="104"/>
      <c r="G67" s="65"/>
      <c r="H67" s="66" t="s">
        <v>366</v>
      </c>
      <c r="I67" t="s">
        <v>806</v>
      </c>
    </row>
    <row r="68" ht="17.45" customHeight="1" spans="1:9">
      <c r="A68" s="104"/>
      <c r="C68" s="66" t="s">
        <v>366</v>
      </c>
      <c r="D68" t="s">
        <v>807</v>
      </c>
      <c r="F68" s="104"/>
      <c r="G68" s="65"/>
      <c r="H68" s="66" t="s">
        <v>366</v>
      </c>
      <c r="I68" t="s">
        <v>719</v>
      </c>
    </row>
    <row r="69" ht="17.45" customHeight="1" spans="1:9">
      <c r="A69" s="104"/>
      <c r="C69" s="66" t="s">
        <v>366</v>
      </c>
      <c r="D69" t="s">
        <v>808</v>
      </c>
      <c r="F69" s="65" t="s">
        <v>809</v>
      </c>
      <c r="G69" s="65"/>
      <c r="H69" s="65"/>
      <c r="I69" s="65"/>
    </row>
    <row r="70" ht="17.45" customHeight="1" spans="1:9">
      <c r="A70" s="104"/>
      <c r="C70" s="66" t="s">
        <v>366</v>
      </c>
      <c r="D70" t="s">
        <v>719</v>
      </c>
      <c r="F70" s="104"/>
      <c r="G70" s="65" t="s">
        <v>810</v>
      </c>
      <c r="H70" s="66" t="s">
        <v>366</v>
      </c>
      <c r="I70" t="s">
        <v>811</v>
      </c>
    </row>
    <row r="71" ht="21.95" customHeight="1" spans="1:9">
      <c r="A71" s="104"/>
      <c r="B71" s="65" t="s">
        <v>812</v>
      </c>
      <c r="C71" s="66" t="s">
        <v>366</v>
      </c>
      <c r="D71" t="s">
        <v>813</v>
      </c>
      <c r="F71" s="104"/>
      <c r="G71" s="65"/>
      <c r="H71" s="66" t="s">
        <v>366</v>
      </c>
      <c r="I71" t="s">
        <v>814</v>
      </c>
    </row>
    <row r="72" ht="17.45" customHeight="1" spans="1:9">
      <c r="A72" s="104"/>
      <c r="C72" s="66" t="s">
        <v>366</v>
      </c>
      <c r="D72" t="s">
        <v>815</v>
      </c>
      <c r="F72" s="104"/>
      <c r="G72" s="65"/>
      <c r="H72" s="66" t="s">
        <v>366</v>
      </c>
      <c r="I72" t="s">
        <v>816</v>
      </c>
    </row>
    <row r="73" ht="17.45" customHeight="1" spans="1:9">
      <c r="A73" s="104"/>
      <c r="C73" s="66" t="s">
        <v>366</v>
      </c>
      <c r="D73" t="s">
        <v>817</v>
      </c>
      <c r="F73" s="104"/>
      <c r="G73" s="65"/>
      <c r="H73" s="66" t="s">
        <v>366</v>
      </c>
      <c r="I73" t="s">
        <v>818</v>
      </c>
    </row>
    <row r="74" ht="17.45" customHeight="1" spans="1:9">
      <c r="A74" s="104"/>
      <c r="C74" s="66" t="s">
        <v>366</v>
      </c>
      <c r="D74" t="s">
        <v>819</v>
      </c>
      <c r="F74" s="104"/>
      <c r="G74" s="65"/>
      <c r="H74" s="66" t="s">
        <v>366</v>
      </c>
      <c r="I74" t="s">
        <v>719</v>
      </c>
    </row>
    <row r="75" ht="17.45" customHeight="1" spans="1:9">
      <c r="A75" s="104"/>
      <c r="C75" s="66" t="s">
        <v>366</v>
      </c>
      <c r="D75" t="s">
        <v>820</v>
      </c>
      <c r="F75" s="118" t="s">
        <v>821</v>
      </c>
      <c r="G75" s="118"/>
      <c r="H75" s="118"/>
      <c r="I75" s="118"/>
    </row>
    <row r="76" ht="17.45" customHeight="1" spans="1:9">
      <c r="A76" s="104"/>
      <c r="C76" s="66" t="s">
        <v>366</v>
      </c>
      <c r="D76" t="s">
        <v>822</v>
      </c>
      <c r="H76" s="66"/>
      <c r="I76" s="118"/>
    </row>
    <row r="77" ht="17.45" customHeight="1" spans="1:14">
      <c r="A77" s="104"/>
      <c r="C77" s="66" t="s">
        <v>366</v>
      </c>
      <c r="D77" t="s">
        <v>823</v>
      </c>
      <c r="F77" s="119">
        <f>'10_プログラムソース変更記録書'!R23</f>
        <v>0</v>
      </c>
      <c r="G77" s="120"/>
      <c r="H77" s="120"/>
      <c r="I77" s="120"/>
      <c r="J77" s="120"/>
      <c r="K77" s="120"/>
      <c r="L77" s="120"/>
      <c r="M77" s="120"/>
      <c r="N77" s="125"/>
    </row>
    <row r="78" ht="17.45" customHeight="1" spans="1:14">
      <c r="A78" s="104"/>
      <c r="C78" s="66" t="s">
        <v>366</v>
      </c>
      <c r="D78" t="s">
        <v>824</v>
      </c>
      <c r="F78" s="121"/>
      <c r="G78" s="122"/>
      <c r="H78" s="122"/>
      <c r="I78" s="122"/>
      <c r="J78" s="122"/>
      <c r="K78" s="122"/>
      <c r="L78" s="122"/>
      <c r="M78" s="122"/>
      <c r="N78" s="126"/>
    </row>
    <row r="79" ht="17.45" customHeight="1" spans="1:14">
      <c r="A79" s="104"/>
      <c r="C79" s="66" t="s">
        <v>366</v>
      </c>
      <c r="D79" t="s">
        <v>719</v>
      </c>
      <c r="F79" s="121"/>
      <c r="G79" s="122"/>
      <c r="H79" s="122"/>
      <c r="I79" s="122"/>
      <c r="J79" s="122"/>
      <c r="K79" s="122"/>
      <c r="L79" s="122"/>
      <c r="M79" s="122"/>
      <c r="N79" s="126"/>
    </row>
    <row r="80" ht="21.95" customHeight="1" spans="1:14">
      <c r="A80" s="65" t="s">
        <v>825</v>
      </c>
      <c r="C80" s="65"/>
      <c r="D80" s="65"/>
      <c r="E80" s="65"/>
      <c r="F80" s="121"/>
      <c r="G80" s="122"/>
      <c r="H80" s="122"/>
      <c r="I80" s="122"/>
      <c r="J80" s="122"/>
      <c r="K80" s="122"/>
      <c r="L80" s="122"/>
      <c r="M80" s="122"/>
      <c r="N80" s="126"/>
    </row>
    <row r="81" ht="21.95" customHeight="1" spans="1:14">
      <c r="A81" s="104"/>
      <c r="B81" s="65" t="s">
        <v>826</v>
      </c>
      <c r="C81" s="66" t="s">
        <v>366</v>
      </c>
      <c r="D81" t="s">
        <v>827</v>
      </c>
      <c r="F81" s="121"/>
      <c r="G81" s="122"/>
      <c r="H81" s="122"/>
      <c r="I81" s="122"/>
      <c r="J81" s="122"/>
      <c r="K81" s="122"/>
      <c r="L81" s="122"/>
      <c r="M81" s="122"/>
      <c r="N81" s="126"/>
    </row>
    <row r="82" ht="17.45" customHeight="1" spans="1:14">
      <c r="A82" s="104"/>
      <c r="C82" s="66" t="s">
        <v>366</v>
      </c>
      <c r="D82" t="s">
        <v>828</v>
      </c>
      <c r="F82" s="121"/>
      <c r="G82" s="122"/>
      <c r="H82" s="122"/>
      <c r="I82" s="122"/>
      <c r="J82" s="122"/>
      <c r="K82" s="122"/>
      <c r="L82" s="122"/>
      <c r="M82" s="122"/>
      <c r="N82" s="126"/>
    </row>
    <row r="83" ht="17.45" customHeight="1" spans="1:14">
      <c r="A83" s="104"/>
      <c r="C83" s="66" t="s">
        <v>366</v>
      </c>
      <c r="D83" t="s">
        <v>829</v>
      </c>
      <c r="F83" s="121"/>
      <c r="G83" s="122"/>
      <c r="H83" s="122"/>
      <c r="I83" s="122"/>
      <c r="J83" s="122"/>
      <c r="K83" s="122"/>
      <c r="L83" s="122"/>
      <c r="M83" s="122"/>
      <c r="N83" s="126"/>
    </row>
    <row r="84" ht="17.45" customHeight="1" spans="1:14">
      <c r="A84" s="104"/>
      <c r="C84" s="66" t="s">
        <v>366</v>
      </c>
      <c r="D84" t="s">
        <v>830</v>
      </c>
      <c r="F84" s="121"/>
      <c r="G84" s="122"/>
      <c r="H84" s="122"/>
      <c r="I84" s="122"/>
      <c r="J84" s="122"/>
      <c r="K84" s="122"/>
      <c r="L84" s="122"/>
      <c r="M84" s="122"/>
      <c r="N84" s="126"/>
    </row>
    <row r="85" ht="17.45" customHeight="1" spans="1:14">
      <c r="A85" s="104"/>
      <c r="C85" s="66" t="s">
        <v>366</v>
      </c>
      <c r="D85" t="s">
        <v>831</v>
      </c>
      <c r="F85" s="121"/>
      <c r="G85" s="122"/>
      <c r="H85" s="122"/>
      <c r="I85" s="122"/>
      <c r="J85" s="122"/>
      <c r="K85" s="122"/>
      <c r="L85" s="122"/>
      <c r="M85" s="122"/>
      <c r="N85" s="126"/>
    </row>
    <row r="86" ht="17.45" customHeight="1" spans="1:14">
      <c r="A86" s="104"/>
      <c r="C86" s="66" t="s">
        <v>366</v>
      </c>
      <c r="D86" t="s">
        <v>719</v>
      </c>
      <c r="F86" s="121"/>
      <c r="G86" s="122"/>
      <c r="H86" s="122"/>
      <c r="I86" s="122"/>
      <c r="J86" s="122"/>
      <c r="K86" s="122"/>
      <c r="L86" s="122"/>
      <c r="M86" s="122"/>
      <c r="N86" s="126"/>
    </row>
    <row r="87" ht="21.95" customHeight="1" spans="1:14">
      <c r="A87" s="104"/>
      <c r="B87" s="65" t="s">
        <v>832</v>
      </c>
      <c r="C87" s="66" t="s">
        <v>366</v>
      </c>
      <c r="D87" t="s">
        <v>833</v>
      </c>
      <c r="F87" s="121"/>
      <c r="G87" s="122"/>
      <c r="H87" s="122"/>
      <c r="I87" s="122"/>
      <c r="J87" s="122"/>
      <c r="K87" s="122"/>
      <c r="L87" s="122"/>
      <c r="M87" s="122"/>
      <c r="N87" s="126"/>
    </row>
    <row r="88" ht="17.45" customHeight="1" spans="1:14">
      <c r="A88" s="104"/>
      <c r="C88" s="66" t="s">
        <v>366</v>
      </c>
      <c r="D88" t="s">
        <v>834</v>
      </c>
      <c r="F88" s="121"/>
      <c r="G88" s="122"/>
      <c r="H88" s="122"/>
      <c r="I88" s="122"/>
      <c r="J88" s="122"/>
      <c r="K88" s="122"/>
      <c r="L88" s="122"/>
      <c r="M88" s="122"/>
      <c r="N88" s="126"/>
    </row>
    <row r="89" ht="17.45" customHeight="1" spans="1:14">
      <c r="A89" s="104"/>
      <c r="C89" s="66" t="s">
        <v>366</v>
      </c>
      <c r="D89" t="s">
        <v>835</v>
      </c>
      <c r="F89" s="121"/>
      <c r="G89" s="122"/>
      <c r="H89" s="122"/>
      <c r="I89" s="122"/>
      <c r="J89" s="122"/>
      <c r="K89" s="122"/>
      <c r="L89" s="122"/>
      <c r="M89" s="122"/>
      <c r="N89" s="126"/>
    </row>
    <row r="90" ht="17.45" customHeight="1" spans="1:14">
      <c r="A90" s="104"/>
      <c r="C90" s="66" t="s">
        <v>366</v>
      </c>
      <c r="D90" t="s">
        <v>719</v>
      </c>
      <c r="F90" s="123"/>
      <c r="G90" s="124"/>
      <c r="H90" s="124"/>
      <c r="I90" s="124"/>
      <c r="J90" s="124"/>
      <c r="K90" s="124"/>
      <c r="L90" s="124"/>
      <c r="M90" s="124"/>
      <c r="N90" s="127"/>
    </row>
    <row r="91" ht="17.45" customHeight="1"/>
    <row r="92" ht="17.45" customHeight="1"/>
    <row r="93" ht="17.45" customHeight="1"/>
    <row r="94" ht="17.45" customHeight="1"/>
    <row r="95" ht="17.45" customHeight="1"/>
    <row r="96" ht="17.45" customHeight="1"/>
    <row r="97" ht="17.45" customHeight="1"/>
    <row r="98" ht="17.45" customHeight="1"/>
    <row r="99" ht="17.45" customHeight="1"/>
    <row r="100" ht="17.45" customHeight="1"/>
    <row r="101" ht="17.45" customHeight="1"/>
    <row r="102" ht="17.45" customHeight="1"/>
    <row r="103" ht="17.45" customHeight="1"/>
    <row r="104" ht="17.45" customHeight="1"/>
    <row r="105" ht="17.45" customHeight="1"/>
    <row r="106" ht="17.45" customHeight="1"/>
    <row r="107" ht="17.45" customHeight="1"/>
    <row r="108" ht="17.45" customHeight="1"/>
    <row r="109" ht="17.45" customHeight="1"/>
    <row r="110" ht="17.45" customHeight="1"/>
    <row r="111" ht="17.45" customHeight="1"/>
    <row r="112" ht="17.45" customHeight="1"/>
    <row r="113" ht="17.45" customHeight="1"/>
    <row r="114" ht="17.45" customHeight="1"/>
    <row r="115" ht="17.45" customHeight="1"/>
    <row r="116" ht="17.45" customHeight="1"/>
    <row r="117" ht="17.45" customHeight="1"/>
    <row r="118" ht="17.45" customHeight="1"/>
    <row r="119" ht="17.45" customHeight="1"/>
    <row r="120" ht="17.45" customHeight="1"/>
    <row r="121" ht="17.45" customHeight="1"/>
    <row r="122" ht="17.45" customHeight="1"/>
    <row r="123" ht="17.45" customHeight="1"/>
    <row r="124" ht="17.45" customHeight="1"/>
    <row r="125" ht="17.45" customHeight="1"/>
    <row r="126" ht="17.45" customHeight="1"/>
    <row r="127" ht="17.45" customHeight="1"/>
    <row r="128" ht="17.45" customHeight="1"/>
    <row r="129" ht="17.45" customHeight="1"/>
    <row r="130" ht="17.45" customHeight="1"/>
    <row r="131" ht="17.45" customHeight="1"/>
    <row r="132" ht="17.45" customHeight="1"/>
    <row r="133" ht="17.45" customHeight="1"/>
    <row r="134" ht="17.45" customHeight="1"/>
    <row r="135" ht="17.45" customHeight="1"/>
    <row r="136" ht="17.45" customHeight="1"/>
    <row r="137" ht="17.45" customHeight="1"/>
    <row r="138" ht="17.45" customHeight="1"/>
    <row r="139" ht="17.45" customHeight="1"/>
    <row r="140" ht="17.45" customHeight="1"/>
    <row r="141" ht="17.45" customHeight="1"/>
    <row r="142" ht="17.45" customHeight="1"/>
    <row r="143" ht="17.45" customHeight="1"/>
    <row r="144" ht="17.45" customHeight="1"/>
    <row r="145" ht="17.45" customHeight="1"/>
    <row r="146" ht="17.45" customHeight="1"/>
    <row r="147" ht="17.45" customHeight="1"/>
    <row r="148" ht="17.45" customHeight="1"/>
    <row r="149" ht="17.45" customHeight="1"/>
    <row r="150" ht="17.45" customHeight="1"/>
    <row r="151" ht="17.45" customHeight="1"/>
    <row r="152" ht="17.45" customHeight="1"/>
    <row r="153" ht="17.45" customHeight="1"/>
    <row r="154" ht="17.45" customHeight="1"/>
    <row r="155" ht="17.45" customHeight="1"/>
    <row r="156" ht="17.45" customHeight="1"/>
    <row r="157" ht="17.45" customHeight="1"/>
    <row r="158" ht="17.45" customHeight="1"/>
    <row r="159" ht="17.45" customHeight="1"/>
    <row r="160" ht="17.45" customHeight="1"/>
    <row r="161" ht="17.45" customHeight="1"/>
    <row r="162" ht="17.45" customHeight="1"/>
    <row r="163" ht="17.45" customHeight="1"/>
    <row r="164" ht="17.45" customHeight="1"/>
    <row r="165" ht="17.45" customHeight="1"/>
    <row r="166" ht="17.45" customHeight="1"/>
    <row r="167" ht="17.45" customHeight="1"/>
    <row r="168" ht="17.45" customHeight="1"/>
    <row r="169" ht="17.45" customHeight="1"/>
    <row r="170" ht="17.45" customHeight="1"/>
    <row r="171" ht="17.45" customHeight="1"/>
    <row r="172" ht="17.45" customHeight="1"/>
    <row r="173" ht="17.45" customHeight="1"/>
    <row r="174" ht="17.45" customHeight="1"/>
    <row r="175" ht="17.45" customHeight="1"/>
    <row r="176" ht="17.45" customHeight="1"/>
    <row r="177" ht="17.45" customHeight="1"/>
    <row r="178" ht="17.45" customHeight="1"/>
    <row r="179" ht="17.45" customHeight="1"/>
    <row r="180" ht="17.45" customHeight="1"/>
    <row r="181" ht="17.45" customHeight="1"/>
    <row r="182" ht="17.45" customHeight="1"/>
    <row r="183" ht="17.45" customHeight="1"/>
    <row r="184" ht="17.45" customHeight="1"/>
    <row r="185" ht="17.45" customHeight="1"/>
    <row r="186" ht="17.45" customHeight="1"/>
    <row r="187" ht="17.45" customHeight="1"/>
    <row r="188" ht="17.45" customHeight="1"/>
    <row r="189" ht="17.45" customHeight="1"/>
    <row r="190" ht="17.45" customHeight="1"/>
    <row r="191" ht="17.45" customHeight="1"/>
    <row r="192" ht="17.45" customHeight="1"/>
    <row r="193" ht="17.45" customHeight="1"/>
    <row r="194" ht="17.45" customHeight="1"/>
    <row r="195" ht="17.45" customHeight="1"/>
    <row r="196" ht="17.45" customHeight="1"/>
    <row r="197" ht="17.45" customHeight="1"/>
    <row r="198" ht="17.45" customHeight="1"/>
    <row r="199" ht="17.45" customHeight="1"/>
    <row r="200" ht="17.45" customHeight="1"/>
    <row r="201" ht="17.45" customHeight="1"/>
    <row r="202" ht="17.45" customHeight="1"/>
    <row r="203" ht="17.45" customHeight="1"/>
    <row r="204" ht="17.45" customHeight="1"/>
    <row r="205" ht="17.45" customHeight="1"/>
    <row r="206" ht="17.45" customHeight="1"/>
    <row r="207" ht="17.45" customHeight="1"/>
    <row r="208" ht="17.45" customHeight="1"/>
    <row r="209" ht="17.45" customHeight="1"/>
    <row r="210" ht="17.45" customHeight="1"/>
    <row r="211" ht="17.45" customHeight="1"/>
    <row r="212" ht="17.45" customHeight="1"/>
    <row r="213" ht="17.45" customHeight="1"/>
    <row r="214" ht="17.45" customHeight="1"/>
    <row r="215" ht="17.45" customHeight="1"/>
  </sheetData>
  <mergeCells count="63">
    <mergeCell ref="A1:N1"/>
    <mergeCell ref="E3:G3"/>
    <mergeCell ref="H3:N3"/>
    <mergeCell ref="E4:G4"/>
    <mergeCell ref="H4:I4"/>
    <mergeCell ref="L4:N4"/>
    <mergeCell ref="A5:B5"/>
    <mergeCell ref="C5:D5"/>
    <mergeCell ref="E5:G5"/>
    <mergeCell ref="H5:N5"/>
    <mergeCell ref="A6:B6"/>
    <mergeCell ref="C6:D6"/>
    <mergeCell ref="E6:G6"/>
    <mergeCell ref="H6:N6"/>
    <mergeCell ref="A7:B7"/>
    <mergeCell ref="C7:D7"/>
    <mergeCell ref="E7:G7"/>
    <mergeCell ref="H7:N7"/>
    <mergeCell ref="A8:B8"/>
    <mergeCell ref="C8:D8"/>
    <mergeCell ref="E8:G8"/>
    <mergeCell ref="H8:N8"/>
    <mergeCell ref="E9:G9"/>
    <mergeCell ref="H9:N9"/>
    <mergeCell ref="E10:G10"/>
    <mergeCell ref="H10:I10"/>
    <mergeCell ref="J10:L10"/>
    <mergeCell ref="M10:N10"/>
    <mergeCell ref="A12:I12"/>
    <mergeCell ref="A14:D14"/>
    <mergeCell ref="F14:I14"/>
    <mergeCell ref="F56:I56"/>
    <mergeCell ref="F69:I69"/>
    <mergeCell ref="F75:I75"/>
    <mergeCell ref="A80:D80"/>
    <mergeCell ref="A15:A79"/>
    <mergeCell ref="A81:A90"/>
    <mergeCell ref="B15:B25"/>
    <mergeCell ref="B26:B37"/>
    <mergeCell ref="B38:B43"/>
    <mergeCell ref="B44:B57"/>
    <mergeCell ref="B58:B70"/>
    <mergeCell ref="B71:B79"/>
    <mergeCell ref="B81:B86"/>
    <mergeCell ref="B87:B90"/>
    <mergeCell ref="F15:F55"/>
    <mergeCell ref="F57:F68"/>
    <mergeCell ref="F70:F74"/>
    <mergeCell ref="G15:G25"/>
    <mergeCell ref="G26:G31"/>
    <mergeCell ref="G32:G35"/>
    <mergeCell ref="G36:G40"/>
    <mergeCell ref="G41:G43"/>
    <mergeCell ref="G44:G49"/>
    <mergeCell ref="G50:G55"/>
    <mergeCell ref="G57:G64"/>
    <mergeCell ref="G65:G68"/>
    <mergeCell ref="G70:G74"/>
    <mergeCell ref="A9:B10"/>
    <mergeCell ref="C9:D10"/>
    <mergeCell ref="A3:B4"/>
    <mergeCell ref="C3:D4"/>
    <mergeCell ref="F77:N90"/>
  </mergeCells>
  <pageMargins left="0.559722222222222" right="0.229861111111111" top="0.369444444444444" bottom="0.318055555555556" header="0.229861111111111" footer="0.209722222222222"/>
  <pageSetup paperSize="9" scale="49" orientation="portrait"/>
  <headerFooter alignWithMargins="0">
    <oddFooter>&amp;R&amp;9BSM-0009</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G82"/>
  <sheetViews>
    <sheetView topLeftCell="B1" workbookViewId="0">
      <selection activeCell="C16" sqref="C16"/>
    </sheetView>
  </sheetViews>
  <sheetFormatPr defaultColWidth="9" defaultRowHeight="13.5" outlineLevelCol="6"/>
  <cols>
    <col min="2" max="2" width="36.375" customWidth="1"/>
    <col min="3" max="3" width="72.875" customWidth="1"/>
    <col min="4" max="4" width="44.875" customWidth="1"/>
    <col min="5" max="5" width="20" customWidth="1"/>
    <col min="6" max="6" width="18.875" customWidth="1"/>
    <col min="7" max="7" width="21.125" customWidth="1"/>
  </cols>
  <sheetData>
    <row r="2" ht="20.25" customHeight="1" spans="2:2">
      <c r="B2" s="800" t="s">
        <v>29</v>
      </c>
    </row>
    <row r="4" spans="2:3">
      <c r="B4" s="801" t="s">
        <v>30</v>
      </c>
      <c r="C4" s="802" t="s">
        <v>31</v>
      </c>
    </row>
    <row r="5" spans="2:3">
      <c r="B5" s="801" t="s">
        <v>32</v>
      </c>
      <c r="C5" s="803">
        <v>45083</v>
      </c>
    </row>
    <row r="6" spans="2:3">
      <c r="B6" s="801" t="s">
        <v>33</v>
      </c>
      <c r="C6" s="804" t="s">
        <v>34</v>
      </c>
    </row>
    <row r="7" spans="2:3">
      <c r="B7" s="801" t="s">
        <v>4</v>
      </c>
      <c r="C7" s="802" t="s">
        <v>35</v>
      </c>
    </row>
    <row r="9" spans="2:5">
      <c r="B9" s="801" t="s">
        <v>36</v>
      </c>
      <c r="C9" s="805"/>
      <c r="D9" s="801" t="s">
        <v>37</v>
      </c>
      <c r="E9" s="802" t="s">
        <v>38</v>
      </c>
    </row>
    <row r="10" spans="2:3">
      <c r="B10" s="801" t="s">
        <v>39</v>
      </c>
      <c r="C10" s="802" t="s">
        <v>40</v>
      </c>
    </row>
    <row r="11" spans="2:3">
      <c r="B11" s="801" t="s">
        <v>41</v>
      </c>
      <c r="C11" s="806" t="s">
        <v>42</v>
      </c>
    </row>
    <row r="12" spans="2:3">
      <c r="B12" s="801" t="s">
        <v>43</v>
      </c>
      <c r="C12" s="802" t="s">
        <v>44</v>
      </c>
    </row>
    <row r="13" spans="2:3">
      <c r="B13" s="801" t="s">
        <v>45</v>
      </c>
      <c r="C13" s="802" t="s">
        <v>46</v>
      </c>
    </row>
    <row r="14" spans="2:3">
      <c r="B14" s="801" t="s">
        <v>47</v>
      </c>
      <c r="C14" s="802" t="s">
        <v>48</v>
      </c>
    </row>
    <row r="15" spans="2:3">
      <c r="B15" s="801" t="s">
        <v>49</v>
      </c>
      <c r="C15" s="803">
        <v>45090</v>
      </c>
    </row>
    <row r="16" ht="106.5" customHeight="1" spans="2:3">
      <c r="B16" s="807" t="s">
        <v>50</v>
      </c>
      <c r="C16" s="808" t="s">
        <v>51</v>
      </c>
    </row>
    <row r="17" spans="2:3">
      <c r="B17" s="801" t="s">
        <v>52</v>
      </c>
      <c r="C17" s="803">
        <v>45041</v>
      </c>
    </row>
    <row r="18" spans="2:3">
      <c r="B18" s="801" t="s">
        <v>53</v>
      </c>
      <c r="C18" s="803">
        <v>45043</v>
      </c>
    </row>
    <row r="19" spans="2:3">
      <c r="B19" s="801" t="s">
        <v>54</v>
      </c>
      <c r="C19" s="805" t="s">
        <v>55</v>
      </c>
    </row>
    <row r="20" spans="2:3">
      <c r="B20" s="801" t="s">
        <v>56</v>
      </c>
      <c r="C20" s="802" t="s">
        <v>57</v>
      </c>
    </row>
    <row r="21" spans="2:4">
      <c r="B21" s="801" t="s">
        <v>58</v>
      </c>
      <c r="C21" s="809" t="s">
        <v>59</v>
      </c>
      <c r="D21" s="810"/>
    </row>
    <row r="22" spans="2:4">
      <c r="B22" s="801" t="s">
        <v>60</v>
      </c>
      <c r="C22" s="809" t="s">
        <v>61</v>
      </c>
      <c r="D22" s="811"/>
    </row>
    <row r="23" spans="2:4">
      <c r="B23" s="801" t="s">
        <v>62</v>
      </c>
      <c r="C23" s="809" t="s">
        <v>63</v>
      </c>
      <c r="D23" s="811"/>
    </row>
    <row r="24" spans="2:4">
      <c r="B24" s="801" t="s">
        <v>64</v>
      </c>
      <c r="C24" s="809"/>
      <c r="D24" s="811"/>
    </row>
    <row r="25" spans="2:4">
      <c r="B25" s="801" t="s">
        <v>65</v>
      </c>
      <c r="C25" s="812"/>
      <c r="D25" s="811"/>
    </row>
    <row r="26" spans="2:4">
      <c r="B26" s="813" t="s">
        <v>66</v>
      </c>
      <c r="C26" s="814"/>
      <c r="D26" s="815"/>
    </row>
    <row r="27" spans="2:5">
      <c r="B27" s="813" t="s">
        <v>67</v>
      </c>
      <c r="C27" s="814"/>
      <c r="D27" s="816"/>
      <c r="E27" s="816"/>
    </row>
    <row r="28" spans="2:5">
      <c r="B28" s="813" t="s">
        <v>68</v>
      </c>
      <c r="C28" s="802"/>
      <c r="D28" s="816"/>
      <c r="E28" s="816"/>
    </row>
    <row r="29" spans="2:5">
      <c r="B29" s="813" t="s">
        <v>69</v>
      </c>
      <c r="C29" s="802"/>
      <c r="D29" s="816"/>
      <c r="E29" s="816"/>
    </row>
    <row r="30" spans="2:5">
      <c r="B30" s="801" t="s">
        <v>70</v>
      </c>
      <c r="C30" s="817"/>
      <c r="D30" s="811"/>
      <c r="E30" s="816"/>
    </row>
    <row r="31" spans="2:5">
      <c r="B31" s="801" t="s">
        <v>71</v>
      </c>
      <c r="C31" s="809"/>
      <c r="D31" s="811"/>
      <c r="E31" s="816"/>
    </row>
    <row r="32" spans="2:5">
      <c r="B32" s="801" t="s">
        <v>72</v>
      </c>
      <c r="C32" s="809"/>
      <c r="D32" s="811"/>
      <c r="E32" s="816"/>
    </row>
    <row r="33" spans="2:5">
      <c r="B33" s="801" t="s">
        <v>73</v>
      </c>
      <c r="C33" s="809"/>
      <c r="D33" s="811"/>
      <c r="E33" s="816"/>
    </row>
    <row r="34" spans="2:5">
      <c r="B34" s="801" t="s">
        <v>74</v>
      </c>
      <c r="C34" s="809"/>
      <c r="D34" s="811"/>
      <c r="E34" s="816"/>
    </row>
    <row r="35" spans="2:5">
      <c r="B35" s="801" t="s">
        <v>75</v>
      </c>
      <c r="C35" s="809"/>
      <c r="D35" s="811"/>
      <c r="E35" s="816"/>
    </row>
    <row r="36" spans="2:5">
      <c r="B36" s="801" t="s">
        <v>76</v>
      </c>
      <c r="C36" s="809"/>
      <c r="D36" s="811"/>
      <c r="E36" s="816"/>
    </row>
    <row r="37" spans="2:5">
      <c r="B37" s="801" t="s">
        <v>77</v>
      </c>
      <c r="C37" s="809"/>
      <c r="D37" s="811"/>
      <c r="E37" s="816"/>
    </row>
    <row r="38" spans="2:4">
      <c r="B38" s="801" t="s">
        <v>78</v>
      </c>
      <c r="C38" s="809"/>
      <c r="D38" s="811"/>
    </row>
    <row r="39" spans="2:4">
      <c r="B39" s="801" t="s">
        <v>79</v>
      </c>
      <c r="C39" s="809"/>
      <c r="D39" s="811"/>
    </row>
    <row r="40" spans="2:4">
      <c r="B40" s="801" t="s">
        <v>80</v>
      </c>
      <c r="C40" s="809"/>
      <c r="D40" s="811"/>
    </row>
    <row r="41" spans="2:4">
      <c r="B41" s="801" t="s">
        <v>81</v>
      </c>
      <c r="C41" s="809"/>
      <c r="D41" s="811"/>
    </row>
    <row r="42" spans="2:4">
      <c r="B42" s="801" t="s">
        <v>82</v>
      </c>
      <c r="C42" s="809"/>
      <c r="D42" s="811"/>
    </row>
    <row r="43" spans="2:4">
      <c r="B43" s="801" t="s">
        <v>83</v>
      </c>
      <c r="C43" s="809"/>
      <c r="D43" s="810"/>
    </row>
    <row r="44" spans="2:3">
      <c r="B44" s="801" t="s">
        <v>84</v>
      </c>
      <c r="C44" s="802"/>
    </row>
    <row r="45" spans="2:3">
      <c r="B45" s="801" t="s">
        <v>85</v>
      </c>
      <c r="C45" s="802"/>
    </row>
    <row r="46" spans="2:3">
      <c r="B46" s="801" t="s">
        <v>86</v>
      </c>
      <c r="C46" s="802"/>
    </row>
    <row r="47" spans="2:3">
      <c r="B47" s="801" t="s">
        <v>87</v>
      </c>
      <c r="C47" s="802"/>
    </row>
    <row r="48" spans="2:3">
      <c r="B48" s="801" t="s">
        <v>88</v>
      </c>
      <c r="C48" s="802"/>
    </row>
    <row r="49" spans="2:3">
      <c r="B49" s="801" t="s">
        <v>89</v>
      </c>
      <c r="C49" s="802"/>
    </row>
    <row r="52" spans="2:7">
      <c r="B52" s="818" t="s">
        <v>90</v>
      </c>
      <c r="C52" s="818" t="s">
        <v>91</v>
      </c>
      <c r="D52" s="818" t="s">
        <v>92</v>
      </c>
      <c r="E52" s="818" t="s">
        <v>93</v>
      </c>
      <c r="F52" s="818" t="s">
        <v>94</v>
      </c>
      <c r="G52" s="818" t="s">
        <v>95</v>
      </c>
    </row>
    <row r="53" spans="1:7">
      <c r="A53">
        <v>1</v>
      </c>
      <c r="B53" s="819" t="str">
        <f t="shared" ref="B53:B66" si="0">C20</f>
        <v>fNG_txt.ec</v>
      </c>
      <c r="C53" s="802" t="s">
        <v>96</v>
      </c>
      <c r="D53" s="802" t="s">
        <v>97</v>
      </c>
      <c r="E53" s="820" t="s">
        <v>98</v>
      </c>
      <c r="F53" s="820" t="s">
        <v>57</v>
      </c>
      <c r="G53" s="820" t="s">
        <v>99</v>
      </c>
    </row>
    <row r="54" spans="1:7">
      <c r="A54">
        <v>2</v>
      </c>
      <c r="B54" s="819" t="str">
        <f t="shared" si="0"/>
        <v>pot_frnNG.h</v>
      </c>
      <c r="C54" s="802" t="s">
        <v>100</v>
      </c>
      <c r="D54" s="802" t="s">
        <v>97</v>
      </c>
      <c r="E54" s="820" t="s">
        <v>98</v>
      </c>
      <c r="F54" s="802" t="s">
        <v>59</v>
      </c>
      <c r="G54" s="820" t="s">
        <v>99</v>
      </c>
    </row>
    <row r="55" spans="1:7">
      <c r="A55">
        <v>3</v>
      </c>
      <c r="B55" s="819" t="str">
        <f t="shared" si="0"/>
        <v>項目マスタ</v>
      </c>
      <c r="C55" s="802"/>
      <c r="D55" s="802"/>
      <c r="E55" s="802"/>
      <c r="F55" s="802"/>
      <c r="G55" s="802"/>
    </row>
    <row r="56" spans="1:7">
      <c r="A56">
        <v>4</v>
      </c>
      <c r="B56" s="819" t="str">
        <f t="shared" si="0"/>
        <v>基準値マスタ</v>
      </c>
      <c r="C56" s="802"/>
      <c r="D56" s="802"/>
      <c r="E56" s="805"/>
      <c r="F56" s="805"/>
      <c r="G56" s="805"/>
    </row>
    <row r="57" spans="1:7">
      <c r="A57">
        <v>5</v>
      </c>
      <c r="B57" s="819">
        <f t="shared" si="0"/>
        <v>0</v>
      </c>
      <c r="C57" s="802"/>
      <c r="D57" s="802"/>
      <c r="E57" s="805"/>
      <c r="F57" s="805"/>
      <c r="G57" s="805"/>
    </row>
    <row r="58" spans="1:7">
      <c r="A58">
        <v>6</v>
      </c>
      <c r="B58" s="819">
        <f t="shared" si="0"/>
        <v>0</v>
      </c>
      <c r="C58" s="802"/>
      <c r="D58" s="802"/>
      <c r="E58" s="820"/>
      <c r="F58" s="820"/>
      <c r="G58" s="820"/>
    </row>
    <row r="59" spans="1:7">
      <c r="A59">
        <v>7</v>
      </c>
      <c r="B59" s="819">
        <f t="shared" si="0"/>
        <v>0</v>
      </c>
      <c r="C59" s="802"/>
      <c r="D59" s="802"/>
      <c r="E59" s="820"/>
      <c r="F59" s="820"/>
      <c r="G59" s="820"/>
    </row>
    <row r="60" spans="1:7">
      <c r="A60">
        <v>8</v>
      </c>
      <c r="B60" s="821">
        <f t="shared" si="0"/>
        <v>0</v>
      </c>
      <c r="C60" s="802"/>
      <c r="D60" s="802"/>
      <c r="E60" s="820"/>
      <c r="F60" s="820"/>
      <c r="G60" s="820"/>
    </row>
    <row r="61" spans="1:7">
      <c r="A61">
        <v>9</v>
      </c>
      <c r="B61" s="819">
        <f t="shared" si="0"/>
        <v>0</v>
      </c>
      <c r="C61" s="802"/>
      <c r="D61" s="802"/>
      <c r="E61" s="820"/>
      <c r="F61" s="820"/>
      <c r="G61" s="820"/>
    </row>
    <row r="62" spans="1:7">
      <c r="A62">
        <v>10</v>
      </c>
      <c r="B62" s="819">
        <f t="shared" si="0"/>
        <v>0</v>
      </c>
      <c r="C62" s="802"/>
      <c r="D62" s="802"/>
      <c r="E62" s="802"/>
      <c r="F62" s="802"/>
      <c r="G62" s="802"/>
    </row>
    <row r="63" spans="1:7">
      <c r="A63">
        <v>11</v>
      </c>
      <c r="B63" s="819">
        <f t="shared" si="0"/>
        <v>0</v>
      </c>
      <c r="C63" s="802"/>
      <c r="D63" s="802"/>
      <c r="E63" s="802"/>
      <c r="F63" s="802"/>
      <c r="G63" s="802"/>
    </row>
    <row r="64" spans="1:7">
      <c r="A64">
        <v>12</v>
      </c>
      <c r="B64" s="819">
        <f t="shared" si="0"/>
        <v>0</v>
      </c>
      <c r="C64" s="802"/>
      <c r="D64" s="802"/>
      <c r="E64" s="820"/>
      <c r="F64" s="820"/>
      <c r="G64" s="820"/>
    </row>
    <row r="65" spans="1:7">
      <c r="A65">
        <v>13</v>
      </c>
      <c r="B65" s="819">
        <f t="shared" si="0"/>
        <v>0</v>
      </c>
      <c r="C65" s="802"/>
      <c r="D65" s="802"/>
      <c r="E65" s="820"/>
      <c r="F65" s="820"/>
      <c r="G65" s="820"/>
    </row>
    <row r="66" spans="1:7">
      <c r="A66">
        <v>14</v>
      </c>
      <c r="B66" s="819">
        <f t="shared" si="0"/>
        <v>0</v>
      </c>
      <c r="C66" s="802"/>
      <c r="D66" s="802"/>
      <c r="E66" s="822"/>
      <c r="F66" s="822"/>
      <c r="G66" s="822"/>
    </row>
    <row r="67" spans="1:7">
      <c r="A67">
        <v>15</v>
      </c>
      <c r="B67" s="819">
        <f t="shared" ref="B67:B82" si="1">C34</f>
        <v>0</v>
      </c>
      <c r="C67" s="802"/>
      <c r="D67" s="802"/>
      <c r="E67" s="822"/>
      <c r="F67" s="822"/>
      <c r="G67" s="822"/>
    </row>
    <row r="68" spans="1:7">
      <c r="A68">
        <v>16</v>
      </c>
      <c r="B68" s="819">
        <f t="shared" si="1"/>
        <v>0</v>
      </c>
      <c r="C68" s="802"/>
      <c r="D68" s="802"/>
      <c r="E68" s="822"/>
      <c r="F68" s="822"/>
      <c r="G68" s="822"/>
    </row>
    <row r="69" spans="1:7">
      <c r="A69">
        <v>17</v>
      </c>
      <c r="B69" s="819">
        <f t="shared" si="1"/>
        <v>0</v>
      </c>
      <c r="C69" s="802"/>
      <c r="D69" s="802"/>
      <c r="E69" s="820"/>
      <c r="F69" s="820"/>
      <c r="G69" s="820"/>
    </row>
    <row r="70" spans="1:7">
      <c r="A70">
        <v>18</v>
      </c>
      <c r="B70" s="819">
        <f t="shared" si="1"/>
        <v>0</v>
      </c>
      <c r="C70" s="802"/>
      <c r="D70" s="802"/>
      <c r="E70" s="805"/>
      <c r="F70" s="805"/>
      <c r="G70" s="805"/>
    </row>
    <row r="71" spans="1:7">
      <c r="A71">
        <v>19</v>
      </c>
      <c r="B71" s="819">
        <f t="shared" si="1"/>
        <v>0</v>
      </c>
      <c r="C71" s="802"/>
      <c r="D71" s="802"/>
      <c r="E71" s="822"/>
      <c r="F71" s="822"/>
      <c r="G71" s="822"/>
    </row>
    <row r="72" spans="1:7">
      <c r="A72">
        <v>20</v>
      </c>
      <c r="B72" s="819">
        <f t="shared" si="1"/>
        <v>0</v>
      </c>
      <c r="C72" s="802"/>
      <c r="D72" s="802"/>
      <c r="E72" s="805"/>
      <c r="F72" s="805"/>
      <c r="G72" s="805"/>
    </row>
    <row r="73" spans="1:7">
      <c r="A73">
        <v>21</v>
      </c>
      <c r="B73" s="819">
        <f t="shared" si="1"/>
        <v>0</v>
      </c>
      <c r="C73" s="802"/>
      <c r="D73" s="802"/>
      <c r="E73" s="805"/>
      <c r="F73" s="805"/>
      <c r="G73" s="805"/>
    </row>
    <row r="74" spans="1:7">
      <c r="A74">
        <v>22</v>
      </c>
      <c r="B74" s="819">
        <f t="shared" si="1"/>
        <v>0</v>
      </c>
      <c r="C74" s="802"/>
      <c r="D74" s="802"/>
      <c r="E74" s="805"/>
      <c r="F74" s="805"/>
      <c r="G74" s="805"/>
    </row>
    <row r="75" spans="1:7">
      <c r="A75">
        <v>23</v>
      </c>
      <c r="B75" s="819">
        <f t="shared" si="1"/>
        <v>0</v>
      </c>
      <c r="C75" s="802"/>
      <c r="D75" s="802"/>
      <c r="E75" s="805"/>
      <c r="F75" s="805"/>
      <c r="G75" s="805"/>
    </row>
    <row r="76" spans="1:7">
      <c r="A76">
        <v>24</v>
      </c>
      <c r="B76" s="819">
        <f t="shared" si="1"/>
        <v>0</v>
      </c>
      <c r="C76" s="802"/>
      <c r="D76" s="802"/>
      <c r="E76" s="805"/>
      <c r="F76" s="805"/>
      <c r="G76" s="805"/>
    </row>
    <row r="77" spans="1:7">
      <c r="A77">
        <v>25</v>
      </c>
      <c r="B77" s="819">
        <f t="shared" si="1"/>
        <v>0</v>
      </c>
      <c r="C77" s="802"/>
      <c r="D77" s="802"/>
      <c r="E77" s="805"/>
      <c r="F77" s="805"/>
      <c r="G77" s="805"/>
    </row>
    <row r="78" spans="1:7">
      <c r="A78">
        <v>26</v>
      </c>
      <c r="B78" s="819">
        <f t="shared" si="1"/>
        <v>0</v>
      </c>
      <c r="C78" s="802"/>
      <c r="D78" s="802"/>
      <c r="E78" s="805"/>
      <c r="F78" s="805"/>
      <c r="G78" s="805"/>
    </row>
    <row r="79" spans="1:7">
      <c r="A79">
        <v>27</v>
      </c>
      <c r="B79" s="819">
        <f t="shared" si="1"/>
        <v>0</v>
      </c>
      <c r="C79" s="802"/>
      <c r="D79" s="802"/>
      <c r="E79" s="805"/>
      <c r="F79" s="805"/>
      <c r="G79" s="805"/>
    </row>
    <row r="80" spans="1:7">
      <c r="A80">
        <v>28</v>
      </c>
      <c r="B80" s="819">
        <f t="shared" si="1"/>
        <v>0</v>
      </c>
      <c r="C80" s="802"/>
      <c r="D80" s="802"/>
      <c r="E80" s="805"/>
      <c r="F80" s="805"/>
      <c r="G80" s="805"/>
    </row>
    <row r="81" spans="1:7">
      <c r="A81">
        <v>29</v>
      </c>
      <c r="B81" s="819">
        <f t="shared" si="1"/>
        <v>0</v>
      </c>
      <c r="C81" s="802"/>
      <c r="D81" s="802"/>
      <c r="E81" s="805"/>
      <c r="F81" s="805"/>
      <c r="G81" s="805"/>
    </row>
    <row r="82" spans="1:7">
      <c r="A82">
        <v>30</v>
      </c>
      <c r="B82" s="819">
        <f t="shared" si="1"/>
        <v>0</v>
      </c>
      <c r="C82" s="802"/>
      <c r="D82" s="802"/>
      <c r="E82" s="805"/>
      <c r="F82" s="805"/>
      <c r="G82" s="805"/>
    </row>
  </sheetData>
  <pageMargins left="0.75" right="0.75" top="1" bottom="1" header="0.511111111111111" footer="0.511111111111111"/>
  <pageSetup paperSize="9" orientation="portrait"/>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80"/>
  <sheetViews>
    <sheetView workbookViewId="0">
      <selection activeCell="C9" sqref="C9:F9"/>
    </sheetView>
  </sheetViews>
  <sheetFormatPr defaultColWidth="9" defaultRowHeight="13.5"/>
  <cols>
    <col min="1" max="16384" width="9" style="1"/>
  </cols>
  <sheetData>
    <row r="1" ht="21" spans="1:10">
      <c r="A1" s="2" t="s">
        <v>411</v>
      </c>
      <c r="B1" s="2"/>
      <c r="C1" s="2"/>
      <c r="D1" s="2"/>
      <c r="E1" s="2"/>
      <c r="F1" s="2"/>
      <c r="G1" s="2"/>
      <c r="H1" s="2"/>
      <c r="I1" s="2"/>
      <c r="J1" s="2"/>
    </row>
    <row r="2" customHeight="1" spans="1:10">
      <c r="A2" s="2"/>
      <c r="B2" s="2"/>
      <c r="C2" s="2"/>
      <c r="D2" s="2"/>
      <c r="E2" s="2"/>
      <c r="F2" s="2"/>
      <c r="G2" s="2"/>
      <c r="H2" s="2"/>
      <c r="I2" s="2"/>
      <c r="J2" s="2"/>
    </row>
    <row r="3" ht="21" spans="1:10">
      <c r="A3" s="2"/>
      <c r="B3" s="2"/>
      <c r="C3" s="3" t="str">
        <f>C6</f>
        <v>　pot_Section.exe</v>
      </c>
      <c r="D3" s="2"/>
      <c r="E3" s="2"/>
      <c r="F3" s="2"/>
      <c r="G3" s="2"/>
      <c r="H3" s="4" t="s">
        <v>412</v>
      </c>
      <c r="I3" s="4" t="s">
        <v>413</v>
      </c>
      <c r="J3" s="4" t="s">
        <v>414</v>
      </c>
    </row>
    <row r="4" ht="49.5" customHeight="1" spans="8:10">
      <c r="H4" s="5"/>
      <c r="I4" s="5"/>
      <c r="J4" s="5"/>
    </row>
    <row r="5" ht="24.95" customHeight="1" spans="1:10">
      <c r="A5" s="6" t="s">
        <v>415</v>
      </c>
      <c r="B5" s="7"/>
      <c r="C5" s="8" t="str">
        <f>入力!C7</f>
        <v>NonRIAサテライト</v>
      </c>
      <c r="D5" s="8"/>
      <c r="E5" s="8"/>
      <c r="F5" s="8"/>
      <c r="G5" s="8"/>
      <c r="H5" s="8"/>
      <c r="I5" s="8"/>
      <c r="J5" s="45"/>
    </row>
    <row r="6" ht="24.95" customHeight="1" spans="1:10">
      <c r="A6" s="9" t="s">
        <v>416</v>
      </c>
      <c r="B6" s="10"/>
      <c r="C6" s="11" t="s">
        <v>836</v>
      </c>
      <c r="D6" s="11"/>
      <c r="E6" s="11"/>
      <c r="F6" s="11"/>
      <c r="G6" s="11"/>
      <c r="H6" s="10" t="s">
        <v>417</v>
      </c>
      <c r="I6" s="4" t="s">
        <v>837</v>
      </c>
      <c r="J6" s="46"/>
    </row>
    <row r="7" ht="24.95" customHeight="1" spans="1:10">
      <c r="A7" s="9" t="s">
        <v>418</v>
      </c>
      <c r="B7" s="10"/>
      <c r="C7" s="12" t="s">
        <v>838</v>
      </c>
      <c r="D7" s="13"/>
      <c r="E7" s="13"/>
      <c r="F7" s="13"/>
      <c r="G7" s="14"/>
      <c r="H7" s="10" t="s">
        <v>419</v>
      </c>
      <c r="I7" s="11" t="s">
        <v>121</v>
      </c>
      <c r="J7" s="47"/>
    </row>
    <row r="8" ht="24.95" customHeight="1" spans="1:10">
      <c r="A8" s="9" t="s">
        <v>420</v>
      </c>
      <c r="B8" s="10"/>
      <c r="C8" s="11" t="s">
        <v>839</v>
      </c>
      <c r="D8" s="11"/>
      <c r="E8" s="11"/>
      <c r="F8" s="11"/>
      <c r="G8" s="11"/>
      <c r="H8" s="10" t="s">
        <v>421</v>
      </c>
      <c r="I8" s="11" t="s">
        <v>422</v>
      </c>
      <c r="J8" s="47"/>
    </row>
    <row r="9" ht="24.95" customHeight="1" spans="1:10">
      <c r="A9" s="9" t="s">
        <v>423</v>
      </c>
      <c r="B9" s="10"/>
      <c r="C9" s="10" t="s">
        <v>840</v>
      </c>
      <c r="D9" s="10"/>
      <c r="E9" s="10"/>
      <c r="F9" s="10"/>
      <c r="G9" s="15" t="s">
        <v>841</v>
      </c>
      <c r="H9" s="16"/>
      <c r="I9" s="16"/>
      <c r="J9" s="48"/>
    </row>
    <row r="10" ht="24.95" customHeight="1" spans="1:10">
      <c r="A10" s="17" t="s">
        <v>426</v>
      </c>
      <c r="B10" s="18"/>
      <c r="C10" s="19"/>
      <c r="D10" s="19"/>
      <c r="E10" s="19"/>
      <c r="F10" s="18" t="s">
        <v>427</v>
      </c>
      <c r="G10" s="18"/>
      <c r="H10" s="20" t="s">
        <v>432</v>
      </c>
      <c r="I10" s="49"/>
      <c r="J10" s="50"/>
    </row>
    <row r="11" ht="24.95" customHeight="1" spans="1:10">
      <c r="A11" s="21" t="s">
        <v>429</v>
      </c>
      <c r="B11" s="22"/>
      <c r="C11" s="23" t="s">
        <v>430</v>
      </c>
      <c r="D11" s="23"/>
      <c r="E11" s="23"/>
      <c r="F11" s="22" t="s">
        <v>431</v>
      </c>
      <c r="G11" s="22"/>
      <c r="H11" s="24" t="s">
        <v>432</v>
      </c>
      <c r="I11" s="51"/>
      <c r="J11" s="52"/>
    </row>
    <row r="12" ht="18.75" customHeight="1"/>
    <row r="13" ht="27" customHeight="1" spans="1:10">
      <c r="A13" s="25" t="s">
        <v>433</v>
      </c>
      <c r="B13" s="26"/>
      <c r="C13" s="26"/>
      <c r="D13" s="26"/>
      <c r="E13" s="26"/>
      <c r="F13" s="26"/>
      <c r="G13" s="26"/>
      <c r="H13" s="26"/>
      <c r="I13" s="26"/>
      <c r="J13" s="53"/>
    </row>
    <row r="14" spans="1:10">
      <c r="A14" s="27"/>
      <c r="J14" s="54"/>
    </row>
    <row r="15" spans="1:10">
      <c r="A15" s="27" t="s">
        <v>434</v>
      </c>
      <c r="J15" s="54"/>
    </row>
    <row r="16" spans="1:10">
      <c r="A16" s="27"/>
      <c r="B16" s="1" t="s">
        <v>435</v>
      </c>
      <c r="J16" s="54"/>
    </row>
    <row r="17" spans="1:10">
      <c r="A17" s="27"/>
      <c r="J17" s="54"/>
    </row>
    <row r="18" spans="1:10">
      <c r="A18" s="27" t="s">
        <v>436</v>
      </c>
      <c r="J18" s="54"/>
    </row>
    <row r="19" spans="1:10">
      <c r="A19" s="27"/>
      <c r="B19" s="1" t="s">
        <v>435</v>
      </c>
      <c r="J19" s="54"/>
    </row>
    <row r="20" spans="1:10">
      <c r="A20" s="27"/>
      <c r="J20" s="54"/>
    </row>
    <row r="21" spans="1:10">
      <c r="A21" s="27" t="s">
        <v>437</v>
      </c>
      <c r="J21" s="54"/>
    </row>
    <row r="22" spans="1:10">
      <c r="A22" s="27"/>
      <c r="B22" s="1" t="s">
        <v>438</v>
      </c>
      <c r="J22" s="54"/>
    </row>
    <row r="23" spans="1:10">
      <c r="A23" s="27"/>
      <c r="J23" s="54"/>
    </row>
    <row r="24" spans="1:10">
      <c r="A24" s="27" t="s">
        <v>439</v>
      </c>
      <c r="J24" s="54"/>
    </row>
    <row r="25" spans="1:10">
      <c r="A25" s="27"/>
      <c r="B25" s="1" t="s">
        <v>438</v>
      </c>
      <c r="J25" s="54"/>
    </row>
    <row r="26" spans="1:10">
      <c r="A26" s="27"/>
      <c r="J26" s="54"/>
    </row>
    <row r="27" spans="1:10">
      <c r="A27" s="27" t="s">
        <v>440</v>
      </c>
      <c r="J27" s="54"/>
    </row>
    <row r="28" spans="1:10">
      <c r="A28" s="27"/>
      <c r="B28" s="1" t="s">
        <v>438</v>
      </c>
      <c r="J28" s="54"/>
    </row>
    <row r="29" spans="1:10">
      <c r="A29" s="27"/>
      <c r="J29" s="54"/>
    </row>
    <row r="30" spans="1:10">
      <c r="A30" s="27" t="s">
        <v>441</v>
      </c>
      <c r="J30" s="54"/>
    </row>
    <row r="31" spans="1:10">
      <c r="A31" s="27"/>
      <c r="B31" s="1" t="s">
        <v>442</v>
      </c>
      <c r="J31" s="54"/>
    </row>
    <row r="32" spans="1:10">
      <c r="A32" s="27"/>
      <c r="J32" s="54"/>
    </row>
    <row r="33" spans="1:10">
      <c r="A33" s="27" t="s">
        <v>443</v>
      </c>
      <c r="J33" s="54"/>
    </row>
    <row r="34" spans="1:10">
      <c r="A34" s="27"/>
      <c r="B34" s="1" t="s">
        <v>435</v>
      </c>
      <c r="J34" s="54"/>
    </row>
    <row r="35" spans="1:10">
      <c r="A35" s="27"/>
      <c r="J35" s="54"/>
    </row>
    <row r="36" spans="1:10">
      <c r="A36" s="27" t="s">
        <v>444</v>
      </c>
      <c r="J36" s="54"/>
    </row>
    <row r="37" spans="1:10">
      <c r="A37" s="27"/>
      <c r="B37" s="1" t="s">
        <v>438</v>
      </c>
      <c r="J37" s="54"/>
    </row>
    <row r="38" spans="1:10">
      <c r="A38" s="27"/>
      <c r="J38" s="54"/>
    </row>
    <row r="39" spans="1:10">
      <c r="A39" s="27" t="s">
        <v>445</v>
      </c>
      <c r="J39" s="54"/>
    </row>
    <row r="40" spans="1:10">
      <c r="A40" s="27"/>
      <c r="B40" s="1" t="s">
        <v>438</v>
      </c>
      <c r="J40" s="54"/>
    </row>
    <row r="41" spans="1:10">
      <c r="A41" s="27"/>
      <c r="J41" s="54"/>
    </row>
    <row r="42" spans="1:10">
      <c r="A42" s="27" t="s">
        <v>446</v>
      </c>
      <c r="J42" s="54"/>
    </row>
    <row r="43" spans="1:10">
      <c r="A43" s="27"/>
      <c r="B43" s="1" t="s">
        <v>438</v>
      </c>
      <c r="J43" s="54"/>
    </row>
    <row r="44" spans="1:10">
      <c r="A44" s="27"/>
      <c r="J44" s="54"/>
    </row>
    <row r="45" spans="1:10">
      <c r="A45" s="27" t="s">
        <v>447</v>
      </c>
      <c r="J45" s="54"/>
    </row>
    <row r="46" spans="1:10">
      <c r="A46" s="27"/>
      <c r="B46" s="1" t="s">
        <v>442</v>
      </c>
      <c r="J46" s="54"/>
    </row>
    <row r="47" ht="14.25" spans="1:10">
      <c r="A47" s="27"/>
      <c r="J47" s="54"/>
    </row>
    <row r="48" ht="25.5" customHeight="1" spans="1:10">
      <c r="A48" s="28" t="s">
        <v>448</v>
      </c>
      <c r="B48" s="29"/>
      <c r="C48" s="30"/>
      <c r="D48" s="31"/>
      <c r="E48" s="32" t="s">
        <v>449</v>
      </c>
      <c r="F48" s="33"/>
      <c r="G48" s="34" t="s">
        <v>450</v>
      </c>
      <c r="H48" s="34"/>
      <c r="I48" s="34"/>
      <c r="J48" s="55"/>
    </row>
    <row r="49" ht="27" customHeight="1" spans="1:10">
      <c r="A49" s="35" t="s">
        <v>451</v>
      </c>
      <c r="B49" s="26"/>
      <c r="C49" s="26"/>
      <c r="D49" s="26"/>
      <c r="E49" s="26"/>
      <c r="F49" s="26"/>
      <c r="G49" s="26"/>
      <c r="H49" s="26"/>
      <c r="I49" s="26"/>
      <c r="J49" s="53"/>
    </row>
    <row r="50" ht="15.75" customHeight="1" spans="1:10">
      <c r="A50" s="36" t="s">
        <v>452</v>
      </c>
      <c r="B50" s="37"/>
      <c r="C50" s="38" t="s">
        <v>453</v>
      </c>
      <c r="D50" s="38"/>
      <c r="E50" s="38"/>
      <c r="F50" s="38"/>
      <c r="G50" s="38"/>
      <c r="H50" s="38"/>
      <c r="I50" s="38"/>
      <c r="J50" s="56"/>
    </row>
    <row r="51" ht="24.95" customHeight="1" spans="1:10">
      <c r="A51" s="39"/>
      <c r="B51" s="40"/>
      <c r="C51" s="41"/>
      <c r="D51" s="41"/>
      <c r="E51" s="41"/>
      <c r="F51" s="41"/>
      <c r="G51" s="41"/>
      <c r="H51" s="41"/>
      <c r="I51" s="41"/>
      <c r="J51" s="57"/>
    </row>
    <row r="52" ht="24.95" customHeight="1" spans="1:10">
      <c r="A52" s="42"/>
      <c r="B52" s="43"/>
      <c r="C52" s="44"/>
      <c r="D52" s="44"/>
      <c r="E52" s="44"/>
      <c r="F52" s="44"/>
      <c r="G52" s="44"/>
      <c r="H52" s="44"/>
      <c r="I52" s="44"/>
      <c r="J52" s="58"/>
    </row>
    <row r="53" ht="24.95" customHeight="1" spans="1:10">
      <c r="A53" s="42"/>
      <c r="B53" s="43"/>
      <c r="C53" s="44"/>
      <c r="D53" s="44"/>
      <c r="E53" s="44"/>
      <c r="F53" s="44"/>
      <c r="G53" s="44"/>
      <c r="H53" s="44"/>
      <c r="I53" s="44"/>
      <c r="J53" s="58"/>
    </row>
    <row r="54" ht="24.95" customHeight="1" spans="1:10">
      <c r="A54" s="42"/>
      <c r="B54" s="43"/>
      <c r="C54" s="44"/>
      <c r="D54" s="44"/>
      <c r="E54" s="44"/>
      <c r="F54" s="44"/>
      <c r="G54" s="44"/>
      <c r="H54" s="44"/>
      <c r="I54" s="44"/>
      <c r="J54" s="58"/>
    </row>
    <row r="55" ht="24.95" customHeight="1" spans="1:10">
      <c r="A55" s="42"/>
      <c r="B55" s="43"/>
      <c r="C55" s="44"/>
      <c r="D55" s="44"/>
      <c r="E55" s="44"/>
      <c r="F55" s="44"/>
      <c r="G55" s="44"/>
      <c r="H55" s="44"/>
      <c r="I55" s="44"/>
      <c r="J55" s="58"/>
    </row>
    <row r="56" ht="24.95" customHeight="1" spans="1:10">
      <c r="A56" s="42"/>
      <c r="B56" s="43"/>
      <c r="C56" s="44"/>
      <c r="D56" s="44"/>
      <c r="E56" s="44"/>
      <c r="F56" s="44"/>
      <c r="G56" s="44"/>
      <c r="H56" s="44"/>
      <c r="I56" s="44"/>
      <c r="J56" s="58"/>
    </row>
    <row r="57" ht="24.95" customHeight="1" spans="1:10">
      <c r="A57" s="42"/>
      <c r="B57" s="43"/>
      <c r="C57" s="44"/>
      <c r="D57" s="44"/>
      <c r="E57" s="44"/>
      <c r="F57" s="44"/>
      <c r="G57" s="44"/>
      <c r="H57" s="44"/>
      <c r="I57" s="44"/>
      <c r="J57" s="58"/>
    </row>
    <row r="58" ht="24.95" customHeight="1" spans="1:10">
      <c r="A58" s="42"/>
      <c r="B58" s="43"/>
      <c r="C58" s="44"/>
      <c r="D58" s="44"/>
      <c r="E58" s="44"/>
      <c r="F58" s="44"/>
      <c r="G58" s="44"/>
      <c r="H58" s="44"/>
      <c r="I58" s="44"/>
      <c r="J58" s="58"/>
    </row>
    <row r="59" ht="24.95" customHeight="1" spans="1:10">
      <c r="A59" s="42"/>
      <c r="B59" s="43"/>
      <c r="C59" s="44"/>
      <c r="D59" s="44"/>
      <c r="E59" s="44"/>
      <c r="F59" s="44"/>
      <c r="G59" s="44"/>
      <c r="H59" s="44"/>
      <c r="I59" s="44"/>
      <c r="J59" s="58"/>
    </row>
    <row r="60" ht="24.95" customHeight="1" spans="1:10">
      <c r="A60" s="42"/>
      <c r="B60" s="43"/>
      <c r="C60" s="44"/>
      <c r="D60" s="44"/>
      <c r="E60" s="44"/>
      <c r="F60" s="44"/>
      <c r="G60" s="44"/>
      <c r="H60" s="44"/>
      <c r="I60" s="44"/>
      <c r="J60" s="58"/>
    </row>
    <row r="61" ht="24.95" customHeight="1" spans="1:10">
      <c r="A61" s="42"/>
      <c r="B61" s="43"/>
      <c r="C61" s="44"/>
      <c r="D61" s="44"/>
      <c r="E61" s="44"/>
      <c r="F61" s="44"/>
      <c r="G61" s="44"/>
      <c r="H61" s="44"/>
      <c r="I61" s="44"/>
      <c r="J61" s="58"/>
    </row>
    <row r="62" ht="24.95" customHeight="1" spans="1:10">
      <c r="A62" s="42"/>
      <c r="B62" s="43"/>
      <c r="C62" s="44"/>
      <c r="D62" s="44"/>
      <c r="E62" s="44"/>
      <c r="F62" s="44"/>
      <c r="G62" s="44"/>
      <c r="H62" s="44"/>
      <c r="I62" s="44"/>
      <c r="J62" s="58"/>
    </row>
    <row r="63" ht="24.95" customHeight="1" spans="1:10">
      <c r="A63" s="42"/>
      <c r="B63" s="43"/>
      <c r="C63" s="44"/>
      <c r="D63" s="44"/>
      <c r="E63" s="44"/>
      <c r="F63" s="44"/>
      <c r="G63" s="44"/>
      <c r="H63" s="44"/>
      <c r="I63" s="44"/>
      <c r="J63" s="58"/>
    </row>
    <row r="64" ht="24.95" customHeight="1" spans="1:10">
      <c r="A64" s="42"/>
      <c r="B64" s="43"/>
      <c r="C64" s="44"/>
      <c r="D64" s="44"/>
      <c r="E64" s="44"/>
      <c r="F64" s="44"/>
      <c r="G64" s="44"/>
      <c r="H64" s="44"/>
      <c r="I64" s="44"/>
      <c r="J64" s="58"/>
    </row>
    <row r="65" ht="24.95" customHeight="1" spans="1:10">
      <c r="A65" s="42"/>
      <c r="B65" s="43"/>
      <c r="C65" s="44"/>
      <c r="D65" s="44"/>
      <c r="E65" s="44"/>
      <c r="F65" s="44"/>
      <c r="G65" s="44"/>
      <c r="H65" s="44"/>
      <c r="I65" s="44"/>
      <c r="J65" s="58"/>
    </row>
    <row r="66" ht="24.95" customHeight="1" spans="1:10">
      <c r="A66" s="42"/>
      <c r="B66" s="43"/>
      <c r="C66" s="44"/>
      <c r="D66" s="44"/>
      <c r="E66" s="44"/>
      <c r="F66" s="44"/>
      <c r="G66" s="44"/>
      <c r="H66" s="44"/>
      <c r="I66" s="44"/>
      <c r="J66" s="58"/>
    </row>
    <row r="67" ht="24.95" customHeight="1" spans="1:10">
      <c r="A67" s="42"/>
      <c r="B67" s="43"/>
      <c r="C67" s="44"/>
      <c r="D67" s="44"/>
      <c r="E67" s="44"/>
      <c r="F67" s="44"/>
      <c r="G67" s="44"/>
      <c r="H67" s="44"/>
      <c r="I67" s="44"/>
      <c r="J67" s="58"/>
    </row>
    <row r="68" ht="24.95" customHeight="1" spans="1:10">
      <c r="A68" s="42"/>
      <c r="B68" s="43"/>
      <c r="C68" s="44"/>
      <c r="D68" s="44"/>
      <c r="E68" s="44"/>
      <c r="F68" s="44"/>
      <c r="G68" s="44"/>
      <c r="H68" s="44"/>
      <c r="I68" s="44"/>
      <c r="J68" s="58"/>
    </row>
    <row r="69" ht="24.95" customHeight="1" spans="1:10">
      <c r="A69" s="42"/>
      <c r="B69" s="43"/>
      <c r="C69" s="44"/>
      <c r="D69" s="44"/>
      <c r="E69" s="44"/>
      <c r="F69" s="44"/>
      <c r="G69" s="44"/>
      <c r="H69" s="44"/>
      <c r="I69" s="44"/>
      <c r="J69" s="58"/>
    </row>
    <row r="70" ht="24.95" customHeight="1" spans="1:10">
      <c r="A70" s="42"/>
      <c r="B70" s="43"/>
      <c r="C70" s="44"/>
      <c r="D70" s="44"/>
      <c r="E70" s="44"/>
      <c r="F70" s="44"/>
      <c r="G70" s="44"/>
      <c r="H70" s="44"/>
      <c r="I70" s="44"/>
      <c r="J70" s="58"/>
    </row>
    <row r="71" ht="24.95" customHeight="1" spans="1:10">
      <c r="A71" s="42"/>
      <c r="B71" s="43"/>
      <c r="C71" s="44"/>
      <c r="D71" s="44"/>
      <c r="E71" s="44"/>
      <c r="F71" s="44"/>
      <c r="G71" s="44"/>
      <c r="H71" s="44"/>
      <c r="I71" s="44"/>
      <c r="J71" s="58"/>
    </row>
    <row r="72" ht="24.95" customHeight="1" spans="1:10">
      <c r="A72" s="42"/>
      <c r="B72" s="43"/>
      <c r="C72" s="44"/>
      <c r="D72" s="44"/>
      <c r="E72" s="44"/>
      <c r="F72" s="44"/>
      <c r="G72" s="44"/>
      <c r="H72" s="44"/>
      <c r="I72" s="44"/>
      <c r="J72" s="58"/>
    </row>
    <row r="73" ht="24.95" customHeight="1" spans="1:10">
      <c r="A73" s="42"/>
      <c r="B73" s="43"/>
      <c r="C73" s="44"/>
      <c r="D73" s="44"/>
      <c r="E73" s="44"/>
      <c r="F73" s="44"/>
      <c r="G73" s="44"/>
      <c r="H73" s="44"/>
      <c r="I73" s="44"/>
      <c r="J73" s="58"/>
    </row>
    <row r="74" ht="24.95" customHeight="1" spans="1:10">
      <c r="A74" s="42"/>
      <c r="B74" s="43"/>
      <c r="C74" s="44"/>
      <c r="D74" s="44"/>
      <c r="E74" s="44"/>
      <c r="F74" s="44"/>
      <c r="G74" s="44"/>
      <c r="H74" s="44"/>
      <c r="I74" s="44"/>
      <c r="J74" s="58"/>
    </row>
    <row r="75" ht="24.95" customHeight="1" spans="1:10">
      <c r="A75" s="42"/>
      <c r="B75" s="43"/>
      <c r="C75" s="44"/>
      <c r="D75" s="44"/>
      <c r="E75" s="44"/>
      <c r="F75" s="44"/>
      <c r="G75" s="44"/>
      <c r="H75" s="44"/>
      <c r="I75" s="44"/>
      <c r="J75" s="58"/>
    </row>
    <row r="76" ht="24.95" customHeight="1" spans="1:10">
      <c r="A76" s="42"/>
      <c r="B76" s="43"/>
      <c r="C76" s="44"/>
      <c r="D76" s="44"/>
      <c r="E76" s="44"/>
      <c r="F76" s="44"/>
      <c r="G76" s="44"/>
      <c r="H76" s="44"/>
      <c r="I76" s="44"/>
      <c r="J76" s="58"/>
    </row>
    <row r="77" ht="24.95" customHeight="1" spans="1:10">
      <c r="A77" s="42"/>
      <c r="B77" s="43"/>
      <c r="C77" s="44"/>
      <c r="D77" s="44"/>
      <c r="E77" s="44"/>
      <c r="F77" s="44"/>
      <c r="G77" s="44"/>
      <c r="H77" s="44"/>
      <c r="I77" s="44"/>
      <c r="J77" s="58"/>
    </row>
    <row r="78" ht="24.95" customHeight="1" spans="1:10">
      <c r="A78" s="42"/>
      <c r="B78" s="43"/>
      <c r="C78" s="44"/>
      <c r="D78" s="44"/>
      <c r="E78" s="44"/>
      <c r="F78" s="44"/>
      <c r="G78" s="44"/>
      <c r="H78" s="44"/>
      <c r="I78" s="44"/>
      <c r="J78" s="58"/>
    </row>
    <row r="79" ht="24.95" customHeight="1" spans="1:10">
      <c r="A79" s="42"/>
      <c r="B79" s="43"/>
      <c r="C79" s="44"/>
      <c r="D79" s="44"/>
      <c r="E79" s="44"/>
      <c r="F79" s="44"/>
      <c r="G79" s="44"/>
      <c r="H79" s="44"/>
      <c r="I79" s="44"/>
      <c r="J79" s="58"/>
    </row>
    <row r="80" ht="24.95" customHeight="1" spans="1:10">
      <c r="A80" s="59"/>
      <c r="B80" s="60"/>
      <c r="C80" s="61"/>
      <c r="D80" s="61"/>
      <c r="E80" s="61"/>
      <c r="F80" s="61"/>
      <c r="G80" s="61"/>
      <c r="H80" s="61"/>
      <c r="I80" s="61"/>
      <c r="J80" s="62"/>
    </row>
  </sheetData>
  <mergeCells count="91">
    <mergeCell ref="A1:J1"/>
    <mergeCell ref="A5:B5"/>
    <mergeCell ref="C5:J5"/>
    <mergeCell ref="A6:B6"/>
    <mergeCell ref="C6:G6"/>
    <mergeCell ref="I6:J6"/>
    <mergeCell ref="A7:B7"/>
    <mergeCell ref="C7:G7"/>
    <mergeCell ref="I7:J7"/>
    <mergeCell ref="A8:B8"/>
    <mergeCell ref="C8:G8"/>
    <mergeCell ref="I8:J8"/>
    <mergeCell ref="A9:B9"/>
    <mergeCell ref="C9:F9"/>
    <mergeCell ref="G9:J9"/>
    <mergeCell ref="A10:B10"/>
    <mergeCell ref="C10:E10"/>
    <mergeCell ref="F10:G10"/>
    <mergeCell ref="H10:J10"/>
    <mergeCell ref="A11:B11"/>
    <mergeCell ref="C11:E11"/>
    <mergeCell ref="F11:G11"/>
    <mergeCell ref="H11:J11"/>
    <mergeCell ref="A13:J13"/>
    <mergeCell ref="A48:B48"/>
    <mergeCell ref="C48:D48"/>
    <mergeCell ref="E48:F48"/>
    <mergeCell ref="G48:J48"/>
    <mergeCell ref="A49:J49"/>
    <mergeCell ref="A50:B50"/>
    <mergeCell ref="C50:J50"/>
    <mergeCell ref="A51:B51"/>
    <mergeCell ref="C51:J51"/>
    <mergeCell ref="A52:B52"/>
    <mergeCell ref="C52:J52"/>
    <mergeCell ref="A53:B53"/>
    <mergeCell ref="C53:J53"/>
    <mergeCell ref="A54:B54"/>
    <mergeCell ref="C54:J54"/>
    <mergeCell ref="A55:B55"/>
    <mergeCell ref="C55:J55"/>
    <mergeCell ref="A56:B56"/>
    <mergeCell ref="C56:J56"/>
    <mergeCell ref="A57:B57"/>
    <mergeCell ref="C57:J57"/>
    <mergeCell ref="A58:B58"/>
    <mergeCell ref="C58:J58"/>
    <mergeCell ref="A59:B59"/>
    <mergeCell ref="C59:J59"/>
    <mergeCell ref="A60:B60"/>
    <mergeCell ref="C60:J60"/>
    <mergeCell ref="A61:B61"/>
    <mergeCell ref="C61:J61"/>
    <mergeCell ref="A62:B62"/>
    <mergeCell ref="C62:J62"/>
    <mergeCell ref="A63:B63"/>
    <mergeCell ref="C63:J63"/>
    <mergeCell ref="A64:B64"/>
    <mergeCell ref="C64:J64"/>
    <mergeCell ref="A65:B65"/>
    <mergeCell ref="C65:J65"/>
    <mergeCell ref="A66:B66"/>
    <mergeCell ref="C66:J66"/>
    <mergeCell ref="A67:B67"/>
    <mergeCell ref="C67:J67"/>
    <mergeCell ref="A68:B68"/>
    <mergeCell ref="C68:J68"/>
    <mergeCell ref="A69:B69"/>
    <mergeCell ref="C69:J69"/>
    <mergeCell ref="A70:B70"/>
    <mergeCell ref="C70:J70"/>
    <mergeCell ref="A71:B71"/>
    <mergeCell ref="C71:J71"/>
    <mergeCell ref="A72:B72"/>
    <mergeCell ref="C72:J72"/>
    <mergeCell ref="A73:B73"/>
    <mergeCell ref="C73:J73"/>
    <mergeCell ref="A74:B74"/>
    <mergeCell ref="C74:J74"/>
    <mergeCell ref="A75:B75"/>
    <mergeCell ref="C75:J75"/>
    <mergeCell ref="A76:B76"/>
    <mergeCell ref="C76:J76"/>
    <mergeCell ref="A77:B77"/>
    <mergeCell ref="C77:J77"/>
    <mergeCell ref="A78:B78"/>
    <mergeCell ref="C78:J78"/>
    <mergeCell ref="A79:B79"/>
    <mergeCell ref="C79:J79"/>
    <mergeCell ref="A80:B80"/>
    <mergeCell ref="C80:J80"/>
  </mergeCells>
  <pageMargins left="0.472222222222222" right="0.236111111111111" top="0.393055555555556" bottom="0.314583333333333" header="0.0784722222222222" footer="0.196527777777778"/>
  <pageSetup paperSize="9" scale="104" orientation="portrait" verticalDpi="1200"/>
  <headerFooter alignWithMargins="0">
    <oddHeader>&amp;Rver1.1</oddHeader>
    <oddFooter>&amp;R&amp;P/&amp;N</oddFooter>
  </headerFooter>
  <rowBreaks count="1" manualBreakCount="1">
    <brk id="48" max="16383" man="1"/>
  </rowBreaks>
  <colBreaks count="1" manualBreakCount="1">
    <brk id="10" max="1048575" man="1"/>
  </colBreak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F19"/>
  <sheetViews>
    <sheetView showGridLines="0" tabSelected="1" workbookViewId="0">
      <selection activeCell="E10" sqref="E10"/>
    </sheetView>
  </sheetViews>
  <sheetFormatPr defaultColWidth="8.75" defaultRowHeight="21" customHeight="1" outlineLevelCol="5"/>
  <cols>
    <col min="1" max="1" width="5.875" style="773" customWidth="1"/>
    <col min="2" max="2" width="29.75" style="774" customWidth="1"/>
    <col min="3" max="4" width="8.25" style="775" customWidth="1"/>
    <col min="5" max="5" width="8.25" style="773" customWidth="1"/>
    <col min="6" max="6" width="27.25" style="776" customWidth="1"/>
    <col min="7" max="7" width="2.75" style="774" customWidth="1"/>
    <col min="8" max="16384" width="8.75" style="774"/>
  </cols>
  <sheetData>
    <row r="1" ht="27" customHeight="1" spans="1:6">
      <c r="A1" s="777" t="s">
        <v>101</v>
      </c>
      <c r="D1" s="778"/>
      <c r="E1" s="779"/>
      <c r="F1" s="779"/>
    </row>
    <row r="2" customHeight="1" spans="1:6">
      <c r="A2" s="780" t="s">
        <v>102</v>
      </c>
      <c r="B2" s="781" t="s">
        <v>103</v>
      </c>
      <c r="C2" s="782" t="s">
        <v>104</v>
      </c>
      <c r="D2" s="782" t="s">
        <v>105</v>
      </c>
      <c r="E2" s="783" t="s">
        <v>106</v>
      </c>
      <c r="F2" s="784" t="s">
        <v>13</v>
      </c>
    </row>
    <row r="3" ht="37.5" customHeight="1" spans="1:6">
      <c r="A3" s="785">
        <f t="shared" ref="A3:A19" si="0">ROW()-2</f>
        <v>1</v>
      </c>
      <c r="B3" s="786" t="s">
        <v>107</v>
      </c>
      <c r="C3" s="787" t="s">
        <v>108</v>
      </c>
      <c r="D3" s="787" t="s">
        <v>108</v>
      </c>
      <c r="E3" s="788"/>
      <c r="F3" s="789"/>
    </row>
    <row r="4" ht="37.5" customHeight="1" spans="1:6">
      <c r="A4" s="785">
        <f t="shared" si="0"/>
        <v>2</v>
      </c>
      <c r="B4" s="786" t="s">
        <v>109</v>
      </c>
      <c r="C4" s="787" t="s">
        <v>108</v>
      </c>
      <c r="D4" s="787" t="s">
        <v>110</v>
      </c>
      <c r="E4" s="788"/>
      <c r="F4" s="789"/>
    </row>
    <row r="5" ht="37.5" customHeight="1" spans="1:6">
      <c r="A5" s="785">
        <f t="shared" si="0"/>
        <v>3</v>
      </c>
      <c r="B5" s="786" t="s">
        <v>111</v>
      </c>
      <c r="C5" s="787" t="s">
        <v>108</v>
      </c>
      <c r="D5" s="787" t="s">
        <v>110</v>
      </c>
      <c r="E5" s="788"/>
      <c r="F5" s="789"/>
    </row>
    <row r="6" ht="37.5" customHeight="1" spans="1:6">
      <c r="A6" s="785">
        <f t="shared" si="0"/>
        <v>4</v>
      </c>
      <c r="B6" s="786" t="s">
        <v>112</v>
      </c>
      <c r="C6" s="787" t="s">
        <v>110</v>
      </c>
      <c r="D6" s="787" t="s">
        <v>108</v>
      </c>
      <c r="E6" s="788"/>
      <c r="F6" s="789"/>
    </row>
    <row r="7" ht="37.5" customHeight="1" spans="1:6">
      <c r="A7" s="785">
        <f t="shared" si="0"/>
        <v>5</v>
      </c>
      <c r="B7" s="786" t="s">
        <v>113</v>
      </c>
      <c r="C7" s="787" t="s">
        <v>108</v>
      </c>
      <c r="D7" s="787" t="s">
        <v>108</v>
      </c>
      <c r="E7" s="788"/>
      <c r="F7" s="789" t="s">
        <v>114</v>
      </c>
    </row>
    <row r="8" ht="37.5" customHeight="1" spans="1:6">
      <c r="A8" s="785">
        <f t="shared" si="0"/>
        <v>6</v>
      </c>
      <c r="B8" s="786" t="s">
        <v>115</v>
      </c>
      <c r="C8" s="787" t="s">
        <v>108</v>
      </c>
      <c r="D8" s="787" t="s">
        <v>108</v>
      </c>
      <c r="E8" s="788"/>
      <c r="F8" s="789"/>
    </row>
    <row r="9" ht="37.5" customHeight="1" spans="1:6">
      <c r="A9" s="785">
        <f t="shared" si="0"/>
        <v>7</v>
      </c>
      <c r="B9" s="786" t="s">
        <v>116</v>
      </c>
      <c r="C9" s="787" t="s">
        <v>108</v>
      </c>
      <c r="D9" s="787" t="s">
        <v>108</v>
      </c>
      <c r="E9" s="788"/>
      <c r="F9" s="789"/>
    </row>
    <row r="10" ht="37.5" customHeight="1" spans="1:6">
      <c r="A10" s="790">
        <f t="shared" si="0"/>
        <v>8</v>
      </c>
      <c r="B10" s="791" t="s">
        <v>117</v>
      </c>
      <c r="C10" s="787" t="s">
        <v>108</v>
      </c>
      <c r="D10" s="787" t="s">
        <v>108</v>
      </c>
      <c r="E10" s="792"/>
      <c r="F10" s="793"/>
    </row>
    <row r="11" ht="37.5" customHeight="1" spans="1:6">
      <c r="A11" s="785">
        <f t="shared" si="0"/>
        <v>9</v>
      </c>
      <c r="B11" s="786" t="s">
        <v>118</v>
      </c>
      <c r="C11" s="787" t="s">
        <v>108</v>
      </c>
      <c r="D11" s="787" t="s">
        <v>108</v>
      </c>
      <c r="E11" s="788"/>
      <c r="F11" s="789"/>
    </row>
    <row r="12" ht="37.5" customHeight="1" spans="1:6">
      <c r="A12" s="785">
        <f t="shared" si="0"/>
        <v>10</v>
      </c>
      <c r="B12" s="786" t="s">
        <v>119</v>
      </c>
      <c r="C12" s="787" t="s">
        <v>108</v>
      </c>
      <c r="D12" s="787" t="s">
        <v>108</v>
      </c>
      <c r="E12" s="788"/>
      <c r="F12" s="789"/>
    </row>
    <row r="13" ht="37.5" customHeight="1" spans="1:6">
      <c r="A13" s="785">
        <f t="shared" si="0"/>
        <v>11</v>
      </c>
      <c r="B13" s="794" t="s">
        <v>120</v>
      </c>
      <c r="C13" s="787" t="s">
        <v>108</v>
      </c>
      <c r="D13" s="787" t="s">
        <v>108</v>
      </c>
      <c r="E13" s="823" t="s">
        <v>121</v>
      </c>
      <c r="F13" s="789" t="s">
        <v>122</v>
      </c>
    </row>
    <row r="14" ht="37.5" customHeight="1" spans="1:6">
      <c r="A14" s="785">
        <f t="shared" si="0"/>
        <v>12</v>
      </c>
      <c r="B14" s="786" t="s">
        <v>123</v>
      </c>
      <c r="C14" s="787" t="s">
        <v>108</v>
      </c>
      <c r="D14" s="787" t="s">
        <v>108</v>
      </c>
      <c r="E14" s="788"/>
      <c r="F14" s="789"/>
    </row>
    <row r="15" ht="37.5" customHeight="1" spans="1:6">
      <c r="A15" s="785">
        <f t="shared" si="0"/>
        <v>13</v>
      </c>
      <c r="B15" s="786" t="s">
        <v>124</v>
      </c>
      <c r="C15" s="787" t="s">
        <v>108</v>
      </c>
      <c r="D15" s="787" t="s">
        <v>108</v>
      </c>
      <c r="E15" s="823" t="s">
        <v>121</v>
      </c>
      <c r="F15" s="789" t="s">
        <v>122</v>
      </c>
    </row>
    <row r="16" ht="37.5" customHeight="1" spans="1:6">
      <c r="A16" s="785">
        <f t="shared" si="0"/>
        <v>14</v>
      </c>
      <c r="B16" s="786" t="s">
        <v>125</v>
      </c>
      <c r="C16" s="787" t="s">
        <v>108</v>
      </c>
      <c r="D16" s="787" t="s">
        <v>108</v>
      </c>
      <c r="E16" s="788"/>
      <c r="F16" s="789"/>
    </row>
    <row r="17" ht="37.5" customHeight="1" spans="1:6">
      <c r="A17" s="785">
        <f t="shared" si="0"/>
        <v>15</v>
      </c>
      <c r="B17" s="786" t="s">
        <v>126</v>
      </c>
      <c r="C17" s="787" t="s">
        <v>108</v>
      </c>
      <c r="D17" s="787" t="s">
        <v>108</v>
      </c>
      <c r="E17" s="788"/>
      <c r="F17" s="789" t="s">
        <v>127</v>
      </c>
    </row>
    <row r="18" ht="37.5" customHeight="1" spans="1:6">
      <c r="A18" s="785">
        <f t="shared" si="0"/>
        <v>16</v>
      </c>
      <c r="B18" s="794" t="s">
        <v>128</v>
      </c>
      <c r="C18" s="787" t="s">
        <v>108</v>
      </c>
      <c r="D18" s="787" t="s">
        <v>108</v>
      </c>
      <c r="E18" s="788"/>
      <c r="F18" s="789"/>
    </row>
    <row r="19" ht="37.5" customHeight="1" spans="1:6">
      <c r="A19" s="795">
        <f t="shared" si="0"/>
        <v>17</v>
      </c>
      <c r="B19" s="796" t="s">
        <v>129</v>
      </c>
      <c r="C19" s="797" t="s">
        <v>108</v>
      </c>
      <c r="D19" s="797" t="s">
        <v>108</v>
      </c>
      <c r="E19" s="798"/>
      <c r="F19" s="799" t="s">
        <v>130</v>
      </c>
    </row>
  </sheetData>
  <mergeCells count="1">
    <mergeCell ref="E1:F1"/>
  </mergeCells>
  <pageMargins left="0.708333333333333" right="0.708333333333333" top="0.747916666666667" bottom="0.747916666666667" header="0.314583333333333" footer="0.314583333333333"/>
  <pageSetup paperSize="9" orientation="portrait"/>
  <headerFooter>
    <oddFooter>&amp;R2023/5/1 ver1.0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R37"/>
  <sheetViews>
    <sheetView showGridLines="0" view="pageBreakPreview" zoomScale="115" zoomScaleNormal="130" zoomScaleSheetLayoutView="115" topLeftCell="A6" workbookViewId="0">
      <selection activeCell="A25" sqref="A25:J25"/>
    </sheetView>
  </sheetViews>
  <sheetFormatPr defaultColWidth="9" defaultRowHeight="11.25"/>
  <cols>
    <col min="1" max="1" width="2.625" style="696" customWidth="1"/>
    <col min="2" max="2" width="9.25" style="696" customWidth="1"/>
    <col min="3" max="3" width="9.375" style="696" customWidth="1"/>
    <col min="4" max="5" width="10.75" style="696" customWidth="1"/>
    <col min="6" max="6" width="9.875" style="696" customWidth="1"/>
    <col min="7" max="7" width="9.25" style="696" customWidth="1"/>
    <col min="8" max="9" width="10.75" style="696" customWidth="1"/>
    <col min="10" max="11" width="12.75" style="696" customWidth="1"/>
    <col min="12" max="12" width="8.375" style="697" customWidth="1"/>
    <col min="13" max="13" width="4.375" style="697" customWidth="1"/>
    <col min="14" max="14" width="12.125" style="697" customWidth="1"/>
    <col min="15" max="15" width="4.375" style="697" customWidth="1"/>
    <col min="16" max="16" width="12.25" style="697" customWidth="1"/>
    <col min="17" max="17" width="4.375" style="697" customWidth="1"/>
    <col min="18" max="18" width="6.375" style="697" customWidth="1"/>
    <col min="19" max="16384" width="9" style="697"/>
  </cols>
  <sheetData>
    <row r="1" s="694" customFormat="1" ht="27.75" customHeight="1" spans="1:11">
      <c r="A1" s="698" t="s">
        <v>131</v>
      </c>
      <c r="B1" s="699"/>
      <c r="C1" s="699"/>
      <c r="D1" s="700"/>
      <c r="E1" s="701" t="s">
        <v>132</v>
      </c>
      <c r="F1" s="702"/>
      <c r="G1" s="703"/>
      <c r="H1" s="704" t="str">
        <f>入力!C7</f>
        <v>NonRIAサテライト</v>
      </c>
      <c r="I1" s="742"/>
      <c r="J1" s="743"/>
      <c r="K1" s="744"/>
    </row>
    <row r="2" s="695" customFormat="1" ht="27.75" customHeight="1" spans="1:11">
      <c r="A2" s="705" t="s">
        <v>133</v>
      </c>
      <c r="B2" s="705"/>
      <c r="C2" s="706" t="str">
        <f>入力!C4</f>
        <v>【特定施設対応】ソマトメジンC（IGF-1：337）の特定施設コード年齢別基準値登録</v>
      </c>
      <c r="D2" s="706"/>
      <c r="E2" s="706"/>
      <c r="F2" s="706"/>
      <c r="G2" s="706"/>
      <c r="H2" s="706"/>
      <c r="I2" s="706"/>
      <c r="J2" s="706"/>
      <c r="K2" s="745"/>
    </row>
    <row r="3" s="695" customFormat="1" ht="24" customHeight="1" spans="1:11">
      <c r="A3" s="707" t="s">
        <v>134</v>
      </c>
      <c r="B3" s="708" t="s">
        <v>135</v>
      </c>
      <c r="C3" s="709"/>
      <c r="D3" s="710"/>
      <c r="E3" s="711"/>
      <c r="F3" s="708" t="s">
        <v>136</v>
      </c>
      <c r="G3" s="709"/>
      <c r="H3" s="709"/>
      <c r="I3" s="711"/>
      <c r="J3" s="746" t="s">
        <v>135</v>
      </c>
      <c r="K3" s="747"/>
    </row>
    <row r="4" s="695" customFormat="1" ht="24" customHeight="1" spans="1:11">
      <c r="A4" s="707"/>
      <c r="B4" s="712" t="s">
        <v>137</v>
      </c>
      <c r="C4" s="713"/>
      <c r="D4" s="713" t="s">
        <v>138</v>
      </c>
      <c r="E4" s="714" t="s">
        <v>139</v>
      </c>
      <c r="F4" s="712" t="s">
        <v>137</v>
      </c>
      <c r="G4" s="713"/>
      <c r="H4" s="713" t="s">
        <v>140</v>
      </c>
      <c r="I4" s="714" t="s">
        <v>141</v>
      </c>
      <c r="J4" s="748" t="s">
        <v>141</v>
      </c>
      <c r="K4" s="747"/>
    </row>
    <row r="5" s="695" customFormat="1" ht="42.75" customHeight="1" spans="1:18">
      <c r="A5" s="707"/>
      <c r="B5" s="715" t="s">
        <v>142</v>
      </c>
      <c r="C5" s="716"/>
      <c r="D5" s="717"/>
      <c r="E5" s="718"/>
      <c r="F5" s="719" t="str">
        <f>入力!C10</f>
        <v>免疫検査課</v>
      </c>
      <c r="G5" s="720"/>
      <c r="H5" s="717"/>
      <c r="I5" s="718"/>
      <c r="J5" s="749"/>
      <c r="K5" s="735"/>
      <c r="L5" s="750" t="s">
        <v>143</v>
      </c>
      <c r="M5" s="751" t="s">
        <v>144</v>
      </c>
      <c r="N5" s="751" t="s">
        <v>145</v>
      </c>
      <c r="O5" s="751" t="s">
        <v>144</v>
      </c>
      <c r="P5" s="751" t="s">
        <v>145</v>
      </c>
      <c r="Q5" s="751" t="s">
        <v>144</v>
      </c>
      <c r="R5" s="770" t="s">
        <v>145</v>
      </c>
    </row>
    <row r="6" s="695" customFormat="1" ht="18.75" customHeight="1" spans="1:18">
      <c r="A6" s="707"/>
      <c r="B6" s="721"/>
      <c r="C6" s="722"/>
      <c r="D6" s="723" t="s">
        <v>146</v>
      </c>
      <c r="E6" s="724" t="s">
        <v>146</v>
      </c>
      <c r="F6" s="725"/>
      <c r="G6" s="726"/>
      <c r="H6" s="723" t="s">
        <v>146</v>
      </c>
      <c r="I6" s="724" t="s">
        <v>146</v>
      </c>
      <c r="J6" s="752" t="s">
        <v>146</v>
      </c>
      <c r="K6" s="753"/>
      <c r="L6" s="754" t="s">
        <v>147</v>
      </c>
      <c r="M6" s="755" t="s">
        <v>148</v>
      </c>
      <c r="N6" s="755" t="s">
        <v>149</v>
      </c>
      <c r="O6" s="755" t="s">
        <v>150</v>
      </c>
      <c r="P6" s="755" t="s">
        <v>151</v>
      </c>
      <c r="Q6" s="755" t="s">
        <v>152</v>
      </c>
      <c r="R6" s="771" t="s">
        <v>153</v>
      </c>
    </row>
    <row r="7" s="694" customFormat="1" ht="18.75" customHeight="1" spans="1:18">
      <c r="A7" s="708" t="s">
        <v>154</v>
      </c>
      <c r="B7" s="711"/>
      <c r="C7" s="727" t="s">
        <v>155</v>
      </c>
      <c r="D7" s="727"/>
      <c r="E7" s="728"/>
      <c r="F7" s="728"/>
      <c r="G7" s="728"/>
      <c r="H7" s="728"/>
      <c r="I7" s="728"/>
      <c r="J7" s="756"/>
      <c r="K7" s="757"/>
      <c r="L7" s="754" t="s">
        <v>156</v>
      </c>
      <c r="M7" s="755" t="s">
        <v>157</v>
      </c>
      <c r="N7" s="755" t="s">
        <v>158</v>
      </c>
      <c r="O7" s="755" t="s">
        <v>159</v>
      </c>
      <c r="P7" s="755" t="s">
        <v>160</v>
      </c>
      <c r="Q7" s="755" t="s">
        <v>161</v>
      </c>
      <c r="R7" s="771" t="s">
        <v>162</v>
      </c>
    </row>
    <row r="8" s="694" customFormat="1" ht="18.75" customHeight="1" spans="1:18">
      <c r="A8" s="729" t="s">
        <v>163</v>
      </c>
      <c r="B8" s="729"/>
      <c r="C8" s="729"/>
      <c r="D8" s="729"/>
      <c r="E8" s="729"/>
      <c r="F8" s="729"/>
      <c r="G8" s="729"/>
      <c r="H8" s="729"/>
      <c r="I8" s="729"/>
      <c r="J8" s="729"/>
      <c r="K8" s="758"/>
      <c r="L8" s="759" t="s">
        <v>164</v>
      </c>
      <c r="M8" s="760" t="s">
        <v>165</v>
      </c>
      <c r="N8" s="760" t="s">
        <v>166</v>
      </c>
      <c r="O8" s="760" t="s">
        <v>167</v>
      </c>
      <c r="P8" s="760" t="s">
        <v>168</v>
      </c>
      <c r="Q8" s="760" t="s">
        <v>169</v>
      </c>
      <c r="R8" s="772" t="s">
        <v>170</v>
      </c>
    </row>
    <row r="9" s="694" customFormat="1" ht="18.75" customHeight="1" spans="1:11">
      <c r="A9" s="730" t="s">
        <v>171</v>
      </c>
      <c r="B9" s="730"/>
      <c r="C9" s="730"/>
      <c r="D9" s="730"/>
      <c r="E9" s="730"/>
      <c r="F9" s="730"/>
      <c r="G9" s="730"/>
      <c r="H9" s="730"/>
      <c r="I9" s="730"/>
      <c r="J9" s="730"/>
      <c r="K9" s="758"/>
    </row>
    <row r="10" s="694" customFormat="1" ht="22.5" customHeight="1" spans="1:11">
      <c r="A10" s="731" t="s">
        <v>172</v>
      </c>
      <c r="B10" s="696"/>
      <c r="C10" s="696"/>
      <c r="D10" s="696"/>
      <c r="E10" s="696"/>
      <c r="F10" s="696"/>
      <c r="G10" s="696"/>
      <c r="H10" s="696"/>
      <c r="I10" s="696"/>
      <c r="J10" s="761"/>
      <c r="K10" s="696"/>
    </row>
    <row r="11" s="694" customFormat="1" ht="22.5" customHeight="1" spans="1:11">
      <c r="A11" s="732" t="s">
        <v>173</v>
      </c>
      <c r="B11" s="733"/>
      <c r="C11" s="733"/>
      <c r="D11" s="733"/>
      <c r="E11" s="733"/>
      <c r="F11" s="733"/>
      <c r="G11" s="733"/>
      <c r="H11" s="733"/>
      <c r="I11" s="733"/>
      <c r="J11" s="762"/>
      <c r="K11" s="696"/>
    </row>
    <row r="12" s="694" customFormat="1" ht="22.5" customHeight="1" spans="1:11">
      <c r="A12" s="732" t="s">
        <v>174</v>
      </c>
      <c r="B12" s="733"/>
      <c r="C12" s="733"/>
      <c r="D12" s="733"/>
      <c r="E12" s="733"/>
      <c r="F12" s="733"/>
      <c r="G12" s="733"/>
      <c r="H12" s="733"/>
      <c r="I12" s="733"/>
      <c r="J12" s="762"/>
      <c r="K12" s="763"/>
    </row>
    <row r="13" s="694" customFormat="1" ht="22.5" customHeight="1" spans="1:11">
      <c r="A13" s="732" t="s">
        <v>175</v>
      </c>
      <c r="B13" s="733"/>
      <c r="C13" s="733"/>
      <c r="D13" s="733"/>
      <c r="E13" s="733"/>
      <c r="F13" s="733"/>
      <c r="G13" s="733"/>
      <c r="H13" s="733"/>
      <c r="I13" s="733"/>
      <c r="J13" s="762"/>
      <c r="K13" s="696"/>
    </row>
    <row r="14" s="694" customFormat="1" ht="22.5" customHeight="1" spans="1:11">
      <c r="A14" s="732" t="s">
        <v>176</v>
      </c>
      <c r="B14" s="733"/>
      <c r="C14" s="733"/>
      <c r="D14" s="733"/>
      <c r="E14" s="733"/>
      <c r="F14" s="733"/>
      <c r="G14" s="733"/>
      <c r="H14" s="733"/>
      <c r="I14" s="733"/>
      <c r="J14" s="762"/>
      <c r="K14" s="696"/>
    </row>
    <row r="15" s="694" customFormat="1" ht="22.5" customHeight="1" spans="1:11">
      <c r="A15" s="732" t="s">
        <v>177</v>
      </c>
      <c r="B15" s="733"/>
      <c r="C15" s="733"/>
      <c r="D15" s="733"/>
      <c r="E15" s="733"/>
      <c r="F15" s="733"/>
      <c r="G15" s="733"/>
      <c r="H15" s="733"/>
      <c r="I15" s="733"/>
      <c r="J15" s="762"/>
      <c r="K15" s="696"/>
    </row>
    <row r="16" s="694" customFormat="1" ht="22.5" customHeight="1" spans="1:11">
      <c r="A16" s="732" t="s">
        <v>178</v>
      </c>
      <c r="B16" s="733"/>
      <c r="C16" s="733"/>
      <c r="D16" s="733"/>
      <c r="E16" s="733"/>
      <c r="F16" s="733"/>
      <c r="G16" s="733"/>
      <c r="H16" s="733"/>
      <c r="I16" s="733"/>
      <c r="J16" s="762"/>
      <c r="K16" s="696"/>
    </row>
    <row r="17" s="694" customFormat="1" ht="22.5" customHeight="1" spans="1:11">
      <c r="A17" s="732" t="s">
        <v>179</v>
      </c>
      <c r="B17" s="733"/>
      <c r="C17" s="733"/>
      <c r="D17" s="733"/>
      <c r="E17" s="733"/>
      <c r="F17" s="733"/>
      <c r="G17" s="733"/>
      <c r="H17" s="733"/>
      <c r="I17" s="733"/>
      <c r="J17" s="762"/>
      <c r="K17" s="696"/>
    </row>
    <row r="18" s="694" customFormat="1" ht="22.5" customHeight="1" spans="1:11">
      <c r="A18" s="732" t="s">
        <v>180</v>
      </c>
      <c r="B18" s="733"/>
      <c r="C18" s="733"/>
      <c r="D18" s="733"/>
      <c r="E18" s="733"/>
      <c r="F18" s="733"/>
      <c r="G18" s="733"/>
      <c r="H18" s="733"/>
      <c r="I18" s="733"/>
      <c r="J18" s="762"/>
      <c r="K18" s="696"/>
    </row>
    <row r="19" s="694" customFormat="1" ht="22.5" customHeight="1" spans="1:11">
      <c r="A19" s="732" t="s">
        <v>181</v>
      </c>
      <c r="B19" s="733"/>
      <c r="C19" s="733"/>
      <c r="D19" s="733"/>
      <c r="E19" s="733"/>
      <c r="F19" s="733"/>
      <c r="G19" s="733"/>
      <c r="H19" s="733"/>
      <c r="I19" s="733"/>
      <c r="J19" s="762"/>
      <c r="K19" s="696"/>
    </row>
    <row r="20" s="694" customFormat="1" ht="22.5" customHeight="1" spans="1:11">
      <c r="A20" s="732" t="s">
        <v>182</v>
      </c>
      <c r="B20" s="733"/>
      <c r="C20" s="733"/>
      <c r="D20" s="733"/>
      <c r="E20" s="733"/>
      <c r="F20" s="733"/>
      <c r="G20" s="733"/>
      <c r="H20" s="733"/>
      <c r="I20" s="733"/>
      <c r="J20" s="762"/>
      <c r="K20" s="696"/>
    </row>
    <row r="21" s="694" customFormat="1" ht="22.5" customHeight="1" spans="1:11">
      <c r="A21" s="732" t="s">
        <v>183</v>
      </c>
      <c r="B21" s="733"/>
      <c r="C21" s="733"/>
      <c r="D21" s="733"/>
      <c r="E21" s="733"/>
      <c r="F21" s="733"/>
      <c r="G21" s="733"/>
      <c r="H21" s="733"/>
      <c r="I21" s="733"/>
      <c r="J21" s="762"/>
      <c r="K21" s="763"/>
    </row>
    <row r="22" s="694" customFormat="1" ht="23.25" customHeight="1" spans="1:11">
      <c r="A22" s="732" t="s">
        <v>184</v>
      </c>
      <c r="B22" s="733"/>
      <c r="C22" s="733"/>
      <c r="D22" s="733"/>
      <c r="E22" s="733"/>
      <c r="F22" s="733"/>
      <c r="G22" s="733"/>
      <c r="H22" s="733"/>
      <c r="I22" s="733"/>
      <c r="J22" s="762"/>
      <c r="K22" s="763"/>
    </row>
    <row r="23" s="694" customFormat="1" ht="22.5" customHeight="1" spans="1:11">
      <c r="A23" s="732" t="s">
        <v>185</v>
      </c>
      <c r="B23" s="733"/>
      <c r="C23" s="733"/>
      <c r="D23" s="733"/>
      <c r="E23" s="733"/>
      <c r="F23" s="733"/>
      <c r="G23" s="733"/>
      <c r="H23" s="733"/>
      <c r="I23" s="733"/>
      <c r="J23" s="762"/>
      <c r="K23" s="763"/>
    </row>
    <row r="24" s="694" customFormat="1" ht="22.5" customHeight="1" spans="1:11">
      <c r="A24" s="732" t="s">
        <v>186</v>
      </c>
      <c r="B24" s="733"/>
      <c r="C24" s="733"/>
      <c r="D24" s="733"/>
      <c r="E24" s="733"/>
      <c r="F24" s="733"/>
      <c r="G24" s="733"/>
      <c r="H24" s="733"/>
      <c r="I24" s="733"/>
      <c r="J24" s="762"/>
      <c r="K24" s="764"/>
    </row>
    <row r="25" s="694" customFormat="1" ht="22.5" customHeight="1" spans="1:11">
      <c r="A25" s="732" t="s">
        <v>187</v>
      </c>
      <c r="B25" s="733"/>
      <c r="C25" s="733"/>
      <c r="D25" s="733"/>
      <c r="E25" s="733"/>
      <c r="F25" s="733"/>
      <c r="G25" s="733"/>
      <c r="H25" s="733"/>
      <c r="I25" s="733"/>
      <c r="J25" s="762"/>
      <c r="K25" s="764"/>
    </row>
    <row r="26" s="694" customFormat="1" ht="22.5" customHeight="1" spans="1:11">
      <c r="A26" s="732" t="s">
        <v>188</v>
      </c>
      <c r="B26" s="733"/>
      <c r="C26" s="733"/>
      <c r="D26" s="733"/>
      <c r="E26" s="733"/>
      <c r="F26" s="733"/>
      <c r="G26" s="733"/>
      <c r="H26" s="733"/>
      <c r="I26" s="733"/>
      <c r="J26" s="762"/>
      <c r="K26" s="764"/>
    </row>
    <row r="27" s="694" customFormat="1" ht="22.5" customHeight="1" spans="1:11">
      <c r="A27" s="732"/>
      <c r="B27" s="733"/>
      <c r="C27" s="733"/>
      <c r="D27" s="733"/>
      <c r="E27" s="733"/>
      <c r="F27" s="733"/>
      <c r="G27" s="733"/>
      <c r="H27" s="733"/>
      <c r="I27" s="733"/>
      <c r="J27" s="762"/>
      <c r="K27" s="764"/>
    </row>
    <row r="28" s="694" customFormat="1" ht="22.5" customHeight="1" spans="1:11">
      <c r="A28" s="732"/>
      <c r="B28" s="733"/>
      <c r="C28" s="733"/>
      <c r="D28" s="733"/>
      <c r="E28" s="733"/>
      <c r="F28" s="733"/>
      <c r="G28" s="733"/>
      <c r="H28" s="733"/>
      <c r="I28" s="733"/>
      <c r="J28" s="762"/>
      <c r="K28" s="764"/>
    </row>
    <row r="29" s="694" customFormat="1" ht="22.5" customHeight="1" spans="1:11">
      <c r="A29" s="734"/>
      <c r="B29" s="735"/>
      <c r="C29" s="735"/>
      <c r="D29" s="735"/>
      <c r="E29" s="735"/>
      <c r="F29" s="735"/>
      <c r="G29" s="735"/>
      <c r="H29" s="735"/>
      <c r="I29" s="735"/>
      <c r="J29" s="765"/>
      <c r="K29" s="764"/>
    </row>
    <row r="30" s="694" customFormat="1" ht="22.5" customHeight="1" spans="1:11">
      <c r="A30" s="731"/>
      <c r="B30" s="696"/>
      <c r="C30" s="696"/>
      <c r="D30" s="696"/>
      <c r="E30" s="696"/>
      <c r="F30" s="696"/>
      <c r="G30" s="696"/>
      <c r="H30" s="696"/>
      <c r="I30" s="696"/>
      <c r="J30" s="761"/>
      <c r="K30" s="696"/>
    </row>
    <row r="31" s="694" customFormat="1" ht="22.5" customHeight="1" spans="1:11">
      <c r="A31" s="732" t="s">
        <v>177</v>
      </c>
      <c r="B31" s="733"/>
      <c r="C31" s="733"/>
      <c r="D31" s="733"/>
      <c r="E31" s="733"/>
      <c r="F31" s="733"/>
      <c r="G31" s="733"/>
      <c r="H31" s="733"/>
      <c r="I31" s="733"/>
      <c r="J31" s="762"/>
      <c r="K31" s="766"/>
    </row>
    <row r="32" s="694" customFormat="1" ht="24.75" customHeight="1" spans="1:11">
      <c r="A32" s="736" t="s">
        <v>189</v>
      </c>
      <c r="B32" s="737" t="s">
        <v>190</v>
      </c>
      <c r="C32" s="738"/>
      <c r="D32" s="738"/>
      <c r="E32" s="738"/>
      <c r="F32" s="738"/>
      <c r="G32" s="738"/>
      <c r="H32" s="738"/>
      <c r="I32" s="767"/>
      <c r="J32" s="768" t="s">
        <v>191</v>
      </c>
      <c r="K32" s="766"/>
    </row>
    <row r="33" s="694" customFormat="1" ht="26.25" customHeight="1" spans="1:11">
      <c r="A33" s="739" t="s">
        <v>192</v>
      </c>
      <c r="B33" s="740" t="s">
        <v>193</v>
      </c>
      <c r="C33" s="741"/>
      <c r="D33" s="741"/>
      <c r="E33" s="741"/>
      <c r="F33" s="741"/>
      <c r="G33" s="741"/>
      <c r="H33" s="741"/>
      <c r="I33" s="769"/>
      <c r="J33" s="768"/>
      <c r="K33" s="766"/>
    </row>
    <row r="34" s="694" customFormat="1" ht="25.5" customHeight="1" spans="1:11">
      <c r="A34" s="739" t="s">
        <v>194</v>
      </c>
      <c r="B34" s="740" t="s">
        <v>195</v>
      </c>
      <c r="C34" s="741"/>
      <c r="D34" s="741"/>
      <c r="E34" s="741"/>
      <c r="F34" s="741"/>
      <c r="G34" s="741"/>
      <c r="H34" s="741"/>
      <c r="I34" s="769"/>
      <c r="J34" s="768"/>
      <c r="K34" s="696"/>
    </row>
    <row r="35" s="694" customFormat="1" ht="22.5" customHeight="1" spans="1:11">
      <c r="A35" s="739" t="s">
        <v>196</v>
      </c>
      <c r="B35" s="740"/>
      <c r="C35" s="741"/>
      <c r="D35" s="741"/>
      <c r="E35" s="741"/>
      <c r="F35" s="741"/>
      <c r="G35" s="741"/>
      <c r="H35" s="741"/>
      <c r="I35" s="769"/>
      <c r="J35" s="768"/>
      <c r="K35" s="696"/>
    </row>
    <row r="36" s="694" customFormat="1" ht="22.5" customHeight="1" spans="1:11">
      <c r="A36" s="739" t="s">
        <v>197</v>
      </c>
      <c r="B36" s="740"/>
      <c r="C36" s="741"/>
      <c r="D36" s="741"/>
      <c r="E36" s="741"/>
      <c r="F36" s="741"/>
      <c r="G36" s="741"/>
      <c r="H36" s="741"/>
      <c r="I36" s="769"/>
      <c r="J36" s="768"/>
      <c r="K36" s="696"/>
    </row>
    <row r="37" s="694" customFormat="1" ht="22.5" customHeight="1" spans="1:11">
      <c r="A37" s="739" t="s">
        <v>198</v>
      </c>
      <c r="B37" s="740"/>
      <c r="C37" s="741"/>
      <c r="D37" s="741"/>
      <c r="E37" s="741"/>
      <c r="F37" s="741"/>
      <c r="G37" s="741"/>
      <c r="H37" s="741"/>
      <c r="I37" s="769"/>
      <c r="J37" s="768"/>
      <c r="K37" s="696"/>
    </row>
  </sheetData>
  <mergeCells count="44">
    <mergeCell ref="A1:D1"/>
    <mergeCell ref="E1:G1"/>
    <mergeCell ref="H1:J1"/>
    <mergeCell ref="A2:B2"/>
    <mergeCell ref="C2:J2"/>
    <mergeCell ref="B3:E3"/>
    <mergeCell ref="F3:I3"/>
    <mergeCell ref="B4:C4"/>
    <mergeCell ref="F4:G4"/>
    <mergeCell ref="A7:B7"/>
    <mergeCell ref="C7:J7"/>
    <mergeCell ref="A8:J8"/>
    <mergeCell ref="A9:J9"/>
    <mergeCell ref="A10:J10"/>
    <mergeCell ref="A11:J11"/>
    <mergeCell ref="A12:J12"/>
    <mergeCell ref="A13:J13"/>
    <mergeCell ref="A14:J14"/>
    <mergeCell ref="A15:J15"/>
    <mergeCell ref="A16:J16"/>
    <mergeCell ref="A17:J17"/>
    <mergeCell ref="A18:J18"/>
    <mergeCell ref="A19:J19"/>
    <mergeCell ref="A20:J20"/>
    <mergeCell ref="A21:J21"/>
    <mergeCell ref="A22:J22"/>
    <mergeCell ref="A23:J23"/>
    <mergeCell ref="A24:J24"/>
    <mergeCell ref="A25:J25"/>
    <mergeCell ref="A26:J26"/>
    <mergeCell ref="A27:J27"/>
    <mergeCell ref="A28:J28"/>
    <mergeCell ref="A29:J29"/>
    <mergeCell ref="A30:J30"/>
    <mergeCell ref="A31:J31"/>
    <mergeCell ref="B32:I32"/>
    <mergeCell ref="B33:I33"/>
    <mergeCell ref="B34:I34"/>
    <mergeCell ref="B35:I35"/>
    <mergeCell ref="B36:I36"/>
    <mergeCell ref="B37:I37"/>
    <mergeCell ref="A3:A6"/>
    <mergeCell ref="B5:C6"/>
    <mergeCell ref="F5:G6"/>
  </mergeCells>
  <pageMargins left="0.393055555555556" right="0.196527777777778" top="0.259722222222222" bottom="0.393055555555556" header="0.196527777777778" footer="0.196527777777778"/>
  <pageSetup paperSize="9" fitToHeight="0" orientation="portrait" horizontalDpi="300" verticalDpi="300"/>
  <headerFooter alignWithMargins="0">
    <oddFooter>&amp;C&amp;P/&amp;N&amp;RBSM-0002</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S67"/>
  <sheetViews>
    <sheetView view="pageBreakPreview" zoomScale="60" zoomScaleNormal="70" zoomScaleSheetLayoutView="60" topLeftCell="A23" workbookViewId="0">
      <selection activeCell="A66" sqref="A66:D66"/>
    </sheetView>
  </sheetViews>
  <sheetFormatPr defaultColWidth="9" defaultRowHeight="21"/>
  <cols>
    <col min="1" max="1" width="7.625" style="661" customWidth="1"/>
    <col min="2" max="17" width="9" style="661"/>
    <col min="18" max="18" width="9" style="661" customWidth="1"/>
    <col min="19" max="19" width="23.5" style="661" customWidth="1"/>
    <col min="20" max="16384" width="9" style="661"/>
  </cols>
  <sheetData>
    <row r="1" ht="60" customHeight="1" spans="1:19">
      <c r="A1" s="662" t="s">
        <v>199</v>
      </c>
      <c r="B1" s="662"/>
      <c r="C1" s="662"/>
      <c r="D1" s="663" t="str">
        <f>入力!C7</f>
        <v>NonRIAサテライト</v>
      </c>
      <c r="E1" s="664"/>
      <c r="F1" s="664"/>
      <c r="G1" s="664"/>
      <c r="H1" s="664"/>
      <c r="I1" s="681" t="s">
        <v>200</v>
      </c>
      <c r="J1" s="681"/>
      <c r="K1" s="670" t="s">
        <v>201</v>
      </c>
      <c r="L1" s="670"/>
      <c r="M1" s="670"/>
      <c r="N1" s="670"/>
      <c r="O1" s="670"/>
      <c r="P1" s="682" t="s">
        <v>202</v>
      </c>
      <c r="Q1" s="682"/>
      <c r="R1" s="683">
        <v>45092</v>
      </c>
      <c r="S1" s="683"/>
    </row>
    <row r="2" ht="60" customHeight="1" spans="1:19">
      <c r="A2" s="662" t="s">
        <v>203</v>
      </c>
      <c r="B2" s="662"/>
      <c r="C2" s="662"/>
      <c r="D2" s="664" t="s">
        <v>98</v>
      </c>
      <c r="E2" s="664"/>
      <c r="F2" s="664"/>
      <c r="G2" s="664"/>
      <c r="H2" s="664"/>
      <c r="I2" s="681"/>
      <c r="J2" s="681"/>
      <c r="K2" s="665"/>
      <c r="L2" s="665"/>
      <c r="M2" s="665"/>
      <c r="N2" s="665"/>
      <c r="O2" s="665"/>
      <c r="P2" s="681" t="s">
        <v>204</v>
      </c>
      <c r="Q2" s="681"/>
      <c r="R2" s="665" t="s">
        <v>46</v>
      </c>
      <c r="S2" s="665"/>
    </row>
    <row r="3" ht="60" customHeight="1" spans="1:19">
      <c r="A3" s="662" t="s">
        <v>205</v>
      </c>
      <c r="B3" s="662"/>
      <c r="C3" s="662"/>
      <c r="D3" s="665" t="s">
        <v>206</v>
      </c>
      <c r="E3" s="665"/>
      <c r="F3" s="665"/>
      <c r="G3" s="665"/>
      <c r="H3" s="665"/>
      <c r="I3" s="665"/>
      <c r="J3" s="665"/>
      <c r="K3" s="665"/>
      <c r="L3" s="665"/>
      <c r="M3" s="665"/>
      <c r="N3" s="665"/>
      <c r="O3" s="665"/>
      <c r="P3" s="681" t="s">
        <v>11</v>
      </c>
      <c r="Q3" s="681"/>
      <c r="R3" s="683" t="s">
        <v>28</v>
      </c>
      <c r="S3" s="683"/>
    </row>
    <row r="4" ht="39.95" customHeight="1" spans="1:19">
      <c r="A4" s="666"/>
      <c r="B4" s="666"/>
      <c r="C4" s="666"/>
      <c r="D4" s="666"/>
      <c r="E4" s="667"/>
      <c r="F4" s="667"/>
      <c r="G4" s="667"/>
      <c r="H4" s="667"/>
      <c r="I4" s="667"/>
      <c r="J4" s="667"/>
      <c r="K4" s="667"/>
      <c r="L4" s="667"/>
      <c r="M4" s="667"/>
      <c r="N4" s="667"/>
      <c r="O4" s="667"/>
      <c r="P4" s="667"/>
      <c r="Q4" s="667"/>
      <c r="R4" s="667"/>
      <c r="S4" s="684"/>
    </row>
    <row r="5" ht="39.95" customHeight="1" spans="1:19">
      <c r="A5" s="666"/>
      <c r="B5" s="666"/>
      <c r="C5" s="666"/>
      <c r="D5" s="666"/>
      <c r="E5" s="667"/>
      <c r="F5" s="667"/>
      <c r="G5" s="667"/>
      <c r="H5" s="667"/>
      <c r="I5" s="667"/>
      <c r="J5" s="667"/>
      <c r="K5" s="667"/>
      <c r="L5" s="667"/>
      <c r="M5" s="667"/>
      <c r="N5" s="667"/>
      <c r="O5" s="667"/>
      <c r="P5" s="666" t="s">
        <v>207</v>
      </c>
      <c r="R5" s="667"/>
      <c r="S5" s="684"/>
    </row>
    <row r="6" ht="39.95" customHeight="1" spans="1:19">
      <c r="A6" s="668" t="s">
        <v>208</v>
      </c>
      <c r="B6" s="668" t="s">
        <v>209</v>
      </c>
      <c r="C6" s="668"/>
      <c r="D6" s="669" t="s">
        <v>210</v>
      </c>
      <c r="E6" s="669"/>
      <c r="F6" s="669"/>
      <c r="G6" s="669"/>
      <c r="H6" s="669"/>
      <c r="I6" s="669"/>
      <c r="J6" s="669"/>
      <c r="K6" s="669"/>
      <c r="L6" s="669"/>
      <c r="M6" s="669"/>
      <c r="N6" s="669"/>
      <c r="O6" s="669"/>
      <c r="P6" s="669"/>
      <c r="Q6" s="669"/>
      <c r="R6" s="669"/>
      <c r="S6" s="668" t="s">
        <v>106</v>
      </c>
    </row>
    <row r="7" ht="39.95" customHeight="1" spans="1:19">
      <c r="A7" s="670">
        <v>1</v>
      </c>
      <c r="B7" s="670" t="s">
        <v>211</v>
      </c>
      <c r="C7" s="670"/>
      <c r="D7" s="671" t="s">
        <v>212</v>
      </c>
      <c r="E7" s="671"/>
      <c r="F7" s="671"/>
      <c r="G7" s="671"/>
      <c r="H7" s="671"/>
      <c r="I7" s="671"/>
      <c r="J7" s="671"/>
      <c r="K7" s="671"/>
      <c r="L7" s="671"/>
      <c r="M7" s="671"/>
      <c r="N7" s="671"/>
      <c r="O7" s="671"/>
      <c r="P7" s="671"/>
      <c r="Q7" s="671"/>
      <c r="R7" s="671"/>
      <c r="S7" s="824" t="s">
        <v>213</v>
      </c>
    </row>
    <row r="8" ht="39.95" customHeight="1" spans="1:19">
      <c r="A8" s="670">
        <v>2</v>
      </c>
      <c r="B8" s="670"/>
      <c r="C8" s="670"/>
      <c r="D8" s="671" t="s">
        <v>214</v>
      </c>
      <c r="E8" s="671"/>
      <c r="F8" s="671"/>
      <c r="G8" s="671"/>
      <c r="H8" s="671"/>
      <c r="I8" s="671"/>
      <c r="J8" s="671"/>
      <c r="K8" s="671"/>
      <c r="L8" s="671"/>
      <c r="M8" s="671"/>
      <c r="N8" s="671"/>
      <c r="O8" s="671"/>
      <c r="P8" s="671"/>
      <c r="Q8" s="671"/>
      <c r="R8" s="671"/>
      <c r="S8" s="824" t="s">
        <v>213</v>
      </c>
    </row>
    <row r="9" ht="39.95" customHeight="1" spans="1:19">
      <c r="A9" s="670">
        <v>3</v>
      </c>
      <c r="B9" s="670"/>
      <c r="C9" s="670"/>
      <c r="D9" s="671" t="s">
        <v>215</v>
      </c>
      <c r="E9" s="671"/>
      <c r="F9" s="671"/>
      <c r="G9" s="671"/>
      <c r="H9" s="671"/>
      <c r="I9" s="671"/>
      <c r="J9" s="671"/>
      <c r="K9" s="671"/>
      <c r="L9" s="671"/>
      <c r="M9" s="671"/>
      <c r="N9" s="671"/>
      <c r="O9" s="671"/>
      <c r="P9" s="671"/>
      <c r="Q9" s="671"/>
      <c r="R9" s="671"/>
      <c r="S9" s="824" t="s">
        <v>213</v>
      </c>
    </row>
    <row r="10" ht="39.95" customHeight="1" spans="1:19">
      <c r="A10" s="670">
        <v>4</v>
      </c>
      <c r="B10" s="670"/>
      <c r="C10" s="670"/>
      <c r="D10" s="671" t="s">
        <v>216</v>
      </c>
      <c r="E10" s="671"/>
      <c r="F10" s="671"/>
      <c r="G10" s="671"/>
      <c r="H10" s="671"/>
      <c r="I10" s="671"/>
      <c r="J10" s="671"/>
      <c r="K10" s="671"/>
      <c r="L10" s="671"/>
      <c r="M10" s="671"/>
      <c r="N10" s="671"/>
      <c r="O10" s="671"/>
      <c r="P10" s="671"/>
      <c r="Q10" s="671"/>
      <c r="R10" s="671"/>
      <c r="S10" s="824" t="s">
        <v>213</v>
      </c>
    </row>
    <row r="11" ht="39.95" customHeight="1" spans="1:19">
      <c r="A11" s="670">
        <v>5</v>
      </c>
      <c r="B11" s="670"/>
      <c r="C11" s="670"/>
      <c r="D11" s="671" t="s">
        <v>217</v>
      </c>
      <c r="E11" s="671"/>
      <c r="F11" s="671"/>
      <c r="G11" s="671"/>
      <c r="H11" s="671"/>
      <c r="I11" s="671"/>
      <c r="J11" s="671"/>
      <c r="K11" s="671"/>
      <c r="L11" s="671"/>
      <c r="M11" s="671"/>
      <c r="N11" s="671"/>
      <c r="O11" s="671"/>
      <c r="P11" s="671"/>
      <c r="Q11" s="671"/>
      <c r="R11" s="671"/>
      <c r="S11" s="824" t="s">
        <v>218</v>
      </c>
    </row>
    <row r="12" ht="39.95" customHeight="1" spans="1:19">
      <c r="A12" s="670">
        <v>6</v>
      </c>
      <c r="B12" s="670"/>
      <c r="C12" s="670"/>
      <c r="D12" s="671" t="s">
        <v>219</v>
      </c>
      <c r="E12" s="671"/>
      <c r="F12" s="671"/>
      <c r="G12" s="671"/>
      <c r="H12" s="671"/>
      <c r="I12" s="671"/>
      <c r="J12" s="671"/>
      <c r="K12" s="671"/>
      <c r="L12" s="671"/>
      <c r="M12" s="671"/>
      <c r="N12" s="671"/>
      <c r="O12" s="671"/>
      <c r="P12" s="671"/>
      <c r="Q12" s="671"/>
      <c r="R12" s="671"/>
      <c r="S12" s="824" t="s">
        <v>213</v>
      </c>
    </row>
    <row r="13" ht="39.95" customHeight="1" spans="1:19">
      <c r="A13" s="670">
        <v>7</v>
      </c>
      <c r="B13" s="670"/>
      <c r="C13" s="670"/>
      <c r="D13" s="671" t="s">
        <v>220</v>
      </c>
      <c r="E13" s="671"/>
      <c r="F13" s="671"/>
      <c r="G13" s="671"/>
      <c r="H13" s="671"/>
      <c r="I13" s="671"/>
      <c r="J13" s="671"/>
      <c r="K13" s="671"/>
      <c r="L13" s="671"/>
      <c r="M13" s="671"/>
      <c r="N13" s="671"/>
      <c r="O13" s="671"/>
      <c r="P13" s="671"/>
      <c r="Q13" s="671"/>
      <c r="R13" s="671"/>
      <c r="S13" s="824" t="s">
        <v>213</v>
      </c>
    </row>
    <row r="14" ht="39.95" customHeight="1" spans="1:19">
      <c r="A14" s="670">
        <v>8</v>
      </c>
      <c r="B14" s="670"/>
      <c r="C14" s="670"/>
      <c r="D14" s="671" t="s">
        <v>221</v>
      </c>
      <c r="E14" s="671"/>
      <c r="F14" s="671"/>
      <c r="G14" s="671"/>
      <c r="H14" s="671"/>
      <c r="I14" s="671"/>
      <c r="J14" s="671"/>
      <c r="K14" s="671"/>
      <c r="L14" s="671"/>
      <c r="M14" s="671"/>
      <c r="N14" s="671"/>
      <c r="O14" s="671"/>
      <c r="P14" s="671"/>
      <c r="Q14" s="671"/>
      <c r="R14" s="671"/>
      <c r="S14" s="824" t="s">
        <v>213</v>
      </c>
    </row>
    <row r="15" ht="39.95" customHeight="1" spans="1:19">
      <c r="A15" s="670">
        <v>9</v>
      </c>
      <c r="B15" s="670"/>
      <c r="C15" s="670"/>
      <c r="D15" s="671" t="s">
        <v>222</v>
      </c>
      <c r="E15" s="671"/>
      <c r="F15" s="671"/>
      <c r="G15" s="671"/>
      <c r="H15" s="671"/>
      <c r="I15" s="671"/>
      <c r="J15" s="671"/>
      <c r="K15" s="671"/>
      <c r="L15" s="671"/>
      <c r="M15" s="671"/>
      <c r="N15" s="671"/>
      <c r="O15" s="671"/>
      <c r="P15" s="671"/>
      <c r="Q15" s="671"/>
      <c r="R15" s="671"/>
      <c r="S15" s="824" t="s">
        <v>218</v>
      </c>
    </row>
    <row r="16" ht="39.95" customHeight="1" spans="1:19">
      <c r="A16" s="670">
        <v>10</v>
      </c>
      <c r="B16" s="670"/>
      <c r="C16" s="670"/>
      <c r="D16" s="671" t="s">
        <v>223</v>
      </c>
      <c r="E16" s="671"/>
      <c r="F16" s="671"/>
      <c r="G16" s="671"/>
      <c r="H16" s="671"/>
      <c r="I16" s="671"/>
      <c r="J16" s="671"/>
      <c r="K16" s="671"/>
      <c r="L16" s="671"/>
      <c r="M16" s="671"/>
      <c r="N16" s="671"/>
      <c r="O16" s="671"/>
      <c r="P16" s="671"/>
      <c r="Q16" s="671"/>
      <c r="R16" s="671"/>
      <c r="S16" s="824" t="s">
        <v>213</v>
      </c>
    </row>
    <row r="17" ht="39.95" customHeight="1" spans="1:19">
      <c r="A17" s="670">
        <v>11</v>
      </c>
      <c r="B17" s="670"/>
      <c r="C17" s="670"/>
      <c r="D17" s="671" t="s">
        <v>224</v>
      </c>
      <c r="E17" s="671"/>
      <c r="F17" s="671"/>
      <c r="G17" s="671"/>
      <c r="H17" s="671"/>
      <c r="I17" s="671"/>
      <c r="J17" s="671"/>
      <c r="K17" s="671"/>
      <c r="L17" s="671"/>
      <c r="M17" s="671"/>
      <c r="N17" s="671"/>
      <c r="O17" s="671"/>
      <c r="P17" s="671"/>
      <c r="Q17" s="671"/>
      <c r="R17" s="671"/>
      <c r="S17" s="824" t="s">
        <v>213</v>
      </c>
    </row>
    <row r="18" ht="39.95" customHeight="1" spans="1:19">
      <c r="A18" s="670">
        <v>12</v>
      </c>
      <c r="B18" s="670"/>
      <c r="C18" s="670"/>
      <c r="D18" s="671" t="s">
        <v>225</v>
      </c>
      <c r="E18" s="671"/>
      <c r="F18" s="671"/>
      <c r="G18" s="671"/>
      <c r="H18" s="671"/>
      <c r="I18" s="671"/>
      <c r="J18" s="671"/>
      <c r="K18" s="671"/>
      <c r="L18" s="671"/>
      <c r="M18" s="671"/>
      <c r="N18" s="671"/>
      <c r="O18" s="671"/>
      <c r="P18" s="671"/>
      <c r="Q18" s="671"/>
      <c r="R18" s="671"/>
      <c r="S18" s="824" t="s">
        <v>213</v>
      </c>
    </row>
    <row r="19" ht="39.95" customHeight="1" spans="1:19">
      <c r="A19" s="670">
        <v>13</v>
      </c>
      <c r="B19" s="670"/>
      <c r="C19" s="670"/>
      <c r="D19" s="671" t="s">
        <v>226</v>
      </c>
      <c r="E19" s="671"/>
      <c r="F19" s="671"/>
      <c r="G19" s="671"/>
      <c r="H19" s="671"/>
      <c r="I19" s="671"/>
      <c r="J19" s="671"/>
      <c r="K19" s="671"/>
      <c r="L19" s="671"/>
      <c r="M19" s="671"/>
      <c r="N19" s="671"/>
      <c r="O19" s="671"/>
      <c r="P19" s="671"/>
      <c r="Q19" s="671"/>
      <c r="R19" s="671"/>
      <c r="S19" s="824" t="s">
        <v>213</v>
      </c>
    </row>
    <row r="20" ht="39.95" customHeight="1" spans="1:19">
      <c r="A20" s="670">
        <v>14</v>
      </c>
      <c r="B20" s="670"/>
      <c r="C20" s="670"/>
      <c r="D20" s="671" t="s">
        <v>227</v>
      </c>
      <c r="E20" s="671"/>
      <c r="F20" s="671"/>
      <c r="G20" s="671"/>
      <c r="H20" s="671"/>
      <c r="I20" s="671"/>
      <c r="J20" s="671"/>
      <c r="K20" s="671"/>
      <c r="L20" s="671"/>
      <c r="M20" s="671"/>
      <c r="N20" s="671"/>
      <c r="O20" s="671"/>
      <c r="P20" s="671"/>
      <c r="Q20" s="671"/>
      <c r="R20" s="671"/>
      <c r="S20" s="824" t="s">
        <v>213</v>
      </c>
    </row>
    <row r="21" ht="39.95" customHeight="1" spans="1:19">
      <c r="A21" s="670">
        <v>15</v>
      </c>
      <c r="B21" s="670"/>
      <c r="C21" s="670"/>
      <c r="D21" s="671" t="s">
        <v>228</v>
      </c>
      <c r="E21" s="671"/>
      <c r="F21" s="671"/>
      <c r="G21" s="671"/>
      <c r="H21" s="671"/>
      <c r="I21" s="671"/>
      <c r="J21" s="671"/>
      <c r="K21" s="671"/>
      <c r="L21" s="671"/>
      <c r="M21" s="671"/>
      <c r="N21" s="671"/>
      <c r="O21" s="671"/>
      <c r="P21" s="671"/>
      <c r="Q21" s="671"/>
      <c r="R21" s="671"/>
      <c r="S21" s="824" t="s">
        <v>213</v>
      </c>
    </row>
    <row r="22" ht="39.95" customHeight="1" spans="1:19">
      <c r="A22" s="670">
        <v>16</v>
      </c>
      <c r="B22" s="670"/>
      <c r="C22" s="670"/>
      <c r="D22" s="671" t="s">
        <v>229</v>
      </c>
      <c r="E22" s="671"/>
      <c r="F22" s="671"/>
      <c r="G22" s="671"/>
      <c r="H22" s="671"/>
      <c r="I22" s="671"/>
      <c r="J22" s="671"/>
      <c r="K22" s="671"/>
      <c r="L22" s="671"/>
      <c r="M22" s="671"/>
      <c r="N22" s="671"/>
      <c r="O22" s="671"/>
      <c r="P22" s="671"/>
      <c r="Q22" s="671"/>
      <c r="R22" s="671"/>
      <c r="S22" s="824" t="s">
        <v>213</v>
      </c>
    </row>
    <row r="23" ht="39.95" customHeight="1" spans="1:19">
      <c r="A23" s="670">
        <v>17</v>
      </c>
      <c r="B23" s="670"/>
      <c r="C23" s="670"/>
      <c r="D23" s="671" t="s">
        <v>230</v>
      </c>
      <c r="E23" s="671"/>
      <c r="F23" s="671"/>
      <c r="G23" s="671"/>
      <c r="H23" s="671"/>
      <c r="I23" s="671"/>
      <c r="J23" s="671"/>
      <c r="K23" s="671"/>
      <c r="L23" s="671"/>
      <c r="M23" s="671"/>
      <c r="N23" s="671"/>
      <c r="O23" s="671"/>
      <c r="P23" s="671"/>
      <c r="Q23" s="671"/>
      <c r="R23" s="671"/>
      <c r="S23" s="824" t="s">
        <v>213</v>
      </c>
    </row>
    <row r="24" ht="39.95" customHeight="1" spans="1:19">
      <c r="A24" s="670">
        <v>18</v>
      </c>
      <c r="B24" s="670"/>
      <c r="C24" s="670"/>
      <c r="D24" s="671" t="s">
        <v>231</v>
      </c>
      <c r="E24" s="671"/>
      <c r="F24" s="671"/>
      <c r="G24" s="671"/>
      <c r="H24" s="671"/>
      <c r="I24" s="671"/>
      <c r="J24" s="671"/>
      <c r="K24" s="671"/>
      <c r="L24" s="671"/>
      <c r="M24" s="671"/>
      <c r="N24" s="671"/>
      <c r="O24" s="671"/>
      <c r="P24" s="671"/>
      <c r="Q24" s="671"/>
      <c r="R24" s="671"/>
      <c r="S24" s="824" t="s">
        <v>213</v>
      </c>
    </row>
    <row r="25" ht="39.95" customHeight="1" spans="1:19">
      <c r="A25" s="670">
        <v>19</v>
      </c>
      <c r="B25" s="670"/>
      <c r="C25" s="670"/>
      <c r="D25" s="671" t="s">
        <v>232</v>
      </c>
      <c r="E25" s="671"/>
      <c r="F25" s="671"/>
      <c r="G25" s="671"/>
      <c r="H25" s="671"/>
      <c r="I25" s="671"/>
      <c r="J25" s="671"/>
      <c r="K25" s="671"/>
      <c r="L25" s="671"/>
      <c r="M25" s="671"/>
      <c r="N25" s="671"/>
      <c r="O25" s="671"/>
      <c r="P25" s="671"/>
      <c r="Q25" s="671"/>
      <c r="R25" s="671"/>
      <c r="S25" s="824" t="s">
        <v>213</v>
      </c>
    </row>
    <row r="26" ht="39.95" customHeight="1" spans="1:19">
      <c r="A26" s="670">
        <v>20</v>
      </c>
      <c r="B26" s="670"/>
      <c r="C26" s="670"/>
      <c r="D26" s="671" t="s">
        <v>233</v>
      </c>
      <c r="E26" s="671"/>
      <c r="F26" s="671"/>
      <c r="G26" s="671"/>
      <c r="H26" s="671"/>
      <c r="I26" s="671"/>
      <c r="J26" s="671"/>
      <c r="K26" s="671"/>
      <c r="L26" s="671"/>
      <c r="M26" s="671"/>
      <c r="N26" s="671"/>
      <c r="O26" s="671"/>
      <c r="P26" s="671"/>
      <c r="Q26" s="671"/>
      <c r="R26" s="671"/>
      <c r="S26" s="824" t="s">
        <v>213</v>
      </c>
    </row>
    <row r="27" ht="39.95" customHeight="1" spans="1:19">
      <c r="A27" s="670">
        <v>21</v>
      </c>
      <c r="B27" s="670"/>
      <c r="C27" s="670"/>
      <c r="D27" s="671" t="s">
        <v>234</v>
      </c>
      <c r="E27" s="671"/>
      <c r="F27" s="671"/>
      <c r="G27" s="671"/>
      <c r="H27" s="671"/>
      <c r="I27" s="671"/>
      <c r="J27" s="671"/>
      <c r="K27" s="671"/>
      <c r="L27" s="671"/>
      <c r="M27" s="671"/>
      <c r="N27" s="671"/>
      <c r="O27" s="671"/>
      <c r="P27" s="671"/>
      <c r="Q27" s="671"/>
      <c r="R27" s="671"/>
      <c r="S27" s="824" t="s">
        <v>213</v>
      </c>
    </row>
    <row r="28" ht="39.95" customHeight="1" spans="1:19">
      <c r="A28" s="670">
        <v>22</v>
      </c>
      <c r="B28" s="670"/>
      <c r="C28" s="670"/>
      <c r="D28" s="671" t="s">
        <v>235</v>
      </c>
      <c r="E28" s="671"/>
      <c r="F28" s="671"/>
      <c r="G28" s="671"/>
      <c r="H28" s="671"/>
      <c r="I28" s="671"/>
      <c r="J28" s="671"/>
      <c r="K28" s="671"/>
      <c r="L28" s="671"/>
      <c r="M28" s="671"/>
      <c r="N28" s="671"/>
      <c r="O28" s="671"/>
      <c r="P28" s="671"/>
      <c r="Q28" s="671"/>
      <c r="R28" s="671"/>
      <c r="S28" s="824" t="s">
        <v>218</v>
      </c>
    </row>
    <row r="29" ht="39.95" customHeight="1" spans="1:19">
      <c r="A29" s="670">
        <v>23</v>
      </c>
      <c r="B29" s="670"/>
      <c r="C29" s="670"/>
      <c r="D29" s="671" t="s">
        <v>236</v>
      </c>
      <c r="E29" s="671"/>
      <c r="F29" s="671"/>
      <c r="G29" s="671"/>
      <c r="H29" s="671"/>
      <c r="I29" s="671"/>
      <c r="J29" s="671"/>
      <c r="K29" s="671"/>
      <c r="L29" s="671"/>
      <c r="M29" s="671"/>
      <c r="N29" s="671"/>
      <c r="O29" s="671"/>
      <c r="P29" s="671"/>
      <c r="Q29" s="671"/>
      <c r="R29" s="671"/>
      <c r="S29" s="824" t="s">
        <v>213</v>
      </c>
    </row>
    <row r="30" ht="39.95" customHeight="1" spans="1:19">
      <c r="A30" s="670">
        <v>24</v>
      </c>
      <c r="B30" s="670"/>
      <c r="C30" s="670"/>
      <c r="D30" s="671" t="s">
        <v>237</v>
      </c>
      <c r="E30" s="671"/>
      <c r="F30" s="671"/>
      <c r="G30" s="671"/>
      <c r="H30" s="671"/>
      <c r="I30" s="671"/>
      <c r="J30" s="671"/>
      <c r="K30" s="671"/>
      <c r="L30" s="671"/>
      <c r="M30" s="671"/>
      <c r="N30" s="671"/>
      <c r="O30" s="671"/>
      <c r="P30" s="671"/>
      <c r="Q30" s="671"/>
      <c r="R30" s="671"/>
      <c r="S30" s="824" t="s">
        <v>213</v>
      </c>
    </row>
    <row r="31" ht="39.95" customHeight="1" spans="1:19">
      <c r="A31" s="670">
        <v>25</v>
      </c>
      <c r="B31" s="670" t="s">
        <v>238</v>
      </c>
      <c r="C31" s="670"/>
      <c r="D31" s="671" t="s">
        <v>239</v>
      </c>
      <c r="E31" s="671"/>
      <c r="F31" s="671"/>
      <c r="G31" s="671"/>
      <c r="H31" s="671"/>
      <c r="I31" s="671"/>
      <c r="J31" s="671"/>
      <c r="K31" s="671"/>
      <c r="L31" s="671"/>
      <c r="M31" s="671"/>
      <c r="N31" s="671"/>
      <c r="O31" s="671"/>
      <c r="P31" s="671"/>
      <c r="Q31" s="671"/>
      <c r="R31" s="671"/>
      <c r="S31" s="824" t="s">
        <v>218</v>
      </c>
    </row>
    <row r="32" ht="39.95" customHeight="1" spans="1:19">
      <c r="A32" s="670">
        <v>26</v>
      </c>
      <c r="B32" s="670"/>
      <c r="C32" s="670"/>
      <c r="D32" s="671" t="s">
        <v>240</v>
      </c>
      <c r="E32" s="671"/>
      <c r="F32" s="671"/>
      <c r="G32" s="671"/>
      <c r="H32" s="671"/>
      <c r="I32" s="671"/>
      <c r="J32" s="671"/>
      <c r="K32" s="671"/>
      <c r="L32" s="671"/>
      <c r="M32" s="671"/>
      <c r="N32" s="671"/>
      <c r="O32" s="671"/>
      <c r="P32" s="671"/>
      <c r="Q32" s="671"/>
      <c r="R32" s="671"/>
      <c r="S32" s="824" t="s">
        <v>213</v>
      </c>
    </row>
    <row r="33" ht="39.95" customHeight="1" spans="1:19">
      <c r="A33" s="670">
        <v>27</v>
      </c>
      <c r="B33" s="670"/>
      <c r="C33" s="670"/>
      <c r="D33" s="671" t="s">
        <v>241</v>
      </c>
      <c r="E33" s="671"/>
      <c r="F33" s="671"/>
      <c r="G33" s="671"/>
      <c r="H33" s="671"/>
      <c r="I33" s="671"/>
      <c r="J33" s="671"/>
      <c r="K33" s="671"/>
      <c r="L33" s="671"/>
      <c r="M33" s="671"/>
      <c r="N33" s="671"/>
      <c r="O33" s="671"/>
      <c r="P33" s="671"/>
      <c r="Q33" s="671"/>
      <c r="R33" s="671"/>
      <c r="S33" s="824" t="s">
        <v>213</v>
      </c>
    </row>
    <row r="34" ht="39.95" customHeight="1" spans="1:19">
      <c r="A34" s="670">
        <v>28</v>
      </c>
      <c r="B34" s="670"/>
      <c r="C34" s="670"/>
      <c r="D34" s="671" t="s">
        <v>242</v>
      </c>
      <c r="E34" s="671"/>
      <c r="F34" s="671"/>
      <c r="G34" s="671"/>
      <c r="H34" s="671"/>
      <c r="I34" s="671"/>
      <c r="J34" s="671"/>
      <c r="K34" s="671"/>
      <c r="L34" s="671"/>
      <c r="M34" s="671"/>
      <c r="N34" s="671"/>
      <c r="O34" s="671"/>
      <c r="P34" s="671"/>
      <c r="Q34" s="671"/>
      <c r="R34" s="671"/>
      <c r="S34" s="824" t="s">
        <v>213</v>
      </c>
    </row>
    <row r="35" ht="39.95" customHeight="1" spans="1:19">
      <c r="A35" s="670">
        <v>29</v>
      </c>
      <c r="B35" s="670"/>
      <c r="C35" s="670"/>
      <c r="D35" s="671" t="s">
        <v>243</v>
      </c>
      <c r="E35" s="671"/>
      <c r="F35" s="671"/>
      <c r="G35" s="671"/>
      <c r="H35" s="671"/>
      <c r="I35" s="671"/>
      <c r="J35" s="671"/>
      <c r="K35" s="671"/>
      <c r="L35" s="671"/>
      <c r="M35" s="671"/>
      <c r="N35" s="671"/>
      <c r="O35" s="671"/>
      <c r="P35" s="671"/>
      <c r="Q35" s="671"/>
      <c r="R35" s="671"/>
      <c r="S35" s="824" t="s">
        <v>213</v>
      </c>
    </row>
    <row r="36" ht="63.75" customHeight="1" spans="1:19">
      <c r="A36" s="670">
        <v>30</v>
      </c>
      <c r="B36" s="670" t="s">
        <v>244</v>
      </c>
      <c r="C36" s="670"/>
      <c r="D36" s="671" t="s">
        <v>245</v>
      </c>
      <c r="E36" s="671"/>
      <c r="F36" s="671"/>
      <c r="G36" s="671"/>
      <c r="H36" s="671"/>
      <c r="I36" s="671"/>
      <c r="J36" s="671"/>
      <c r="K36" s="671"/>
      <c r="L36" s="671"/>
      <c r="M36" s="671"/>
      <c r="N36" s="671"/>
      <c r="O36" s="671"/>
      <c r="P36" s="671"/>
      <c r="Q36" s="671"/>
      <c r="R36" s="671"/>
      <c r="S36" s="824" t="s">
        <v>213</v>
      </c>
    </row>
    <row r="37" ht="60.75" customHeight="1" spans="1:19">
      <c r="A37" s="670">
        <v>31</v>
      </c>
      <c r="B37" s="670"/>
      <c r="C37" s="670"/>
      <c r="D37" s="671" t="s">
        <v>246</v>
      </c>
      <c r="E37" s="671"/>
      <c r="F37" s="671"/>
      <c r="G37" s="671"/>
      <c r="H37" s="671"/>
      <c r="I37" s="671"/>
      <c r="J37" s="671"/>
      <c r="K37" s="671"/>
      <c r="L37" s="671"/>
      <c r="M37" s="671"/>
      <c r="N37" s="671"/>
      <c r="O37" s="671"/>
      <c r="P37" s="671"/>
      <c r="Q37" s="671"/>
      <c r="R37" s="671"/>
      <c r="S37" s="824" t="s">
        <v>213</v>
      </c>
    </row>
    <row r="38" ht="39.95" customHeight="1" spans="1:19">
      <c r="A38" s="666"/>
      <c r="B38" s="667"/>
      <c r="C38" s="667"/>
      <c r="D38" s="667"/>
      <c r="E38" s="672"/>
      <c r="F38" s="672"/>
      <c r="G38" s="672"/>
      <c r="H38" s="672"/>
      <c r="I38" s="672"/>
      <c r="J38" s="672"/>
      <c r="K38" s="672"/>
      <c r="L38" s="672"/>
      <c r="M38" s="672"/>
      <c r="N38" s="672"/>
      <c r="O38" s="672"/>
      <c r="P38" s="672"/>
      <c r="Q38" s="672"/>
      <c r="R38" s="672"/>
      <c r="S38" s="667"/>
    </row>
    <row r="39" ht="39.95" customHeight="1" spans="1:19">
      <c r="A39" s="668" t="s">
        <v>208</v>
      </c>
      <c r="B39" s="668" t="s">
        <v>247</v>
      </c>
      <c r="C39" s="668"/>
      <c r="D39" s="668"/>
      <c r="E39" s="668"/>
      <c r="F39" s="668"/>
      <c r="G39" s="668"/>
      <c r="H39" s="668"/>
      <c r="I39" s="668"/>
      <c r="J39" s="668"/>
      <c r="K39" s="668"/>
      <c r="L39" s="668"/>
      <c r="M39" s="668"/>
      <c r="N39" s="668"/>
      <c r="O39" s="668"/>
      <c r="P39" s="668"/>
      <c r="Q39" s="668"/>
      <c r="R39" s="668"/>
      <c r="S39" s="668" t="s">
        <v>33</v>
      </c>
    </row>
    <row r="40" ht="39.95" customHeight="1" spans="1:19">
      <c r="A40" s="673"/>
      <c r="B40" s="670"/>
      <c r="C40" s="670"/>
      <c r="D40" s="670"/>
      <c r="E40" s="670"/>
      <c r="F40" s="670"/>
      <c r="G40" s="670"/>
      <c r="H40" s="670"/>
      <c r="I40" s="670"/>
      <c r="J40" s="670"/>
      <c r="K40" s="670"/>
      <c r="L40" s="670"/>
      <c r="M40" s="670"/>
      <c r="N40" s="670"/>
      <c r="O40" s="670"/>
      <c r="P40" s="670"/>
      <c r="Q40" s="670"/>
      <c r="R40" s="670"/>
      <c r="S40" s="673"/>
    </row>
    <row r="41" ht="39.95" customHeight="1" spans="1:19">
      <c r="A41" s="673"/>
      <c r="B41" s="670"/>
      <c r="C41" s="670"/>
      <c r="D41" s="670"/>
      <c r="E41" s="670"/>
      <c r="F41" s="670"/>
      <c r="G41" s="670"/>
      <c r="H41" s="670"/>
      <c r="I41" s="670"/>
      <c r="J41" s="670"/>
      <c r="K41" s="670"/>
      <c r="L41" s="670"/>
      <c r="M41" s="670"/>
      <c r="N41" s="670"/>
      <c r="O41" s="670"/>
      <c r="P41" s="670"/>
      <c r="Q41" s="670"/>
      <c r="R41" s="670"/>
      <c r="S41" s="673"/>
    </row>
    <row r="42" ht="39.95" customHeight="1" spans="1:19">
      <c r="A42" s="673"/>
      <c r="B42" s="670"/>
      <c r="C42" s="670"/>
      <c r="D42" s="670"/>
      <c r="E42" s="670"/>
      <c r="F42" s="670"/>
      <c r="G42" s="670"/>
      <c r="H42" s="670"/>
      <c r="I42" s="670"/>
      <c r="J42" s="670"/>
      <c r="K42" s="670"/>
      <c r="L42" s="670"/>
      <c r="M42" s="670"/>
      <c r="N42" s="670"/>
      <c r="O42" s="670"/>
      <c r="P42" s="670"/>
      <c r="Q42" s="670"/>
      <c r="R42" s="670"/>
      <c r="S42" s="673"/>
    </row>
    <row r="43" ht="39.95" customHeight="1" spans="1:19">
      <c r="A43" s="673"/>
      <c r="B43" s="670"/>
      <c r="C43" s="670"/>
      <c r="D43" s="670"/>
      <c r="E43" s="670"/>
      <c r="F43" s="670"/>
      <c r="G43" s="670"/>
      <c r="H43" s="670"/>
      <c r="I43" s="670"/>
      <c r="J43" s="670"/>
      <c r="K43" s="670"/>
      <c r="L43" s="670"/>
      <c r="M43" s="670"/>
      <c r="N43" s="670"/>
      <c r="O43" s="670"/>
      <c r="P43" s="670"/>
      <c r="Q43" s="670"/>
      <c r="R43" s="670"/>
      <c r="S43" s="673"/>
    </row>
    <row r="44" ht="39.95" customHeight="1" spans="1:19">
      <c r="A44" s="673"/>
      <c r="B44" s="670"/>
      <c r="C44" s="670"/>
      <c r="D44" s="670"/>
      <c r="E44" s="670"/>
      <c r="F44" s="670"/>
      <c r="G44" s="670"/>
      <c r="H44" s="670"/>
      <c r="I44" s="670"/>
      <c r="J44" s="670"/>
      <c r="K44" s="670"/>
      <c r="L44" s="670"/>
      <c r="M44" s="670"/>
      <c r="N44" s="670"/>
      <c r="O44" s="670"/>
      <c r="P44" s="670"/>
      <c r="Q44" s="670"/>
      <c r="R44" s="670"/>
      <c r="S44" s="673"/>
    </row>
    <row r="45" ht="39.95" customHeight="1" spans="1:19">
      <c r="A45" s="673"/>
      <c r="B45" s="670"/>
      <c r="C45" s="670"/>
      <c r="D45" s="670"/>
      <c r="E45" s="670"/>
      <c r="F45" s="670"/>
      <c r="G45" s="670"/>
      <c r="H45" s="670"/>
      <c r="I45" s="670"/>
      <c r="J45" s="670"/>
      <c r="K45" s="670"/>
      <c r="L45" s="670"/>
      <c r="M45" s="670"/>
      <c r="N45" s="670"/>
      <c r="O45" s="670"/>
      <c r="P45" s="670"/>
      <c r="Q45" s="670"/>
      <c r="R45" s="670"/>
      <c r="S45" s="673"/>
    </row>
    <row r="46" ht="39.95" customHeight="1" spans="1:19">
      <c r="A46" s="673"/>
      <c r="B46" s="670"/>
      <c r="C46" s="670"/>
      <c r="D46" s="670"/>
      <c r="E46" s="670"/>
      <c r="F46" s="670"/>
      <c r="G46" s="670"/>
      <c r="H46" s="670"/>
      <c r="I46" s="670"/>
      <c r="J46" s="670"/>
      <c r="K46" s="670"/>
      <c r="L46" s="670"/>
      <c r="M46" s="670"/>
      <c r="N46" s="670"/>
      <c r="O46" s="670"/>
      <c r="P46" s="670"/>
      <c r="Q46" s="670"/>
      <c r="R46" s="670"/>
      <c r="S46" s="673"/>
    </row>
    <row r="47" ht="39.95" customHeight="1" spans="1:19">
      <c r="A47" s="673"/>
      <c r="B47" s="670"/>
      <c r="C47" s="670"/>
      <c r="D47" s="670"/>
      <c r="E47" s="670"/>
      <c r="F47" s="670"/>
      <c r="G47" s="670"/>
      <c r="H47" s="670"/>
      <c r="I47" s="670"/>
      <c r="J47" s="670"/>
      <c r="K47" s="670"/>
      <c r="L47" s="670"/>
      <c r="M47" s="670"/>
      <c r="N47" s="670"/>
      <c r="O47" s="670"/>
      <c r="P47" s="670"/>
      <c r="Q47" s="670"/>
      <c r="R47" s="670"/>
      <c r="S47" s="673"/>
    </row>
    <row r="48" ht="39.95" customHeight="1" spans="1:19">
      <c r="A48" s="673"/>
      <c r="B48" s="670"/>
      <c r="C48" s="670"/>
      <c r="D48" s="670"/>
      <c r="E48" s="670"/>
      <c r="F48" s="670"/>
      <c r="G48" s="670"/>
      <c r="H48" s="670"/>
      <c r="I48" s="670"/>
      <c r="J48" s="670"/>
      <c r="K48" s="670"/>
      <c r="L48" s="670"/>
      <c r="M48" s="670"/>
      <c r="N48" s="670"/>
      <c r="O48" s="670"/>
      <c r="P48" s="670"/>
      <c r="Q48" s="670"/>
      <c r="R48" s="670"/>
      <c r="S48" s="673"/>
    </row>
    <row r="49" ht="39.95" customHeight="1" spans="1:19">
      <c r="A49" s="673"/>
      <c r="B49" s="670"/>
      <c r="C49" s="670"/>
      <c r="D49" s="670"/>
      <c r="E49" s="670"/>
      <c r="F49" s="670"/>
      <c r="G49" s="670"/>
      <c r="H49" s="670"/>
      <c r="I49" s="670"/>
      <c r="J49" s="670"/>
      <c r="K49" s="670"/>
      <c r="L49" s="670"/>
      <c r="M49" s="670"/>
      <c r="N49" s="670"/>
      <c r="O49" s="670"/>
      <c r="P49" s="670"/>
      <c r="Q49" s="670"/>
      <c r="R49" s="670"/>
      <c r="S49" s="673"/>
    </row>
    <row r="50" ht="39.95" customHeight="1" spans="1:19">
      <c r="A50" s="673"/>
      <c r="B50" s="670"/>
      <c r="C50" s="670"/>
      <c r="D50" s="670"/>
      <c r="E50" s="670"/>
      <c r="F50" s="670"/>
      <c r="G50" s="670"/>
      <c r="H50" s="670"/>
      <c r="I50" s="670"/>
      <c r="J50" s="670"/>
      <c r="K50" s="670"/>
      <c r="L50" s="670"/>
      <c r="M50" s="670"/>
      <c r="N50" s="670"/>
      <c r="O50" s="670"/>
      <c r="P50" s="670"/>
      <c r="Q50" s="670"/>
      <c r="R50" s="670"/>
      <c r="S50" s="673"/>
    </row>
    <row r="51" ht="39.95" customHeight="1" spans="1:19">
      <c r="A51" s="673"/>
      <c r="B51" s="670"/>
      <c r="C51" s="670"/>
      <c r="D51" s="670"/>
      <c r="E51" s="670"/>
      <c r="F51" s="670"/>
      <c r="G51" s="670"/>
      <c r="H51" s="670"/>
      <c r="I51" s="670"/>
      <c r="J51" s="670"/>
      <c r="K51" s="670"/>
      <c r="L51" s="670"/>
      <c r="M51" s="670"/>
      <c r="N51" s="670"/>
      <c r="O51" s="670"/>
      <c r="P51" s="670"/>
      <c r="Q51" s="670"/>
      <c r="R51" s="670"/>
      <c r="S51" s="673"/>
    </row>
    <row r="52" ht="39.95" customHeight="1" spans="1:19">
      <c r="A52" s="673"/>
      <c r="B52" s="670"/>
      <c r="C52" s="670"/>
      <c r="D52" s="670"/>
      <c r="E52" s="670"/>
      <c r="F52" s="670"/>
      <c r="G52" s="670"/>
      <c r="H52" s="670"/>
      <c r="I52" s="670"/>
      <c r="J52" s="670"/>
      <c r="K52" s="670"/>
      <c r="L52" s="670"/>
      <c r="M52" s="670"/>
      <c r="N52" s="670"/>
      <c r="O52" s="670"/>
      <c r="P52" s="670"/>
      <c r="Q52" s="670"/>
      <c r="R52" s="670"/>
      <c r="S52" s="673"/>
    </row>
    <row r="53" ht="39.95" customHeight="1" spans="1:19">
      <c r="A53" s="673"/>
      <c r="B53" s="670"/>
      <c r="C53" s="670"/>
      <c r="D53" s="670"/>
      <c r="E53" s="670"/>
      <c r="F53" s="670"/>
      <c r="G53" s="670"/>
      <c r="H53" s="670"/>
      <c r="I53" s="670"/>
      <c r="J53" s="670"/>
      <c r="K53" s="670"/>
      <c r="L53" s="670"/>
      <c r="M53" s="670"/>
      <c r="N53" s="670"/>
      <c r="O53" s="670"/>
      <c r="P53" s="670"/>
      <c r="Q53" s="670"/>
      <c r="R53" s="670"/>
      <c r="S53" s="673"/>
    </row>
    <row r="54" ht="39.95" customHeight="1" spans="1:19">
      <c r="A54" s="673"/>
      <c r="B54" s="670"/>
      <c r="C54" s="670"/>
      <c r="D54" s="670"/>
      <c r="E54" s="670"/>
      <c r="F54" s="670"/>
      <c r="G54" s="670"/>
      <c r="H54" s="670"/>
      <c r="I54" s="670"/>
      <c r="J54" s="670"/>
      <c r="K54" s="670"/>
      <c r="L54" s="670"/>
      <c r="M54" s="670"/>
      <c r="N54" s="670"/>
      <c r="O54" s="670"/>
      <c r="P54" s="670"/>
      <c r="Q54" s="670"/>
      <c r="R54" s="670"/>
      <c r="S54" s="673"/>
    </row>
    <row r="55" ht="39.95" customHeight="1" spans="1:19">
      <c r="A55" s="673"/>
      <c r="B55" s="670"/>
      <c r="C55" s="670"/>
      <c r="D55" s="670"/>
      <c r="E55" s="670"/>
      <c r="F55" s="670"/>
      <c r="G55" s="670"/>
      <c r="H55" s="670"/>
      <c r="I55" s="670"/>
      <c r="J55" s="670"/>
      <c r="K55" s="670"/>
      <c r="L55" s="670"/>
      <c r="M55" s="670"/>
      <c r="N55" s="670"/>
      <c r="O55" s="670"/>
      <c r="P55" s="670"/>
      <c r="Q55" s="670"/>
      <c r="R55" s="670"/>
      <c r="S55" s="673"/>
    </row>
    <row r="56" ht="39.95" customHeight="1" spans="1:19">
      <c r="A56" s="673"/>
      <c r="B56" s="670"/>
      <c r="C56" s="670"/>
      <c r="D56" s="670"/>
      <c r="E56" s="670"/>
      <c r="F56" s="670"/>
      <c r="G56" s="670"/>
      <c r="H56" s="670"/>
      <c r="I56" s="670"/>
      <c r="J56" s="670"/>
      <c r="K56" s="670"/>
      <c r="L56" s="670"/>
      <c r="M56" s="670"/>
      <c r="N56" s="670"/>
      <c r="O56" s="670"/>
      <c r="P56" s="670"/>
      <c r="Q56" s="670"/>
      <c r="R56" s="670"/>
      <c r="S56" s="673"/>
    </row>
    <row r="57" ht="39.95" customHeight="1" spans="1:19">
      <c r="A57" s="673"/>
      <c r="B57" s="670"/>
      <c r="C57" s="670"/>
      <c r="D57" s="670"/>
      <c r="E57" s="670"/>
      <c r="F57" s="670"/>
      <c r="G57" s="670"/>
      <c r="H57" s="670"/>
      <c r="I57" s="670"/>
      <c r="J57" s="670"/>
      <c r="K57" s="670"/>
      <c r="L57" s="670"/>
      <c r="M57" s="670"/>
      <c r="N57" s="670"/>
      <c r="O57" s="670"/>
      <c r="P57" s="670"/>
      <c r="Q57" s="670"/>
      <c r="R57" s="670"/>
      <c r="S57" s="673"/>
    </row>
    <row r="58" ht="39.95" customHeight="1" spans="1:19">
      <c r="A58" s="674" t="s">
        <v>13</v>
      </c>
      <c r="B58" s="674"/>
      <c r="C58" s="674"/>
      <c r="D58" s="674"/>
      <c r="E58" s="674"/>
      <c r="F58" s="674"/>
      <c r="G58" s="674"/>
      <c r="H58" s="674"/>
      <c r="I58" s="674"/>
      <c r="J58" s="674"/>
      <c r="K58" s="674"/>
      <c r="L58" s="674"/>
      <c r="M58" s="674"/>
      <c r="N58" s="674"/>
      <c r="O58" s="674"/>
      <c r="P58" s="674"/>
      <c r="Q58" s="674"/>
      <c r="R58" s="674"/>
      <c r="S58" s="674"/>
    </row>
    <row r="59" ht="39.95" customHeight="1" spans="1:19">
      <c r="A59" s="675"/>
      <c r="B59" s="676"/>
      <c r="C59" s="676"/>
      <c r="D59" s="676"/>
      <c r="E59" s="676"/>
      <c r="F59" s="676"/>
      <c r="G59" s="676"/>
      <c r="H59" s="676"/>
      <c r="I59" s="676"/>
      <c r="J59" s="676"/>
      <c r="K59" s="676"/>
      <c r="L59" s="676"/>
      <c r="M59" s="676"/>
      <c r="N59" s="676"/>
      <c r="O59" s="676"/>
      <c r="P59" s="676"/>
      <c r="Q59" s="676"/>
      <c r="R59" s="676"/>
      <c r="S59" s="676"/>
    </row>
    <row r="60" ht="39.95" customHeight="1" spans="1:19">
      <c r="A60" s="677"/>
      <c r="B60" s="678"/>
      <c r="C60" s="678"/>
      <c r="D60" s="678"/>
      <c r="E60" s="678"/>
      <c r="F60" s="678"/>
      <c r="G60" s="678"/>
      <c r="H60" s="678"/>
      <c r="I60" s="678"/>
      <c r="J60" s="678"/>
      <c r="K60" s="678"/>
      <c r="L60" s="678"/>
      <c r="M60" s="678"/>
      <c r="N60" s="678"/>
      <c r="O60" s="678"/>
      <c r="P60" s="678"/>
      <c r="Q60" s="678"/>
      <c r="R60" s="678"/>
      <c r="S60" s="678"/>
    </row>
    <row r="61" ht="39.95" customHeight="1" spans="1:19">
      <c r="A61" s="677"/>
      <c r="B61" s="678"/>
      <c r="C61" s="678"/>
      <c r="D61" s="678"/>
      <c r="E61" s="678"/>
      <c r="F61" s="678"/>
      <c r="G61" s="678"/>
      <c r="H61" s="678"/>
      <c r="I61" s="678"/>
      <c r="J61" s="678"/>
      <c r="K61" s="678"/>
      <c r="L61" s="678"/>
      <c r="M61" s="678"/>
      <c r="N61" s="678"/>
      <c r="O61" s="678"/>
      <c r="P61" s="678"/>
      <c r="Q61" s="678"/>
      <c r="R61" s="678"/>
      <c r="S61" s="678"/>
    </row>
    <row r="62" ht="39.95" customHeight="1" spans="1:19">
      <c r="A62" s="677"/>
      <c r="B62" s="678"/>
      <c r="C62" s="678"/>
      <c r="D62" s="678"/>
      <c r="E62" s="678"/>
      <c r="F62" s="678"/>
      <c r="G62" s="678"/>
      <c r="H62" s="678"/>
      <c r="I62" s="678"/>
      <c r="J62" s="678"/>
      <c r="K62" s="678"/>
      <c r="L62" s="678"/>
      <c r="M62" s="678"/>
      <c r="N62" s="678"/>
      <c r="O62" s="678"/>
      <c r="P62" s="678"/>
      <c r="Q62" s="678"/>
      <c r="R62" s="678"/>
      <c r="S62" s="678"/>
    </row>
    <row r="63" ht="39.95" customHeight="1" spans="1:19">
      <c r="A63" s="677"/>
      <c r="B63" s="678"/>
      <c r="C63" s="678"/>
      <c r="D63" s="678"/>
      <c r="E63" s="678"/>
      <c r="F63" s="678"/>
      <c r="G63" s="678"/>
      <c r="H63" s="678"/>
      <c r="I63" s="678"/>
      <c r="J63" s="678"/>
      <c r="K63" s="678"/>
      <c r="L63" s="678"/>
      <c r="M63" s="678"/>
      <c r="N63" s="678"/>
      <c r="O63" s="678"/>
      <c r="P63" s="678"/>
      <c r="Q63" s="678"/>
      <c r="R63" s="678"/>
      <c r="S63" s="678"/>
    </row>
    <row r="64" ht="39.95" customHeight="1" spans="1:19">
      <c r="A64" s="679"/>
      <c r="B64" s="680"/>
      <c r="C64" s="680"/>
      <c r="D64" s="680"/>
      <c r="E64" s="680"/>
      <c r="F64" s="680"/>
      <c r="G64" s="680"/>
      <c r="H64" s="680"/>
      <c r="I64" s="680"/>
      <c r="J64" s="680"/>
      <c r="K64" s="680"/>
      <c r="L64" s="680"/>
      <c r="M64" s="680"/>
      <c r="N64" s="680"/>
      <c r="O64" s="680"/>
      <c r="P64" s="680"/>
      <c r="Q64" s="680"/>
      <c r="R64" s="680"/>
      <c r="S64" s="680"/>
    </row>
    <row r="65" ht="39.95" customHeight="1" spans="1:19">
      <c r="A65" s="686" t="s">
        <v>248</v>
      </c>
      <c r="B65" s="686"/>
      <c r="C65" s="686"/>
      <c r="D65" s="670" t="s">
        <v>249</v>
      </c>
      <c r="E65" s="670"/>
      <c r="F65" s="670"/>
      <c r="G65" s="670"/>
      <c r="H65" s="670"/>
      <c r="I65" s="668" t="s">
        <v>250</v>
      </c>
      <c r="J65" s="668"/>
      <c r="K65" s="670" t="s">
        <v>251</v>
      </c>
      <c r="L65" s="670"/>
      <c r="M65" s="670"/>
      <c r="N65" s="670"/>
      <c r="O65" s="670"/>
      <c r="P65" s="670"/>
      <c r="Q65" s="668" t="s">
        <v>252</v>
      </c>
      <c r="R65" s="668"/>
      <c r="S65" s="670"/>
    </row>
    <row r="66" spans="1:19">
      <c r="A66" s="687"/>
      <c r="B66" s="688"/>
      <c r="C66" s="687"/>
      <c r="D66" s="688"/>
      <c r="E66" s="687"/>
      <c r="F66" s="688"/>
      <c r="G66" s="687"/>
      <c r="H66" s="688"/>
      <c r="I66" s="687"/>
      <c r="J66" s="688"/>
      <c r="K66" s="687"/>
      <c r="L66" s="688"/>
      <c r="M66" s="687"/>
      <c r="N66" s="688"/>
      <c r="O66" s="687"/>
      <c r="P66" s="688"/>
      <c r="Q66" s="687"/>
      <c r="R66" s="688"/>
      <c r="S66" s="670" t="s">
        <v>253</v>
      </c>
    </row>
    <row r="67" ht="83.25" customHeight="1" spans="1:19">
      <c r="A67" s="689" t="s">
        <v>254</v>
      </c>
      <c r="B67" s="690"/>
      <c r="C67" s="689" t="s">
        <v>254</v>
      </c>
      <c r="D67" s="690"/>
      <c r="E67" s="689" t="s">
        <v>254</v>
      </c>
      <c r="F67" s="690"/>
      <c r="G67" s="689" t="s">
        <v>254</v>
      </c>
      <c r="H67" s="690"/>
      <c r="I67" s="689" t="s">
        <v>254</v>
      </c>
      <c r="J67" s="690"/>
      <c r="K67" s="689" t="s">
        <v>254</v>
      </c>
      <c r="L67" s="690"/>
      <c r="M67" s="689" t="s">
        <v>254</v>
      </c>
      <c r="N67" s="690"/>
      <c r="O67" s="689" t="s">
        <v>254</v>
      </c>
      <c r="P67" s="690"/>
      <c r="Q67" s="691" t="s">
        <v>254</v>
      </c>
      <c r="R67" s="692"/>
      <c r="S67" s="693" t="s">
        <v>254</v>
      </c>
    </row>
  </sheetData>
  <mergeCells count="101">
    <mergeCell ref="A1:C1"/>
    <mergeCell ref="D1:H1"/>
    <mergeCell ref="I1:J1"/>
    <mergeCell ref="K1:O1"/>
    <mergeCell ref="P1:Q1"/>
    <mergeCell ref="R1:S1"/>
    <mergeCell ref="A2:C2"/>
    <mergeCell ref="D2:H2"/>
    <mergeCell ref="I2:J2"/>
    <mergeCell ref="K2:O2"/>
    <mergeCell ref="P2:Q2"/>
    <mergeCell ref="R2:S2"/>
    <mergeCell ref="A3:C3"/>
    <mergeCell ref="D3:O3"/>
    <mergeCell ref="P3:Q3"/>
    <mergeCell ref="R3:S3"/>
    <mergeCell ref="B6:C6"/>
    <mergeCell ref="D6:R6"/>
    <mergeCell ref="D7:R7"/>
    <mergeCell ref="D8:R8"/>
    <mergeCell ref="D9:R9"/>
    <mergeCell ref="D10:R10"/>
    <mergeCell ref="D11:R11"/>
    <mergeCell ref="D12:R12"/>
    <mergeCell ref="D13:R13"/>
    <mergeCell ref="D14:R14"/>
    <mergeCell ref="D15:R15"/>
    <mergeCell ref="D16:R16"/>
    <mergeCell ref="D17:R17"/>
    <mergeCell ref="D18:R18"/>
    <mergeCell ref="D19:R19"/>
    <mergeCell ref="D20:R20"/>
    <mergeCell ref="D21:R21"/>
    <mergeCell ref="D22:R22"/>
    <mergeCell ref="D23:R23"/>
    <mergeCell ref="D24:R24"/>
    <mergeCell ref="D25:R25"/>
    <mergeCell ref="D26:R26"/>
    <mergeCell ref="D27:R27"/>
    <mergeCell ref="D28:R28"/>
    <mergeCell ref="D29:R29"/>
    <mergeCell ref="D30:R30"/>
    <mergeCell ref="D31:R31"/>
    <mergeCell ref="D32:R32"/>
    <mergeCell ref="D33:R33"/>
    <mergeCell ref="D34:R34"/>
    <mergeCell ref="D35:R35"/>
    <mergeCell ref="D36:R36"/>
    <mergeCell ref="D37:R37"/>
    <mergeCell ref="B39:R39"/>
    <mergeCell ref="B40:R40"/>
    <mergeCell ref="B41:R41"/>
    <mergeCell ref="B42:R42"/>
    <mergeCell ref="B43:R43"/>
    <mergeCell ref="B44:R44"/>
    <mergeCell ref="B45:R45"/>
    <mergeCell ref="B46:R46"/>
    <mergeCell ref="B47:R47"/>
    <mergeCell ref="B48:R48"/>
    <mergeCell ref="B49:R49"/>
    <mergeCell ref="B50:R50"/>
    <mergeCell ref="B51:R51"/>
    <mergeCell ref="B52:R52"/>
    <mergeCell ref="B53:R53"/>
    <mergeCell ref="B54:R54"/>
    <mergeCell ref="B55:R55"/>
    <mergeCell ref="B56:R56"/>
    <mergeCell ref="B57:R57"/>
    <mergeCell ref="A58:S58"/>
    <mergeCell ref="B59:S59"/>
    <mergeCell ref="B60:S60"/>
    <mergeCell ref="B61:S61"/>
    <mergeCell ref="B62:S62"/>
    <mergeCell ref="B63:S63"/>
    <mergeCell ref="B64:S64"/>
    <mergeCell ref="A65:C65"/>
    <mergeCell ref="D65:H65"/>
    <mergeCell ref="I65:J65"/>
    <mergeCell ref="K65:P65"/>
    <mergeCell ref="Q65:R65"/>
    <mergeCell ref="A66:B66"/>
    <mergeCell ref="C66:D66"/>
    <mergeCell ref="E66:F66"/>
    <mergeCell ref="G66:H66"/>
    <mergeCell ref="I66:J66"/>
    <mergeCell ref="K66:L66"/>
    <mergeCell ref="M66:N66"/>
    <mergeCell ref="O66:P66"/>
    <mergeCell ref="Q66:R66"/>
    <mergeCell ref="A67:B67"/>
    <mergeCell ref="C67:D67"/>
    <mergeCell ref="E67:F67"/>
    <mergeCell ref="G67:H67"/>
    <mergeCell ref="I67:J67"/>
    <mergeCell ref="K67:L67"/>
    <mergeCell ref="M67:N67"/>
    <mergeCell ref="O67:P67"/>
    <mergeCell ref="Q67:R67"/>
    <mergeCell ref="B31:C35"/>
    <mergeCell ref="B7:C30"/>
    <mergeCell ref="B36:C37"/>
  </mergeCells>
  <dataValidations count="1">
    <dataValidation type="list" allowBlank="1" showInputMessage="1" showErrorMessage="1" sqref="S7:S37">
      <formula1>"'○：OK,'×：NG,'－：不要"</formula1>
    </dataValidation>
  </dataValidations>
  <pageMargins left="0.708333333333333" right="0.708333333333333" top="0.747916666666667" bottom="0.747916666666667" header="0.314583333333333" footer="0.314583333333333"/>
  <pageSetup paperSize="9" scale="48" fitToHeight="0" orientation="portrait"/>
  <headerFooter>
    <oddHeader>&amp;L&amp;20&amp;A</oddHeader>
    <oddFooter>&amp;C&amp;P/&amp;N&amp;R書式管理No.：コーディング-201801-00</oddFooter>
  </headerFooter>
  <rowBreaks count="1" manualBreakCount="1">
    <brk id="38" max="1638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CO50"/>
  <sheetViews>
    <sheetView showGridLines="0" topLeftCell="A18" workbookViewId="0">
      <selection activeCell="N42" sqref="N42:P42"/>
    </sheetView>
  </sheetViews>
  <sheetFormatPr defaultColWidth="1.875" defaultRowHeight="17.25" customHeight="1"/>
  <cols>
    <col min="1" max="16384" width="1.875" style="593"/>
  </cols>
  <sheetData>
    <row r="1" ht="21" customHeight="1" spans="2:49">
      <c r="B1" s="594" t="s">
        <v>255</v>
      </c>
      <c r="C1" s="594"/>
      <c r="D1" s="594"/>
      <c r="E1" s="594"/>
      <c r="F1" s="594"/>
      <c r="G1" s="594"/>
      <c r="H1" s="594"/>
      <c r="I1" s="594"/>
      <c r="J1" s="594"/>
      <c r="K1" s="594"/>
      <c r="L1" s="594"/>
      <c r="M1" s="594"/>
      <c r="N1" s="594"/>
      <c r="O1" s="594"/>
      <c r="P1" s="594"/>
      <c r="Q1" s="594"/>
      <c r="R1" s="594"/>
      <c r="S1" s="594"/>
      <c r="T1" s="594"/>
      <c r="U1" s="594"/>
      <c r="V1" s="594"/>
      <c r="W1" s="594"/>
      <c r="X1" s="594"/>
      <c r="Y1" s="594"/>
      <c r="Z1" s="594"/>
      <c r="AA1" s="594"/>
      <c r="AB1" s="594"/>
      <c r="AC1" s="594"/>
      <c r="AD1" s="594"/>
      <c r="AE1" s="594"/>
      <c r="AF1" s="594"/>
      <c r="AG1" s="594"/>
      <c r="AH1" s="594"/>
      <c r="AI1" s="594"/>
      <c r="AJ1" s="594"/>
      <c r="AK1" s="594"/>
      <c r="AL1" s="594"/>
      <c r="AM1" s="594"/>
      <c r="AN1" s="594"/>
      <c r="AO1" s="594"/>
      <c r="AP1" s="594"/>
      <c r="AQ1" s="594"/>
      <c r="AR1" s="594"/>
      <c r="AS1" s="594"/>
      <c r="AT1" s="594"/>
      <c r="AU1" s="594"/>
      <c r="AV1" s="594"/>
      <c r="AW1" s="594"/>
    </row>
    <row r="2" ht="7.5" customHeight="1" spans="5:49">
      <c r="E2" s="595"/>
      <c r="F2" s="595"/>
      <c r="G2" s="595"/>
      <c r="H2" s="595"/>
      <c r="I2" s="595"/>
      <c r="J2" s="595"/>
      <c r="K2" s="595"/>
      <c r="L2" s="595"/>
      <c r="AM2" s="595"/>
      <c r="AN2" s="595"/>
      <c r="AO2" s="595"/>
      <c r="AP2" s="595"/>
      <c r="AQ2" s="595"/>
      <c r="AR2" s="595"/>
      <c r="AS2" s="595"/>
      <c r="AT2" s="595"/>
      <c r="AU2" s="595"/>
      <c r="AV2" s="595"/>
      <c r="AW2" s="595"/>
    </row>
    <row r="3" ht="18.75" customHeight="1" spans="2:49">
      <c r="B3" s="596" t="s">
        <v>256</v>
      </c>
      <c r="C3" s="597"/>
      <c r="D3" s="597"/>
      <c r="E3" s="597"/>
      <c r="F3" s="597"/>
      <c r="G3" s="597"/>
      <c r="H3" s="597"/>
      <c r="I3" s="597"/>
      <c r="J3" s="597"/>
      <c r="K3" s="597"/>
      <c r="L3" s="597"/>
      <c r="M3" s="597"/>
      <c r="N3" s="597"/>
      <c r="O3" s="597"/>
      <c r="P3" s="597"/>
      <c r="Q3" s="597"/>
      <c r="R3" s="597"/>
      <c r="S3" s="597"/>
      <c r="T3" s="597"/>
      <c r="U3" s="597"/>
      <c r="V3" s="597"/>
      <c r="W3" s="597"/>
      <c r="X3" s="597"/>
      <c r="Y3" s="597"/>
      <c r="Z3" s="597"/>
      <c r="AA3" s="597"/>
      <c r="AB3" s="597"/>
      <c r="AC3" s="597"/>
      <c r="AD3" s="619"/>
      <c r="AE3" s="597" t="s">
        <v>257</v>
      </c>
      <c r="AF3" s="597"/>
      <c r="AG3" s="597"/>
      <c r="AH3" s="597"/>
      <c r="AI3" s="597"/>
      <c r="AJ3" s="597"/>
      <c r="AK3" s="597"/>
      <c r="AL3" s="597"/>
      <c r="AM3" s="597"/>
      <c r="AN3" s="597"/>
      <c r="AO3" s="597"/>
      <c r="AP3" s="641"/>
      <c r="AQ3" s="641"/>
      <c r="AR3" s="641"/>
      <c r="AS3" s="597"/>
      <c r="AT3" s="597"/>
      <c r="AU3" s="597"/>
      <c r="AV3" s="597"/>
      <c r="AW3" s="654"/>
    </row>
    <row r="4" ht="18.75" customHeight="1" spans="2:49">
      <c r="B4" s="598"/>
      <c r="C4" s="599" t="str">
        <f>入力!C4</f>
        <v>【特定施設対応】ソマトメジンC（IGF-1：337）の特定施設コード年齢別基準値登録</v>
      </c>
      <c r="D4" s="599"/>
      <c r="E4" s="599"/>
      <c r="F4" s="599"/>
      <c r="G4" s="599"/>
      <c r="H4" s="599"/>
      <c r="I4" s="599"/>
      <c r="J4" s="599"/>
      <c r="K4" s="599"/>
      <c r="L4" s="599"/>
      <c r="M4" s="599"/>
      <c r="N4" s="599"/>
      <c r="O4" s="599"/>
      <c r="P4" s="599"/>
      <c r="Q4" s="599"/>
      <c r="R4" s="599"/>
      <c r="S4" s="599"/>
      <c r="T4" s="599"/>
      <c r="U4" s="599"/>
      <c r="V4" s="599"/>
      <c r="W4" s="599"/>
      <c r="X4" s="599"/>
      <c r="Y4" s="599"/>
      <c r="Z4" s="599"/>
      <c r="AA4" s="599"/>
      <c r="AB4" s="599"/>
      <c r="AC4" s="599"/>
      <c r="AD4" s="620"/>
      <c r="AF4" s="593" t="s">
        <v>258</v>
      </c>
      <c r="AH4" s="637" t="s">
        <v>259</v>
      </c>
      <c r="AI4" s="615" t="str">
        <f>入力!C6</f>
        <v>新井　由香</v>
      </c>
      <c r="AJ4" s="615"/>
      <c r="AK4" s="615"/>
      <c r="AL4" s="615"/>
      <c r="AM4" s="615"/>
      <c r="AN4" s="615"/>
      <c r="AO4" s="615"/>
      <c r="AP4" s="615"/>
      <c r="AQ4" s="615"/>
      <c r="AR4" s="615"/>
      <c r="AS4" s="615"/>
      <c r="AT4" s="615"/>
      <c r="AU4" s="615"/>
      <c r="AV4" s="617" t="s">
        <v>260</v>
      </c>
      <c r="AW4" s="655"/>
    </row>
    <row r="5" ht="18.75" customHeight="1" spans="2:49">
      <c r="B5" s="598"/>
      <c r="C5" s="600"/>
      <c r="D5" s="600"/>
      <c r="E5" s="600"/>
      <c r="F5" s="600"/>
      <c r="G5" s="600"/>
      <c r="H5" s="600"/>
      <c r="I5" s="600"/>
      <c r="J5" s="600"/>
      <c r="K5" s="600"/>
      <c r="L5" s="600"/>
      <c r="M5" s="600"/>
      <c r="N5" s="600"/>
      <c r="O5" s="600"/>
      <c r="P5" s="600"/>
      <c r="Q5" s="600"/>
      <c r="R5" s="600"/>
      <c r="S5" s="600"/>
      <c r="T5" s="600"/>
      <c r="U5" s="600"/>
      <c r="V5" s="600"/>
      <c r="W5" s="600"/>
      <c r="X5" s="600"/>
      <c r="Y5" s="600"/>
      <c r="Z5" s="600"/>
      <c r="AA5" s="600"/>
      <c r="AB5" s="600"/>
      <c r="AC5" s="600"/>
      <c r="AD5" s="620"/>
      <c r="AF5" s="593" t="s">
        <v>261</v>
      </c>
      <c r="AK5" s="638">
        <v>2023</v>
      </c>
      <c r="AL5" s="638"/>
      <c r="AM5" s="638"/>
      <c r="AN5" s="593" t="s">
        <v>262</v>
      </c>
      <c r="AO5" s="606">
        <v>6</v>
      </c>
      <c r="AP5" s="606"/>
      <c r="AQ5" s="606"/>
      <c r="AR5" s="618" t="s">
        <v>263</v>
      </c>
      <c r="AS5" s="606">
        <v>6</v>
      </c>
      <c r="AT5" s="606"/>
      <c r="AU5" s="606"/>
      <c r="AV5" s="618" t="s">
        <v>264</v>
      </c>
      <c r="AW5" s="655"/>
    </row>
    <row r="6" ht="7.5" customHeight="1" spans="2:49">
      <c r="B6" s="601"/>
      <c r="C6" s="602"/>
      <c r="D6" s="602"/>
      <c r="E6" s="602"/>
      <c r="F6" s="602"/>
      <c r="G6" s="602"/>
      <c r="H6" s="602"/>
      <c r="I6" s="602"/>
      <c r="J6" s="602"/>
      <c r="K6" s="602"/>
      <c r="L6" s="602"/>
      <c r="M6" s="602"/>
      <c r="N6" s="602"/>
      <c r="O6" s="602"/>
      <c r="P6" s="602"/>
      <c r="Q6" s="602"/>
      <c r="R6" s="602"/>
      <c r="S6" s="602"/>
      <c r="T6" s="602"/>
      <c r="U6" s="602"/>
      <c r="V6" s="602"/>
      <c r="W6" s="602"/>
      <c r="X6" s="602"/>
      <c r="Y6" s="602"/>
      <c r="Z6" s="602"/>
      <c r="AA6" s="602"/>
      <c r="AB6" s="602"/>
      <c r="AC6" s="602"/>
      <c r="AD6" s="621"/>
      <c r="AE6" s="602"/>
      <c r="AF6" s="602"/>
      <c r="AG6" s="602"/>
      <c r="AH6" s="602"/>
      <c r="AI6" s="602"/>
      <c r="AJ6" s="602"/>
      <c r="AK6" s="602"/>
      <c r="AL6" s="602"/>
      <c r="AM6" s="602"/>
      <c r="AN6" s="602"/>
      <c r="AO6" s="602"/>
      <c r="AP6" s="649"/>
      <c r="AQ6" s="649"/>
      <c r="AR6" s="649"/>
      <c r="AS6" s="602"/>
      <c r="AT6" s="602"/>
      <c r="AU6" s="602"/>
      <c r="AV6" s="602"/>
      <c r="AW6" s="656"/>
    </row>
    <row r="7" ht="18.75" customHeight="1" spans="2:49">
      <c r="B7" s="603" t="s">
        <v>265</v>
      </c>
      <c r="C7" s="604"/>
      <c r="D7" s="604"/>
      <c r="E7" s="604"/>
      <c r="F7" s="604"/>
      <c r="G7" s="604"/>
      <c r="H7" s="604"/>
      <c r="I7" s="604"/>
      <c r="J7" s="604"/>
      <c r="K7" s="604"/>
      <c r="L7" s="604"/>
      <c r="M7" s="604"/>
      <c r="N7" s="604"/>
      <c r="O7" s="604"/>
      <c r="P7" s="604"/>
      <c r="Q7" s="604"/>
      <c r="R7" s="604"/>
      <c r="S7" s="604"/>
      <c r="T7" s="604"/>
      <c r="U7" s="604"/>
      <c r="V7" s="604"/>
      <c r="W7" s="604"/>
      <c r="X7" s="604"/>
      <c r="Y7" s="604"/>
      <c r="Z7" s="604"/>
      <c r="AA7" s="604"/>
      <c r="AB7" s="604"/>
      <c r="AC7" s="604"/>
      <c r="AD7" s="622"/>
      <c r="AE7" s="604" t="s">
        <v>266</v>
      </c>
      <c r="AF7" s="604"/>
      <c r="AG7" s="604"/>
      <c r="AH7" s="604"/>
      <c r="AI7" s="604"/>
      <c r="AJ7" s="604"/>
      <c r="AK7" s="604"/>
      <c r="AL7" s="604"/>
      <c r="AM7" s="604"/>
      <c r="AN7" s="604"/>
      <c r="AO7" s="604"/>
      <c r="AP7" s="650"/>
      <c r="AQ7" s="650"/>
      <c r="AR7" s="650"/>
      <c r="AS7" s="604"/>
      <c r="AT7" s="604"/>
      <c r="AU7" s="604"/>
      <c r="AV7" s="604"/>
      <c r="AW7" s="657"/>
    </row>
    <row r="8" ht="18.75" customHeight="1" spans="2:49">
      <c r="B8" s="598"/>
      <c r="D8" s="593" t="s">
        <v>267</v>
      </c>
      <c r="I8" s="614" t="str">
        <f>入力!C7</f>
        <v>NonRIAサテライト</v>
      </c>
      <c r="J8" s="614"/>
      <c r="K8" s="614"/>
      <c r="L8" s="614"/>
      <c r="M8" s="614"/>
      <c r="N8" s="614"/>
      <c r="O8" s="614"/>
      <c r="P8" s="614"/>
      <c r="Q8" s="614"/>
      <c r="R8" s="614"/>
      <c r="S8" s="614"/>
      <c r="T8" s="614"/>
      <c r="U8" s="614"/>
      <c r="V8" s="614"/>
      <c r="W8" s="614"/>
      <c r="X8" s="614"/>
      <c r="Y8" s="614"/>
      <c r="Z8" s="614"/>
      <c r="AA8" s="614"/>
      <c r="AB8" s="614"/>
      <c r="AC8" s="614"/>
      <c r="AD8" s="620"/>
      <c r="AF8" s="593" t="s">
        <v>268</v>
      </c>
      <c r="AO8" s="593" t="s">
        <v>269</v>
      </c>
      <c r="AP8" s="595" t="s">
        <v>270</v>
      </c>
      <c r="AQ8" s="595"/>
      <c r="AR8" s="595"/>
      <c r="AS8" s="595" t="s">
        <v>271</v>
      </c>
      <c r="AT8" s="595"/>
      <c r="AU8" s="595"/>
      <c r="AV8" s="593" t="s">
        <v>272</v>
      </c>
      <c r="AW8" s="655"/>
    </row>
    <row r="9" ht="18.75" customHeight="1" spans="2:49">
      <c r="B9" s="598"/>
      <c r="D9" s="593" t="s">
        <v>273</v>
      </c>
      <c r="K9" s="614"/>
      <c r="L9" s="614"/>
      <c r="M9" s="614"/>
      <c r="N9" s="614"/>
      <c r="O9" s="614"/>
      <c r="P9" s="614"/>
      <c r="Q9" s="614"/>
      <c r="R9" s="614"/>
      <c r="S9" s="614"/>
      <c r="T9" s="614"/>
      <c r="U9" s="614"/>
      <c r="V9" s="614"/>
      <c r="W9" s="614"/>
      <c r="X9" s="614"/>
      <c r="Y9" s="614"/>
      <c r="Z9" s="614"/>
      <c r="AA9" s="614"/>
      <c r="AB9" s="614"/>
      <c r="AC9" s="614"/>
      <c r="AD9" s="620"/>
      <c r="AF9" s="593" t="s">
        <v>274</v>
      </c>
      <c r="AW9" s="655"/>
    </row>
    <row r="10" ht="18.75" customHeight="1" spans="2:49">
      <c r="B10" s="598"/>
      <c r="D10" s="593" t="s">
        <v>275</v>
      </c>
      <c r="M10" s="614" t="s">
        <v>276</v>
      </c>
      <c r="N10" s="614"/>
      <c r="O10" s="614"/>
      <c r="P10" s="614"/>
      <c r="Q10" s="614"/>
      <c r="R10" s="614"/>
      <c r="S10" s="614"/>
      <c r="T10" s="614"/>
      <c r="U10" s="614"/>
      <c r="V10" s="614"/>
      <c r="W10" s="614"/>
      <c r="X10" s="614"/>
      <c r="Y10" s="614"/>
      <c r="Z10" s="614"/>
      <c r="AA10" s="614"/>
      <c r="AB10" s="614"/>
      <c r="AC10" s="614"/>
      <c r="AD10" s="620"/>
      <c r="AF10" s="593" t="s">
        <v>277</v>
      </c>
      <c r="AJ10" s="593" t="s">
        <v>269</v>
      </c>
      <c r="AK10" s="639"/>
      <c r="AL10" s="639"/>
      <c r="AM10" s="639"/>
      <c r="AN10" s="639"/>
      <c r="AO10" s="639"/>
      <c r="AP10" s="639"/>
      <c r="AQ10" s="639"/>
      <c r="AR10" s="639"/>
      <c r="AS10" s="639"/>
      <c r="AT10" s="639"/>
      <c r="AU10" s="639"/>
      <c r="AV10" s="593" t="s">
        <v>272</v>
      </c>
      <c r="AW10" s="655"/>
    </row>
    <row r="11" ht="7.5" customHeight="1" spans="2:49">
      <c r="B11" s="601"/>
      <c r="C11" s="602"/>
      <c r="D11" s="602"/>
      <c r="E11" s="602"/>
      <c r="F11" s="602"/>
      <c r="G11" s="602"/>
      <c r="H11" s="602"/>
      <c r="I11" s="602"/>
      <c r="J11" s="602"/>
      <c r="K11" s="602"/>
      <c r="L11" s="602"/>
      <c r="M11" s="602"/>
      <c r="N11" s="602"/>
      <c r="O11" s="602"/>
      <c r="P11" s="602"/>
      <c r="Q11" s="602"/>
      <c r="R11" s="602"/>
      <c r="S11" s="602"/>
      <c r="T11" s="602"/>
      <c r="U11" s="602"/>
      <c r="V11" s="602"/>
      <c r="W11" s="602"/>
      <c r="X11" s="602"/>
      <c r="Y11" s="602"/>
      <c r="Z11" s="602"/>
      <c r="AA11" s="602"/>
      <c r="AB11" s="602"/>
      <c r="AC11" s="602"/>
      <c r="AD11" s="621"/>
      <c r="AE11" s="602"/>
      <c r="AF11" s="602"/>
      <c r="AG11" s="602"/>
      <c r="AH11" s="602"/>
      <c r="AI11" s="602"/>
      <c r="AJ11" s="602"/>
      <c r="AK11" s="602"/>
      <c r="AL11" s="602"/>
      <c r="AM11" s="602"/>
      <c r="AN11" s="602"/>
      <c r="AO11" s="602"/>
      <c r="AP11" s="649"/>
      <c r="AQ11" s="649"/>
      <c r="AR11" s="649"/>
      <c r="AS11" s="602"/>
      <c r="AT11" s="602"/>
      <c r="AU11" s="602"/>
      <c r="AV11" s="602"/>
      <c r="AW11" s="656"/>
    </row>
    <row r="12" ht="18.75" customHeight="1" spans="2:49">
      <c r="B12" s="603" t="s">
        <v>278</v>
      </c>
      <c r="C12" s="604"/>
      <c r="D12" s="605" t="s">
        <v>279</v>
      </c>
      <c r="E12" s="605"/>
      <c r="F12" s="605"/>
      <c r="G12" s="605"/>
      <c r="H12" s="605"/>
      <c r="I12" s="605"/>
      <c r="J12" s="605"/>
      <c r="K12" s="605"/>
      <c r="L12" s="604" t="s">
        <v>280</v>
      </c>
      <c r="M12" s="605" t="s">
        <v>281</v>
      </c>
      <c r="N12" s="605"/>
      <c r="O12" s="605"/>
      <c r="P12" s="605"/>
      <c r="Q12" s="605"/>
      <c r="R12" s="605"/>
      <c r="S12" s="605"/>
      <c r="T12" s="605"/>
      <c r="U12" s="604" t="s">
        <v>280</v>
      </c>
      <c r="V12" s="605" t="s">
        <v>282</v>
      </c>
      <c r="W12" s="605"/>
      <c r="X12" s="605"/>
      <c r="Y12" s="605"/>
      <c r="Z12" s="605"/>
      <c r="AA12" s="605"/>
      <c r="AB12" s="605"/>
      <c r="AC12" s="605"/>
      <c r="AD12" s="622"/>
      <c r="AE12" s="604" t="s">
        <v>283</v>
      </c>
      <c r="AF12" s="604"/>
      <c r="AG12" s="604"/>
      <c r="AH12" s="604"/>
      <c r="AI12" s="604"/>
      <c r="AJ12" s="604"/>
      <c r="AK12" s="604"/>
      <c r="AL12" s="604"/>
      <c r="AM12" s="604"/>
      <c r="AN12" s="604"/>
      <c r="AO12" s="604"/>
      <c r="AP12" s="650"/>
      <c r="AQ12" s="650"/>
      <c r="AR12" s="650"/>
      <c r="AS12" s="604"/>
      <c r="AT12" s="604"/>
      <c r="AU12" s="604"/>
      <c r="AV12" s="604"/>
      <c r="AW12" s="657"/>
    </row>
    <row r="13" ht="18.75" customHeight="1" spans="2:49">
      <c r="B13" s="598"/>
      <c r="D13" s="606" t="str">
        <f>入力!C11</f>
        <v>A-202304-03739</v>
      </c>
      <c r="E13" s="606"/>
      <c r="F13" s="606"/>
      <c r="G13" s="606"/>
      <c r="H13" s="606"/>
      <c r="I13" s="606"/>
      <c r="J13" s="606"/>
      <c r="K13" s="606"/>
      <c r="M13" s="606"/>
      <c r="N13" s="606"/>
      <c r="O13" s="606"/>
      <c r="P13" s="606"/>
      <c r="Q13" s="606"/>
      <c r="R13" s="606"/>
      <c r="S13" s="606"/>
      <c r="T13" s="606"/>
      <c r="V13" s="606"/>
      <c r="W13" s="606"/>
      <c r="X13" s="606"/>
      <c r="Y13" s="606"/>
      <c r="Z13" s="606"/>
      <c r="AA13" s="606"/>
      <c r="AB13" s="606"/>
      <c r="AC13" s="606"/>
      <c r="AD13" s="620"/>
      <c r="AF13" s="623">
        <f>入力!C9</f>
        <v>0</v>
      </c>
      <c r="AG13" s="640"/>
      <c r="AH13" s="640"/>
      <c r="AI13" s="640"/>
      <c r="AJ13" s="640"/>
      <c r="AK13" s="640"/>
      <c r="AL13" s="640"/>
      <c r="AM13" s="640"/>
      <c r="AW13" s="655"/>
    </row>
    <row r="14" ht="7.5" customHeight="1" spans="2:49">
      <c r="B14" s="601"/>
      <c r="C14" s="602"/>
      <c r="D14" s="602"/>
      <c r="E14" s="602"/>
      <c r="F14" s="602"/>
      <c r="G14" s="602"/>
      <c r="H14" s="602"/>
      <c r="I14" s="602"/>
      <c r="J14" s="602"/>
      <c r="K14" s="602"/>
      <c r="L14" s="602"/>
      <c r="M14" s="602"/>
      <c r="N14" s="602"/>
      <c r="O14" s="602"/>
      <c r="P14" s="602"/>
      <c r="Q14" s="602"/>
      <c r="R14" s="602"/>
      <c r="S14" s="602"/>
      <c r="T14" s="602"/>
      <c r="U14" s="602"/>
      <c r="V14" s="602"/>
      <c r="W14" s="602"/>
      <c r="X14" s="602"/>
      <c r="Y14" s="602"/>
      <c r="Z14" s="602"/>
      <c r="AA14" s="602"/>
      <c r="AB14" s="602"/>
      <c r="AC14" s="602"/>
      <c r="AD14" s="621"/>
      <c r="AE14" s="602"/>
      <c r="AF14" s="602"/>
      <c r="AG14" s="602"/>
      <c r="AH14" s="602"/>
      <c r="AI14" s="602"/>
      <c r="AJ14" s="602"/>
      <c r="AK14" s="602"/>
      <c r="AL14" s="602"/>
      <c r="AM14" s="602"/>
      <c r="AN14" s="602"/>
      <c r="AO14" s="602"/>
      <c r="AP14" s="649"/>
      <c r="AQ14" s="649"/>
      <c r="AR14" s="649"/>
      <c r="AS14" s="602"/>
      <c r="AT14" s="602"/>
      <c r="AU14" s="602"/>
      <c r="AV14" s="602"/>
      <c r="AW14" s="656"/>
    </row>
    <row r="15" ht="18.75" customHeight="1" spans="2:49">
      <c r="B15" s="598" t="s">
        <v>284</v>
      </c>
      <c r="AP15" s="618"/>
      <c r="AQ15" s="618"/>
      <c r="AR15" s="618"/>
      <c r="AW15" s="655"/>
    </row>
    <row r="16" ht="22.5" customHeight="1" spans="2:49">
      <c r="B16" s="598"/>
      <c r="C16" s="607" t="str">
        <f>入力!C16</f>
        <v>　ソマトメジンC（IGF-1／既存項目：337）の特定施設用コード：69022（新設）のマスタ登録を実施。また、基準値マスタに年齢別基準値を登録。
※分析機　：　特殊自動免疫コバス(検体バーコード運用)</v>
      </c>
      <c r="D16" s="607"/>
      <c r="E16" s="607"/>
      <c r="F16" s="607"/>
      <c r="G16" s="607"/>
      <c r="H16" s="607"/>
      <c r="I16" s="607"/>
      <c r="J16" s="607"/>
      <c r="K16" s="607"/>
      <c r="L16" s="607"/>
      <c r="M16" s="607"/>
      <c r="N16" s="607"/>
      <c r="O16" s="607"/>
      <c r="P16" s="607"/>
      <c r="Q16" s="607"/>
      <c r="R16" s="607"/>
      <c r="S16" s="607"/>
      <c r="T16" s="607"/>
      <c r="U16" s="607"/>
      <c r="V16" s="607"/>
      <c r="W16" s="607"/>
      <c r="X16" s="607"/>
      <c r="Y16" s="607"/>
      <c r="Z16" s="607"/>
      <c r="AA16" s="607"/>
      <c r="AB16" s="607"/>
      <c r="AC16" s="607"/>
      <c r="AD16" s="607"/>
      <c r="AE16" s="607"/>
      <c r="AF16" s="607"/>
      <c r="AG16" s="607"/>
      <c r="AH16" s="607"/>
      <c r="AI16" s="607"/>
      <c r="AJ16" s="607"/>
      <c r="AK16" s="607"/>
      <c r="AL16" s="607"/>
      <c r="AM16" s="607"/>
      <c r="AN16" s="607"/>
      <c r="AO16" s="607"/>
      <c r="AP16" s="607"/>
      <c r="AQ16" s="607"/>
      <c r="AR16" s="607"/>
      <c r="AS16" s="607"/>
      <c r="AT16" s="607"/>
      <c r="AU16" s="607"/>
      <c r="AV16" s="607"/>
      <c r="AW16" s="655"/>
    </row>
    <row r="17" ht="22.5" customHeight="1" spans="2:49">
      <c r="B17" s="598"/>
      <c r="C17" s="607"/>
      <c r="D17" s="607"/>
      <c r="E17" s="607"/>
      <c r="F17" s="607"/>
      <c r="G17" s="607"/>
      <c r="H17" s="607"/>
      <c r="I17" s="607"/>
      <c r="J17" s="607"/>
      <c r="K17" s="607"/>
      <c r="L17" s="607"/>
      <c r="M17" s="607"/>
      <c r="N17" s="607"/>
      <c r="O17" s="607"/>
      <c r="P17" s="607"/>
      <c r="Q17" s="607"/>
      <c r="R17" s="607"/>
      <c r="S17" s="607"/>
      <c r="T17" s="607"/>
      <c r="U17" s="607"/>
      <c r="V17" s="607"/>
      <c r="W17" s="607"/>
      <c r="X17" s="607"/>
      <c r="Y17" s="607"/>
      <c r="Z17" s="607"/>
      <c r="AA17" s="607"/>
      <c r="AB17" s="607"/>
      <c r="AC17" s="607"/>
      <c r="AD17" s="607"/>
      <c r="AE17" s="607"/>
      <c r="AF17" s="607"/>
      <c r="AG17" s="607"/>
      <c r="AH17" s="607"/>
      <c r="AI17" s="607"/>
      <c r="AJ17" s="607"/>
      <c r="AK17" s="607"/>
      <c r="AL17" s="607"/>
      <c r="AM17" s="607"/>
      <c r="AN17" s="607"/>
      <c r="AO17" s="607"/>
      <c r="AP17" s="607"/>
      <c r="AQ17" s="607"/>
      <c r="AR17" s="607"/>
      <c r="AS17" s="607"/>
      <c r="AT17" s="607"/>
      <c r="AU17" s="607"/>
      <c r="AV17" s="607"/>
      <c r="AW17" s="655"/>
    </row>
    <row r="18" ht="22.5" customHeight="1" spans="2:49">
      <c r="B18" s="598"/>
      <c r="C18" s="607"/>
      <c r="D18" s="607"/>
      <c r="E18" s="607"/>
      <c r="F18" s="607"/>
      <c r="G18" s="607"/>
      <c r="H18" s="607"/>
      <c r="I18" s="607"/>
      <c r="J18" s="607"/>
      <c r="K18" s="607"/>
      <c r="L18" s="607"/>
      <c r="M18" s="607"/>
      <c r="N18" s="607"/>
      <c r="O18" s="607"/>
      <c r="P18" s="607"/>
      <c r="Q18" s="607"/>
      <c r="R18" s="607"/>
      <c r="S18" s="607"/>
      <c r="T18" s="607"/>
      <c r="U18" s="607"/>
      <c r="V18" s="607"/>
      <c r="W18" s="607"/>
      <c r="X18" s="607"/>
      <c r="Y18" s="607"/>
      <c r="Z18" s="607"/>
      <c r="AA18" s="607"/>
      <c r="AB18" s="607"/>
      <c r="AC18" s="607"/>
      <c r="AD18" s="607"/>
      <c r="AE18" s="607"/>
      <c r="AF18" s="607"/>
      <c r="AG18" s="607"/>
      <c r="AH18" s="607"/>
      <c r="AI18" s="607"/>
      <c r="AJ18" s="607"/>
      <c r="AK18" s="607"/>
      <c r="AL18" s="607"/>
      <c r="AM18" s="607"/>
      <c r="AN18" s="607"/>
      <c r="AO18" s="607"/>
      <c r="AP18" s="607"/>
      <c r="AQ18" s="607"/>
      <c r="AR18" s="607"/>
      <c r="AS18" s="607"/>
      <c r="AT18" s="607"/>
      <c r="AU18" s="607"/>
      <c r="AV18" s="607"/>
      <c r="AW18" s="655"/>
    </row>
    <row r="19" ht="22.5" customHeight="1" spans="2:49">
      <c r="B19" s="598"/>
      <c r="C19" s="607"/>
      <c r="D19" s="607"/>
      <c r="E19" s="607"/>
      <c r="F19" s="607"/>
      <c r="G19" s="607"/>
      <c r="H19" s="607"/>
      <c r="I19" s="607"/>
      <c r="J19" s="607"/>
      <c r="K19" s="607"/>
      <c r="L19" s="607"/>
      <c r="M19" s="607"/>
      <c r="N19" s="607"/>
      <c r="O19" s="607"/>
      <c r="P19" s="607"/>
      <c r="Q19" s="607"/>
      <c r="R19" s="607"/>
      <c r="S19" s="607"/>
      <c r="T19" s="607"/>
      <c r="U19" s="607"/>
      <c r="V19" s="607"/>
      <c r="W19" s="607"/>
      <c r="X19" s="607"/>
      <c r="Y19" s="607"/>
      <c r="Z19" s="607"/>
      <c r="AA19" s="607"/>
      <c r="AB19" s="607"/>
      <c r="AC19" s="607"/>
      <c r="AD19" s="607"/>
      <c r="AE19" s="607"/>
      <c r="AF19" s="607"/>
      <c r="AG19" s="607"/>
      <c r="AH19" s="607"/>
      <c r="AI19" s="607"/>
      <c r="AJ19" s="607"/>
      <c r="AK19" s="607"/>
      <c r="AL19" s="607"/>
      <c r="AM19" s="607"/>
      <c r="AN19" s="607"/>
      <c r="AO19" s="607"/>
      <c r="AP19" s="607"/>
      <c r="AQ19" s="607"/>
      <c r="AR19" s="607"/>
      <c r="AS19" s="607"/>
      <c r="AT19" s="607"/>
      <c r="AU19" s="607"/>
      <c r="AV19" s="607"/>
      <c r="AW19" s="655"/>
    </row>
    <row r="20" ht="7.5" customHeight="1" spans="2:49">
      <c r="B20" s="608"/>
      <c r="C20" s="609"/>
      <c r="D20" s="609"/>
      <c r="E20" s="609"/>
      <c r="F20" s="609"/>
      <c r="G20" s="609"/>
      <c r="H20" s="609"/>
      <c r="I20" s="609"/>
      <c r="J20" s="609"/>
      <c r="K20" s="609"/>
      <c r="L20" s="609"/>
      <c r="M20" s="609"/>
      <c r="N20" s="609"/>
      <c r="O20" s="609"/>
      <c r="P20" s="609"/>
      <c r="Q20" s="609"/>
      <c r="R20" s="609"/>
      <c r="S20" s="609"/>
      <c r="T20" s="609"/>
      <c r="U20" s="609"/>
      <c r="V20" s="609"/>
      <c r="W20" s="609"/>
      <c r="X20" s="609"/>
      <c r="Y20" s="609"/>
      <c r="Z20" s="609"/>
      <c r="AA20" s="609"/>
      <c r="AB20" s="609"/>
      <c r="AC20" s="609"/>
      <c r="AD20" s="609"/>
      <c r="AE20" s="609"/>
      <c r="AF20" s="609"/>
      <c r="AG20" s="609"/>
      <c r="AH20" s="609"/>
      <c r="AI20" s="609"/>
      <c r="AJ20" s="609"/>
      <c r="AK20" s="609"/>
      <c r="AL20" s="609"/>
      <c r="AM20" s="609"/>
      <c r="AN20" s="609"/>
      <c r="AO20" s="609"/>
      <c r="AP20" s="651"/>
      <c r="AQ20" s="651"/>
      <c r="AR20" s="651"/>
      <c r="AS20" s="609"/>
      <c r="AT20" s="609"/>
      <c r="AU20" s="609"/>
      <c r="AV20" s="609"/>
      <c r="AW20" s="658"/>
    </row>
    <row r="21" ht="18.75" customHeight="1" spans="2:45">
      <c r="B21" s="610" t="s">
        <v>285</v>
      </c>
      <c r="C21" s="597"/>
      <c r="D21" s="597"/>
      <c r="E21" s="597"/>
      <c r="F21" s="597"/>
      <c r="G21" s="597"/>
      <c r="H21" s="597"/>
      <c r="I21" s="597"/>
      <c r="J21" s="597"/>
      <c r="K21" s="597"/>
      <c r="L21" s="597"/>
      <c r="M21" s="597"/>
      <c r="N21" s="597"/>
      <c r="O21" s="597"/>
      <c r="P21" s="597"/>
      <c r="Q21" s="597"/>
      <c r="R21" s="597"/>
      <c r="S21" s="597"/>
      <c r="T21" s="597"/>
      <c r="U21" s="597"/>
      <c r="V21" s="597"/>
      <c r="W21" s="597"/>
      <c r="X21" s="597"/>
      <c r="Y21" s="597"/>
      <c r="Z21" s="597"/>
      <c r="AA21" s="597"/>
      <c r="AB21" s="597"/>
      <c r="AC21" s="597"/>
      <c r="AD21" s="597"/>
      <c r="AE21" s="597"/>
      <c r="AF21" s="597"/>
      <c r="AG21" s="597"/>
      <c r="AH21" s="597"/>
      <c r="AI21" s="597"/>
      <c r="AJ21" s="597"/>
      <c r="AK21" s="597"/>
      <c r="AL21" s="597"/>
      <c r="AM21" s="597"/>
      <c r="AN21" s="641"/>
      <c r="AO21" s="641"/>
      <c r="AP21" s="641"/>
      <c r="AQ21" s="597"/>
      <c r="AR21" s="597"/>
      <c r="AS21" s="597"/>
    </row>
    <row r="22" ht="18.75" customHeight="1" spans="2:49">
      <c r="B22" s="596" t="s">
        <v>286</v>
      </c>
      <c r="C22" s="597"/>
      <c r="D22" s="597"/>
      <c r="E22" s="597"/>
      <c r="F22" s="597"/>
      <c r="G22" s="597"/>
      <c r="H22" s="597"/>
      <c r="I22" s="597"/>
      <c r="J22" s="597"/>
      <c r="K22" s="597"/>
      <c r="L22" s="597"/>
      <c r="M22" s="597"/>
      <c r="N22" s="597"/>
      <c r="O22" s="597"/>
      <c r="P22" s="597"/>
      <c r="Q22" s="597"/>
      <c r="R22" s="597"/>
      <c r="S22" s="597"/>
      <c r="T22" s="597"/>
      <c r="U22" s="597"/>
      <c r="V22" s="597"/>
      <c r="W22" s="597"/>
      <c r="X22" s="597"/>
      <c r="Y22" s="619"/>
      <c r="Z22" s="597" t="s">
        <v>287</v>
      </c>
      <c r="AA22" s="597"/>
      <c r="AB22" s="597"/>
      <c r="AC22" s="597"/>
      <c r="AD22" s="597"/>
      <c r="AE22" s="597"/>
      <c r="AF22" s="597"/>
      <c r="AG22" s="597"/>
      <c r="AH22" s="597"/>
      <c r="AI22" s="597"/>
      <c r="AJ22" s="597"/>
      <c r="AK22" s="597"/>
      <c r="AL22" s="597"/>
      <c r="AM22" s="597"/>
      <c r="AN22" s="597"/>
      <c r="AO22" s="597"/>
      <c r="AP22" s="641"/>
      <c r="AQ22" s="641"/>
      <c r="AR22" s="641"/>
      <c r="AS22" s="597"/>
      <c r="AT22" s="597"/>
      <c r="AU22" s="597"/>
      <c r="AV22" s="597"/>
      <c r="AW22" s="654"/>
    </row>
    <row r="23" ht="18.75" customHeight="1" spans="2:49">
      <c r="B23" s="598"/>
      <c r="C23" s="593" t="s">
        <v>288</v>
      </c>
      <c r="I23" s="593" t="s">
        <v>259</v>
      </c>
      <c r="J23" s="593" t="s">
        <v>289</v>
      </c>
      <c r="M23" s="593" t="s">
        <v>280</v>
      </c>
      <c r="N23" s="595" t="s">
        <v>290</v>
      </c>
      <c r="O23" s="595"/>
      <c r="P23" s="595"/>
      <c r="Q23" s="595"/>
      <c r="R23" s="595"/>
      <c r="Y23" s="620"/>
      <c r="AA23" s="593" t="s">
        <v>291</v>
      </c>
      <c r="AG23" s="593" t="s">
        <v>292</v>
      </c>
      <c r="AN23" s="593" t="s">
        <v>293</v>
      </c>
      <c r="AW23" s="655"/>
    </row>
    <row r="24" ht="18.75" customHeight="1" spans="2:49">
      <c r="B24" s="598"/>
      <c r="C24" s="593" t="s">
        <v>294</v>
      </c>
      <c r="I24" s="593" t="s">
        <v>259</v>
      </c>
      <c r="J24" s="615" t="str">
        <f>入力!C6</f>
        <v>新井　由香</v>
      </c>
      <c r="K24" s="615"/>
      <c r="L24" s="615"/>
      <c r="M24" s="615"/>
      <c r="N24" s="615"/>
      <c r="O24" s="615"/>
      <c r="P24" s="615"/>
      <c r="Q24" s="615"/>
      <c r="R24" s="615"/>
      <c r="S24" s="615"/>
      <c r="T24" s="615"/>
      <c r="U24" s="615"/>
      <c r="V24" s="615"/>
      <c r="W24" s="615"/>
      <c r="X24" s="617" t="s">
        <v>260</v>
      </c>
      <c r="Y24" s="620"/>
      <c r="AA24" s="593" t="s">
        <v>295</v>
      </c>
      <c r="AN24" s="593" t="s">
        <v>296</v>
      </c>
      <c r="AW24" s="655"/>
    </row>
    <row r="25" ht="18.75" customHeight="1" spans="2:49">
      <c r="B25" s="598"/>
      <c r="Y25" s="620"/>
      <c r="AA25" s="593" t="s">
        <v>297</v>
      </c>
      <c r="AK25" s="593" t="s">
        <v>298</v>
      </c>
      <c r="AW25" s="655"/>
    </row>
    <row r="26" ht="18.75" customHeight="1" spans="2:49">
      <c r="B26" s="598"/>
      <c r="C26" s="593" t="s">
        <v>299</v>
      </c>
      <c r="I26" s="593" t="s">
        <v>259</v>
      </c>
      <c r="J26" s="593" t="s">
        <v>300</v>
      </c>
      <c r="O26" s="595" t="s">
        <v>301</v>
      </c>
      <c r="P26" s="595"/>
      <c r="Q26" s="595"/>
      <c r="R26" s="595"/>
      <c r="S26" s="595"/>
      <c r="T26" s="593" t="s">
        <v>302</v>
      </c>
      <c r="Y26" s="620"/>
      <c r="AA26" s="593" t="s">
        <v>303</v>
      </c>
      <c r="AW26" s="655"/>
    </row>
    <row r="27" ht="18.75" customHeight="1" spans="2:49">
      <c r="B27" s="598"/>
      <c r="C27" s="593" t="s">
        <v>304</v>
      </c>
      <c r="I27" s="593" t="s">
        <v>259</v>
      </c>
      <c r="J27" s="606">
        <f>YEAR(入力!C18)</f>
        <v>2023</v>
      </c>
      <c r="K27" s="606"/>
      <c r="L27" s="606"/>
      <c r="M27" s="593" t="s">
        <v>262</v>
      </c>
      <c r="N27" s="606">
        <v>6</v>
      </c>
      <c r="O27" s="606"/>
      <c r="P27" s="606"/>
      <c r="Q27" s="618" t="s">
        <v>263</v>
      </c>
      <c r="R27" s="606">
        <v>7</v>
      </c>
      <c r="S27" s="606"/>
      <c r="T27" s="606"/>
      <c r="U27" s="618" t="s">
        <v>264</v>
      </c>
      <c r="Y27" s="620"/>
      <c r="AA27" s="593" t="s">
        <v>305</v>
      </c>
      <c r="AP27" s="618"/>
      <c r="AQ27" s="618"/>
      <c r="AR27" s="618"/>
      <c r="AW27" s="655"/>
    </row>
    <row r="28" ht="18.75" customHeight="1" spans="2:49">
      <c r="B28" s="598"/>
      <c r="Y28" s="620"/>
      <c r="AA28" s="593" t="s">
        <v>306</v>
      </c>
      <c r="AW28" s="655"/>
    </row>
    <row r="29" ht="18.75" customHeight="1" spans="2:49">
      <c r="B29" s="598"/>
      <c r="C29" s="593" t="s">
        <v>307</v>
      </c>
      <c r="I29" s="593" t="s">
        <v>259</v>
      </c>
      <c r="J29" s="615"/>
      <c r="K29" s="615"/>
      <c r="L29" s="615"/>
      <c r="M29" s="615"/>
      <c r="N29" s="615"/>
      <c r="O29" s="615"/>
      <c r="P29" s="615"/>
      <c r="Q29" s="615"/>
      <c r="R29" s="615"/>
      <c r="S29" s="615"/>
      <c r="T29" s="615"/>
      <c r="U29" s="615"/>
      <c r="V29" s="615"/>
      <c r="W29" s="615"/>
      <c r="X29" s="617" t="s">
        <v>260</v>
      </c>
      <c r="Y29" s="620"/>
      <c r="AA29" s="593" t="s">
        <v>308</v>
      </c>
      <c r="AW29" s="655"/>
    </row>
    <row r="30" ht="7.5" customHeight="1" spans="2:49">
      <c r="B30" s="608"/>
      <c r="C30" s="609"/>
      <c r="D30" s="609"/>
      <c r="E30" s="609"/>
      <c r="F30" s="609"/>
      <c r="G30" s="609"/>
      <c r="H30" s="609"/>
      <c r="I30" s="609"/>
      <c r="J30" s="609"/>
      <c r="K30" s="609"/>
      <c r="L30" s="609"/>
      <c r="M30" s="609"/>
      <c r="N30" s="609"/>
      <c r="O30" s="609"/>
      <c r="P30" s="609"/>
      <c r="Q30" s="609"/>
      <c r="R30" s="609"/>
      <c r="S30" s="609"/>
      <c r="T30" s="609"/>
      <c r="U30" s="609"/>
      <c r="V30" s="609"/>
      <c r="W30" s="609"/>
      <c r="X30" s="609"/>
      <c r="Y30" s="624"/>
      <c r="Z30" s="609"/>
      <c r="AA30" s="609"/>
      <c r="AB30" s="609"/>
      <c r="AC30" s="609"/>
      <c r="AD30" s="609"/>
      <c r="AE30" s="609"/>
      <c r="AF30" s="609"/>
      <c r="AG30" s="609"/>
      <c r="AH30" s="609"/>
      <c r="AI30" s="609"/>
      <c r="AJ30" s="609"/>
      <c r="AK30" s="609"/>
      <c r="AL30" s="609"/>
      <c r="AM30" s="609"/>
      <c r="AN30" s="609"/>
      <c r="AO30" s="609"/>
      <c r="AP30" s="651"/>
      <c r="AQ30" s="651"/>
      <c r="AR30" s="651"/>
      <c r="AS30" s="609"/>
      <c r="AT30" s="609"/>
      <c r="AU30" s="609"/>
      <c r="AV30" s="609"/>
      <c r="AW30" s="658"/>
    </row>
    <row r="31" ht="18.75" customHeight="1" spans="2:42">
      <c r="B31" s="611" t="s">
        <v>309</v>
      </c>
      <c r="AN31" s="618"/>
      <c r="AO31" s="618"/>
      <c r="AP31" s="618"/>
    </row>
    <row r="32" ht="18.75" customHeight="1" spans="2:49">
      <c r="B32" s="596" t="s">
        <v>310</v>
      </c>
      <c r="C32" s="597"/>
      <c r="D32" s="597"/>
      <c r="E32" s="597"/>
      <c r="F32" s="597"/>
      <c r="G32" s="597"/>
      <c r="H32" s="597"/>
      <c r="I32" s="597"/>
      <c r="J32" s="597"/>
      <c r="K32" s="597"/>
      <c r="L32" s="597"/>
      <c r="M32" s="597"/>
      <c r="N32" s="597"/>
      <c r="O32" s="597"/>
      <c r="P32" s="597"/>
      <c r="Q32" s="597"/>
      <c r="R32" s="597"/>
      <c r="S32" s="597"/>
      <c r="T32" s="597"/>
      <c r="U32" s="597"/>
      <c r="V32" s="597"/>
      <c r="W32" s="597"/>
      <c r="X32" s="597"/>
      <c r="Y32" s="619"/>
      <c r="Z32" s="625" t="s">
        <v>311</v>
      </c>
      <c r="AA32" s="626"/>
      <c r="AB32" s="626"/>
      <c r="AC32" s="626"/>
      <c r="AD32" s="626"/>
      <c r="AE32" s="626"/>
      <c r="AF32" s="626"/>
      <c r="AG32" s="626"/>
      <c r="AH32" s="626"/>
      <c r="AI32" s="626"/>
      <c r="AJ32" s="626"/>
      <c r="AK32" s="626"/>
      <c r="AL32" s="626"/>
      <c r="AM32" s="626"/>
      <c r="AN32" s="626"/>
      <c r="AO32" s="626"/>
      <c r="AP32" s="626"/>
      <c r="AQ32" s="626"/>
      <c r="AR32" s="626"/>
      <c r="AS32" s="626"/>
      <c r="AT32" s="626"/>
      <c r="AU32" s="626"/>
      <c r="AV32" s="626"/>
      <c r="AW32" s="659"/>
    </row>
    <row r="33" ht="18.75" customHeight="1" spans="2:49">
      <c r="B33" s="598"/>
      <c r="C33" s="593" t="s">
        <v>312</v>
      </c>
      <c r="I33" s="593" t="s">
        <v>259</v>
      </c>
      <c r="J33" s="593" t="s">
        <v>313</v>
      </c>
      <c r="P33" s="593" t="s">
        <v>314</v>
      </c>
      <c r="U33" s="593" t="s">
        <v>315</v>
      </c>
      <c r="Y33" s="620"/>
      <c r="Z33" s="627" t="s">
        <v>316</v>
      </c>
      <c r="AA33" s="628"/>
      <c r="AB33" s="628"/>
      <c r="AC33" s="628"/>
      <c r="AD33" s="628"/>
      <c r="AE33" s="629"/>
      <c r="AF33" s="628" t="s">
        <v>317</v>
      </c>
      <c r="AG33" s="628"/>
      <c r="AH33" s="628"/>
      <c r="AI33" s="628"/>
      <c r="AJ33" s="628"/>
      <c r="AK33" s="629"/>
      <c r="AL33" s="628" t="s">
        <v>318</v>
      </c>
      <c r="AM33" s="628"/>
      <c r="AN33" s="628"/>
      <c r="AO33" s="628"/>
      <c r="AP33" s="628"/>
      <c r="AQ33" s="629"/>
      <c r="AR33" s="628" t="s">
        <v>319</v>
      </c>
      <c r="AS33" s="628"/>
      <c r="AT33" s="628"/>
      <c r="AU33" s="628"/>
      <c r="AV33" s="628"/>
      <c r="AW33" s="660"/>
    </row>
    <row r="34" ht="18.75" customHeight="1" spans="2:49">
      <c r="B34" s="598"/>
      <c r="C34" s="593" t="s">
        <v>320</v>
      </c>
      <c r="I34" s="593" t="s">
        <v>259</v>
      </c>
      <c r="J34" s="606">
        <v>2023</v>
      </c>
      <c r="K34" s="606"/>
      <c r="L34" s="606"/>
      <c r="M34" s="593" t="s">
        <v>262</v>
      </c>
      <c r="N34" s="606">
        <v>6</v>
      </c>
      <c r="O34" s="606"/>
      <c r="P34" s="606"/>
      <c r="Q34" s="618" t="s">
        <v>263</v>
      </c>
      <c r="R34" s="606">
        <v>16</v>
      </c>
      <c r="S34" s="606"/>
      <c r="T34" s="606"/>
      <c r="U34" s="618" t="s">
        <v>264</v>
      </c>
      <c r="Y34" s="620"/>
      <c r="Z34" s="630"/>
      <c r="AE34" s="620"/>
      <c r="AF34" s="631"/>
      <c r="AG34" s="642"/>
      <c r="AH34" s="642"/>
      <c r="AI34" s="642"/>
      <c r="AJ34" s="642"/>
      <c r="AK34" s="643"/>
      <c r="AQ34" s="620"/>
      <c r="AW34" s="655"/>
    </row>
    <row r="35" ht="18.75" customHeight="1" spans="2:49">
      <c r="B35" s="598"/>
      <c r="C35" s="593" t="s">
        <v>307</v>
      </c>
      <c r="I35" s="593" t="s">
        <v>259</v>
      </c>
      <c r="J35" s="615"/>
      <c r="K35" s="615"/>
      <c r="L35" s="615"/>
      <c r="M35" s="615"/>
      <c r="N35" s="615"/>
      <c r="O35" s="615"/>
      <c r="P35" s="615"/>
      <c r="Q35" s="615"/>
      <c r="R35" s="615"/>
      <c r="S35" s="615"/>
      <c r="T35" s="615"/>
      <c r="U35" s="615"/>
      <c r="V35" s="615"/>
      <c r="W35" s="615"/>
      <c r="X35" s="617" t="s">
        <v>260</v>
      </c>
      <c r="Y35" s="620"/>
      <c r="Z35" s="630"/>
      <c r="AE35" s="620"/>
      <c r="AF35" s="632"/>
      <c r="AG35" s="644"/>
      <c r="AH35" s="644"/>
      <c r="AI35" s="644"/>
      <c r="AJ35" s="644"/>
      <c r="AK35" s="645"/>
      <c r="AQ35" s="620"/>
      <c r="AW35" s="655"/>
    </row>
    <row r="36" ht="18.75" customHeight="1" spans="2:49">
      <c r="B36" s="598"/>
      <c r="C36" s="593" t="s">
        <v>321</v>
      </c>
      <c r="I36" s="593" t="s">
        <v>259</v>
      </c>
      <c r="J36" s="606"/>
      <c r="K36" s="606"/>
      <c r="L36" s="606"/>
      <c r="M36" s="593" t="s">
        <v>262</v>
      </c>
      <c r="N36" s="606"/>
      <c r="O36" s="606"/>
      <c r="P36" s="606"/>
      <c r="Q36" s="618" t="s">
        <v>263</v>
      </c>
      <c r="R36" s="606"/>
      <c r="S36" s="606"/>
      <c r="T36" s="606"/>
      <c r="U36" s="618" t="s">
        <v>264</v>
      </c>
      <c r="Y36" s="620"/>
      <c r="Z36" s="630"/>
      <c r="AE36" s="620"/>
      <c r="AF36" s="632"/>
      <c r="AG36" s="644"/>
      <c r="AH36" s="644"/>
      <c r="AI36" s="644"/>
      <c r="AJ36" s="644"/>
      <c r="AK36" s="645"/>
      <c r="AQ36" s="620"/>
      <c r="AW36" s="655"/>
    </row>
    <row r="37" ht="7.5" customHeight="1" spans="2:49">
      <c r="B37" s="608"/>
      <c r="C37" s="609"/>
      <c r="D37" s="609"/>
      <c r="E37" s="609"/>
      <c r="F37" s="609"/>
      <c r="G37" s="609"/>
      <c r="H37" s="609"/>
      <c r="I37" s="609"/>
      <c r="J37" s="609"/>
      <c r="K37" s="609"/>
      <c r="L37" s="609"/>
      <c r="M37" s="609"/>
      <c r="N37" s="609"/>
      <c r="O37" s="609"/>
      <c r="P37" s="609"/>
      <c r="Q37" s="609"/>
      <c r="R37" s="609"/>
      <c r="S37" s="609"/>
      <c r="T37" s="609"/>
      <c r="U37" s="609"/>
      <c r="V37" s="609"/>
      <c r="W37" s="609"/>
      <c r="X37" s="609"/>
      <c r="Y37" s="624"/>
      <c r="Z37" s="633"/>
      <c r="AA37" s="609"/>
      <c r="AB37" s="609"/>
      <c r="AC37" s="609"/>
      <c r="AD37" s="609"/>
      <c r="AE37" s="624"/>
      <c r="AF37" s="634"/>
      <c r="AG37" s="646"/>
      <c r="AH37" s="646"/>
      <c r="AI37" s="646"/>
      <c r="AJ37" s="646"/>
      <c r="AK37" s="647"/>
      <c r="AL37" s="609"/>
      <c r="AM37" s="609"/>
      <c r="AN37" s="609"/>
      <c r="AO37" s="609"/>
      <c r="AP37" s="609"/>
      <c r="AQ37" s="624"/>
      <c r="AR37" s="609"/>
      <c r="AS37" s="609"/>
      <c r="AT37" s="609"/>
      <c r="AU37" s="609"/>
      <c r="AV37" s="609"/>
      <c r="AW37" s="658"/>
    </row>
    <row r="38" ht="18.75" customHeight="1" spans="2:93">
      <c r="B38" s="611" t="s">
        <v>322</v>
      </c>
      <c r="CM38" s="618"/>
      <c r="CN38" s="618"/>
      <c r="CO38" s="618"/>
    </row>
    <row r="39" ht="18.75" customHeight="1" spans="2:49">
      <c r="B39" s="596" t="s">
        <v>323</v>
      </c>
      <c r="C39" s="597"/>
      <c r="D39" s="597"/>
      <c r="E39" s="597"/>
      <c r="F39" s="597"/>
      <c r="G39" s="597"/>
      <c r="H39" s="597"/>
      <c r="I39" s="597"/>
      <c r="J39" s="597"/>
      <c r="K39" s="597"/>
      <c r="L39" s="597"/>
      <c r="M39" s="597"/>
      <c r="N39" s="597"/>
      <c r="O39" s="597"/>
      <c r="P39" s="597"/>
      <c r="Q39" s="597"/>
      <c r="R39" s="597"/>
      <c r="S39" s="597"/>
      <c r="T39" s="597"/>
      <c r="U39" s="597"/>
      <c r="V39" s="597"/>
      <c r="W39" s="597"/>
      <c r="X39" s="597"/>
      <c r="Y39" s="619"/>
      <c r="Z39" s="597" t="s">
        <v>324</v>
      </c>
      <c r="AA39" s="597"/>
      <c r="AB39" s="597"/>
      <c r="AC39" s="597"/>
      <c r="AD39" s="597"/>
      <c r="AE39" s="597"/>
      <c r="AF39" s="597"/>
      <c r="AG39" s="597"/>
      <c r="AH39" s="597"/>
      <c r="AI39" s="597"/>
      <c r="AJ39" s="597"/>
      <c r="AK39" s="597"/>
      <c r="AL39" s="597"/>
      <c r="AM39" s="597"/>
      <c r="AN39" s="597"/>
      <c r="AO39" s="597"/>
      <c r="AP39" s="597"/>
      <c r="AQ39" s="597"/>
      <c r="AR39" s="597"/>
      <c r="AS39" s="597"/>
      <c r="AT39" s="597"/>
      <c r="AU39" s="597"/>
      <c r="AV39" s="597"/>
      <c r="AW39" s="654"/>
    </row>
    <row r="40" ht="18.75" customHeight="1" spans="2:49">
      <c r="B40" s="598"/>
      <c r="C40" s="593" t="s">
        <v>138</v>
      </c>
      <c r="I40" s="593" t="s">
        <v>259</v>
      </c>
      <c r="J40" s="615" t="str">
        <f>入力!C6</f>
        <v>新井　由香</v>
      </c>
      <c r="K40" s="615"/>
      <c r="L40" s="615"/>
      <c r="M40" s="615"/>
      <c r="N40" s="615"/>
      <c r="O40" s="615"/>
      <c r="P40" s="615"/>
      <c r="Q40" s="615"/>
      <c r="R40" s="615"/>
      <c r="S40" s="615"/>
      <c r="T40" s="615"/>
      <c r="U40" s="615"/>
      <c r="V40" s="615"/>
      <c r="W40" s="615"/>
      <c r="X40" s="615"/>
      <c r="Y40" s="620"/>
      <c r="AA40" s="593" t="s">
        <v>325</v>
      </c>
      <c r="AW40" s="655"/>
    </row>
    <row r="41" ht="18.75" customHeight="1" spans="2:49">
      <c r="B41" s="598"/>
      <c r="C41" s="593" t="s">
        <v>326</v>
      </c>
      <c r="I41" s="593" t="s">
        <v>259</v>
      </c>
      <c r="J41" s="606">
        <v>2023</v>
      </c>
      <c r="K41" s="606"/>
      <c r="L41" s="606"/>
      <c r="M41" s="593" t="s">
        <v>262</v>
      </c>
      <c r="N41" s="606">
        <v>6</v>
      </c>
      <c r="O41" s="606"/>
      <c r="P41" s="606"/>
      <c r="Q41" s="618" t="s">
        <v>263</v>
      </c>
      <c r="R41" s="606"/>
      <c r="S41" s="606"/>
      <c r="T41" s="606"/>
      <c r="U41" s="618" t="s">
        <v>264</v>
      </c>
      <c r="Y41" s="620"/>
      <c r="AA41" s="593" t="s">
        <v>327</v>
      </c>
      <c r="AM41" s="595" t="s">
        <v>328</v>
      </c>
      <c r="AN41" s="595"/>
      <c r="AO41" s="595"/>
      <c r="AP41" s="595" t="s">
        <v>329</v>
      </c>
      <c r="AQ41" s="595"/>
      <c r="AR41" s="595"/>
      <c r="AS41" s="595"/>
      <c r="AT41" s="593" t="s">
        <v>272</v>
      </c>
      <c r="AW41" s="655"/>
    </row>
    <row r="42" ht="18.75" customHeight="1" spans="2:49">
      <c r="B42" s="598"/>
      <c r="C42" s="593" t="s">
        <v>330</v>
      </c>
      <c r="I42" s="593" t="s">
        <v>259</v>
      </c>
      <c r="J42" s="606">
        <v>2023</v>
      </c>
      <c r="K42" s="606"/>
      <c r="L42" s="606"/>
      <c r="M42" s="593" t="s">
        <v>262</v>
      </c>
      <c r="N42" s="606"/>
      <c r="O42" s="606"/>
      <c r="P42" s="606"/>
      <c r="Q42" s="618" t="s">
        <v>263</v>
      </c>
      <c r="R42" s="606"/>
      <c r="S42" s="606"/>
      <c r="T42" s="606"/>
      <c r="U42" s="618" t="s">
        <v>264</v>
      </c>
      <c r="Y42" s="620"/>
      <c r="AA42" s="593" t="s">
        <v>331</v>
      </c>
      <c r="AH42" s="593" t="s">
        <v>259</v>
      </c>
      <c r="AI42" s="606">
        <v>2023</v>
      </c>
      <c r="AJ42" s="606"/>
      <c r="AK42" s="606"/>
      <c r="AL42" s="593" t="s">
        <v>262</v>
      </c>
      <c r="AM42" s="606">
        <v>6</v>
      </c>
      <c r="AN42" s="606"/>
      <c r="AO42" s="606"/>
      <c r="AP42" s="618" t="s">
        <v>263</v>
      </c>
      <c r="AQ42" s="606">
        <v>7</v>
      </c>
      <c r="AR42" s="606"/>
      <c r="AS42" s="606"/>
      <c r="AT42" s="618" t="s">
        <v>264</v>
      </c>
      <c r="AW42" s="655"/>
    </row>
    <row r="43" ht="18.75" customHeight="1" spans="2:49">
      <c r="B43" s="598"/>
      <c r="Y43" s="620"/>
      <c r="AA43" s="593" t="s">
        <v>332</v>
      </c>
      <c r="AH43" s="593" t="s">
        <v>259</v>
      </c>
      <c r="AI43" s="606">
        <v>2023</v>
      </c>
      <c r="AJ43" s="606"/>
      <c r="AK43" s="606"/>
      <c r="AL43" s="593" t="s">
        <v>262</v>
      </c>
      <c r="AM43" s="606"/>
      <c r="AN43" s="606"/>
      <c r="AO43" s="606"/>
      <c r="AP43" s="618" t="s">
        <v>263</v>
      </c>
      <c r="AQ43" s="606"/>
      <c r="AR43" s="606"/>
      <c r="AS43" s="606"/>
      <c r="AT43" s="618" t="s">
        <v>264</v>
      </c>
      <c r="AW43" s="655"/>
    </row>
    <row r="44" ht="7.5" customHeight="1" spans="2:49">
      <c r="B44" s="598"/>
      <c r="Y44" s="620"/>
      <c r="AB44" s="635"/>
      <c r="AC44" s="635"/>
      <c r="AD44" s="635"/>
      <c r="AE44" s="635"/>
      <c r="AF44" s="635"/>
      <c r="AG44" s="635"/>
      <c r="AH44" s="635"/>
      <c r="AI44" s="648"/>
      <c r="AJ44" s="648"/>
      <c r="AK44" s="648"/>
      <c r="AL44" s="635"/>
      <c r="AM44" s="648"/>
      <c r="AN44" s="648"/>
      <c r="AO44" s="652"/>
      <c r="AP44" s="653"/>
      <c r="AQ44" s="653"/>
      <c r="AR44" s="652"/>
      <c r="AS44" s="635"/>
      <c r="AT44" s="635"/>
      <c r="AW44" s="655"/>
    </row>
    <row r="45" ht="18.75" customHeight="1" spans="2:49">
      <c r="B45" s="598"/>
      <c r="C45" s="593" t="s">
        <v>333</v>
      </c>
      <c r="I45" s="593" t="s">
        <v>259</v>
      </c>
      <c r="J45" s="606">
        <v>2023</v>
      </c>
      <c r="K45" s="606"/>
      <c r="L45" s="606"/>
      <c r="M45" s="593" t="s">
        <v>262</v>
      </c>
      <c r="N45" s="606"/>
      <c r="O45" s="606"/>
      <c r="P45" s="606"/>
      <c r="Q45" s="618" t="s">
        <v>263</v>
      </c>
      <c r="R45" s="606"/>
      <c r="S45" s="606"/>
      <c r="T45" s="606"/>
      <c r="U45" s="618" t="s">
        <v>264</v>
      </c>
      <c r="Y45" s="620"/>
      <c r="Z45" s="636" t="s">
        <v>334</v>
      </c>
      <c r="AA45" s="604"/>
      <c r="AB45" s="604"/>
      <c r="AC45" s="604"/>
      <c r="AD45" s="604"/>
      <c r="AE45" s="604"/>
      <c r="AF45" s="604"/>
      <c r="AG45" s="604"/>
      <c r="AH45" s="604"/>
      <c r="AI45" s="604"/>
      <c r="AJ45" s="604"/>
      <c r="AK45" s="604"/>
      <c r="AL45" s="604"/>
      <c r="AM45" s="604"/>
      <c r="AN45" s="604"/>
      <c r="AO45" s="604"/>
      <c r="AP45" s="604"/>
      <c r="AQ45" s="604"/>
      <c r="AR45" s="604"/>
      <c r="AS45" s="604"/>
      <c r="AT45" s="604"/>
      <c r="AU45" s="604"/>
      <c r="AV45" s="604"/>
      <c r="AW45" s="657"/>
    </row>
    <row r="46" ht="18.75" customHeight="1" spans="2:49">
      <c r="B46" s="612"/>
      <c r="C46" s="613"/>
      <c r="D46" s="613"/>
      <c r="E46" s="613"/>
      <c r="F46" s="613"/>
      <c r="G46" s="613"/>
      <c r="H46" s="613"/>
      <c r="I46" s="613"/>
      <c r="J46" s="613"/>
      <c r="K46" s="613"/>
      <c r="L46" s="613"/>
      <c r="M46" s="613"/>
      <c r="N46" s="613"/>
      <c r="O46" s="613"/>
      <c r="P46" s="616"/>
      <c r="Q46" s="616"/>
      <c r="R46" s="616"/>
      <c r="S46" s="616"/>
      <c r="T46" s="613"/>
      <c r="U46" s="613"/>
      <c r="V46" s="613"/>
      <c r="W46" s="613"/>
      <c r="Y46" s="620"/>
      <c r="AA46" s="593" t="s">
        <v>335</v>
      </c>
      <c r="AW46" s="655"/>
    </row>
    <row r="47" ht="18.75" customHeight="1" spans="2:49">
      <c r="B47" s="598"/>
      <c r="C47" s="593" t="s">
        <v>336</v>
      </c>
      <c r="I47" s="593" t="s">
        <v>259</v>
      </c>
      <c r="J47" s="615"/>
      <c r="K47" s="615"/>
      <c r="L47" s="615"/>
      <c r="M47" s="615"/>
      <c r="N47" s="615"/>
      <c r="O47" s="615"/>
      <c r="P47" s="615"/>
      <c r="Q47" s="615"/>
      <c r="R47" s="615"/>
      <c r="S47" s="615"/>
      <c r="T47" s="615"/>
      <c r="U47" s="615"/>
      <c r="V47" s="615"/>
      <c r="W47" s="615"/>
      <c r="X47" s="617" t="s">
        <v>260</v>
      </c>
      <c r="Y47" s="620"/>
      <c r="AB47" s="593" t="s">
        <v>337</v>
      </c>
      <c r="AC47" s="595" t="s">
        <v>338</v>
      </c>
      <c r="AD47" s="595"/>
      <c r="AE47" s="595"/>
      <c r="AF47" s="595"/>
      <c r="AG47" s="595"/>
      <c r="AH47" s="595"/>
      <c r="AI47" s="595"/>
      <c r="AJ47" s="595"/>
      <c r="AK47" s="595"/>
      <c r="AL47" s="595"/>
      <c r="AM47" s="595" t="s">
        <v>339</v>
      </c>
      <c r="AN47" s="595"/>
      <c r="AO47" s="595"/>
      <c r="AP47" s="595"/>
      <c r="AQ47" s="595"/>
      <c r="AR47" s="595"/>
      <c r="AS47" s="595"/>
      <c r="AT47" s="595"/>
      <c r="AU47" s="595"/>
      <c r="AV47" s="595"/>
      <c r="AW47" s="655"/>
    </row>
    <row r="48" ht="18.75" customHeight="1" spans="2:49">
      <c r="B48" s="598"/>
      <c r="C48" s="593" t="s">
        <v>321</v>
      </c>
      <c r="I48" s="593" t="s">
        <v>259</v>
      </c>
      <c r="J48" s="606"/>
      <c r="K48" s="606"/>
      <c r="L48" s="606"/>
      <c r="M48" s="593" t="s">
        <v>262</v>
      </c>
      <c r="N48" s="606"/>
      <c r="O48" s="606"/>
      <c r="P48" s="606"/>
      <c r="Q48" s="618" t="s">
        <v>263</v>
      </c>
      <c r="R48" s="606"/>
      <c r="S48" s="606"/>
      <c r="T48" s="606"/>
      <c r="U48" s="618" t="s">
        <v>264</v>
      </c>
      <c r="Y48" s="620"/>
      <c r="AA48" s="593" t="s">
        <v>340</v>
      </c>
      <c r="AK48" s="593" t="s">
        <v>269</v>
      </c>
      <c r="AL48" s="595" t="s">
        <v>341</v>
      </c>
      <c r="AM48" s="595"/>
      <c r="AN48" s="595"/>
      <c r="AO48" s="593" t="s">
        <v>342</v>
      </c>
      <c r="AP48" s="595" t="s">
        <v>343</v>
      </c>
      <c r="AQ48" s="595"/>
      <c r="AR48" s="595"/>
      <c r="AS48" s="593" t="s">
        <v>272</v>
      </c>
      <c r="AW48" s="655"/>
    </row>
    <row r="49" ht="7.5" customHeight="1" spans="2:49">
      <c r="B49" s="608"/>
      <c r="C49" s="609"/>
      <c r="D49" s="609"/>
      <c r="E49" s="609"/>
      <c r="F49" s="609"/>
      <c r="G49" s="609"/>
      <c r="H49" s="609"/>
      <c r="I49" s="609"/>
      <c r="J49" s="609"/>
      <c r="K49" s="609"/>
      <c r="L49" s="609"/>
      <c r="M49" s="609"/>
      <c r="N49" s="609"/>
      <c r="O49" s="609"/>
      <c r="P49" s="609"/>
      <c r="Q49" s="609"/>
      <c r="R49" s="609"/>
      <c r="S49" s="609"/>
      <c r="T49" s="609"/>
      <c r="U49" s="609"/>
      <c r="V49" s="609"/>
      <c r="W49" s="609"/>
      <c r="X49" s="609"/>
      <c r="Y49" s="624"/>
      <c r="Z49" s="609"/>
      <c r="AA49" s="609"/>
      <c r="AB49" s="609"/>
      <c r="AC49" s="609"/>
      <c r="AD49" s="609"/>
      <c r="AE49" s="609"/>
      <c r="AF49" s="609"/>
      <c r="AG49" s="609"/>
      <c r="AH49" s="609"/>
      <c r="AI49" s="609"/>
      <c r="AJ49" s="609"/>
      <c r="AK49" s="609"/>
      <c r="AL49" s="609"/>
      <c r="AM49" s="609"/>
      <c r="AN49" s="609"/>
      <c r="AO49" s="609"/>
      <c r="AP49" s="609"/>
      <c r="AQ49" s="609"/>
      <c r="AR49" s="609"/>
      <c r="AS49" s="609"/>
      <c r="AT49" s="609"/>
      <c r="AU49" s="609"/>
      <c r="AV49" s="609"/>
      <c r="AW49" s="658"/>
    </row>
    <row r="50" ht="18.75" customHeight="1"/>
  </sheetData>
  <mergeCells count="86">
    <mergeCell ref="B1:AW1"/>
    <mergeCell ref="AI4:AU4"/>
    <mergeCell ref="AK5:AM5"/>
    <mergeCell ref="AO5:AQ5"/>
    <mergeCell ref="AS5:AU5"/>
    <mergeCell ref="I8:AC8"/>
    <mergeCell ref="AF8:AN8"/>
    <mergeCell ref="AP8:AR8"/>
    <mergeCell ref="AS8:AU8"/>
    <mergeCell ref="K9:AC9"/>
    <mergeCell ref="AF9:AM9"/>
    <mergeCell ref="M10:AC10"/>
    <mergeCell ref="AF10:AI10"/>
    <mergeCell ref="AK10:AU10"/>
    <mergeCell ref="D12:K12"/>
    <mergeCell ref="M12:T12"/>
    <mergeCell ref="V12:AC12"/>
    <mergeCell ref="D13:K13"/>
    <mergeCell ref="M13:T13"/>
    <mergeCell ref="V13:AC13"/>
    <mergeCell ref="AF13:AM13"/>
    <mergeCell ref="J23:L23"/>
    <mergeCell ref="N23:R23"/>
    <mergeCell ref="AA23:AF23"/>
    <mergeCell ref="AG23:AM23"/>
    <mergeCell ref="AN23:AT23"/>
    <mergeCell ref="J24:W24"/>
    <mergeCell ref="AA24:AL24"/>
    <mergeCell ref="AN24:AT24"/>
    <mergeCell ref="AA25:AJ25"/>
    <mergeCell ref="AK25:AT25"/>
    <mergeCell ref="J26:N26"/>
    <mergeCell ref="O26:S26"/>
    <mergeCell ref="T26:X26"/>
    <mergeCell ref="AA26:AR26"/>
    <mergeCell ref="J27:L27"/>
    <mergeCell ref="N27:P27"/>
    <mergeCell ref="R27:T27"/>
    <mergeCell ref="AA27:AN27"/>
    <mergeCell ref="AA28:AN28"/>
    <mergeCell ref="J29:W29"/>
    <mergeCell ref="AA29:AN29"/>
    <mergeCell ref="Z32:AW32"/>
    <mergeCell ref="J33:O33"/>
    <mergeCell ref="P33:T33"/>
    <mergeCell ref="U33:X33"/>
    <mergeCell ref="Z33:AE33"/>
    <mergeCell ref="AF33:AK33"/>
    <mergeCell ref="AL33:AQ33"/>
    <mergeCell ref="AR33:AW33"/>
    <mergeCell ref="J34:L34"/>
    <mergeCell ref="N34:P34"/>
    <mergeCell ref="R34:T34"/>
    <mergeCell ref="J35:W35"/>
    <mergeCell ref="J36:L36"/>
    <mergeCell ref="N36:P36"/>
    <mergeCell ref="R36:T36"/>
    <mergeCell ref="J40:X40"/>
    <mergeCell ref="J41:L41"/>
    <mergeCell ref="N41:P41"/>
    <mergeCell ref="R41:T41"/>
    <mergeCell ref="AM41:AO41"/>
    <mergeCell ref="AP41:AS41"/>
    <mergeCell ref="J42:L42"/>
    <mergeCell ref="N42:P42"/>
    <mergeCell ref="R42:T42"/>
    <mergeCell ref="AI42:AK42"/>
    <mergeCell ref="AM42:AO42"/>
    <mergeCell ref="AQ42:AS42"/>
    <mergeCell ref="AI43:AK43"/>
    <mergeCell ref="AM43:AO43"/>
    <mergeCell ref="AQ43:AS43"/>
    <mergeCell ref="J45:L45"/>
    <mergeCell ref="N45:P45"/>
    <mergeCell ref="R45:T45"/>
    <mergeCell ref="J47:W47"/>
    <mergeCell ref="AC47:AL47"/>
    <mergeCell ref="AM47:AV47"/>
    <mergeCell ref="J48:L48"/>
    <mergeCell ref="N48:P48"/>
    <mergeCell ref="R48:T48"/>
    <mergeCell ref="AL48:AN48"/>
    <mergeCell ref="AP48:AR48"/>
    <mergeCell ref="AF34:AK37"/>
    <mergeCell ref="C16:AV19"/>
    <mergeCell ref="C4:AC5"/>
  </mergeCells>
  <pageMargins left="0.747916666666667" right="0.314583333333333" top="0.550694444444444" bottom="0.236111111111111" header="0.550694444444444" footer="0.196527777777778"/>
  <pageSetup paperSize="9" orientation="portrait"/>
  <headerFooter alignWithMargins="0">
    <oddHeader>&amp;R&amp;8
 2014/07/01 版 </oddHeader>
    <oddFooter>&amp;RBSM-0001</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IQ33"/>
  <sheetViews>
    <sheetView view="pageBreakPreview" zoomScale="85" zoomScaleNormal="85" zoomScaleSheetLayoutView="85" topLeftCell="A12" workbookViewId="0">
      <selection activeCell="E8" sqref="E8:H8"/>
    </sheetView>
  </sheetViews>
  <sheetFormatPr defaultColWidth="9" defaultRowHeight="13.5"/>
  <cols>
    <col min="1" max="1" width="9" style="1" customWidth="1"/>
    <col min="2" max="2" width="7.75" style="1" customWidth="1"/>
    <col min="3" max="3" width="7.125" style="1" customWidth="1"/>
    <col min="4" max="4" width="5.75" style="1" customWidth="1"/>
    <col min="5" max="6" width="9" style="1" customWidth="1"/>
    <col min="7" max="7" width="19.75" style="1" customWidth="1"/>
    <col min="8" max="12" width="13.75" style="1" customWidth="1"/>
    <col min="13" max="13" width="8.125" style="1" customWidth="1"/>
    <col min="14" max="251" width="9" style="1" customWidth="1"/>
  </cols>
  <sheetData>
    <row r="1" ht="33" customHeight="1" spans="1:12">
      <c r="A1" s="517" t="s">
        <v>344</v>
      </c>
      <c r="B1" s="518"/>
      <c r="C1" s="518"/>
      <c r="D1" s="518"/>
      <c r="E1" s="518"/>
      <c r="F1" s="518"/>
      <c r="G1" s="519" t="s">
        <v>1</v>
      </c>
      <c r="H1" s="520" t="s">
        <v>3</v>
      </c>
      <c r="I1" s="520" t="s">
        <v>345</v>
      </c>
      <c r="J1" s="558" t="s">
        <v>346</v>
      </c>
      <c r="K1" s="520" t="s">
        <v>347</v>
      </c>
      <c r="L1" s="559" t="s">
        <v>348</v>
      </c>
    </row>
    <row r="2" ht="34.5" customHeight="1" spans="1:12">
      <c r="A2" s="521" t="s">
        <v>4</v>
      </c>
      <c r="B2" s="522"/>
      <c r="C2" s="523" t="str">
        <f>入力!C7</f>
        <v>NonRIAサテライト</v>
      </c>
      <c r="D2" s="523"/>
      <c r="E2" s="523"/>
      <c r="F2" s="523"/>
      <c r="G2" s="524">
        <f>入力!C5</f>
        <v>45083</v>
      </c>
      <c r="H2" s="525" t="str">
        <f>入力!C6</f>
        <v>新井　由香</v>
      </c>
      <c r="I2" s="525" t="str">
        <f>入力!C6</f>
        <v>新井　由香</v>
      </c>
      <c r="J2" s="524"/>
      <c r="K2" s="525"/>
      <c r="L2" s="560"/>
    </row>
    <row r="3" ht="35.1" customHeight="1" spans="1:12">
      <c r="A3" s="521" t="s">
        <v>133</v>
      </c>
      <c r="B3" s="522"/>
      <c r="C3" s="526" t="str">
        <f>入力!C4</f>
        <v>【特定施設対応】ソマトメジンC（IGF-1：337）の特定施設コード年齢別基準値登録</v>
      </c>
      <c r="D3" s="526"/>
      <c r="E3" s="526"/>
      <c r="F3" s="526"/>
      <c r="G3" s="522" t="s">
        <v>349</v>
      </c>
      <c r="H3" s="527" t="s">
        <v>350</v>
      </c>
      <c r="I3" s="561"/>
      <c r="J3" s="561"/>
      <c r="K3" s="561"/>
      <c r="L3" s="561"/>
    </row>
    <row r="4" ht="18.95" customHeight="1" spans="1:12">
      <c r="A4" s="528" t="s">
        <v>351</v>
      </c>
      <c r="B4" s="528"/>
      <c r="C4" s="529" t="s">
        <v>352</v>
      </c>
      <c r="D4" s="529"/>
      <c r="E4" s="529"/>
      <c r="F4" s="529"/>
      <c r="G4" s="530" t="s">
        <v>353</v>
      </c>
      <c r="H4" s="531"/>
      <c r="I4" s="562" t="s">
        <v>354</v>
      </c>
      <c r="J4" s="563"/>
      <c r="K4" s="563" t="s">
        <v>355</v>
      </c>
      <c r="L4" s="564"/>
    </row>
    <row r="5" ht="18.95" customHeight="1" spans="1:13">
      <c r="A5" s="528"/>
      <c r="B5" s="528"/>
      <c r="C5" s="529"/>
      <c r="D5" s="529"/>
      <c r="E5" s="529"/>
      <c r="F5" s="529"/>
      <c r="G5" s="530"/>
      <c r="H5" s="531"/>
      <c r="I5" s="565" t="s">
        <v>356</v>
      </c>
      <c r="J5" s="566"/>
      <c r="K5" s="566" t="s">
        <v>357</v>
      </c>
      <c r="L5" s="567"/>
      <c r="M5" s="568"/>
    </row>
    <row r="6" ht="15" customHeight="1" spans="1:12">
      <c r="A6" s="532" t="s">
        <v>7</v>
      </c>
      <c r="B6" s="533" t="s">
        <v>358</v>
      </c>
      <c r="C6" s="533"/>
      <c r="D6" s="533"/>
      <c r="E6" s="533" t="s">
        <v>359</v>
      </c>
      <c r="F6" s="533"/>
      <c r="G6" s="533"/>
      <c r="H6" s="533"/>
      <c r="I6" s="569" t="s">
        <v>360</v>
      </c>
      <c r="J6" s="570"/>
      <c r="K6" s="571" t="s">
        <v>361</v>
      </c>
      <c r="L6" s="572" t="s">
        <v>362</v>
      </c>
    </row>
    <row r="7" ht="15" customHeight="1" spans="1:12">
      <c r="A7" s="534"/>
      <c r="B7" s="535"/>
      <c r="C7" s="535"/>
      <c r="D7" s="535"/>
      <c r="E7" s="535" t="s">
        <v>363</v>
      </c>
      <c r="F7" s="535"/>
      <c r="G7" s="535"/>
      <c r="H7" s="535"/>
      <c r="I7" s="570"/>
      <c r="J7" s="570"/>
      <c r="K7" s="571"/>
      <c r="L7" s="573"/>
    </row>
    <row r="8" ht="74.25" customHeight="1" spans="1:251">
      <c r="A8" s="536">
        <v>1</v>
      </c>
      <c r="B8" s="537" t="s">
        <v>364</v>
      </c>
      <c r="C8" s="537"/>
      <c r="D8" s="537"/>
      <c r="E8" s="538" t="s">
        <v>365</v>
      </c>
      <c r="F8" s="538"/>
      <c r="G8" s="538"/>
      <c r="H8" s="538"/>
      <c r="I8" s="574"/>
      <c r="J8" s="574"/>
      <c r="K8" s="575" t="s">
        <v>366</v>
      </c>
      <c r="L8" s="576" t="s">
        <v>366</v>
      </c>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row>
    <row r="9" ht="70.5" customHeight="1" spans="1:251">
      <c r="A9" s="539"/>
      <c r="B9" s="540"/>
      <c r="C9" s="540"/>
      <c r="D9" s="540"/>
      <c r="E9" s="541" t="s">
        <v>367</v>
      </c>
      <c r="F9" s="541"/>
      <c r="G9" s="541"/>
      <c r="H9" s="541"/>
      <c r="I9" s="577" t="s">
        <v>368</v>
      </c>
      <c r="J9" s="577"/>
      <c r="K9" s="578" t="s">
        <v>366</v>
      </c>
      <c r="L9" s="579" t="s">
        <v>366</v>
      </c>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row>
    <row r="10" ht="53.1" customHeight="1" spans="1:251">
      <c r="A10" s="536">
        <f>A8+1</f>
        <v>2</v>
      </c>
      <c r="B10" s="537" t="s">
        <v>369</v>
      </c>
      <c r="C10" s="537"/>
      <c r="D10" s="537"/>
      <c r="E10" s="538" t="s">
        <v>370</v>
      </c>
      <c r="F10" s="538"/>
      <c r="G10" s="538"/>
      <c r="H10" s="538"/>
      <c r="I10" s="574" t="s">
        <v>371</v>
      </c>
      <c r="J10" s="574"/>
      <c r="K10" s="575" t="s">
        <v>366</v>
      </c>
      <c r="L10" s="576" t="s">
        <v>366</v>
      </c>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row>
    <row r="11" ht="41.25" customHeight="1" spans="1:251">
      <c r="A11" s="539"/>
      <c r="B11" s="540"/>
      <c r="C11" s="540"/>
      <c r="D11" s="540"/>
      <c r="E11" s="541" t="s">
        <v>372</v>
      </c>
      <c r="F11" s="541"/>
      <c r="G11" s="541"/>
      <c r="H11" s="541"/>
      <c r="I11" s="577" t="s">
        <v>368</v>
      </c>
      <c r="J11" s="577"/>
      <c r="K11" s="578" t="s">
        <v>366</v>
      </c>
      <c r="L11" s="579" t="s">
        <v>366</v>
      </c>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row>
    <row r="12" ht="57.75" customHeight="1" spans="1:251">
      <c r="A12" s="536">
        <f>A10+1</f>
        <v>3</v>
      </c>
      <c r="B12" s="542" t="s">
        <v>373</v>
      </c>
      <c r="C12" s="543"/>
      <c r="D12" s="544"/>
      <c r="E12" s="545" t="s">
        <v>374</v>
      </c>
      <c r="F12" s="546"/>
      <c r="G12" s="546"/>
      <c r="H12" s="547"/>
      <c r="I12" s="580" t="s">
        <v>375</v>
      </c>
      <c r="J12" s="581"/>
      <c r="K12" s="582" t="s">
        <v>366</v>
      </c>
      <c r="L12" s="576" t="s">
        <v>366</v>
      </c>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row>
    <row r="13" ht="41.25" customHeight="1" spans="1:251">
      <c r="A13" s="539"/>
      <c r="B13" s="548"/>
      <c r="C13" s="549"/>
      <c r="D13" s="550"/>
      <c r="E13" s="551" t="s">
        <v>376</v>
      </c>
      <c r="F13" s="552"/>
      <c r="G13" s="552"/>
      <c r="H13" s="553"/>
      <c r="I13" s="583" t="s">
        <v>368</v>
      </c>
      <c r="J13" s="583"/>
      <c r="K13" s="584" t="s">
        <v>366</v>
      </c>
      <c r="L13" s="579" t="s">
        <v>366</v>
      </c>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row>
    <row r="14" ht="75.75" customHeight="1" spans="1:251">
      <c r="A14" s="536">
        <f>A12+1</f>
        <v>4</v>
      </c>
      <c r="B14" s="542" t="s">
        <v>377</v>
      </c>
      <c r="C14" s="543"/>
      <c r="D14" s="544"/>
      <c r="E14" s="545" t="s">
        <v>378</v>
      </c>
      <c r="F14" s="546"/>
      <c r="G14" s="546"/>
      <c r="H14" s="547"/>
      <c r="I14" s="580" t="s">
        <v>379</v>
      </c>
      <c r="J14" s="581"/>
      <c r="K14" s="582" t="s">
        <v>366</v>
      </c>
      <c r="L14" s="576" t="s">
        <v>366</v>
      </c>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row>
    <row r="15" ht="60" customHeight="1" spans="1:251">
      <c r="A15" s="539"/>
      <c r="B15" s="548"/>
      <c r="C15" s="549"/>
      <c r="D15" s="550"/>
      <c r="E15" s="551" t="s">
        <v>380</v>
      </c>
      <c r="F15" s="552"/>
      <c r="G15" s="552"/>
      <c r="H15" s="553"/>
      <c r="I15" s="583" t="s">
        <v>368</v>
      </c>
      <c r="J15" s="583"/>
      <c r="K15" s="584" t="s">
        <v>366</v>
      </c>
      <c r="L15" s="579" t="s">
        <v>366</v>
      </c>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row>
    <row r="16" ht="42" customHeight="1" spans="1:251">
      <c r="A16" s="536">
        <f>A14+1</f>
        <v>5</v>
      </c>
      <c r="B16" s="542" t="s">
        <v>381</v>
      </c>
      <c r="C16" s="543"/>
      <c r="D16" s="544"/>
      <c r="E16" s="545" t="s">
        <v>382</v>
      </c>
      <c r="F16" s="546"/>
      <c r="G16" s="546"/>
      <c r="H16" s="547"/>
      <c r="I16" s="580" t="s">
        <v>383</v>
      </c>
      <c r="J16" s="581"/>
      <c r="K16" s="582" t="s">
        <v>366</v>
      </c>
      <c r="L16" s="576" t="s">
        <v>366</v>
      </c>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row>
    <row r="17" ht="60" customHeight="1" spans="1:251">
      <c r="A17" s="539"/>
      <c r="B17" s="548"/>
      <c r="C17" s="549"/>
      <c r="D17" s="550"/>
      <c r="E17" s="551" t="s">
        <v>384</v>
      </c>
      <c r="F17" s="552"/>
      <c r="G17" s="552"/>
      <c r="H17" s="553"/>
      <c r="I17" s="585" t="s">
        <v>368</v>
      </c>
      <c r="J17" s="586"/>
      <c r="K17" s="584" t="s">
        <v>366</v>
      </c>
      <c r="L17" s="579" t="s">
        <v>366</v>
      </c>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row>
    <row r="18" ht="51" customHeight="1" spans="1:12">
      <c r="A18" s="536">
        <f>A16+1</f>
        <v>6</v>
      </c>
      <c r="B18" s="542" t="s">
        <v>385</v>
      </c>
      <c r="C18" s="543"/>
      <c r="D18" s="544"/>
      <c r="E18" s="545" t="s">
        <v>386</v>
      </c>
      <c r="F18" s="546"/>
      <c r="G18" s="546"/>
      <c r="H18" s="547"/>
      <c r="I18" s="587" t="s">
        <v>121</v>
      </c>
      <c r="J18" s="588"/>
      <c r="K18" s="575" t="s">
        <v>366</v>
      </c>
      <c r="L18" s="576" t="s">
        <v>366</v>
      </c>
    </row>
    <row r="19" ht="54" customHeight="1" spans="1:12">
      <c r="A19" s="539"/>
      <c r="B19" s="548"/>
      <c r="C19" s="549"/>
      <c r="D19" s="550"/>
      <c r="E19" s="551" t="s">
        <v>387</v>
      </c>
      <c r="F19" s="552"/>
      <c r="G19" s="552"/>
      <c r="H19" s="553"/>
      <c r="I19" s="583" t="s">
        <v>368</v>
      </c>
      <c r="J19" s="583"/>
      <c r="K19" s="578" t="s">
        <v>366</v>
      </c>
      <c r="L19" s="579" t="s">
        <v>366</v>
      </c>
    </row>
    <row r="20" ht="78" customHeight="1" spans="1:12">
      <c r="A20" s="536">
        <f>A18+1</f>
        <v>7</v>
      </c>
      <c r="B20" s="542"/>
      <c r="C20" s="543"/>
      <c r="D20" s="544"/>
      <c r="E20" s="545"/>
      <c r="F20" s="546"/>
      <c r="G20" s="546"/>
      <c r="H20" s="547"/>
      <c r="I20" s="580"/>
      <c r="J20" s="581"/>
      <c r="K20" s="589" t="s">
        <v>366</v>
      </c>
      <c r="L20" s="590" t="s">
        <v>366</v>
      </c>
    </row>
    <row r="21" ht="78.75" customHeight="1" spans="1:12">
      <c r="A21" s="539"/>
      <c r="B21" s="548"/>
      <c r="C21" s="549"/>
      <c r="D21" s="550"/>
      <c r="E21" s="551"/>
      <c r="F21" s="552"/>
      <c r="G21" s="552"/>
      <c r="H21" s="553"/>
      <c r="I21" s="585"/>
      <c r="J21" s="586"/>
      <c r="K21" s="591" t="s">
        <v>366</v>
      </c>
      <c r="L21" s="592" t="s">
        <v>366</v>
      </c>
    </row>
    <row r="22" ht="59.25" customHeight="1" spans="1:12">
      <c r="A22" s="536">
        <f>A20+1</f>
        <v>8</v>
      </c>
      <c r="B22" s="542"/>
      <c r="C22" s="543"/>
      <c r="D22" s="544"/>
      <c r="E22" s="545"/>
      <c r="F22" s="546"/>
      <c r="G22" s="546"/>
      <c r="H22" s="547"/>
      <c r="I22" s="587"/>
      <c r="J22" s="588"/>
      <c r="K22" s="589" t="s">
        <v>366</v>
      </c>
      <c r="L22" s="590" t="s">
        <v>366</v>
      </c>
    </row>
    <row r="23" ht="71.25" customHeight="1" spans="1:12">
      <c r="A23" s="539"/>
      <c r="B23" s="548"/>
      <c r="C23" s="549"/>
      <c r="D23" s="550"/>
      <c r="E23" s="551"/>
      <c r="F23" s="552"/>
      <c r="G23" s="552"/>
      <c r="H23" s="553"/>
      <c r="I23" s="583"/>
      <c r="J23" s="583"/>
      <c r="K23" s="591" t="s">
        <v>366</v>
      </c>
      <c r="L23" s="592" t="s">
        <v>366</v>
      </c>
    </row>
    <row r="24" ht="60" customHeight="1" spans="1:251">
      <c r="A24" s="536">
        <f>A22+1</f>
        <v>9</v>
      </c>
      <c r="B24" s="554"/>
      <c r="C24" s="554"/>
      <c r="D24" s="554"/>
      <c r="E24" s="545"/>
      <c r="F24" s="546"/>
      <c r="G24" s="546"/>
      <c r="H24" s="547"/>
      <c r="I24" s="588"/>
      <c r="J24" s="588"/>
      <c r="K24" s="589" t="s">
        <v>366</v>
      </c>
      <c r="L24" s="590" t="s">
        <v>366</v>
      </c>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row>
    <row r="25" ht="38.1" customHeight="1" spans="1:251">
      <c r="A25" s="539"/>
      <c r="B25" s="555"/>
      <c r="C25" s="555"/>
      <c r="D25" s="555"/>
      <c r="E25" s="556"/>
      <c r="F25" s="556"/>
      <c r="G25" s="556"/>
      <c r="H25" s="556"/>
      <c r="I25" s="583"/>
      <c r="J25" s="583"/>
      <c r="K25" s="591" t="s">
        <v>366</v>
      </c>
      <c r="L25" s="592" t="s">
        <v>366</v>
      </c>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row>
    <row r="26" ht="42" customHeight="1" spans="1:12">
      <c r="A26" s="536">
        <f t="shared" ref="A26" si="0">A24+1</f>
        <v>10</v>
      </c>
      <c r="B26" s="554"/>
      <c r="C26" s="554"/>
      <c r="D26" s="554"/>
      <c r="E26" s="557"/>
      <c r="F26" s="557"/>
      <c r="G26" s="557"/>
      <c r="H26" s="557"/>
      <c r="I26" s="588"/>
      <c r="J26" s="588"/>
      <c r="K26" s="589" t="s">
        <v>366</v>
      </c>
      <c r="L26" s="590" t="s">
        <v>366</v>
      </c>
    </row>
    <row r="27" ht="42" customHeight="1" spans="1:12">
      <c r="A27" s="539"/>
      <c r="B27" s="555"/>
      <c r="C27" s="555"/>
      <c r="D27" s="555"/>
      <c r="E27" s="556"/>
      <c r="F27" s="556"/>
      <c r="G27" s="556"/>
      <c r="H27" s="556"/>
      <c r="I27" s="583"/>
      <c r="J27" s="583"/>
      <c r="K27" s="591" t="s">
        <v>366</v>
      </c>
      <c r="L27" s="592" t="s">
        <v>366</v>
      </c>
    </row>
    <row r="28" ht="42" customHeight="1" spans="1:251">
      <c r="A28" s="536">
        <f t="shared" ref="A28" si="1">A26+1</f>
        <v>11</v>
      </c>
      <c r="B28" s="554"/>
      <c r="C28" s="554"/>
      <c r="D28" s="554"/>
      <c r="E28" s="545"/>
      <c r="F28" s="546"/>
      <c r="G28" s="546"/>
      <c r="H28" s="547"/>
      <c r="I28" s="588"/>
      <c r="J28" s="588"/>
      <c r="K28" s="589" t="s">
        <v>366</v>
      </c>
      <c r="L28" s="590" t="s">
        <v>366</v>
      </c>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row>
    <row r="29" ht="42" customHeight="1" spans="1:251">
      <c r="A29" s="539"/>
      <c r="B29" s="555"/>
      <c r="C29" s="555"/>
      <c r="D29" s="555"/>
      <c r="E29" s="556"/>
      <c r="F29" s="556"/>
      <c r="G29" s="556"/>
      <c r="H29" s="556"/>
      <c r="I29" s="583"/>
      <c r="J29" s="583"/>
      <c r="K29" s="591" t="s">
        <v>366</v>
      </c>
      <c r="L29" s="592" t="s">
        <v>366</v>
      </c>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row>
    <row r="30" ht="42" customHeight="1" spans="1:12">
      <c r="A30" s="536">
        <f t="shared" ref="A30" si="2">A28+1</f>
        <v>12</v>
      </c>
      <c r="B30" s="554"/>
      <c r="C30" s="554"/>
      <c r="D30" s="554"/>
      <c r="E30" s="557"/>
      <c r="F30" s="557"/>
      <c r="G30" s="557"/>
      <c r="H30" s="557"/>
      <c r="I30" s="588"/>
      <c r="J30" s="588"/>
      <c r="K30" s="589" t="s">
        <v>366</v>
      </c>
      <c r="L30" s="590" t="s">
        <v>366</v>
      </c>
    </row>
    <row r="31" ht="42" customHeight="1" spans="1:12">
      <c r="A31" s="539"/>
      <c r="B31" s="555"/>
      <c r="C31" s="555"/>
      <c r="D31" s="555"/>
      <c r="E31" s="556"/>
      <c r="F31" s="556"/>
      <c r="G31" s="556"/>
      <c r="H31" s="556"/>
      <c r="I31" s="583"/>
      <c r="J31" s="583"/>
      <c r="K31" s="591" t="s">
        <v>366</v>
      </c>
      <c r="L31" s="592" t="s">
        <v>366</v>
      </c>
    </row>
    <row r="32" ht="42" customHeight="1" spans="1:251">
      <c r="A32" s="536">
        <f t="shared" ref="A32" si="3">A30+1</f>
        <v>13</v>
      </c>
      <c r="B32" s="554"/>
      <c r="C32" s="554"/>
      <c r="D32" s="554"/>
      <c r="E32" s="545"/>
      <c r="F32" s="546"/>
      <c r="G32" s="546"/>
      <c r="H32" s="547"/>
      <c r="I32" s="588"/>
      <c r="J32" s="588"/>
      <c r="K32" s="589" t="s">
        <v>366</v>
      </c>
      <c r="L32" s="590" t="s">
        <v>366</v>
      </c>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row>
    <row r="33" ht="42" customHeight="1" spans="1:251">
      <c r="A33" s="539"/>
      <c r="B33" s="555"/>
      <c r="C33" s="555"/>
      <c r="D33" s="555"/>
      <c r="E33" s="556"/>
      <c r="F33" s="556"/>
      <c r="G33" s="556"/>
      <c r="H33" s="556"/>
      <c r="I33" s="583"/>
      <c r="J33" s="583"/>
      <c r="K33" s="591" t="s">
        <v>366</v>
      </c>
      <c r="L33" s="592" t="s">
        <v>366</v>
      </c>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row>
  </sheetData>
  <mergeCells count="98">
    <mergeCell ref="A1:F1"/>
    <mergeCell ref="A2:B2"/>
    <mergeCell ref="C2:F2"/>
    <mergeCell ref="A3:B3"/>
    <mergeCell ref="C3:F3"/>
    <mergeCell ref="H3:L3"/>
    <mergeCell ref="I4:J4"/>
    <mergeCell ref="K4:L4"/>
    <mergeCell ref="I5:J5"/>
    <mergeCell ref="K5:L5"/>
    <mergeCell ref="E6:H6"/>
    <mergeCell ref="E7:H7"/>
    <mergeCell ref="E8:H8"/>
    <mergeCell ref="I8:J8"/>
    <mergeCell ref="E9:H9"/>
    <mergeCell ref="I9:J9"/>
    <mergeCell ref="E10:H10"/>
    <mergeCell ref="I10:J10"/>
    <mergeCell ref="E11:H11"/>
    <mergeCell ref="I11:J11"/>
    <mergeCell ref="E12:H12"/>
    <mergeCell ref="I12:J12"/>
    <mergeCell ref="E13:H13"/>
    <mergeCell ref="I13:J13"/>
    <mergeCell ref="E14:H14"/>
    <mergeCell ref="I14:J14"/>
    <mergeCell ref="E15:H15"/>
    <mergeCell ref="I15:J15"/>
    <mergeCell ref="E16:H16"/>
    <mergeCell ref="I16:J16"/>
    <mergeCell ref="E17:H17"/>
    <mergeCell ref="I17:J17"/>
    <mergeCell ref="E18:H18"/>
    <mergeCell ref="I18:J18"/>
    <mergeCell ref="E19:H19"/>
    <mergeCell ref="I19:J19"/>
    <mergeCell ref="E20:H20"/>
    <mergeCell ref="I20:J20"/>
    <mergeCell ref="E21:H21"/>
    <mergeCell ref="I21:J21"/>
    <mergeCell ref="E22:H22"/>
    <mergeCell ref="I22:J22"/>
    <mergeCell ref="E23:H23"/>
    <mergeCell ref="I23:J23"/>
    <mergeCell ref="E24:H24"/>
    <mergeCell ref="I24:J24"/>
    <mergeCell ref="E25:H25"/>
    <mergeCell ref="I25:J25"/>
    <mergeCell ref="E26:H26"/>
    <mergeCell ref="I26:J26"/>
    <mergeCell ref="E27:H27"/>
    <mergeCell ref="I27:J27"/>
    <mergeCell ref="E28:H28"/>
    <mergeCell ref="I28:J28"/>
    <mergeCell ref="E29:H29"/>
    <mergeCell ref="I29:J29"/>
    <mergeCell ref="E30:H30"/>
    <mergeCell ref="I30:J30"/>
    <mergeCell ref="E31:H31"/>
    <mergeCell ref="I31:J31"/>
    <mergeCell ref="E32:H32"/>
    <mergeCell ref="I32:J32"/>
    <mergeCell ref="E33:H33"/>
    <mergeCell ref="I33:J33"/>
    <mergeCell ref="A6:A7"/>
    <mergeCell ref="A8:A9"/>
    <mergeCell ref="A10:A11"/>
    <mergeCell ref="A12:A13"/>
    <mergeCell ref="A14:A15"/>
    <mergeCell ref="A16:A17"/>
    <mergeCell ref="A18:A19"/>
    <mergeCell ref="A20:A21"/>
    <mergeCell ref="A22:A23"/>
    <mergeCell ref="A24:A25"/>
    <mergeCell ref="A26:A27"/>
    <mergeCell ref="A28:A29"/>
    <mergeCell ref="A30:A31"/>
    <mergeCell ref="A32:A33"/>
    <mergeCell ref="K6:K7"/>
    <mergeCell ref="L6:L7"/>
    <mergeCell ref="A4:B5"/>
    <mergeCell ref="G4:H5"/>
    <mergeCell ref="C4:F5"/>
    <mergeCell ref="B8:D9"/>
    <mergeCell ref="B6:D7"/>
    <mergeCell ref="I6:J7"/>
    <mergeCell ref="B10:D11"/>
    <mergeCell ref="B12:D13"/>
    <mergeCell ref="B24:D25"/>
    <mergeCell ref="B14:D15"/>
    <mergeCell ref="B16:D17"/>
    <mergeCell ref="B18:D19"/>
    <mergeCell ref="B22:D23"/>
    <mergeCell ref="B20:D21"/>
    <mergeCell ref="B26:D27"/>
    <mergeCell ref="B28:D29"/>
    <mergeCell ref="B30:D31"/>
    <mergeCell ref="B32:D33"/>
  </mergeCells>
  <pageMargins left="0.314583333333333" right="0.196527777777778" top="0.708333333333333" bottom="0.393055555555556" header="0.236111111111111" footer="0.196527777777778"/>
  <pageSetup paperSize="9" scale="74" fitToHeight="0" orientation="portrait"/>
  <headerFooter alignWithMargins="0">
    <oddFooter>&amp;C&amp;9&amp;P / &amp;N&amp;R&amp;9BSM-0008</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U66"/>
  <sheetViews>
    <sheetView view="pageBreakPreview" zoomScale="85" zoomScaleNormal="100" zoomScaleSheetLayoutView="85" workbookViewId="0">
      <selection activeCell="H13" sqref="H13:I14"/>
    </sheetView>
  </sheetViews>
  <sheetFormatPr defaultColWidth="9" defaultRowHeight="13.5"/>
  <cols>
    <col min="1" max="1" width="4.125" customWidth="1"/>
    <col min="2" max="2" width="18.25" style="118" customWidth="1"/>
    <col min="3" max="3" width="20.375" style="118" customWidth="1"/>
    <col min="4" max="4" width="18.25" style="118" customWidth="1"/>
    <col min="5" max="5" width="14.875" style="118" customWidth="1"/>
    <col min="6" max="7" width="2.875" style="118" customWidth="1"/>
    <col min="8" max="8" width="7.375" style="118" customWidth="1"/>
    <col min="9" max="9" width="2.875" style="118" customWidth="1"/>
    <col min="10" max="10" width="11.625" style="438" customWidth="1"/>
    <col min="11" max="11" width="7.875" style="438" customWidth="1"/>
    <col min="12" max="12" width="7.375" style="438" customWidth="1"/>
    <col min="13" max="13" width="7.375" style="439" customWidth="1"/>
    <col min="14" max="14" width="14.75" style="438" customWidth="1"/>
    <col min="15" max="15" width="8.625" customWidth="1"/>
    <col min="16" max="17" width="5.625" customWidth="1"/>
    <col min="18" max="18" width="15.25" customWidth="1"/>
    <col min="19" max="19" width="13.125" customWidth="1"/>
    <col min="20" max="21" width="11.875" customWidth="1"/>
  </cols>
  <sheetData>
    <row r="1" s="41" customFormat="1" ht="21.75" customHeight="1" spans="1:21">
      <c r="A1" s="440" t="s">
        <v>388</v>
      </c>
      <c r="B1" s="441"/>
      <c r="C1" s="441"/>
      <c r="D1" s="441"/>
      <c r="E1" s="441"/>
      <c r="F1" s="441"/>
      <c r="G1" s="441"/>
      <c r="H1" s="441"/>
      <c r="I1" s="441"/>
      <c r="J1" s="441"/>
      <c r="K1" s="441"/>
      <c r="L1" s="441"/>
      <c r="M1" s="441"/>
      <c r="N1" s="441"/>
      <c r="O1" s="441"/>
      <c r="P1" s="441"/>
      <c r="Q1" s="503"/>
      <c r="R1" s="181" t="s">
        <v>1</v>
      </c>
      <c r="S1" s="181" t="s">
        <v>389</v>
      </c>
      <c r="T1" s="181" t="s">
        <v>2</v>
      </c>
      <c r="U1" s="204" t="s">
        <v>3</v>
      </c>
    </row>
    <row r="2" s="41" customFormat="1" ht="40.5" customHeight="1" spans="1:21">
      <c r="A2" s="442"/>
      <c r="B2" s="443"/>
      <c r="C2" s="443"/>
      <c r="D2" s="443"/>
      <c r="E2" s="443"/>
      <c r="F2" s="443"/>
      <c r="G2" s="443"/>
      <c r="H2" s="443"/>
      <c r="I2" s="443"/>
      <c r="J2" s="443"/>
      <c r="K2" s="443"/>
      <c r="L2" s="443"/>
      <c r="M2" s="443"/>
      <c r="N2" s="443"/>
      <c r="O2" s="443"/>
      <c r="P2" s="443"/>
      <c r="Q2" s="504"/>
      <c r="R2" s="505">
        <f>入力!C5</f>
        <v>45083</v>
      </c>
      <c r="S2" s="506"/>
      <c r="T2" s="506"/>
      <c r="U2" s="507" t="str">
        <f>入力!C6</f>
        <v>新井　由香</v>
      </c>
    </row>
    <row r="3" s="436" customFormat="1" customHeight="1" spans="1:21">
      <c r="A3" s="444" t="s">
        <v>4</v>
      </c>
      <c r="B3" s="445"/>
      <c r="C3" s="446" t="str">
        <f>入力!C7</f>
        <v>NonRIAサテライト</v>
      </c>
      <c r="D3" s="446"/>
      <c r="E3" s="447"/>
      <c r="F3" s="448" t="s">
        <v>47</v>
      </c>
      <c r="G3" s="311"/>
      <c r="H3" s="449"/>
      <c r="I3" s="475" t="str">
        <f>入力!C14</f>
        <v>nonria01</v>
      </c>
      <c r="J3" s="476"/>
      <c r="K3" s="444" t="s">
        <v>5</v>
      </c>
      <c r="L3" s="445"/>
      <c r="M3" s="477" t="str">
        <f>入力!C4</f>
        <v>【特定施設対応】ソマトメジンC（IGF-1：337）の特定施設コード年齢別基準値登録</v>
      </c>
      <c r="N3" s="478"/>
      <c r="O3" s="478"/>
      <c r="P3" s="478"/>
      <c r="Q3" s="478"/>
      <c r="R3" s="478"/>
      <c r="S3" s="478"/>
      <c r="T3" s="478"/>
      <c r="U3" s="508"/>
    </row>
    <row r="4" s="436" customFormat="1" customHeight="1" spans="1:21">
      <c r="A4" s="450"/>
      <c r="B4" s="451"/>
      <c r="C4" s="452"/>
      <c r="D4" s="452"/>
      <c r="E4" s="453"/>
      <c r="F4" s="454"/>
      <c r="G4" s="3"/>
      <c r="H4" s="455"/>
      <c r="I4" s="479"/>
      <c r="J4" s="480"/>
      <c r="K4" s="450"/>
      <c r="L4" s="451"/>
      <c r="M4" s="481"/>
      <c r="N4" s="482"/>
      <c r="O4" s="482"/>
      <c r="P4" s="482"/>
      <c r="Q4" s="482"/>
      <c r="R4" s="482"/>
      <c r="S4" s="482"/>
      <c r="T4" s="482"/>
      <c r="U4" s="509"/>
    </row>
    <row r="5" s="436" customFormat="1" customHeight="1" spans="1:21">
      <c r="A5" s="450"/>
      <c r="B5" s="451"/>
      <c r="C5" s="452"/>
      <c r="D5" s="452"/>
      <c r="E5" s="453"/>
      <c r="F5" s="454"/>
      <c r="G5" s="3"/>
      <c r="H5" s="455"/>
      <c r="I5" s="479"/>
      <c r="J5" s="480"/>
      <c r="K5" s="450"/>
      <c r="L5" s="451"/>
      <c r="M5" s="481"/>
      <c r="N5" s="482"/>
      <c r="O5" s="482"/>
      <c r="P5" s="482"/>
      <c r="Q5" s="482"/>
      <c r="R5" s="482"/>
      <c r="S5" s="482"/>
      <c r="T5" s="482"/>
      <c r="U5" s="509"/>
    </row>
    <row r="6" s="436" customFormat="1" customHeight="1" spans="1:21">
      <c r="A6" s="456"/>
      <c r="B6" s="457"/>
      <c r="C6" s="458"/>
      <c r="D6" s="458"/>
      <c r="E6" s="459"/>
      <c r="F6" s="460"/>
      <c r="G6" s="461"/>
      <c r="H6" s="462"/>
      <c r="I6" s="483"/>
      <c r="J6" s="484"/>
      <c r="K6" s="456"/>
      <c r="L6" s="457"/>
      <c r="M6" s="485"/>
      <c r="N6" s="486"/>
      <c r="O6" s="486"/>
      <c r="P6" s="486"/>
      <c r="Q6" s="486"/>
      <c r="R6" s="486"/>
      <c r="S6" s="486"/>
      <c r="T6" s="486"/>
      <c r="U6" s="510"/>
    </row>
    <row r="7" s="437" customFormat="1" ht="19.5" customHeight="1" spans="1:21">
      <c r="A7" s="463" t="s">
        <v>102</v>
      </c>
      <c r="B7" s="464" t="s">
        <v>390</v>
      </c>
      <c r="C7" s="464"/>
      <c r="D7" s="464" t="s">
        <v>391</v>
      </c>
      <c r="E7" s="464"/>
      <c r="F7" s="464"/>
      <c r="G7" s="464"/>
      <c r="H7" s="464" t="s">
        <v>392</v>
      </c>
      <c r="I7" s="464"/>
      <c r="J7" s="464" t="s">
        <v>393</v>
      </c>
      <c r="K7" s="464"/>
      <c r="L7" s="464" t="s">
        <v>394</v>
      </c>
      <c r="M7" s="464"/>
      <c r="N7" s="464" t="s">
        <v>395</v>
      </c>
      <c r="O7" s="487" t="s">
        <v>396</v>
      </c>
      <c r="P7" s="464" t="s">
        <v>397</v>
      </c>
      <c r="Q7" s="464"/>
      <c r="R7" s="464" t="s">
        <v>398</v>
      </c>
      <c r="S7" s="464"/>
      <c r="T7" s="464"/>
      <c r="U7" s="511"/>
    </row>
    <row r="8" s="437" customFormat="1" ht="19.5" customHeight="1" spans="1:21">
      <c r="A8" s="465"/>
      <c r="B8" s="466" t="s">
        <v>399</v>
      </c>
      <c r="C8" s="466"/>
      <c r="D8" s="466" t="s">
        <v>400</v>
      </c>
      <c r="E8" s="466"/>
      <c r="F8" s="466"/>
      <c r="G8" s="466"/>
      <c r="H8" s="466"/>
      <c r="I8" s="466"/>
      <c r="J8" s="466" t="s">
        <v>401</v>
      </c>
      <c r="K8" s="466"/>
      <c r="L8" s="466" t="s">
        <v>402</v>
      </c>
      <c r="M8" s="466"/>
      <c r="N8" s="466" t="s">
        <v>403</v>
      </c>
      <c r="O8" s="466"/>
      <c r="P8" s="488" t="s">
        <v>404</v>
      </c>
      <c r="Q8" s="488" t="s">
        <v>405</v>
      </c>
      <c r="R8" s="466"/>
      <c r="S8" s="466"/>
      <c r="T8" s="466"/>
      <c r="U8" s="512"/>
    </row>
    <row r="9" s="41" customFormat="1" ht="22.5" customHeight="1" spans="1:21">
      <c r="A9" s="467">
        <v>1</v>
      </c>
      <c r="B9" s="468" t="str">
        <f>入力!B53</f>
        <v>fNG_txt.ec</v>
      </c>
      <c r="C9" s="468"/>
      <c r="D9" s="469" t="str">
        <f>入力!E53</f>
        <v>pot_frnNG.exe</v>
      </c>
      <c r="E9" s="469"/>
      <c r="F9" s="469"/>
      <c r="G9" s="469"/>
      <c r="H9" s="470" t="s">
        <v>366</v>
      </c>
      <c r="I9" s="470"/>
      <c r="J9" s="489">
        <v>43662</v>
      </c>
      <c r="K9" s="489"/>
      <c r="L9" s="490">
        <v>106970</v>
      </c>
      <c r="M9" s="490"/>
      <c r="N9" s="491" t="s">
        <v>366</v>
      </c>
      <c r="O9" s="492"/>
      <c r="P9" s="493" t="s">
        <v>406</v>
      </c>
      <c r="Q9" s="493" t="s">
        <v>406</v>
      </c>
      <c r="R9" s="513" t="s">
        <v>407</v>
      </c>
      <c r="S9" s="513"/>
      <c r="T9" s="513"/>
      <c r="U9" s="514"/>
    </row>
    <row r="10" s="41" customFormat="1" ht="22.5" customHeight="1" spans="1:21">
      <c r="A10" s="471"/>
      <c r="B10" s="472" t="str">
        <f>入力!D53</f>
        <v>~/test/src/net/pot/pot_frnNG</v>
      </c>
      <c r="C10" s="472"/>
      <c r="D10" s="473" t="str">
        <f>入力!F53</f>
        <v>fNG_txt.ec</v>
      </c>
      <c r="E10" s="473"/>
      <c r="F10" s="473"/>
      <c r="G10" s="473"/>
      <c r="H10" s="474"/>
      <c r="I10" s="474"/>
      <c r="J10" s="494">
        <v>45083.5041666667</v>
      </c>
      <c r="K10" s="494"/>
      <c r="L10" s="495">
        <v>107547</v>
      </c>
      <c r="M10" s="495"/>
      <c r="N10" s="496" t="s">
        <v>366</v>
      </c>
      <c r="O10" s="497"/>
      <c r="P10" s="498"/>
      <c r="Q10" s="498"/>
      <c r="R10" s="515"/>
      <c r="S10" s="515"/>
      <c r="T10" s="515"/>
      <c r="U10" s="516"/>
    </row>
    <row r="11" s="41" customFormat="1" ht="22.5" customHeight="1" spans="1:21">
      <c r="A11" s="467">
        <v>2</v>
      </c>
      <c r="B11" s="468" t="str">
        <f>入力!B54</f>
        <v>pot_frnNG.h</v>
      </c>
      <c r="C11" s="468"/>
      <c r="D11" s="469" t="str">
        <f>入力!E54</f>
        <v>pot_frnNG.exe</v>
      </c>
      <c r="E11" s="469"/>
      <c r="F11" s="469"/>
      <c r="G11" s="469"/>
      <c r="H11" s="470" t="s">
        <v>366</v>
      </c>
      <c r="I11" s="470"/>
      <c r="J11" s="489">
        <v>43662</v>
      </c>
      <c r="K11" s="489"/>
      <c r="L11" s="490">
        <v>24147</v>
      </c>
      <c r="M11" s="490"/>
      <c r="N11" s="491" t="s">
        <v>366</v>
      </c>
      <c r="O11" s="492">
        <v>496</v>
      </c>
      <c r="P11" s="493" t="s">
        <v>406</v>
      </c>
      <c r="Q11" s="493" t="s">
        <v>406</v>
      </c>
      <c r="R11" s="513" t="s">
        <v>408</v>
      </c>
      <c r="S11" s="513"/>
      <c r="T11" s="513"/>
      <c r="U11" s="514"/>
    </row>
    <row r="12" s="41" customFormat="1" ht="22.5" customHeight="1" spans="1:21">
      <c r="A12" s="471"/>
      <c r="B12" s="472" t="str">
        <f>入力!D54</f>
        <v>~/test/src/net/pot/pot_frnNG</v>
      </c>
      <c r="C12" s="472"/>
      <c r="D12" s="473" t="str">
        <f>入力!F54</f>
        <v>pot_frnNG.h</v>
      </c>
      <c r="E12" s="473"/>
      <c r="F12" s="473"/>
      <c r="G12" s="473"/>
      <c r="H12" s="474"/>
      <c r="I12" s="474"/>
      <c r="J12" s="494">
        <v>45083.4993055556</v>
      </c>
      <c r="K12" s="494"/>
      <c r="L12" s="495">
        <v>24294</v>
      </c>
      <c r="M12" s="495"/>
      <c r="N12" s="496" t="s">
        <v>366</v>
      </c>
      <c r="O12" s="497"/>
      <c r="P12" s="498"/>
      <c r="Q12" s="498"/>
      <c r="R12" s="515"/>
      <c r="S12" s="515"/>
      <c r="T12" s="515"/>
      <c r="U12" s="516"/>
    </row>
    <row r="13" s="41" customFormat="1" ht="22.5" customHeight="1" spans="1:21">
      <c r="A13" s="467">
        <v>3</v>
      </c>
      <c r="B13" s="468"/>
      <c r="C13" s="468"/>
      <c r="D13" s="469"/>
      <c r="E13" s="469"/>
      <c r="F13" s="469"/>
      <c r="G13" s="469"/>
      <c r="H13" s="470" t="s">
        <v>366</v>
      </c>
      <c r="I13" s="470"/>
      <c r="J13" s="489"/>
      <c r="K13" s="489"/>
      <c r="L13" s="490"/>
      <c r="M13" s="490"/>
      <c r="N13" s="491" t="s">
        <v>366</v>
      </c>
      <c r="O13" s="492">
        <v>14</v>
      </c>
      <c r="P13" s="493" t="s">
        <v>409</v>
      </c>
      <c r="Q13" s="493" t="s">
        <v>409</v>
      </c>
      <c r="R13" s="513" t="s">
        <v>410</v>
      </c>
      <c r="S13" s="513"/>
      <c r="T13" s="513"/>
      <c r="U13" s="514"/>
    </row>
    <row r="14" s="41" customFormat="1" ht="22.5" customHeight="1" spans="1:21">
      <c r="A14" s="471"/>
      <c r="B14" s="472"/>
      <c r="C14" s="472"/>
      <c r="D14" s="473"/>
      <c r="E14" s="473"/>
      <c r="F14" s="473"/>
      <c r="G14" s="473"/>
      <c r="H14" s="474"/>
      <c r="I14" s="474"/>
      <c r="J14" s="494"/>
      <c r="K14" s="494"/>
      <c r="L14" s="495"/>
      <c r="M14" s="495"/>
      <c r="N14" s="496" t="s">
        <v>366</v>
      </c>
      <c r="O14" s="497"/>
      <c r="P14" s="498"/>
      <c r="Q14" s="498"/>
      <c r="R14" s="515"/>
      <c r="S14" s="515"/>
      <c r="T14" s="515"/>
      <c r="U14" s="516"/>
    </row>
    <row r="15" s="41" customFormat="1" ht="22.5" customHeight="1" spans="1:21">
      <c r="A15" s="467">
        <v>4</v>
      </c>
      <c r="B15" s="468" t="str">
        <f>入力!B56</f>
        <v>基準値マスタ</v>
      </c>
      <c r="C15" s="468"/>
      <c r="D15" s="469">
        <f>入力!E56</f>
        <v>0</v>
      </c>
      <c r="E15" s="469"/>
      <c r="F15" s="469"/>
      <c r="G15" s="469"/>
      <c r="H15" s="470" t="s">
        <v>366</v>
      </c>
      <c r="I15" s="470"/>
      <c r="J15" s="489"/>
      <c r="K15" s="489"/>
      <c r="L15" s="490"/>
      <c r="M15" s="490"/>
      <c r="N15" s="491" t="s">
        <v>366</v>
      </c>
      <c r="O15" s="492"/>
      <c r="P15" s="493"/>
      <c r="Q15" s="493"/>
      <c r="R15" s="513"/>
      <c r="S15" s="513"/>
      <c r="T15" s="513"/>
      <c r="U15" s="514"/>
    </row>
    <row r="16" s="41" customFormat="1" ht="22.5" customHeight="1" spans="1:21">
      <c r="A16" s="471"/>
      <c r="B16" s="472">
        <f>入力!D56</f>
        <v>0</v>
      </c>
      <c r="C16" s="472"/>
      <c r="D16" s="473">
        <f>入力!F56</f>
        <v>0</v>
      </c>
      <c r="E16" s="473"/>
      <c r="F16" s="473"/>
      <c r="G16" s="473"/>
      <c r="H16" s="474"/>
      <c r="I16" s="474"/>
      <c r="J16" s="499"/>
      <c r="K16" s="500"/>
      <c r="L16" s="501"/>
      <c r="M16" s="502"/>
      <c r="N16" s="496" t="s">
        <v>366</v>
      </c>
      <c r="O16" s="497"/>
      <c r="P16" s="498"/>
      <c r="Q16" s="498"/>
      <c r="R16" s="515"/>
      <c r="S16" s="515"/>
      <c r="T16" s="515"/>
      <c r="U16" s="516"/>
    </row>
    <row r="17" s="41" customFormat="1" ht="22.5" customHeight="1" spans="1:21">
      <c r="A17" s="467">
        <v>5</v>
      </c>
      <c r="B17" s="468">
        <f>入力!B57</f>
        <v>0</v>
      </c>
      <c r="C17" s="468"/>
      <c r="D17" s="469">
        <f>入力!E57</f>
        <v>0</v>
      </c>
      <c r="E17" s="469"/>
      <c r="F17" s="469"/>
      <c r="G17" s="469"/>
      <c r="H17" s="470" t="s">
        <v>366</v>
      </c>
      <c r="I17" s="470"/>
      <c r="J17" s="489"/>
      <c r="K17" s="489"/>
      <c r="L17" s="490"/>
      <c r="M17" s="490"/>
      <c r="N17" s="491" t="s">
        <v>366</v>
      </c>
      <c r="O17" s="492"/>
      <c r="P17" s="493"/>
      <c r="Q17" s="493"/>
      <c r="R17" s="513"/>
      <c r="S17" s="513"/>
      <c r="T17" s="513"/>
      <c r="U17" s="514"/>
    </row>
    <row r="18" s="41" customFormat="1" ht="22.5" customHeight="1" spans="1:21">
      <c r="A18" s="471"/>
      <c r="B18" s="472">
        <f>入力!D57</f>
        <v>0</v>
      </c>
      <c r="C18" s="472"/>
      <c r="D18" s="473">
        <f>入力!F57</f>
        <v>0</v>
      </c>
      <c r="E18" s="473"/>
      <c r="F18" s="473"/>
      <c r="G18" s="473"/>
      <c r="H18" s="474"/>
      <c r="I18" s="474"/>
      <c r="J18" s="499"/>
      <c r="K18" s="500"/>
      <c r="L18" s="501"/>
      <c r="M18" s="502"/>
      <c r="N18" s="496" t="s">
        <v>366</v>
      </c>
      <c r="O18" s="497"/>
      <c r="P18" s="498"/>
      <c r="Q18" s="498"/>
      <c r="R18" s="515"/>
      <c r="S18" s="515"/>
      <c r="T18" s="515"/>
      <c r="U18" s="516"/>
    </row>
    <row r="19" s="41" customFormat="1" ht="22.5" customHeight="1" spans="1:21">
      <c r="A19" s="467">
        <v>6</v>
      </c>
      <c r="B19" s="468">
        <f>入力!B58</f>
        <v>0</v>
      </c>
      <c r="C19" s="468"/>
      <c r="D19" s="469">
        <f>入力!E58</f>
        <v>0</v>
      </c>
      <c r="E19" s="469"/>
      <c r="F19" s="469"/>
      <c r="G19" s="469"/>
      <c r="H19" s="470" t="s">
        <v>366</v>
      </c>
      <c r="I19" s="470"/>
      <c r="J19" s="489"/>
      <c r="K19" s="489"/>
      <c r="L19" s="490"/>
      <c r="M19" s="490"/>
      <c r="N19" s="491" t="s">
        <v>366</v>
      </c>
      <c r="O19" s="492"/>
      <c r="P19" s="493"/>
      <c r="Q19" s="493"/>
      <c r="R19" s="513"/>
      <c r="S19" s="513"/>
      <c r="T19" s="513"/>
      <c r="U19" s="514"/>
    </row>
    <row r="20" s="41" customFormat="1" ht="22.5" customHeight="1" spans="1:21">
      <c r="A20" s="471"/>
      <c r="B20" s="472">
        <f>入力!D58</f>
        <v>0</v>
      </c>
      <c r="C20" s="472"/>
      <c r="D20" s="473">
        <f>入力!F58</f>
        <v>0</v>
      </c>
      <c r="E20" s="473"/>
      <c r="F20" s="473"/>
      <c r="G20" s="473"/>
      <c r="H20" s="474"/>
      <c r="I20" s="474"/>
      <c r="J20" s="494"/>
      <c r="K20" s="494"/>
      <c r="L20" s="495"/>
      <c r="M20" s="495"/>
      <c r="N20" s="496" t="s">
        <v>366</v>
      </c>
      <c r="O20" s="497"/>
      <c r="P20" s="498"/>
      <c r="Q20" s="498"/>
      <c r="R20" s="515"/>
      <c r="S20" s="515"/>
      <c r="T20" s="515"/>
      <c r="U20" s="516"/>
    </row>
    <row r="21" s="41" customFormat="1" ht="22.5" customHeight="1" spans="1:21">
      <c r="A21" s="467">
        <v>7</v>
      </c>
      <c r="B21" s="468">
        <f>入力!B59</f>
        <v>0</v>
      </c>
      <c r="C21" s="468"/>
      <c r="D21" s="469">
        <f>入力!E59</f>
        <v>0</v>
      </c>
      <c r="E21" s="469"/>
      <c r="F21" s="469"/>
      <c r="G21" s="469"/>
      <c r="H21" s="470" t="s">
        <v>366</v>
      </c>
      <c r="I21" s="470"/>
      <c r="J21" s="489"/>
      <c r="K21" s="489"/>
      <c r="L21" s="490"/>
      <c r="M21" s="490"/>
      <c r="N21" s="491" t="s">
        <v>366</v>
      </c>
      <c r="O21" s="492"/>
      <c r="P21" s="493"/>
      <c r="Q21" s="493"/>
      <c r="R21" s="513"/>
      <c r="S21" s="513"/>
      <c r="T21" s="513"/>
      <c r="U21" s="514"/>
    </row>
    <row r="22" s="41" customFormat="1" ht="22.5" customHeight="1" spans="1:21">
      <c r="A22" s="471"/>
      <c r="B22" s="472">
        <f>入力!D59</f>
        <v>0</v>
      </c>
      <c r="C22" s="472"/>
      <c r="D22" s="473">
        <f>入力!F59</f>
        <v>0</v>
      </c>
      <c r="E22" s="473"/>
      <c r="F22" s="473"/>
      <c r="G22" s="473"/>
      <c r="H22" s="474"/>
      <c r="I22" s="474"/>
      <c r="J22" s="494"/>
      <c r="K22" s="494"/>
      <c r="L22" s="495"/>
      <c r="M22" s="495"/>
      <c r="N22" s="496" t="s">
        <v>366</v>
      </c>
      <c r="O22" s="497"/>
      <c r="P22" s="498"/>
      <c r="Q22" s="498"/>
      <c r="R22" s="515"/>
      <c r="S22" s="515"/>
      <c r="T22" s="515"/>
      <c r="U22" s="516"/>
    </row>
    <row r="23" s="41" customFormat="1" ht="22.5" customHeight="1" spans="1:21">
      <c r="A23" s="467">
        <v>8</v>
      </c>
      <c r="B23" s="468">
        <f>入力!B60</f>
        <v>0</v>
      </c>
      <c r="C23" s="468"/>
      <c r="D23" s="469">
        <f>入力!E60</f>
        <v>0</v>
      </c>
      <c r="E23" s="469"/>
      <c r="F23" s="469"/>
      <c r="G23" s="469"/>
      <c r="H23" s="470" t="s">
        <v>366</v>
      </c>
      <c r="I23" s="470"/>
      <c r="J23" s="489"/>
      <c r="K23" s="489"/>
      <c r="L23" s="490"/>
      <c r="M23" s="490"/>
      <c r="N23" s="491" t="s">
        <v>366</v>
      </c>
      <c r="O23" s="492"/>
      <c r="P23" s="493"/>
      <c r="Q23" s="493"/>
      <c r="R23" s="513"/>
      <c r="S23" s="513"/>
      <c r="T23" s="513"/>
      <c r="U23" s="514"/>
    </row>
    <row r="24" s="41" customFormat="1" ht="22.5" customHeight="1" spans="1:21">
      <c r="A24" s="471"/>
      <c r="B24" s="472">
        <f>入力!D60</f>
        <v>0</v>
      </c>
      <c r="C24" s="472"/>
      <c r="D24" s="473">
        <f>入力!F60</f>
        <v>0</v>
      </c>
      <c r="E24" s="473"/>
      <c r="F24" s="473"/>
      <c r="G24" s="473"/>
      <c r="H24" s="474"/>
      <c r="I24" s="474"/>
      <c r="J24" s="494"/>
      <c r="K24" s="494"/>
      <c r="L24" s="495"/>
      <c r="M24" s="495"/>
      <c r="N24" s="496" t="s">
        <v>366</v>
      </c>
      <c r="O24" s="497"/>
      <c r="P24" s="498"/>
      <c r="Q24" s="498"/>
      <c r="R24" s="515"/>
      <c r="S24" s="515"/>
      <c r="T24" s="515"/>
      <c r="U24" s="516"/>
    </row>
    <row r="25" s="41" customFormat="1" ht="22.5" customHeight="1" spans="1:21">
      <c r="A25" s="467">
        <v>9</v>
      </c>
      <c r="B25" s="468">
        <f>入力!B61</f>
        <v>0</v>
      </c>
      <c r="C25" s="468"/>
      <c r="D25" s="469">
        <f>入力!E61</f>
        <v>0</v>
      </c>
      <c r="E25" s="469"/>
      <c r="F25" s="469"/>
      <c r="G25" s="469"/>
      <c r="H25" s="470" t="s">
        <v>366</v>
      </c>
      <c r="I25" s="470"/>
      <c r="J25" s="489"/>
      <c r="K25" s="489"/>
      <c r="L25" s="490"/>
      <c r="M25" s="490"/>
      <c r="N25" s="491" t="s">
        <v>366</v>
      </c>
      <c r="O25" s="492"/>
      <c r="P25" s="493"/>
      <c r="Q25" s="493"/>
      <c r="R25" s="513"/>
      <c r="S25" s="513"/>
      <c r="T25" s="513"/>
      <c r="U25" s="514"/>
    </row>
    <row r="26" s="41" customFormat="1" ht="22.5" customHeight="1" spans="1:21">
      <c r="A26" s="471"/>
      <c r="B26" s="472">
        <f>入力!D61</f>
        <v>0</v>
      </c>
      <c r="C26" s="472"/>
      <c r="D26" s="473">
        <f>入力!F61</f>
        <v>0</v>
      </c>
      <c r="E26" s="473"/>
      <c r="F26" s="473"/>
      <c r="G26" s="473"/>
      <c r="H26" s="474"/>
      <c r="I26" s="474"/>
      <c r="J26" s="494"/>
      <c r="K26" s="494"/>
      <c r="L26" s="495"/>
      <c r="M26" s="495"/>
      <c r="N26" s="496" t="s">
        <v>366</v>
      </c>
      <c r="O26" s="497"/>
      <c r="P26" s="498"/>
      <c r="Q26" s="498"/>
      <c r="R26" s="515"/>
      <c r="S26" s="515"/>
      <c r="T26" s="515"/>
      <c r="U26" s="516"/>
    </row>
    <row r="27" s="41" customFormat="1" ht="22.5" customHeight="1" spans="1:21">
      <c r="A27" s="467">
        <v>10</v>
      </c>
      <c r="B27" s="468">
        <f>入力!B62</f>
        <v>0</v>
      </c>
      <c r="C27" s="468"/>
      <c r="D27" s="469">
        <f>入力!E62</f>
        <v>0</v>
      </c>
      <c r="E27" s="469"/>
      <c r="F27" s="469"/>
      <c r="G27" s="469"/>
      <c r="H27" s="470" t="s">
        <v>366</v>
      </c>
      <c r="I27" s="470"/>
      <c r="J27" s="489"/>
      <c r="K27" s="489"/>
      <c r="L27" s="490"/>
      <c r="M27" s="490"/>
      <c r="N27" s="491" t="s">
        <v>366</v>
      </c>
      <c r="O27" s="492"/>
      <c r="P27" s="493"/>
      <c r="Q27" s="493"/>
      <c r="R27" s="513"/>
      <c r="S27" s="513"/>
      <c r="T27" s="513"/>
      <c r="U27" s="514"/>
    </row>
    <row r="28" s="41" customFormat="1" ht="22.5" customHeight="1" spans="1:21">
      <c r="A28" s="471"/>
      <c r="B28" s="472">
        <f>入力!D62</f>
        <v>0</v>
      </c>
      <c r="C28" s="472"/>
      <c r="D28" s="473">
        <f>入力!F62</f>
        <v>0</v>
      </c>
      <c r="E28" s="473"/>
      <c r="F28" s="473"/>
      <c r="G28" s="473"/>
      <c r="H28" s="474"/>
      <c r="I28" s="474"/>
      <c r="J28" s="494"/>
      <c r="K28" s="494"/>
      <c r="L28" s="495"/>
      <c r="M28" s="495"/>
      <c r="N28" s="496" t="s">
        <v>366</v>
      </c>
      <c r="O28" s="497"/>
      <c r="P28" s="498"/>
      <c r="Q28" s="498"/>
      <c r="R28" s="515"/>
      <c r="S28" s="515"/>
      <c r="T28" s="515"/>
      <c r="U28" s="516"/>
    </row>
    <row r="29" s="41" customFormat="1" ht="22.5" customHeight="1" spans="1:21">
      <c r="A29" s="467">
        <v>11</v>
      </c>
      <c r="B29" s="468">
        <f>入力!B63</f>
        <v>0</v>
      </c>
      <c r="C29" s="468"/>
      <c r="D29" s="469">
        <f>入力!E63</f>
        <v>0</v>
      </c>
      <c r="E29" s="469"/>
      <c r="F29" s="469"/>
      <c r="G29" s="469"/>
      <c r="H29" s="470" t="s">
        <v>366</v>
      </c>
      <c r="I29" s="470"/>
      <c r="J29" s="489"/>
      <c r="K29" s="489"/>
      <c r="L29" s="490"/>
      <c r="M29" s="490"/>
      <c r="N29" s="491" t="s">
        <v>366</v>
      </c>
      <c r="O29" s="492"/>
      <c r="P29" s="493"/>
      <c r="Q29" s="493"/>
      <c r="R29" s="513"/>
      <c r="S29" s="513"/>
      <c r="T29" s="513"/>
      <c r="U29" s="514"/>
    </row>
    <row r="30" s="41" customFormat="1" ht="22.5" customHeight="1" spans="1:21">
      <c r="A30" s="471"/>
      <c r="B30" s="472">
        <f>入力!D63</f>
        <v>0</v>
      </c>
      <c r="C30" s="472"/>
      <c r="D30" s="473">
        <f>入力!F63</f>
        <v>0</v>
      </c>
      <c r="E30" s="473"/>
      <c r="F30" s="473"/>
      <c r="G30" s="473"/>
      <c r="H30" s="474"/>
      <c r="I30" s="474"/>
      <c r="J30" s="494"/>
      <c r="K30" s="494"/>
      <c r="L30" s="495"/>
      <c r="M30" s="495"/>
      <c r="N30" s="496" t="s">
        <v>366</v>
      </c>
      <c r="O30" s="497"/>
      <c r="P30" s="498"/>
      <c r="Q30" s="498"/>
      <c r="R30" s="515"/>
      <c r="S30" s="515"/>
      <c r="T30" s="515"/>
      <c r="U30" s="516"/>
    </row>
    <row r="31" s="41" customFormat="1" ht="22.5" customHeight="1" spans="1:21">
      <c r="A31" s="467">
        <v>12</v>
      </c>
      <c r="B31" s="468">
        <f>入力!B64</f>
        <v>0</v>
      </c>
      <c r="C31" s="468"/>
      <c r="D31" s="469">
        <f>入力!E64</f>
        <v>0</v>
      </c>
      <c r="E31" s="469"/>
      <c r="F31" s="469"/>
      <c r="G31" s="469"/>
      <c r="H31" s="470" t="s">
        <v>366</v>
      </c>
      <c r="I31" s="470"/>
      <c r="J31" s="489"/>
      <c r="K31" s="489"/>
      <c r="L31" s="490"/>
      <c r="M31" s="490"/>
      <c r="N31" s="491" t="s">
        <v>366</v>
      </c>
      <c r="O31" s="492"/>
      <c r="P31" s="493"/>
      <c r="Q31" s="493"/>
      <c r="R31" s="513"/>
      <c r="S31" s="513"/>
      <c r="T31" s="513"/>
      <c r="U31" s="514"/>
    </row>
    <row r="32" s="41" customFormat="1" ht="22.5" customHeight="1" spans="1:21">
      <c r="A32" s="471"/>
      <c r="B32" s="472">
        <f>入力!D64</f>
        <v>0</v>
      </c>
      <c r="C32" s="472"/>
      <c r="D32" s="473">
        <f>入力!F64</f>
        <v>0</v>
      </c>
      <c r="E32" s="473"/>
      <c r="F32" s="473"/>
      <c r="G32" s="473"/>
      <c r="H32" s="474"/>
      <c r="I32" s="474"/>
      <c r="J32" s="494"/>
      <c r="K32" s="494"/>
      <c r="L32" s="495"/>
      <c r="M32" s="495"/>
      <c r="N32" s="496" t="s">
        <v>366</v>
      </c>
      <c r="O32" s="497"/>
      <c r="P32" s="498"/>
      <c r="Q32" s="498"/>
      <c r="R32" s="515"/>
      <c r="S32" s="515"/>
      <c r="T32" s="515"/>
      <c r="U32" s="516"/>
    </row>
    <row r="33" s="41" customFormat="1" ht="22.5" customHeight="1" spans="1:21">
      <c r="A33" s="467">
        <v>13</v>
      </c>
      <c r="B33" s="468">
        <f>入力!B65</f>
        <v>0</v>
      </c>
      <c r="C33" s="468"/>
      <c r="D33" s="469">
        <f>入力!E65</f>
        <v>0</v>
      </c>
      <c r="E33" s="469"/>
      <c r="F33" s="469"/>
      <c r="G33" s="469"/>
      <c r="H33" s="470" t="s">
        <v>366</v>
      </c>
      <c r="I33" s="470"/>
      <c r="J33" s="489"/>
      <c r="K33" s="489"/>
      <c r="L33" s="490"/>
      <c r="M33" s="490"/>
      <c r="N33" s="491" t="s">
        <v>366</v>
      </c>
      <c r="O33" s="492"/>
      <c r="P33" s="493"/>
      <c r="Q33" s="493"/>
      <c r="R33" s="513"/>
      <c r="S33" s="513"/>
      <c r="T33" s="513"/>
      <c r="U33" s="514"/>
    </row>
    <row r="34" s="41" customFormat="1" ht="22.5" customHeight="1" spans="1:21">
      <c r="A34" s="471"/>
      <c r="B34" s="472">
        <f>入力!D65</f>
        <v>0</v>
      </c>
      <c r="C34" s="472"/>
      <c r="D34" s="473">
        <f>入力!F65</f>
        <v>0</v>
      </c>
      <c r="E34" s="473"/>
      <c r="F34" s="473"/>
      <c r="G34" s="473"/>
      <c r="H34" s="474"/>
      <c r="I34" s="474"/>
      <c r="J34" s="494"/>
      <c r="K34" s="494"/>
      <c r="L34" s="495"/>
      <c r="M34" s="495"/>
      <c r="N34" s="496" t="s">
        <v>366</v>
      </c>
      <c r="O34" s="497"/>
      <c r="P34" s="498"/>
      <c r="Q34" s="498"/>
      <c r="R34" s="515"/>
      <c r="S34" s="515"/>
      <c r="T34" s="515"/>
      <c r="U34" s="516"/>
    </row>
    <row r="35" s="41" customFormat="1" ht="22.5" customHeight="1" spans="1:21">
      <c r="A35" s="467">
        <v>14</v>
      </c>
      <c r="B35" s="468">
        <f>入力!B66</f>
        <v>0</v>
      </c>
      <c r="C35" s="468"/>
      <c r="D35" s="469">
        <f>入力!E66</f>
        <v>0</v>
      </c>
      <c r="E35" s="469"/>
      <c r="F35" s="469"/>
      <c r="G35" s="469"/>
      <c r="H35" s="470" t="s">
        <v>366</v>
      </c>
      <c r="I35" s="470"/>
      <c r="J35" s="489"/>
      <c r="K35" s="489"/>
      <c r="L35" s="490"/>
      <c r="M35" s="490"/>
      <c r="N35" s="491" t="s">
        <v>366</v>
      </c>
      <c r="O35" s="492"/>
      <c r="P35" s="493"/>
      <c r="Q35" s="493"/>
      <c r="R35" s="513"/>
      <c r="S35" s="513"/>
      <c r="T35" s="513"/>
      <c r="U35" s="514"/>
    </row>
    <row r="36" s="41" customFormat="1" ht="22.5" customHeight="1" spans="1:21">
      <c r="A36" s="471"/>
      <c r="B36" s="472">
        <f>入力!D66</f>
        <v>0</v>
      </c>
      <c r="C36" s="472"/>
      <c r="D36" s="473">
        <f>入力!F66</f>
        <v>0</v>
      </c>
      <c r="E36" s="473"/>
      <c r="F36" s="473"/>
      <c r="G36" s="473"/>
      <c r="H36" s="474"/>
      <c r="I36" s="474"/>
      <c r="J36" s="494"/>
      <c r="K36" s="494"/>
      <c r="L36" s="495"/>
      <c r="M36" s="495"/>
      <c r="N36" s="496" t="s">
        <v>366</v>
      </c>
      <c r="O36" s="497"/>
      <c r="P36" s="498"/>
      <c r="Q36" s="498"/>
      <c r="R36" s="515"/>
      <c r="S36" s="515"/>
      <c r="T36" s="515"/>
      <c r="U36" s="516"/>
    </row>
    <row r="37" s="41" customFormat="1" ht="22.5" customHeight="1" spans="1:21">
      <c r="A37" s="467">
        <v>15</v>
      </c>
      <c r="B37" s="468">
        <f>入力!B67</f>
        <v>0</v>
      </c>
      <c r="C37" s="468"/>
      <c r="D37" s="469">
        <f>入力!E67</f>
        <v>0</v>
      </c>
      <c r="E37" s="469"/>
      <c r="F37" s="469"/>
      <c r="G37" s="469"/>
      <c r="H37" s="470" t="s">
        <v>366</v>
      </c>
      <c r="I37" s="470"/>
      <c r="J37" s="489"/>
      <c r="K37" s="489"/>
      <c r="L37" s="490"/>
      <c r="M37" s="490"/>
      <c r="N37" s="491" t="s">
        <v>366</v>
      </c>
      <c r="O37" s="492"/>
      <c r="P37" s="493"/>
      <c r="Q37" s="493"/>
      <c r="R37" s="513"/>
      <c r="S37" s="513"/>
      <c r="T37" s="513"/>
      <c r="U37" s="514"/>
    </row>
    <row r="38" s="41" customFormat="1" ht="22.5" customHeight="1" spans="1:21">
      <c r="A38" s="471"/>
      <c r="B38" s="472">
        <f>入力!D67</f>
        <v>0</v>
      </c>
      <c r="C38" s="472"/>
      <c r="D38" s="473">
        <f>入力!F67</f>
        <v>0</v>
      </c>
      <c r="E38" s="473"/>
      <c r="F38" s="473"/>
      <c r="G38" s="473"/>
      <c r="H38" s="474"/>
      <c r="I38" s="474"/>
      <c r="J38" s="494"/>
      <c r="K38" s="494"/>
      <c r="L38" s="495"/>
      <c r="M38" s="495"/>
      <c r="N38" s="496" t="s">
        <v>366</v>
      </c>
      <c r="O38" s="497"/>
      <c r="P38" s="498"/>
      <c r="Q38" s="498"/>
      <c r="R38" s="515"/>
      <c r="S38" s="515"/>
      <c r="T38" s="515"/>
      <c r="U38" s="516"/>
    </row>
    <row r="39" s="41" customFormat="1" ht="22.5" customHeight="1" spans="1:21">
      <c r="A39" s="467">
        <v>16</v>
      </c>
      <c r="B39" s="468">
        <f>入力!B68</f>
        <v>0</v>
      </c>
      <c r="C39" s="468"/>
      <c r="D39" s="469">
        <f>入力!E68</f>
        <v>0</v>
      </c>
      <c r="E39" s="469"/>
      <c r="F39" s="469"/>
      <c r="G39" s="469"/>
      <c r="H39" s="470" t="s">
        <v>366</v>
      </c>
      <c r="I39" s="470"/>
      <c r="J39" s="489"/>
      <c r="K39" s="489"/>
      <c r="L39" s="490"/>
      <c r="M39" s="490"/>
      <c r="N39" s="491" t="s">
        <v>366</v>
      </c>
      <c r="O39" s="492"/>
      <c r="P39" s="493"/>
      <c r="Q39" s="493"/>
      <c r="R39" s="513"/>
      <c r="S39" s="513"/>
      <c r="T39" s="513"/>
      <c r="U39" s="514"/>
    </row>
    <row r="40" s="41" customFormat="1" ht="22.5" customHeight="1" spans="1:21">
      <c r="A40" s="471"/>
      <c r="B40" s="472">
        <f>入力!D68</f>
        <v>0</v>
      </c>
      <c r="C40" s="472"/>
      <c r="D40" s="473">
        <f>入力!F68</f>
        <v>0</v>
      </c>
      <c r="E40" s="473"/>
      <c r="F40" s="473"/>
      <c r="G40" s="473"/>
      <c r="H40" s="474"/>
      <c r="I40" s="474"/>
      <c r="J40" s="494"/>
      <c r="K40" s="494"/>
      <c r="L40" s="495"/>
      <c r="M40" s="495"/>
      <c r="N40" s="496" t="s">
        <v>366</v>
      </c>
      <c r="O40" s="497"/>
      <c r="P40" s="498"/>
      <c r="Q40" s="498"/>
      <c r="R40" s="515"/>
      <c r="S40" s="515"/>
      <c r="T40" s="515"/>
      <c r="U40" s="516"/>
    </row>
    <row r="41" s="41" customFormat="1" ht="22.5" customHeight="1" spans="1:21">
      <c r="A41" s="467">
        <v>17</v>
      </c>
      <c r="B41" s="468">
        <f>入力!B69</f>
        <v>0</v>
      </c>
      <c r="C41" s="468"/>
      <c r="D41" s="469">
        <f>入力!E69</f>
        <v>0</v>
      </c>
      <c r="E41" s="469"/>
      <c r="F41" s="469"/>
      <c r="G41" s="469"/>
      <c r="H41" s="470" t="s">
        <v>366</v>
      </c>
      <c r="I41" s="470"/>
      <c r="J41" s="489"/>
      <c r="K41" s="489"/>
      <c r="L41" s="490"/>
      <c r="M41" s="490"/>
      <c r="N41" s="491" t="s">
        <v>366</v>
      </c>
      <c r="O41" s="492"/>
      <c r="P41" s="493"/>
      <c r="Q41" s="493"/>
      <c r="R41" s="513"/>
      <c r="S41" s="513"/>
      <c r="T41" s="513"/>
      <c r="U41" s="514"/>
    </row>
    <row r="42" s="41" customFormat="1" ht="22.5" customHeight="1" spans="1:21">
      <c r="A42" s="471"/>
      <c r="B42" s="472">
        <f>入力!D69</f>
        <v>0</v>
      </c>
      <c r="C42" s="472"/>
      <c r="D42" s="473">
        <f>入力!F69</f>
        <v>0</v>
      </c>
      <c r="E42" s="473"/>
      <c r="F42" s="473"/>
      <c r="G42" s="473"/>
      <c r="H42" s="474"/>
      <c r="I42" s="474"/>
      <c r="J42" s="494"/>
      <c r="K42" s="494"/>
      <c r="L42" s="495"/>
      <c r="M42" s="495"/>
      <c r="N42" s="496" t="s">
        <v>366</v>
      </c>
      <c r="O42" s="497"/>
      <c r="P42" s="498"/>
      <c r="Q42" s="498"/>
      <c r="R42" s="515"/>
      <c r="S42" s="515"/>
      <c r="T42" s="515"/>
      <c r="U42" s="516"/>
    </row>
    <row r="43" s="41" customFormat="1" ht="22.5" customHeight="1" spans="1:21">
      <c r="A43" s="467">
        <v>18</v>
      </c>
      <c r="B43" s="468">
        <f>入力!B70</f>
        <v>0</v>
      </c>
      <c r="C43" s="468"/>
      <c r="D43" s="469">
        <f>入力!E70</f>
        <v>0</v>
      </c>
      <c r="E43" s="469"/>
      <c r="F43" s="469"/>
      <c r="G43" s="469"/>
      <c r="H43" s="470" t="s">
        <v>366</v>
      </c>
      <c r="I43" s="470"/>
      <c r="J43" s="489"/>
      <c r="K43" s="489"/>
      <c r="L43" s="490"/>
      <c r="M43" s="490"/>
      <c r="N43" s="491" t="s">
        <v>366</v>
      </c>
      <c r="O43" s="492"/>
      <c r="P43" s="493"/>
      <c r="Q43" s="493"/>
      <c r="R43" s="513"/>
      <c r="S43" s="513"/>
      <c r="T43" s="513"/>
      <c r="U43" s="514"/>
    </row>
    <row r="44" s="41" customFormat="1" ht="22.5" customHeight="1" spans="1:21">
      <c r="A44" s="471"/>
      <c r="B44" s="472">
        <f>入力!D70</f>
        <v>0</v>
      </c>
      <c r="C44" s="472"/>
      <c r="D44" s="473">
        <f>入力!F70</f>
        <v>0</v>
      </c>
      <c r="E44" s="473"/>
      <c r="F44" s="473"/>
      <c r="G44" s="473"/>
      <c r="H44" s="474"/>
      <c r="I44" s="474"/>
      <c r="J44" s="494"/>
      <c r="K44" s="494"/>
      <c r="L44" s="495"/>
      <c r="M44" s="495"/>
      <c r="N44" s="496" t="s">
        <v>366</v>
      </c>
      <c r="O44" s="497"/>
      <c r="P44" s="498"/>
      <c r="Q44" s="498"/>
      <c r="R44" s="515"/>
      <c r="S44" s="515"/>
      <c r="T44" s="515"/>
      <c r="U44" s="516"/>
    </row>
    <row r="45" s="41" customFormat="1" ht="22.5" customHeight="1" spans="1:21">
      <c r="A45" s="467">
        <v>19</v>
      </c>
      <c r="B45" s="468">
        <f>入力!B71</f>
        <v>0</v>
      </c>
      <c r="C45" s="468"/>
      <c r="D45" s="469">
        <f>入力!E71</f>
        <v>0</v>
      </c>
      <c r="E45" s="469"/>
      <c r="F45" s="469"/>
      <c r="G45" s="469"/>
      <c r="H45" s="470" t="s">
        <v>366</v>
      </c>
      <c r="I45" s="470"/>
      <c r="J45" s="489"/>
      <c r="K45" s="489"/>
      <c r="L45" s="490"/>
      <c r="M45" s="490"/>
      <c r="N45" s="491" t="s">
        <v>366</v>
      </c>
      <c r="O45" s="492"/>
      <c r="P45" s="493"/>
      <c r="Q45" s="493"/>
      <c r="R45" s="513"/>
      <c r="S45" s="513"/>
      <c r="T45" s="513"/>
      <c r="U45" s="514"/>
    </row>
    <row r="46" s="41" customFormat="1" ht="22.5" customHeight="1" spans="1:21">
      <c r="A46" s="471"/>
      <c r="B46" s="472">
        <f>入力!D71</f>
        <v>0</v>
      </c>
      <c r="C46" s="472"/>
      <c r="D46" s="473">
        <f>入力!F71</f>
        <v>0</v>
      </c>
      <c r="E46" s="473"/>
      <c r="F46" s="473"/>
      <c r="G46" s="473"/>
      <c r="H46" s="474"/>
      <c r="I46" s="474"/>
      <c r="J46" s="494"/>
      <c r="K46" s="494"/>
      <c r="L46" s="495"/>
      <c r="M46" s="495"/>
      <c r="N46" s="496" t="s">
        <v>366</v>
      </c>
      <c r="O46" s="497"/>
      <c r="P46" s="498"/>
      <c r="Q46" s="498"/>
      <c r="R46" s="515"/>
      <c r="S46" s="515"/>
      <c r="T46" s="515"/>
      <c r="U46" s="516"/>
    </row>
    <row r="47" s="41" customFormat="1" ht="22.5" customHeight="1" spans="1:21">
      <c r="A47" s="467">
        <v>20</v>
      </c>
      <c r="B47" s="468">
        <f>入力!B72</f>
        <v>0</v>
      </c>
      <c r="C47" s="468"/>
      <c r="D47" s="469">
        <f>入力!E72</f>
        <v>0</v>
      </c>
      <c r="E47" s="469"/>
      <c r="F47" s="469"/>
      <c r="G47" s="469"/>
      <c r="H47" s="470" t="s">
        <v>366</v>
      </c>
      <c r="I47" s="470"/>
      <c r="J47" s="489"/>
      <c r="K47" s="489"/>
      <c r="L47" s="490"/>
      <c r="M47" s="490"/>
      <c r="N47" s="491" t="s">
        <v>366</v>
      </c>
      <c r="O47" s="492"/>
      <c r="P47" s="493"/>
      <c r="Q47" s="493"/>
      <c r="R47" s="513"/>
      <c r="S47" s="513"/>
      <c r="T47" s="513"/>
      <c r="U47" s="514"/>
    </row>
    <row r="48" s="41" customFormat="1" ht="22.5" customHeight="1" spans="1:21">
      <c r="A48" s="471"/>
      <c r="B48" s="472">
        <f>入力!D72</f>
        <v>0</v>
      </c>
      <c r="C48" s="472"/>
      <c r="D48" s="473">
        <f>入力!F72</f>
        <v>0</v>
      </c>
      <c r="E48" s="473"/>
      <c r="F48" s="473"/>
      <c r="G48" s="473"/>
      <c r="H48" s="474"/>
      <c r="I48" s="474"/>
      <c r="J48" s="494"/>
      <c r="K48" s="494"/>
      <c r="L48" s="495"/>
      <c r="M48" s="495"/>
      <c r="N48" s="496" t="s">
        <v>366</v>
      </c>
      <c r="O48" s="497"/>
      <c r="P48" s="498"/>
      <c r="Q48" s="498"/>
      <c r="R48" s="515"/>
      <c r="S48" s="515"/>
      <c r="T48" s="515"/>
      <c r="U48" s="516"/>
    </row>
    <row r="49" s="41" customFormat="1" ht="22.5" customHeight="1" spans="1:21">
      <c r="A49" s="467">
        <v>21</v>
      </c>
      <c r="B49" s="468">
        <f>入力!B73</f>
        <v>0</v>
      </c>
      <c r="C49" s="468"/>
      <c r="D49" s="469">
        <f>入力!E73</f>
        <v>0</v>
      </c>
      <c r="E49" s="469"/>
      <c r="F49" s="469"/>
      <c r="G49" s="469"/>
      <c r="H49" s="470" t="s">
        <v>366</v>
      </c>
      <c r="I49" s="470"/>
      <c r="J49" s="489"/>
      <c r="K49" s="489"/>
      <c r="L49" s="490"/>
      <c r="M49" s="490"/>
      <c r="N49" s="491" t="s">
        <v>366</v>
      </c>
      <c r="O49" s="492"/>
      <c r="P49" s="493"/>
      <c r="Q49" s="493"/>
      <c r="R49" s="513"/>
      <c r="S49" s="513"/>
      <c r="T49" s="513"/>
      <c r="U49" s="514"/>
    </row>
    <row r="50" s="41" customFormat="1" ht="22.5" customHeight="1" spans="1:21">
      <c r="A50" s="471"/>
      <c r="B50" s="472">
        <f>入力!D73</f>
        <v>0</v>
      </c>
      <c r="C50" s="472"/>
      <c r="D50" s="473">
        <f>入力!F73</f>
        <v>0</v>
      </c>
      <c r="E50" s="473"/>
      <c r="F50" s="473"/>
      <c r="G50" s="473"/>
      <c r="H50" s="474"/>
      <c r="I50" s="474"/>
      <c r="J50" s="494"/>
      <c r="K50" s="494"/>
      <c r="L50" s="495"/>
      <c r="M50" s="495"/>
      <c r="N50" s="496" t="s">
        <v>366</v>
      </c>
      <c r="O50" s="497"/>
      <c r="P50" s="498"/>
      <c r="Q50" s="498"/>
      <c r="R50" s="515"/>
      <c r="S50" s="515"/>
      <c r="T50" s="515"/>
      <c r="U50" s="516"/>
    </row>
    <row r="51" s="41" customFormat="1" ht="22.5" customHeight="1" spans="1:21">
      <c r="A51" s="467">
        <v>22</v>
      </c>
      <c r="B51" s="468">
        <f>入力!B74</f>
        <v>0</v>
      </c>
      <c r="C51" s="468"/>
      <c r="D51" s="469">
        <f>入力!E74</f>
        <v>0</v>
      </c>
      <c r="E51" s="469"/>
      <c r="F51" s="469"/>
      <c r="G51" s="469"/>
      <c r="H51" s="470" t="s">
        <v>366</v>
      </c>
      <c r="I51" s="470"/>
      <c r="J51" s="489"/>
      <c r="K51" s="489"/>
      <c r="L51" s="490"/>
      <c r="M51" s="490"/>
      <c r="N51" s="491" t="s">
        <v>366</v>
      </c>
      <c r="O51" s="492"/>
      <c r="P51" s="493"/>
      <c r="Q51" s="493"/>
      <c r="R51" s="513"/>
      <c r="S51" s="513"/>
      <c r="T51" s="513"/>
      <c r="U51" s="514"/>
    </row>
    <row r="52" s="41" customFormat="1" ht="22.5" customHeight="1" spans="1:21">
      <c r="A52" s="471"/>
      <c r="B52" s="472">
        <f>入力!D74</f>
        <v>0</v>
      </c>
      <c r="C52" s="472"/>
      <c r="D52" s="473">
        <f>入力!F74</f>
        <v>0</v>
      </c>
      <c r="E52" s="473"/>
      <c r="F52" s="473"/>
      <c r="G52" s="473"/>
      <c r="H52" s="474"/>
      <c r="I52" s="474"/>
      <c r="J52" s="494"/>
      <c r="K52" s="494"/>
      <c r="L52" s="495"/>
      <c r="M52" s="495"/>
      <c r="N52" s="496" t="s">
        <v>366</v>
      </c>
      <c r="O52" s="497"/>
      <c r="P52" s="498"/>
      <c r="Q52" s="498"/>
      <c r="R52" s="515"/>
      <c r="S52" s="515"/>
      <c r="T52" s="515"/>
      <c r="U52" s="516"/>
    </row>
    <row r="53" s="41" customFormat="1" ht="22.5" customHeight="1" spans="1:21">
      <c r="A53" s="467">
        <v>23</v>
      </c>
      <c r="B53" s="468">
        <f>入力!B75</f>
        <v>0</v>
      </c>
      <c r="C53" s="468"/>
      <c r="D53" s="469">
        <f>入力!E75</f>
        <v>0</v>
      </c>
      <c r="E53" s="469"/>
      <c r="F53" s="469"/>
      <c r="G53" s="469"/>
      <c r="H53" s="470" t="s">
        <v>366</v>
      </c>
      <c r="I53" s="470"/>
      <c r="J53" s="489"/>
      <c r="K53" s="489"/>
      <c r="L53" s="490"/>
      <c r="M53" s="490"/>
      <c r="N53" s="491" t="s">
        <v>366</v>
      </c>
      <c r="O53" s="492"/>
      <c r="P53" s="493"/>
      <c r="Q53" s="493"/>
      <c r="R53" s="513"/>
      <c r="S53" s="513"/>
      <c r="T53" s="513"/>
      <c r="U53" s="514"/>
    </row>
    <row r="54" s="41" customFormat="1" ht="22.5" customHeight="1" spans="1:21">
      <c r="A54" s="471"/>
      <c r="B54" s="472">
        <f>入力!D75</f>
        <v>0</v>
      </c>
      <c r="C54" s="472"/>
      <c r="D54" s="473">
        <f>入力!F75</f>
        <v>0</v>
      </c>
      <c r="E54" s="473"/>
      <c r="F54" s="473"/>
      <c r="G54" s="473"/>
      <c r="H54" s="474"/>
      <c r="I54" s="474"/>
      <c r="J54" s="494"/>
      <c r="K54" s="494"/>
      <c r="L54" s="495"/>
      <c r="M54" s="495"/>
      <c r="N54" s="496" t="s">
        <v>366</v>
      </c>
      <c r="O54" s="497"/>
      <c r="P54" s="498"/>
      <c r="Q54" s="498"/>
      <c r="R54" s="515"/>
      <c r="S54" s="515"/>
      <c r="T54" s="515"/>
      <c r="U54" s="516"/>
    </row>
    <row r="55" s="41" customFormat="1" ht="22.5" customHeight="1" spans="1:21">
      <c r="A55" s="467">
        <v>24</v>
      </c>
      <c r="B55" s="468">
        <f>入力!B76</f>
        <v>0</v>
      </c>
      <c r="C55" s="468"/>
      <c r="D55" s="469">
        <f>入力!E76</f>
        <v>0</v>
      </c>
      <c r="E55" s="469"/>
      <c r="F55" s="469"/>
      <c r="G55" s="469"/>
      <c r="H55" s="470" t="s">
        <v>366</v>
      </c>
      <c r="I55" s="470"/>
      <c r="J55" s="489"/>
      <c r="K55" s="489"/>
      <c r="L55" s="490"/>
      <c r="M55" s="490"/>
      <c r="N55" s="491" t="s">
        <v>366</v>
      </c>
      <c r="O55" s="492"/>
      <c r="P55" s="493"/>
      <c r="Q55" s="493"/>
      <c r="R55" s="513"/>
      <c r="S55" s="513"/>
      <c r="T55" s="513"/>
      <c r="U55" s="514"/>
    </row>
    <row r="56" s="41" customFormat="1" ht="22.5" customHeight="1" spans="1:21">
      <c r="A56" s="471"/>
      <c r="B56" s="472">
        <f>入力!D76</f>
        <v>0</v>
      </c>
      <c r="C56" s="472"/>
      <c r="D56" s="473">
        <f>入力!F76</f>
        <v>0</v>
      </c>
      <c r="E56" s="473"/>
      <c r="F56" s="473"/>
      <c r="G56" s="473"/>
      <c r="H56" s="474"/>
      <c r="I56" s="474"/>
      <c r="J56" s="494"/>
      <c r="K56" s="494"/>
      <c r="L56" s="495"/>
      <c r="M56" s="495"/>
      <c r="N56" s="496" t="s">
        <v>366</v>
      </c>
      <c r="O56" s="497"/>
      <c r="P56" s="498"/>
      <c r="Q56" s="498"/>
      <c r="R56" s="515"/>
      <c r="S56" s="515"/>
      <c r="T56" s="515"/>
      <c r="U56" s="516"/>
    </row>
    <row r="57" s="41" customFormat="1" ht="22.5" customHeight="1" spans="1:21">
      <c r="A57" s="467">
        <v>25</v>
      </c>
      <c r="B57" s="468">
        <f>入力!B77</f>
        <v>0</v>
      </c>
      <c r="C57" s="468"/>
      <c r="D57" s="469">
        <f>入力!E77</f>
        <v>0</v>
      </c>
      <c r="E57" s="469"/>
      <c r="F57" s="469"/>
      <c r="G57" s="469"/>
      <c r="H57" s="470" t="s">
        <v>366</v>
      </c>
      <c r="I57" s="470"/>
      <c r="J57" s="489"/>
      <c r="K57" s="489"/>
      <c r="L57" s="490"/>
      <c r="M57" s="490"/>
      <c r="N57" s="491" t="s">
        <v>366</v>
      </c>
      <c r="O57" s="492"/>
      <c r="P57" s="493"/>
      <c r="Q57" s="493"/>
      <c r="R57" s="513"/>
      <c r="S57" s="513"/>
      <c r="T57" s="513"/>
      <c r="U57" s="514"/>
    </row>
    <row r="58" s="41" customFormat="1" ht="22.5" customHeight="1" spans="1:21">
      <c r="A58" s="471"/>
      <c r="B58" s="472">
        <f>入力!D77</f>
        <v>0</v>
      </c>
      <c r="C58" s="472"/>
      <c r="D58" s="473">
        <f>入力!F77</f>
        <v>0</v>
      </c>
      <c r="E58" s="473"/>
      <c r="F58" s="473"/>
      <c r="G58" s="473"/>
      <c r="H58" s="474"/>
      <c r="I58" s="474"/>
      <c r="J58" s="494"/>
      <c r="K58" s="494"/>
      <c r="L58" s="495"/>
      <c r="M58" s="495"/>
      <c r="N58" s="496" t="s">
        <v>366</v>
      </c>
      <c r="O58" s="497"/>
      <c r="P58" s="498"/>
      <c r="Q58" s="498"/>
      <c r="R58" s="515"/>
      <c r="S58" s="515"/>
      <c r="T58" s="515"/>
      <c r="U58" s="516"/>
    </row>
    <row r="59" s="41" customFormat="1" ht="22.5" customHeight="1" spans="1:21">
      <c r="A59" s="467">
        <v>26</v>
      </c>
      <c r="B59" s="468">
        <f>入力!B78</f>
        <v>0</v>
      </c>
      <c r="C59" s="468"/>
      <c r="D59" s="469">
        <f>入力!E78</f>
        <v>0</v>
      </c>
      <c r="E59" s="469"/>
      <c r="F59" s="469"/>
      <c r="G59" s="469"/>
      <c r="H59" s="470" t="s">
        <v>366</v>
      </c>
      <c r="I59" s="470"/>
      <c r="J59" s="489"/>
      <c r="K59" s="489"/>
      <c r="L59" s="490"/>
      <c r="M59" s="490"/>
      <c r="N59" s="491" t="s">
        <v>366</v>
      </c>
      <c r="O59" s="492"/>
      <c r="P59" s="493"/>
      <c r="Q59" s="493"/>
      <c r="R59" s="513"/>
      <c r="S59" s="513"/>
      <c r="T59" s="513"/>
      <c r="U59" s="514"/>
    </row>
    <row r="60" s="41" customFormat="1" ht="22.5" customHeight="1" spans="1:21">
      <c r="A60" s="471"/>
      <c r="B60" s="472">
        <f>入力!D78</f>
        <v>0</v>
      </c>
      <c r="C60" s="472"/>
      <c r="D60" s="473">
        <f>入力!F78</f>
        <v>0</v>
      </c>
      <c r="E60" s="473"/>
      <c r="F60" s="473"/>
      <c r="G60" s="473"/>
      <c r="H60" s="474"/>
      <c r="I60" s="474"/>
      <c r="J60" s="494"/>
      <c r="K60" s="494"/>
      <c r="L60" s="495"/>
      <c r="M60" s="495"/>
      <c r="N60" s="496" t="s">
        <v>366</v>
      </c>
      <c r="O60" s="497"/>
      <c r="P60" s="498"/>
      <c r="Q60" s="498"/>
      <c r="R60" s="515"/>
      <c r="S60" s="515"/>
      <c r="T60" s="515"/>
      <c r="U60" s="516"/>
    </row>
    <row r="61" s="41" customFormat="1" ht="22.5" customHeight="1" spans="1:21">
      <c r="A61" s="467"/>
      <c r="B61" s="468">
        <f>入力!B91</f>
        <v>0</v>
      </c>
      <c r="C61" s="468"/>
      <c r="D61" s="469">
        <f>入力!E91</f>
        <v>0</v>
      </c>
      <c r="E61" s="469"/>
      <c r="F61" s="469"/>
      <c r="G61" s="469"/>
      <c r="H61" s="470" t="s">
        <v>366</v>
      </c>
      <c r="I61" s="470"/>
      <c r="J61" s="489"/>
      <c r="K61" s="489"/>
      <c r="L61" s="490"/>
      <c r="M61" s="490"/>
      <c r="N61" s="491" t="s">
        <v>366</v>
      </c>
      <c r="O61" s="492"/>
      <c r="P61" s="493"/>
      <c r="Q61" s="493"/>
      <c r="R61" s="513"/>
      <c r="S61" s="513"/>
      <c r="T61" s="513"/>
      <c r="U61" s="514"/>
    </row>
    <row r="62" s="41" customFormat="1" ht="22.5" customHeight="1" spans="1:21">
      <c r="A62" s="471"/>
      <c r="B62" s="472">
        <f>入力!D91</f>
        <v>0</v>
      </c>
      <c r="C62" s="472"/>
      <c r="D62" s="473">
        <f>入力!F91</f>
        <v>0</v>
      </c>
      <c r="E62" s="473"/>
      <c r="F62" s="473"/>
      <c r="G62" s="473"/>
      <c r="H62" s="474"/>
      <c r="I62" s="474"/>
      <c r="J62" s="494"/>
      <c r="K62" s="494"/>
      <c r="L62" s="495"/>
      <c r="M62" s="495"/>
      <c r="N62" s="496" t="s">
        <v>366</v>
      </c>
      <c r="O62" s="497"/>
      <c r="P62" s="498"/>
      <c r="Q62" s="498"/>
      <c r="R62" s="515"/>
      <c r="S62" s="515"/>
      <c r="T62" s="515"/>
      <c r="U62" s="516"/>
    </row>
    <row r="63" s="41" customFormat="1" ht="22.5" customHeight="1" spans="1:21">
      <c r="A63" s="467"/>
      <c r="B63" s="468">
        <f>入力!B93</f>
        <v>0</v>
      </c>
      <c r="C63" s="468"/>
      <c r="D63" s="469">
        <f>入力!E93</f>
        <v>0</v>
      </c>
      <c r="E63" s="469"/>
      <c r="F63" s="469"/>
      <c r="G63" s="469"/>
      <c r="H63" s="470" t="s">
        <v>366</v>
      </c>
      <c r="I63" s="470"/>
      <c r="J63" s="489"/>
      <c r="K63" s="489"/>
      <c r="L63" s="490"/>
      <c r="M63" s="490"/>
      <c r="N63" s="491" t="s">
        <v>366</v>
      </c>
      <c r="O63" s="492"/>
      <c r="P63" s="493"/>
      <c r="Q63" s="493"/>
      <c r="R63" s="513"/>
      <c r="S63" s="513"/>
      <c r="T63" s="513"/>
      <c r="U63" s="514"/>
    </row>
    <row r="64" s="41" customFormat="1" ht="22.5" customHeight="1" spans="1:21">
      <c r="A64" s="471"/>
      <c r="B64" s="472">
        <f>入力!D93</f>
        <v>0</v>
      </c>
      <c r="C64" s="472"/>
      <c r="D64" s="473">
        <f>入力!F93</f>
        <v>0</v>
      </c>
      <c r="E64" s="473"/>
      <c r="F64" s="473"/>
      <c r="G64" s="473"/>
      <c r="H64" s="474"/>
      <c r="I64" s="474"/>
      <c r="J64" s="494"/>
      <c r="K64" s="494"/>
      <c r="L64" s="495"/>
      <c r="M64" s="495"/>
      <c r="N64" s="496" t="s">
        <v>366</v>
      </c>
      <c r="O64" s="497"/>
      <c r="P64" s="498"/>
      <c r="Q64" s="498"/>
      <c r="R64" s="515"/>
      <c r="S64" s="515"/>
      <c r="T64" s="515"/>
      <c r="U64" s="516"/>
    </row>
    <row r="65" s="41" customFormat="1" ht="22.5" customHeight="1" spans="1:21">
      <c r="A65" s="467"/>
      <c r="B65" s="468">
        <f>入力!B95</f>
        <v>0</v>
      </c>
      <c r="C65" s="468"/>
      <c r="D65" s="469">
        <f>入力!E95</f>
        <v>0</v>
      </c>
      <c r="E65" s="469"/>
      <c r="F65" s="469"/>
      <c r="G65" s="469"/>
      <c r="H65" s="470" t="s">
        <v>366</v>
      </c>
      <c r="I65" s="470"/>
      <c r="J65" s="489"/>
      <c r="K65" s="489"/>
      <c r="L65" s="490"/>
      <c r="M65" s="490"/>
      <c r="N65" s="491" t="s">
        <v>366</v>
      </c>
      <c r="O65" s="492"/>
      <c r="P65" s="493"/>
      <c r="Q65" s="493"/>
      <c r="R65" s="513"/>
      <c r="S65" s="513"/>
      <c r="T65" s="513"/>
      <c r="U65" s="514"/>
    </row>
    <row r="66" s="41" customFormat="1" ht="22.5" customHeight="1" spans="1:21">
      <c r="A66" s="471"/>
      <c r="B66" s="472">
        <f>入力!D95</f>
        <v>0</v>
      </c>
      <c r="C66" s="472"/>
      <c r="D66" s="473">
        <f>入力!F95</f>
        <v>0</v>
      </c>
      <c r="E66" s="473"/>
      <c r="F66" s="473"/>
      <c r="G66" s="473"/>
      <c r="H66" s="474"/>
      <c r="I66" s="474"/>
      <c r="J66" s="494"/>
      <c r="K66" s="494"/>
      <c r="L66" s="495"/>
      <c r="M66" s="495"/>
      <c r="N66" s="496" t="s">
        <v>366</v>
      </c>
      <c r="O66" s="497"/>
      <c r="P66" s="498"/>
      <c r="Q66" s="498"/>
      <c r="R66" s="515"/>
      <c r="S66" s="515"/>
      <c r="T66" s="515"/>
      <c r="U66" s="516"/>
    </row>
  </sheetData>
  <mergeCells count="426">
    <mergeCell ref="B7:C7"/>
    <mergeCell ref="D7:G7"/>
    <mergeCell ref="J7:K7"/>
    <mergeCell ref="L7:M7"/>
    <mergeCell ref="P7:Q7"/>
    <mergeCell ref="B8:C8"/>
    <mergeCell ref="D8:G8"/>
    <mergeCell ref="J8:K8"/>
    <mergeCell ref="L8:M8"/>
    <mergeCell ref="B9:C9"/>
    <mergeCell ref="D9:G9"/>
    <mergeCell ref="J9:K9"/>
    <mergeCell ref="L9:M9"/>
    <mergeCell ref="B10:C10"/>
    <mergeCell ref="D10:G10"/>
    <mergeCell ref="J10:K10"/>
    <mergeCell ref="L10:M10"/>
    <mergeCell ref="B11:C11"/>
    <mergeCell ref="D11:G11"/>
    <mergeCell ref="J11:K11"/>
    <mergeCell ref="L11:M11"/>
    <mergeCell ref="B12:C12"/>
    <mergeCell ref="D12:G12"/>
    <mergeCell ref="J12:K12"/>
    <mergeCell ref="L12:M12"/>
    <mergeCell ref="B13:C13"/>
    <mergeCell ref="D13:G13"/>
    <mergeCell ref="J13:K13"/>
    <mergeCell ref="L13:M13"/>
    <mergeCell ref="B14:C14"/>
    <mergeCell ref="D14:G14"/>
    <mergeCell ref="J14:K14"/>
    <mergeCell ref="L14:M14"/>
    <mergeCell ref="B15:C15"/>
    <mergeCell ref="D15:G15"/>
    <mergeCell ref="J15:K15"/>
    <mergeCell ref="L15:M15"/>
    <mergeCell ref="B16:C16"/>
    <mergeCell ref="D16:G16"/>
    <mergeCell ref="J16:K16"/>
    <mergeCell ref="L16:M16"/>
    <mergeCell ref="B17:C17"/>
    <mergeCell ref="D17:G17"/>
    <mergeCell ref="J17:K17"/>
    <mergeCell ref="L17:M17"/>
    <mergeCell ref="B18:C18"/>
    <mergeCell ref="D18:G18"/>
    <mergeCell ref="J18:K18"/>
    <mergeCell ref="L18:M18"/>
    <mergeCell ref="B19:C19"/>
    <mergeCell ref="D19:G19"/>
    <mergeCell ref="J19:K19"/>
    <mergeCell ref="L19:M19"/>
    <mergeCell ref="B20:C20"/>
    <mergeCell ref="D20:G20"/>
    <mergeCell ref="J20:K20"/>
    <mergeCell ref="L20:M20"/>
    <mergeCell ref="B21:C21"/>
    <mergeCell ref="D21:G21"/>
    <mergeCell ref="J21:K21"/>
    <mergeCell ref="L21:M21"/>
    <mergeCell ref="B22:C22"/>
    <mergeCell ref="D22:G22"/>
    <mergeCell ref="J22:K22"/>
    <mergeCell ref="L22:M22"/>
    <mergeCell ref="B23:C23"/>
    <mergeCell ref="D23:G23"/>
    <mergeCell ref="J23:K23"/>
    <mergeCell ref="L23:M23"/>
    <mergeCell ref="B24:C24"/>
    <mergeCell ref="D24:G24"/>
    <mergeCell ref="J24:K24"/>
    <mergeCell ref="L24:M24"/>
    <mergeCell ref="B25:C25"/>
    <mergeCell ref="D25:G25"/>
    <mergeCell ref="J25:K25"/>
    <mergeCell ref="L25:M25"/>
    <mergeCell ref="B26:C26"/>
    <mergeCell ref="D26:G26"/>
    <mergeCell ref="J26:K26"/>
    <mergeCell ref="L26:M26"/>
    <mergeCell ref="B27:C27"/>
    <mergeCell ref="D27:G27"/>
    <mergeCell ref="J27:K27"/>
    <mergeCell ref="L27:M27"/>
    <mergeCell ref="B28:C28"/>
    <mergeCell ref="D28:G28"/>
    <mergeCell ref="J28:K28"/>
    <mergeCell ref="L28:M28"/>
    <mergeCell ref="B29:C29"/>
    <mergeCell ref="D29:G29"/>
    <mergeCell ref="J29:K29"/>
    <mergeCell ref="L29:M29"/>
    <mergeCell ref="B30:C30"/>
    <mergeCell ref="D30:G30"/>
    <mergeCell ref="J30:K30"/>
    <mergeCell ref="L30:M30"/>
    <mergeCell ref="B31:C31"/>
    <mergeCell ref="D31:G31"/>
    <mergeCell ref="J31:K31"/>
    <mergeCell ref="L31:M31"/>
    <mergeCell ref="B32:C32"/>
    <mergeCell ref="D32:G32"/>
    <mergeCell ref="J32:K32"/>
    <mergeCell ref="L32:M32"/>
    <mergeCell ref="B33:C33"/>
    <mergeCell ref="D33:G33"/>
    <mergeCell ref="J33:K33"/>
    <mergeCell ref="L33:M33"/>
    <mergeCell ref="B34:C34"/>
    <mergeCell ref="D34:G34"/>
    <mergeCell ref="J34:K34"/>
    <mergeCell ref="L34:M34"/>
    <mergeCell ref="B35:C35"/>
    <mergeCell ref="D35:G35"/>
    <mergeCell ref="J35:K35"/>
    <mergeCell ref="L35:M35"/>
    <mergeCell ref="B36:C36"/>
    <mergeCell ref="D36:G36"/>
    <mergeCell ref="J36:K36"/>
    <mergeCell ref="L36:M36"/>
    <mergeCell ref="B37:C37"/>
    <mergeCell ref="D37:G37"/>
    <mergeCell ref="J37:K37"/>
    <mergeCell ref="L37:M37"/>
    <mergeCell ref="B38:C38"/>
    <mergeCell ref="D38:G38"/>
    <mergeCell ref="J38:K38"/>
    <mergeCell ref="L38:M38"/>
    <mergeCell ref="B39:C39"/>
    <mergeCell ref="D39:G39"/>
    <mergeCell ref="J39:K39"/>
    <mergeCell ref="L39:M39"/>
    <mergeCell ref="B40:C40"/>
    <mergeCell ref="D40:G40"/>
    <mergeCell ref="J40:K40"/>
    <mergeCell ref="L40:M40"/>
    <mergeCell ref="B41:C41"/>
    <mergeCell ref="D41:G41"/>
    <mergeCell ref="J41:K41"/>
    <mergeCell ref="L41:M41"/>
    <mergeCell ref="B42:C42"/>
    <mergeCell ref="D42:G42"/>
    <mergeCell ref="J42:K42"/>
    <mergeCell ref="L42:M42"/>
    <mergeCell ref="B43:C43"/>
    <mergeCell ref="D43:G43"/>
    <mergeCell ref="J43:K43"/>
    <mergeCell ref="L43:M43"/>
    <mergeCell ref="B44:C44"/>
    <mergeCell ref="D44:G44"/>
    <mergeCell ref="J44:K44"/>
    <mergeCell ref="L44:M44"/>
    <mergeCell ref="B45:C45"/>
    <mergeCell ref="D45:G45"/>
    <mergeCell ref="J45:K45"/>
    <mergeCell ref="L45:M45"/>
    <mergeCell ref="B46:C46"/>
    <mergeCell ref="D46:G46"/>
    <mergeCell ref="J46:K46"/>
    <mergeCell ref="L46:M46"/>
    <mergeCell ref="B47:C47"/>
    <mergeCell ref="D47:G47"/>
    <mergeCell ref="J47:K47"/>
    <mergeCell ref="L47:M47"/>
    <mergeCell ref="B48:C48"/>
    <mergeCell ref="D48:G48"/>
    <mergeCell ref="J48:K48"/>
    <mergeCell ref="L48:M48"/>
    <mergeCell ref="B49:C49"/>
    <mergeCell ref="D49:G49"/>
    <mergeCell ref="J49:K49"/>
    <mergeCell ref="L49:M49"/>
    <mergeCell ref="B50:C50"/>
    <mergeCell ref="D50:G50"/>
    <mergeCell ref="J50:K50"/>
    <mergeCell ref="L50:M50"/>
    <mergeCell ref="B51:C51"/>
    <mergeCell ref="D51:G51"/>
    <mergeCell ref="J51:K51"/>
    <mergeCell ref="L51:M51"/>
    <mergeCell ref="B52:C52"/>
    <mergeCell ref="D52:G52"/>
    <mergeCell ref="J52:K52"/>
    <mergeCell ref="L52:M52"/>
    <mergeCell ref="B53:C53"/>
    <mergeCell ref="D53:G53"/>
    <mergeCell ref="J53:K53"/>
    <mergeCell ref="L53:M53"/>
    <mergeCell ref="B54:C54"/>
    <mergeCell ref="D54:G54"/>
    <mergeCell ref="J54:K54"/>
    <mergeCell ref="L54:M54"/>
    <mergeCell ref="B55:C55"/>
    <mergeCell ref="D55:G55"/>
    <mergeCell ref="J55:K55"/>
    <mergeCell ref="L55:M55"/>
    <mergeCell ref="B56:C56"/>
    <mergeCell ref="D56:G56"/>
    <mergeCell ref="J56:K56"/>
    <mergeCell ref="L56:M56"/>
    <mergeCell ref="B57:C57"/>
    <mergeCell ref="D57:G57"/>
    <mergeCell ref="J57:K57"/>
    <mergeCell ref="L57:M57"/>
    <mergeCell ref="B58:C58"/>
    <mergeCell ref="D58:G58"/>
    <mergeCell ref="J58:K58"/>
    <mergeCell ref="L58:M58"/>
    <mergeCell ref="B59:C59"/>
    <mergeCell ref="D59:G59"/>
    <mergeCell ref="J59:K59"/>
    <mergeCell ref="L59:M59"/>
    <mergeCell ref="B60:C60"/>
    <mergeCell ref="D60:G60"/>
    <mergeCell ref="J60:K60"/>
    <mergeCell ref="L60:M60"/>
    <mergeCell ref="B61:C61"/>
    <mergeCell ref="D61:G61"/>
    <mergeCell ref="J61:K61"/>
    <mergeCell ref="L61:M61"/>
    <mergeCell ref="B62:C62"/>
    <mergeCell ref="D62:G62"/>
    <mergeCell ref="J62:K62"/>
    <mergeCell ref="L62:M62"/>
    <mergeCell ref="B63:C63"/>
    <mergeCell ref="D63:G63"/>
    <mergeCell ref="J63:K63"/>
    <mergeCell ref="L63:M63"/>
    <mergeCell ref="B64:C64"/>
    <mergeCell ref="D64:G64"/>
    <mergeCell ref="J64:K64"/>
    <mergeCell ref="L64:M64"/>
    <mergeCell ref="B65:C65"/>
    <mergeCell ref="D65:G65"/>
    <mergeCell ref="J65:K65"/>
    <mergeCell ref="L65:M65"/>
    <mergeCell ref="B66:C66"/>
    <mergeCell ref="D66:G66"/>
    <mergeCell ref="J66:K66"/>
    <mergeCell ref="L66:M66"/>
    <mergeCell ref="A7:A8"/>
    <mergeCell ref="A9:A10"/>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 ref="A43:A44"/>
    <mergeCell ref="A45:A46"/>
    <mergeCell ref="A47:A48"/>
    <mergeCell ref="A49:A50"/>
    <mergeCell ref="A51:A52"/>
    <mergeCell ref="A53:A54"/>
    <mergeCell ref="A55:A56"/>
    <mergeCell ref="A57:A58"/>
    <mergeCell ref="A59:A60"/>
    <mergeCell ref="A61:A62"/>
    <mergeCell ref="A63:A64"/>
    <mergeCell ref="A65:A66"/>
    <mergeCell ref="O7:O8"/>
    <mergeCell ref="O9:O10"/>
    <mergeCell ref="O11:O12"/>
    <mergeCell ref="O13:O14"/>
    <mergeCell ref="O15:O16"/>
    <mergeCell ref="O17:O18"/>
    <mergeCell ref="O19:O20"/>
    <mergeCell ref="O21:O22"/>
    <mergeCell ref="O23:O24"/>
    <mergeCell ref="O25:O26"/>
    <mergeCell ref="O27:O28"/>
    <mergeCell ref="O29:O30"/>
    <mergeCell ref="O31:O32"/>
    <mergeCell ref="O33:O34"/>
    <mergeCell ref="O35:O36"/>
    <mergeCell ref="O37:O38"/>
    <mergeCell ref="O39:O40"/>
    <mergeCell ref="O41:O42"/>
    <mergeCell ref="O43:O44"/>
    <mergeCell ref="O45:O46"/>
    <mergeCell ref="O47:O48"/>
    <mergeCell ref="O49:O50"/>
    <mergeCell ref="O51:O52"/>
    <mergeCell ref="O53:O54"/>
    <mergeCell ref="O55:O56"/>
    <mergeCell ref="O57:O58"/>
    <mergeCell ref="O59:O60"/>
    <mergeCell ref="O61:O62"/>
    <mergeCell ref="O63:O64"/>
    <mergeCell ref="O65:O66"/>
    <mergeCell ref="P9:P10"/>
    <mergeCell ref="P11:P12"/>
    <mergeCell ref="P13:P14"/>
    <mergeCell ref="P15:P16"/>
    <mergeCell ref="P17:P18"/>
    <mergeCell ref="P19:P20"/>
    <mergeCell ref="P21:P22"/>
    <mergeCell ref="P23:P24"/>
    <mergeCell ref="P25:P26"/>
    <mergeCell ref="P27:P28"/>
    <mergeCell ref="P29:P30"/>
    <mergeCell ref="P31:P32"/>
    <mergeCell ref="P33:P34"/>
    <mergeCell ref="P35:P36"/>
    <mergeCell ref="P37:P38"/>
    <mergeCell ref="P39:P40"/>
    <mergeCell ref="P41:P42"/>
    <mergeCell ref="P43:P44"/>
    <mergeCell ref="P45:P46"/>
    <mergeCell ref="P47:P48"/>
    <mergeCell ref="P49:P50"/>
    <mergeCell ref="P51:P52"/>
    <mergeCell ref="P53:P54"/>
    <mergeCell ref="P55:P56"/>
    <mergeCell ref="P57:P58"/>
    <mergeCell ref="P59:P60"/>
    <mergeCell ref="P61:P62"/>
    <mergeCell ref="P63:P64"/>
    <mergeCell ref="P65:P66"/>
    <mergeCell ref="Q9:Q10"/>
    <mergeCell ref="Q11:Q12"/>
    <mergeCell ref="Q13:Q14"/>
    <mergeCell ref="Q15:Q16"/>
    <mergeCell ref="Q17:Q18"/>
    <mergeCell ref="Q19:Q20"/>
    <mergeCell ref="Q21:Q22"/>
    <mergeCell ref="Q23:Q24"/>
    <mergeCell ref="Q25:Q26"/>
    <mergeCell ref="Q27:Q28"/>
    <mergeCell ref="Q29:Q30"/>
    <mergeCell ref="Q31:Q32"/>
    <mergeCell ref="Q33:Q34"/>
    <mergeCell ref="Q35:Q36"/>
    <mergeCell ref="Q37:Q38"/>
    <mergeCell ref="Q39:Q40"/>
    <mergeCell ref="Q41:Q42"/>
    <mergeCell ref="Q43:Q44"/>
    <mergeCell ref="Q45:Q46"/>
    <mergeCell ref="Q47:Q48"/>
    <mergeCell ref="Q49:Q50"/>
    <mergeCell ref="Q51:Q52"/>
    <mergeCell ref="Q53:Q54"/>
    <mergeCell ref="Q55:Q56"/>
    <mergeCell ref="Q57:Q58"/>
    <mergeCell ref="Q59:Q60"/>
    <mergeCell ref="Q61:Q62"/>
    <mergeCell ref="Q63:Q64"/>
    <mergeCell ref="Q65:Q66"/>
    <mergeCell ref="R51:U52"/>
    <mergeCell ref="H53:I54"/>
    <mergeCell ref="R53:U54"/>
    <mergeCell ref="R63:U64"/>
    <mergeCell ref="H65:I66"/>
    <mergeCell ref="R65:U66"/>
    <mergeCell ref="R55:U56"/>
    <mergeCell ref="H57:I58"/>
    <mergeCell ref="R57:U58"/>
    <mergeCell ref="H59:I60"/>
    <mergeCell ref="R59:U60"/>
    <mergeCell ref="H61:I62"/>
    <mergeCell ref="R61:U62"/>
    <mergeCell ref="R43:U44"/>
    <mergeCell ref="H45:I46"/>
    <mergeCell ref="R45:U46"/>
    <mergeCell ref="R47:U48"/>
    <mergeCell ref="H49:I50"/>
    <mergeCell ref="R49:U50"/>
    <mergeCell ref="R7:U8"/>
    <mergeCell ref="R29:U30"/>
    <mergeCell ref="H35:I36"/>
    <mergeCell ref="H33:I34"/>
    <mergeCell ref="H31:I32"/>
    <mergeCell ref="H27:I28"/>
    <mergeCell ref="R39:U40"/>
    <mergeCell ref="H41:I42"/>
    <mergeCell ref="R41:U42"/>
    <mergeCell ref="R37:U38"/>
    <mergeCell ref="R35:U36"/>
    <mergeCell ref="H29:I30"/>
    <mergeCell ref="H25:I26"/>
    <mergeCell ref="R25:U26"/>
    <mergeCell ref="R27:U28"/>
    <mergeCell ref="R31:U32"/>
    <mergeCell ref="R33:U34"/>
    <mergeCell ref="R19:U20"/>
    <mergeCell ref="R23:U24"/>
    <mergeCell ref="R21:U22"/>
    <mergeCell ref="R17:U18"/>
    <mergeCell ref="R15:U16"/>
    <mergeCell ref="H21:I22"/>
    <mergeCell ref="H17:I18"/>
    <mergeCell ref="A1:Q2"/>
    <mergeCell ref="H13:I14"/>
    <mergeCell ref="A3:B6"/>
    <mergeCell ref="I3:J6"/>
    <mergeCell ref="K3:L6"/>
    <mergeCell ref="C3:E6"/>
    <mergeCell ref="F3:H6"/>
    <mergeCell ref="M3:U6"/>
    <mergeCell ref="R11:U12"/>
    <mergeCell ref="H7:I8"/>
    <mergeCell ref="H9:I10"/>
    <mergeCell ref="R9:U10"/>
    <mergeCell ref="R13:U14"/>
    <mergeCell ref="H63:I64"/>
    <mergeCell ref="H55:I56"/>
    <mergeCell ref="H51:I52"/>
    <mergeCell ref="H47:I48"/>
    <mergeCell ref="H43:I44"/>
    <mergeCell ref="H39:I40"/>
    <mergeCell ref="H37:I38"/>
    <mergeCell ref="H23:I24"/>
    <mergeCell ref="H19:I20"/>
    <mergeCell ref="H15:I16"/>
    <mergeCell ref="H11:I12"/>
  </mergeCells>
  <dataValidations count="1">
    <dataValidation type="list" allowBlank="1" showInputMessage="1" showErrorMessage="1" sqref="P9:Q66">
      <formula1>"有,無,ー"</formula1>
    </dataValidation>
  </dataValidations>
  <pageMargins left="0.354166666666667" right="0.275" top="0.779861111111111" bottom="0.429861111111111" header="0.511111111111111" footer="0.196527777777778"/>
  <pageSetup paperSize="9" scale="67" fitToHeight="0" orientation="landscape" horizontalDpi="300" verticalDpi="300"/>
  <headerFooter alignWithMargins="0">
    <oddFooter>&amp;C&amp;"ＭＳ 明朝,標準"&amp;10&amp;P/&amp;N&amp;R&amp;9BSM-0010</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80"/>
  <sheetViews>
    <sheetView workbookViewId="0">
      <selection activeCell="C9" sqref="C9:F9"/>
    </sheetView>
  </sheetViews>
  <sheetFormatPr defaultColWidth="9" defaultRowHeight="13.5"/>
  <cols>
    <col min="1" max="16384" width="9" style="1"/>
  </cols>
  <sheetData>
    <row r="1" ht="21" spans="1:10">
      <c r="A1" s="2" t="s">
        <v>411</v>
      </c>
      <c r="B1" s="2"/>
      <c r="C1" s="2"/>
      <c r="D1" s="2"/>
      <c r="E1" s="2"/>
      <c r="F1" s="2"/>
      <c r="G1" s="2"/>
      <c r="H1" s="2"/>
      <c r="I1" s="2"/>
      <c r="J1" s="2"/>
    </row>
    <row r="2" customHeight="1" spans="1:10">
      <c r="A2" s="2"/>
      <c r="B2" s="2"/>
      <c r="C2" s="2"/>
      <c r="D2" s="2"/>
      <c r="E2" s="2"/>
      <c r="F2" s="2"/>
      <c r="G2" s="2"/>
      <c r="H2" s="2"/>
      <c r="I2" s="2"/>
      <c r="J2" s="2"/>
    </row>
    <row r="3" ht="21" spans="1:10">
      <c r="A3" s="435" t="str">
        <f>C6</f>
        <v>fNG_txt.ec</v>
      </c>
      <c r="B3" s="435"/>
      <c r="C3" s="435"/>
      <c r="D3" s="435"/>
      <c r="E3" s="435"/>
      <c r="F3" s="435"/>
      <c r="G3" s="2"/>
      <c r="H3" s="4" t="s">
        <v>412</v>
      </c>
      <c r="I3" s="4" t="s">
        <v>413</v>
      </c>
      <c r="J3" s="4" t="s">
        <v>414</v>
      </c>
    </row>
    <row r="4" ht="49.5" customHeight="1" spans="8:10">
      <c r="H4" s="5"/>
      <c r="I4" s="5"/>
      <c r="J4" s="5"/>
    </row>
    <row r="5" ht="24.95" customHeight="1" spans="1:10">
      <c r="A5" s="6" t="s">
        <v>415</v>
      </c>
      <c r="B5" s="7"/>
      <c r="C5" s="8" t="str">
        <f>入力!C7</f>
        <v>NonRIAサテライト</v>
      </c>
      <c r="D5" s="8"/>
      <c r="E5" s="8"/>
      <c r="F5" s="8"/>
      <c r="G5" s="8"/>
      <c r="H5" s="8"/>
      <c r="I5" s="8"/>
      <c r="J5" s="45"/>
    </row>
    <row r="6" ht="24.95" customHeight="1" spans="1:10">
      <c r="A6" s="9" t="s">
        <v>416</v>
      </c>
      <c r="B6" s="10"/>
      <c r="C6" s="11" t="str">
        <f>入力!B53</f>
        <v>fNG_txt.ec</v>
      </c>
      <c r="D6" s="11"/>
      <c r="E6" s="11"/>
      <c r="F6" s="11"/>
      <c r="G6" s="11"/>
      <c r="H6" s="10" t="s">
        <v>417</v>
      </c>
      <c r="I6" s="11" t="str">
        <f>入力!E54</f>
        <v>pot_frnNG.exe</v>
      </c>
      <c r="J6" s="47"/>
    </row>
    <row r="7" ht="24.95" customHeight="1" spans="1:10">
      <c r="A7" s="9" t="s">
        <v>418</v>
      </c>
      <c r="B7" s="10"/>
      <c r="C7" s="11" t="str">
        <f>入力!B53</f>
        <v>fNG_txt.ec</v>
      </c>
      <c r="D7" s="11"/>
      <c r="E7" s="11"/>
      <c r="F7" s="11"/>
      <c r="G7" s="11"/>
      <c r="H7" s="10" t="s">
        <v>419</v>
      </c>
      <c r="I7" s="11" t="s">
        <v>121</v>
      </c>
      <c r="J7" s="47"/>
    </row>
    <row r="8" ht="24.95" customHeight="1" spans="1:10">
      <c r="A8" s="9" t="s">
        <v>420</v>
      </c>
      <c r="B8" s="10"/>
      <c r="C8" s="11" t="s">
        <v>34</v>
      </c>
      <c r="D8" s="11"/>
      <c r="E8" s="11"/>
      <c r="F8" s="11"/>
      <c r="G8" s="11"/>
      <c r="H8" s="10" t="s">
        <v>421</v>
      </c>
      <c r="I8" s="11" t="s">
        <v>422</v>
      </c>
      <c r="J8" s="47"/>
    </row>
    <row r="9" ht="24.95" customHeight="1" spans="1:10">
      <c r="A9" s="9" t="s">
        <v>423</v>
      </c>
      <c r="B9" s="10"/>
      <c r="C9" s="10" t="s">
        <v>424</v>
      </c>
      <c r="D9" s="10"/>
      <c r="E9" s="10"/>
      <c r="F9" s="10"/>
      <c r="G9" s="15" t="s">
        <v>425</v>
      </c>
      <c r="H9" s="16"/>
      <c r="I9" s="16"/>
      <c r="J9" s="48"/>
    </row>
    <row r="10" ht="24.95" customHeight="1" spans="1:10">
      <c r="A10" s="17" t="s">
        <v>426</v>
      </c>
      <c r="B10" s="18"/>
      <c r="C10" s="19"/>
      <c r="D10" s="19"/>
      <c r="E10" s="19"/>
      <c r="F10" s="18" t="s">
        <v>427</v>
      </c>
      <c r="G10" s="18"/>
      <c r="H10" s="20" t="s">
        <v>428</v>
      </c>
      <c r="I10" s="49"/>
      <c r="J10" s="50"/>
    </row>
    <row r="11" ht="24.95" customHeight="1" spans="1:10">
      <c r="A11" s="21" t="s">
        <v>429</v>
      </c>
      <c r="B11" s="22"/>
      <c r="C11" s="23" t="s">
        <v>430</v>
      </c>
      <c r="D11" s="23"/>
      <c r="E11" s="23"/>
      <c r="F11" s="22" t="s">
        <v>431</v>
      </c>
      <c r="G11" s="22"/>
      <c r="H11" s="24" t="s">
        <v>432</v>
      </c>
      <c r="I11" s="51"/>
      <c r="J11" s="52"/>
    </row>
    <row r="12" ht="18.75" customHeight="1"/>
    <row r="13" ht="27" customHeight="1" spans="1:10">
      <c r="A13" s="25" t="s">
        <v>433</v>
      </c>
      <c r="B13" s="26"/>
      <c r="C13" s="26"/>
      <c r="D13" s="26"/>
      <c r="E13" s="26"/>
      <c r="F13" s="26"/>
      <c r="G13" s="26"/>
      <c r="H13" s="26"/>
      <c r="I13" s="26"/>
      <c r="J13" s="53"/>
    </row>
    <row r="14" spans="1:10">
      <c r="A14" s="27"/>
      <c r="J14" s="54"/>
    </row>
    <row r="15" spans="1:10">
      <c r="A15" s="27" t="s">
        <v>434</v>
      </c>
      <c r="J15" s="54"/>
    </row>
    <row r="16" spans="1:10">
      <c r="A16" s="27"/>
      <c r="B16" s="1" t="s">
        <v>435</v>
      </c>
      <c r="J16" s="54"/>
    </row>
    <row r="17" spans="1:10">
      <c r="A17" s="27"/>
      <c r="J17" s="54"/>
    </row>
    <row r="18" spans="1:10">
      <c r="A18" s="27" t="s">
        <v>436</v>
      </c>
      <c r="J18" s="54"/>
    </row>
    <row r="19" spans="1:10">
      <c r="A19" s="27"/>
      <c r="B19" s="1" t="s">
        <v>435</v>
      </c>
      <c r="J19" s="54"/>
    </row>
    <row r="20" spans="1:10">
      <c r="A20" s="27"/>
      <c r="J20" s="54"/>
    </row>
    <row r="21" spans="1:10">
      <c r="A21" s="27" t="s">
        <v>437</v>
      </c>
      <c r="J21" s="54"/>
    </row>
    <row r="22" spans="1:10">
      <c r="A22" s="27"/>
      <c r="B22" s="1" t="s">
        <v>438</v>
      </c>
      <c r="J22" s="54"/>
    </row>
    <row r="23" spans="1:10">
      <c r="A23" s="27"/>
      <c r="J23" s="54"/>
    </row>
    <row r="24" spans="1:10">
      <c r="A24" s="27" t="s">
        <v>439</v>
      </c>
      <c r="J24" s="54"/>
    </row>
    <row r="25" spans="1:10">
      <c r="A25" s="27"/>
      <c r="B25" s="1" t="s">
        <v>438</v>
      </c>
      <c r="J25" s="54"/>
    </row>
    <row r="26" spans="1:10">
      <c r="A26" s="27"/>
      <c r="J26" s="54"/>
    </row>
    <row r="27" spans="1:10">
      <c r="A27" s="27" t="s">
        <v>440</v>
      </c>
      <c r="J27" s="54"/>
    </row>
    <row r="28" spans="1:10">
      <c r="A28" s="27"/>
      <c r="B28" s="1" t="s">
        <v>438</v>
      </c>
      <c r="J28" s="54"/>
    </row>
    <row r="29" spans="1:10">
      <c r="A29" s="27"/>
      <c r="J29" s="54"/>
    </row>
    <row r="30" spans="1:10">
      <c r="A30" s="27" t="s">
        <v>441</v>
      </c>
      <c r="J30" s="54"/>
    </row>
    <row r="31" spans="1:10">
      <c r="A31" s="27"/>
      <c r="B31" s="1" t="s">
        <v>442</v>
      </c>
      <c r="J31" s="54"/>
    </row>
    <row r="32" spans="1:10">
      <c r="A32" s="27"/>
      <c r="J32" s="54"/>
    </row>
    <row r="33" spans="1:10">
      <c r="A33" s="27" t="s">
        <v>443</v>
      </c>
      <c r="J33" s="54"/>
    </row>
    <row r="34" spans="1:10">
      <c r="A34" s="27"/>
      <c r="B34" s="1" t="s">
        <v>435</v>
      </c>
      <c r="J34" s="54"/>
    </row>
    <row r="35" spans="1:10">
      <c r="A35" s="27"/>
      <c r="J35" s="54"/>
    </row>
    <row r="36" spans="1:10">
      <c r="A36" s="27" t="s">
        <v>444</v>
      </c>
      <c r="J36" s="54"/>
    </row>
    <row r="37" spans="1:10">
      <c r="A37" s="27"/>
      <c r="B37" s="1" t="s">
        <v>438</v>
      </c>
      <c r="J37" s="54"/>
    </row>
    <row r="38" spans="1:10">
      <c r="A38" s="27"/>
      <c r="J38" s="54"/>
    </row>
    <row r="39" spans="1:10">
      <c r="A39" s="27" t="s">
        <v>445</v>
      </c>
      <c r="J39" s="54"/>
    </row>
    <row r="40" spans="1:10">
      <c r="A40" s="27"/>
      <c r="B40" s="1" t="s">
        <v>438</v>
      </c>
      <c r="J40" s="54"/>
    </row>
    <row r="41" spans="1:10">
      <c r="A41" s="27"/>
      <c r="J41" s="54"/>
    </row>
    <row r="42" spans="1:10">
      <c r="A42" s="27" t="s">
        <v>446</v>
      </c>
      <c r="J42" s="54"/>
    </row>
    <row r="43" spans="1:10">
      <c r="A43" s="27"/>
      <c r="B43" s="1" t="s">
        <v>438</v>
      </c>
      <c r="J43" s="54"/>
    </row>
    <row r="44" spans="1:10">
      <c r="A44" s="27"/>
      <c r="J44" s="54"/>
    </row>
    <row r="45" spans="1:10">
      <c r="A45" s="27" t="s">
        <v>447</v>
      </c>
      <c r="J45" s="54"/>
    </row>
    <row r="46" spans="1:10">
      <c r="A46" s="27"/>
      <c r="B46" s="1" t="s">
        <v>442</v>
      </c>
      <c r="J46" s="54"/>
    </row>
    <row r="47" ht="14.25" spans="1:10">
      <c r="A47" s="27"/>
      <c r="J47" s="54"/>
    </row>
    <row r="48" ht="25.5" customHeight="1" spans="1:10">
      <c r="A48" s="28" t="s">
        <v>448</v>
      </c>
      <c r="B48" s="29"/>
      <c r="C48" s="30"/>
      <c r="D48" s="31"/>
      <c r="E48" s="32" t="s">
        <v>449</v>
      </c>
      <c r="F48" s="33"/>
      <c r="G48" s="34" t="s">
        <v>450</v>
      </c>
      <c r="H48" s="34"/>
      <c r="I48" s="34"/>
      <c r="J48" s="55"/>
    </row>
    <row r="49" ht="27" customHeight="1" spans="1:10">
      <c r="A49" s="35" t="s">
        <v>451</v>
      </c>
      <c r="B49" s="26"/>
      <c r="C49" s="26"/>
      <c r="D49" s="26"/>
      <c r="E49" s="26"/>
      <c r="F49" s="26"/>
      <c r="G49" s="26"/>
      <c r="H49" s="26"/>
      <c r="I49" s="26"/>
      <c r="J49" s="53"/>
    </row>
    <row r="50" ht="15.75" customHeight="1" spans="1:10">
      <c r="A50" s="36" t="s">
        <v>452</v>
      </c>
      <c r="B50" s="37"/>
      <c r="C50" s="38" t="s">
        <v>453</v>
      </c>
      <c r="D50" s="38"/>
      <c r="E50" s="38"/>
      <c r="F50" s="38"/>
      <c r="G50" s="38"/>
      <c r="H50" s="38"/>
      <c r="I50" s="38"/>
      <c r="J50" s="56"/>
    </row>
    <row r="51" ht="24.95" customHeight="1" spans="1:10">
      <c r="A51" s="39"/>
      <c r="B51" s="40"/>
      <c r="C51" s="41"/>
      <c r="D51" s="41"/>
      <c r="E51" s="41"/>
      <c r="F51" s="41"/>
      <c r="G51" s="41"/>
      <c r="H51" s="41"/>
      <c r="I51" s="41"/>
      <c r="J51" s="57"/>
    </row>
    <row r="52" ht="24.95" customHeight="1" spans="1:10">
      <c r="A52" s="42"/>
      <c r="B52" s="43"/>
      <c r="C52" s="44"/>
      <c r="D52" s="44"/>
      <c r="E52" s="44"/>
      <c r="F52" s="44"/>
      <c r="G52" s="44"/>
      <c r="H52" s="44"/>
      <c r="I52" s="44"/>
      <c r="J52" s="58"/>
    </row>
    <row r="53" ht="24.95" customHeight="1" spans="1:10">
      <c r="A53" s="42"/>
      <c r="B53" s="43"/>
      <c r="C53" s="44"/>
      <c r="D53" s="44"/>
      <c r="E53" s="44"/>
      <c r="F53" s="44"/>
      <c r="G53" s="44"/>
      <c r="H53" s="44"/>
      <c r="I53" s="44"/>
      <c r="J53" s="58"/>
    </row>
    <row r="54" ht="24.95" customHeight="1" spans="1:10">
      <c r="A54" s="42"/>
      <c r="B54" s="43"/>
      <c r="C54" s="44"/>
      <c r="D54" s="44"/>
      <c r="E54" s="44"/>
      <c r="F54" s="44"/>
      <c r="G54" s="44"/>
      <c r="H54" s="44"/>
      <c r="I54" s="44"/>
      <c r="J54" s="58"/>
    </row>
    <row r="55" ht="24.95" customHeight="1" spans="1:10">
      <c r="A55" s="42"/>
      <c r="B55" s="43"/>
      <c r="C55" s="44"/>
      <c r="D55" s="44"/>
      <c r="E55" s="44"/>
      <c r="F55" s="44"/>
      <c r="G55" s="44"/>
      <c r="H55" s="44"/>
      <c r="I55" s="44"/>
      <c r="J55" s="58"/>
    </row>
    <row r="56" ht="24.95" customHeight="1" spans="1:10">
      <c r="A56" s="42"/>
      <c r="B56" s="43"/>
      <c r="C56" s="44"/>
      <c r="D56" s="44"/>
      <c r="E56" s="44"/>
      <c r="F56" s="44"/>
      <c r="G56" s="44"/>
      <c r="H56" s="44"/>
      <c r="I56" s="44"/>
      <c r="J56" s="58"/>
    </row>
    <row r="57" ht="24.95" customHeight="1" spans="1:10">
      <c r="A57" s="42"/>
      <c r="B57" s="43"/>
      <c r="C57" s="44"/>
      <c r="D57" s="44"/>
      <c r="E57" s="44"/>
      <c r="F57" s="44"/>
      <c r="G57" s="44"/>
      <c r="H57" s="44"/>
      <c r="I57" s="44"/>
      <c r="J57" s="58"/>
    </row>
    <row r="58" ht="24.95" customHeight="1" spans="1:10">
      <c r="A58" s="42"/>
      <c r="B58" s="43"/>
      <c r="C58" s="44"/>
      <c r="D58" s="44"/>
      <c r="E58" s="44"/>
      <c r="F58" s="44"/>
      <c r="G58" s="44"/>
      <c r="H58" s="44"/>
      <c r="I58" s="44"/>
      <c r="J58" s="58"/>
    </row>
    <row r="59" ht="24.95" customHeight="1" spans="1:10">
      <c r="A59" s="42"/>
      <c r="B59" s="43"/>
      <c r="C59" s="44"/>
      <c r="D59" s="44"/>
      <c r="E59" s="44"/>
      <c r="F59" s="44"/>
      <c r="G59" s="44"/>
      <c r="H59" s="44"/>
      <c r="I59" s="44"/>
      <c r="J59" s="58"/>
    </row>
    <row r="60" ht="24.95" customHeight="1" spans="1:10">
      <c r="A60" s="42"/>
      <c r="B60" s="43"/>
      <c r="C60" s="44"/>
      <c r="D60" s="44"/>
      <c r="E60" s="44"/>
      <c r="F60" s="44"/>
      <c r="G60" s="44"/>
      <c r="H60" s="44"/>
      <c r="I60" s="44"/>
      <c r="J60" s="58"/>
    </row>
    <row r="61" ht="24.95" customHeight="1" spans="1:10">
      <c r="A61" s="42"/>
      <c r="B61" s="43"/>
      <c r="C61" s="44"/>
      <c r="D61" s="44"/>
      <c r="E61" s="44"/>
      <c r="F61" s="44"/>
      <c r="G61" s="44"/>
      <c r="H61" s="44"/>
      <c r="I61" s="44"/>
      <c r="J61" s="58"/>
    </row>
    <row r="62" ht="24.95" customHeight="1" spans="1:10">
      <c r="A62" s="42"/>
      <c r="B62" s="43"/>
      <c r="C62" s="44"/>
      <c r="D62" s="44"/>
      <c r="E62" s="44"/>
      <c r="F62" s="44"/>
      <c r="G62" s="44"/>
      <c r="H62" s="44"/>
      <c r="I62" s="44"/>
      <c r="J62" s="58"/>
    </row>
    <row r="63" ht="24.95" customHeight="1" spans="1:10">
      <c r="A63" s="42"/>
      <c r="B63" s="43"/>
      <c r="C63" s="44"/>
      <c r="D63" s="44"/>
      <c r="E63" s="44"/>
      <c r="F63" s="44"/>
      <c r="G63" s="44"/>
      <c r="H63" s="44"/>
      <c r="I63" s="44"/>
      <c r="J63" s="58"/>
    </row>
    <row r="64" ht="24.95" customHeight="1" spans="1:10">
      <c r="A64" s="42"/>
      <c r="B64" s="43"/>
      <c r="C64" s="44"/>
      <c r="D64" s="44"/>
      <c r="E64" s="44"/>
      <c r="F64" s="44"/>
      <c r="G64" s="44"/>
      <c r="H64" s="44"/>
      <c r="I64" s="44"/>
      <c r="J64" s="58"/>
    </row>
    <row r="65" ht="24.95" customHeight="1" spans="1:10">
      <c r="A65" s="42"/>
      <c r="B65" s="43"/>
      <c r="C65" s="44"/>
      <c r="D65" s="44"/>
      <c r="E65" s="44"/>
      <c r="F65" s="44"/>
      <c r="G65" s="44"/>
      <c r="H65" s="44"/>
      <c r="I65" s="44"/>
      <c r="J65" s="58"/>
    </row>
    <row r="66" ht="24.95" customHeight="1" spans="1:10">
      <c r="A66" s="42"/>
      <c r="B66" s="43"/>
      <c r="C66" s="44"/>
      <c r="D66" s="44"/>
      <c r="E66" s="44"/>
      <c r="F66" s="44"/>
      <c r="G66" s="44"/>
      <c r="H66" s="44"/>
      <c r="I66" s="44"/>
      <c r="J66" s="58"/>
    </row>
    <row r="67" ht="24.95" customHeight="1" spans="1:10">
      <c r="A67" s="42"/>
      <c r="B67" s="43"/>
      <c r="C67" s="44"/>
      <c r="D67" s="44"/>
      <c r="E67" s="44"/>
      <c r="F67" s="44"/>
      <c r="G67" s="44"/>
      <c r="H67" s="44"/>
      <c r="I67" s="44"/>
      <c r="J67" s="58"/>
    </row>
    <row r="68" ht="24.95" customHeight="1" spans="1:10">
      <c r="A68" s="42"/>
      <c r="B68" s="43"/>
      <c r="C68" s="44"/>
      <c r="D68" s="44"/>
      <c r="E68" s="44"/>
      <c r="F68" s="44"/>
      <c r="G68" s="44"/>
      <c r="H68" s="44"/>
      <c r="I68" s="44"/>
      <c r="J68" s="58"/>
    </row>
    <row r="69" ht="24.95" customHeight="1" spans="1:10">
      <c r="A69" s="42"/>
      <c r="B69" s="43"/>
      <c r="C69" s="44"/>
      <c r="D69" s="44"/>
      <c r="E69" s="44"/>
      <c r="F69" s="44"/>
      <c r="G69" s="44"/>
      <c r="H69" s="44"/>
      <c r="I69" s="44"/>
      <c r="J69" s="58"/>
    </row>
    <row r="70" ht="24.95" customHeight="1" spans="1:10">
      <c r="A70" s="42"/>
      <c r="B70" s="43"/>
      <c r="C70" s="44"/>
      <c r="D70" s="44"/>
      <c r="E70" s="44"/>
      <c r="F70" s="44"/>
      <c r="G70" s="44"/>
      <c r="H70" s="44"/>
      <c r="I70" s="44"/>
      <c r="J70" s="58"/>
    </row>
    <row r="71" ht="24.95" customHeight="1" spans="1:10">
      <c r="A71" s="42"/>
      <c r="B71" s="43"/>
      <c r="C71" s="44"/>
      <c r="D71" s="44"/>
      <c r="E71" s="44"/>
      <c r="F71" s="44"/>
      <c r="G71" s="44"/>
      <c r="H71" s="44"/>
      <c r="I71" s="44"/>
      <c r="J71" s="58"/>
    </row>
    <row r="72" ht="24.95" customHeight="1" spans="1:10">
      <c r="A72" s="42"/>
      <c r="B72" s="43"/>
      <c r="C72" s="44"/>
      <c r="D72" s="44"/>
      <c r="E72" s="44"/>
      <c r="F72" s="44"/>
      <c r="G72" s="44"/>
      <c r="H72" s="44"/>
      <c r="I72" s="44"/>
      <c r="J72" s="58"/>
    </row>
    <row r="73" ht="24.95" customHeight="1" spans="1:10">
      <c r="A73" s="42"/>
      <c r="B73" s="43"/>
      <c r="C73" s="44"/>
      <c r="D73" s="44"/>
      <c r="E73" s="44"/>
      <c r="F73" s="44"/>
      <c r="G73" s="44"/>
      <c r="H73" s="44"/>
      <c r="I73" s="44"/>
      <c r="J73" s="58"/>
    </row>
    <row r="74" ht="24.95" customHeight="1" spans="1:10">
      <c r="A74" s="42"/>
      <c r="B74" s="43"/>
      <c r="C74" s="44"/>
      <c r="D74" s="44"/>
      <c r="E74" s="44"/>
      <c r="F74" s="44"/>
      <c r="G74" s="44"/>
      <c r="H74" s="44"/>
      <c r="I74" s="44"/>
      <c r="J74" s="58"/>
    </row>
    <row r="75" ht="24.95" customHeight="1" spans="1:10">
      <c r="A75" s="42"/>
      <c r="B75" s="43"/>
      <c r="C75" s="44"/>
      <c r="D75" s="44"/>
      <c r="E75" s="44"/>
      <c r="F75" s="44"/>
      <c r="G75" s="44"/>
      <c r="H75" s="44"/>
      <c r="I75" s="44"/>
      <c r="J75" s="58"/>
    </row>
    <row r="76" ht="24.95" customHeight="1" spans="1:10">
      <c r="A76" s="42"/>
      <c r="B76" s="43"/>
      <c r="C76" s="44"/>
      <c r="D76" s="44"/>
      <c r="E76" s="44"/>
      <c r="F76" s="44"/>
      <c r="G76" s="44"/>
      <c r="H76" s="44"/>
      <c r="I76" s="44"/>
      <c r="J76" s="58"/>
    </row>
    <row r="77" ht="24.95" customHeight="1" spans="1:10">
      <c r="A77" s="42"/>
      <c r="B77" s="43"/>
      <c r="C77" s="44"/>
      <c r="D77" s="44"/>
      <c r="E77" s="44"/>
      <c r="F77" s="44"/>
      <c r="G77" s="44"/>
      <c r="H77" s="44"/>
      <c r="I77" s="44"/>
      <c r="J77" s="58"/>
    </row>
    <row r="78" ht="24.95" customHeight="1" spans="1:10">
      <c r="A78" s="42"/>
      <c r="B78" s="43"/>
      <c r="C78" s="44"/>
      <c r="D78" s="44"/>
      <c r="E78" s="44"/>
      <c r="F78" s="44"/>
      <c r="G78" s="44"/>
      <c r="H78" s="44"/>
      <c r="I78" s="44"/>
      <c r="J78" s="58"/>
    </row>
    <row r="79" ht="24.95" customHeight="1" spans="1:10">
      <c r="A79" s="42"/>
      <c r="B79" s="43"/>
      <c r="C79" s="44"/>
      <c r="D79" s="44"/>
      <c r="E79" s="44"/>
      <c r="F79" s="44"/>
      <c r="G79" s="44"/>
      <c r="H79" s="44"/>
      <c r="I79" s="44"/>
      <c r="J79" s="58"/>
    </row>
    <row r="80" ht="24.95" customHeight="1" spans="1:10">
      <c r="A80" s="59"/>
      <c r="B80" s="60"/>
      <c r="C80" s="61"/>
      <c r="D80" s="61"/>
      <c r="E80" s="61"/>
      <c r="F80" s="61"/>
      <c r="G80" s="61"/>
      <c r="H80" s="61"/>
      <c r="I80" s="61"/>
      <c r="J80" s="62"/>
    </row>
  </sheetData>
  <mergeCells count="92">
    <mergeCell ref="A1:J1"/>
    <mergeCell ref="A3:F3"/>
    <mergeCell ref="A5:B5"/>
    <mergeCell ref="C5:J5"/>
    <mergeCell ref="A6:B6"/>
    <mergeCell ref="C6:G6"/>
    <mergeCell ref="I6:J6"/>
    <mergeCell ref="A7:B7"/>
    <mergeCell ref="C7:G7"/>
    <mergeCell ref="I7:J7"/>
    <mergeCell ref="A8:B8"/>
    <mergeCell ref="C8:G8"/>
    <mergeCell ref="I8:J8"/>
    <mergeCell ref="A9:B9"/>
    <mergeCell ref="C9:F9"/>
    <mergeCell ref="G9:J9"/>
    <mergeCell ref="A10:B10"/>
    <mergeCell ref="C10:E10"/>
    <mergeCell ref="F10:G10"/>
    <mergeCell ref="H10:J10"/>
    <mergeCell ref="A11:B11"/>
    <mergeCell ref="C11:E11"/>
    <mergeCell ref="F11:G11"/>
    <mergeCell ref="H11:J11"/>
    <mergeCell ref="A13:J13"/>
    <mergeCell ref="A48:B48"/>
    <mergeCell ref="C48:D48"/>
    <mergeCell ref="E48:F48"/>
    <mergeCell ref="G48:J48"/>
    <mergeCell ref="A49:J49"/>
    <mergeCell ref="A50:B50"/>
    <mergeCell ref="C50:J50"/>
    <mergeCell ref="A51:B51"/>
    <mergeCell ref="C51:J51"/>
    <mergeCell ref="A52:B52"/>
    <mergeCell ref="C52:J52"/>
    <mergeCell ref="A53:B53"/>
    <mergeCell ref="C53:J53"/>
    <mergeCell ref="A54:B54"/>
    <mergeCell ref="C54:J54"/>
    <mergeCell ref="A55:B55"/>
    <mergeCell ref="C55:J55"/>
    <mergeCell ref="A56:B56"/>
    <mergeCell ref="C56:J56"/>
    <mergeCell ref="A57:B57"/>
    <mergeCell ref="C57:J57"/>
    <mergeCell ref="A58:B58"/>
    <mergeCell ref="C58:J58"/>
    <mergeCell ref="A59:B59"/>
    <mergeCell ref="C59:J59"/>
    <mergeCell ref="A60:B60"/>
    <mergeCell ref="C60:J60"/>
    <mergeCell ref="A61:B61"/>
    <mergeCell ref="C61:J61"/>
    <mergeCell ref="A62:B62"/>
    <mergeCell ref="C62:J62"/>
    <mergeCell ref="A63:B63"/>
    <mergeCell ref="C63:J63"/>
    <mergeCell ref="A64:B64"/>
    <mergeCell ref="C64:J64"/>
    <mergeCell ref="A65:B65"/>
    <mergeCell ref="C65:J65"/>
    <mergeCell ref="A66:B66"/>
    <mergeCell ref="C66:J66"/>
    <mergeCell ref="A67:B67"/>
    <mergeCell ref="C67:J67"/>
    <mergeCell ref="A68:B68"/>
    <mergeCell ref="C68:J68"/>
    <mergeCell ref="A69:B69"/>
    <mergeCell ref="C69:J69"/>
    <mergeCell ref="A70:B70"/>
    <mergeCell ref="C70:J70"/>
    <mergeCell ref="A71:B71"/>
    <mergeCell ref="C71:J71"/>
    <mergeCell ref="A72:B72"/>
    <mergeCell ref="C72:J72"/>
    <mergeCell ref="A73:B73"/>
    <mergeCell ref="C73:J73"/>
    <mergeCell ref="A74:B74"/>
    <mergeCell ref="C74:J74"/>
    <mergeCell ref="A75:B75"/>
    <mergeCell ref="C75:J75"/>
    <mergeCell ref="A76:B76"/>
    <mergeCell ref="C76:J76"/>
    <mergeCell ref="A77:B77"/>
    <mergeCell ref="C77:J77"/>
    <mergeCell ref="A78:B78"/>
    <mergeCell ref="C78:J78"/>
    <mergeCell ref="A79:B79"/>
    <mergeCell ref="C79:J79"/>
    <mergeCell ref="A80:B80"/>
    <mergeCell ref="C80:J80"/>
  </mergeCells>
  <pageMargins left="0.472222222222222" right="0.236111111111111" top="0.393055555555556" bottom="0.314583333333333" header="0.0784722222222222" footer="0.196527777777778"/>
  <pageSetup paperSize="9" scale="104" orientation="portrait"/>
  <headerFooter alignWithMargins="0">
    <oddHeader>&amp;Rver1.1</oddHeader>
    <oddFooter>&amp;R&amp;P/&amp;N</oddFooter>
  </headerFooter>
  <rowBreaks count="1" manualBreakCount="1">
    <brk id="48" max="16383" man="1"/>
  </rowBreaks>
  <colBreaks count="1" manualBreakCount="1">
    <brk id="10" max="1048575" man="1"/>
  </colBreaks>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20</vt:i4>
      </vt:variant>
    </vt:vector>
  </HeadingPairs>
  <TitlesOfParts>
    <vt:vector size="20" baseType="lpstr">
      <vt:lpstr>15_稼動後の機能チェックシート (3)</vt:lpstr>
      <vt:lpstr>入力</vt:lpstr>
      <vt:lpstr>99_システムリリース書類一覧表</vt:lpstr>
      <vt:lpstr>04_変更仕様書</vt:lpstr>
      <vt:lpstr>05_コーディングチェックリスト</vt:lpstr>
      <vt:lpstr>08_変更作業申請書</vt:lpstr>
      <vt:lpstr>09_実機作業手順</vt:lpstr>
      <vt:lpstr>10_プログラムソース変更記録書</vt:lpstr>
      <vt:lpstr>11_プログラムソース インスペクション記録書 (2)</vt:lpstr>
      <vt:lpstr>11_プログラムソース インスペクション記録書</vt:lpstr>
      <vt:lpstr>12_実機環境変更書</vt:lpstr>
      <vt:lpstr>テスト仕様書</vt:lpstr>
      <vt:lpstr>13_アウトプット一覧</vt:lpstr>
      <vt:lpstr>15_稼動後の機能チェックシート (2)</vt:lpstr>
      <vt:lpstr>15_稼動後の機能チェックシート</vt:lpstr>
      <vt:lpstr>16_標準稼働チェックシート</vt:lpstr>
      <vt:lpstr>17_機能確認依頼書</vt:lpstr>
      <vt:lpstr>機能確認依頼書_分離_1日から3日</vt:lpstr>
      <vt:lpstr>プログラム機能確認表1</vt:lpstr>
      <vt:lpstr>インスペクション記録1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MORITAKOUSUKE</dc:creator>
  <cp:lastModifiedBy>Administrator</cp:lastModifiedBy>
  <dcterms:created xsi:type="dcterms:W3CDTF">2011-07-14T07:07:00Z</dcterms:created>
  <cp:lastPrinted>2023-07-19T05:28:00Z</cp:lastPrinted>
  <dcterms:modified xsi:type="dcterms:W3CDTF">2023-08-10T08:10:18Z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1041-10.8.0.6184</vt:lpwstr>
  </property>
</Properties>
</file>